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" windowWidth="14800" windowHeight="8010" activeTab="1"/>
  </bookViews>
  <sheets>
    <sheet name="Data (unfunded)" sheetId="4" r:id="rId1"/>
    <sheet name="Main" sheetId="1" r:id="rId2"/>
  </sheets>
  <definedNames>
    <definedName name="solver_adj" localSheetId="1" hidden="1">Main!$D$8:$K$8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Main!$M$4</definedName>
    <definedName name="solver_pre" localSheetId="1" hidden="1">0.000001</definedName>
    <definedName name="solver_rbv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 calcMode="manual" calcCompleted="0" calcOnSave="0"/>
</workbook>
</file>

<file path=xl/calcChain.xml><?xml version="1.0" encoding="utf-8"?>
<calcChain xmlns="http://schemas.openxmlformats.org/spreadsheetml/2006/main">
  <c r="T25" i="1" l="1" a="1"/>
  <c r="T25" i="1" s="1"/>
  <c r="N12" i="1"/>
  <c r="V25" i="1" l="1"/>
  <c r="AA25" i="1"/>
  <c r="Z25" i="1"/>
  <c r="Y25" i="1"/>
  <c r="X25" i="1"/>
  <c r="W25" i="1"/>
  <c r="U25" i="1"/>
  <c r="Q27" i="1" a="1"/>
  <c r="Q30" i="1" s="1"/>
  <c r="B4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C3" i="1"/>
  <c r="C2" i="1"/>
  <c r="Q29" i="1" l="1"/>
  <c r="Q32" i="1"/>
  <c r="Q28" i="1"/>
  <c r="Q27" i="1"/>
  <c r="Q31" i="1"/>
  <c r="Q34" i="1"/>
  <c r="Q35" i="1"/>
  <c r="L86" i="1"/>
  <c r="L78" i="1"/>
  <c r="L70" i="1"/>
  <c r="L62" i="1"/>
  <c r="L54" i="1"/>
  <c r="L87" i="1"/>
  <c r="L79" i="1"/>
  <c r="L71" i="1"/>
  <c r="L63" i="1"/>
  <c r="L55" i="1"/>
  <c r="Q33" i="1"/>
  <c r="L88" i="1"/>
  <c r="L80" i="1"/>
  <c r="L72" i="1"/>
  <c r="L64" i="1"/>
  <c r="L56" i="1"/>
  <c r="L48" i="1"/>
  <c r="L89" i="1"/>
  <c r="L81" i="1"/>
  <c r="L73" i="1"/>
  <c r="L65" i="1"/>
  <c r="L57" i="1"/>
  <c r="L49" i="1"/>
  <c r="L90" i="1"/>
  <c r="L82" i="1"/>
  <c r="L74" i="1"/>
  <c r="L66" i="1"/>
  <c r="L58" i="1"/>
  <c r="L50" i="1"/>
  <c r="L91" i="1"/>
  <c r="L83" i="1"/>
  <c r="L75" i="1"/>
  <c r="L67" i="1"/>
  <c r="L59" i="1"/>
  <c r="L51" i="1"/>
  <c r="L92" i="1"/>
  <c r="L84" i="1"/>
  <c r="L76" i="1"/>
  <c r="L68" i="1"/>
  <c r="L60" i="1"/>
  <c r="L52" i="1"/>
  <c r="C4" i="1"/>
  <c r="L93" i="1"/>
  <c r="L85" i="1"/>
  <c r="L77" i="1"/>
  <c r="L69" i="1"/>
  <c r="L61" i="1"/>
  <c r="L53" i="1"/>
  <c r="A94" i="1"/>
  <c r="A95" i="1" s="1"/>
  <c r="L95" i="1" s="1"/>
  <c r="I93" i="1"/>
  <c r="J13" i="1"/>
  <c r="H93" i="1"/>
  <c r="G93" i="1"/>
  <c r="F93" i="1"/>
  <c r="C93" i="1"/>
  <c r="K93" i="1"/>
  <c r="B93" i="1"/>
  <c r="J93" i="1"/>
  <c r="D93" i="1"/>
  <c r="E93" i="1"/>
  <c r="B71" i="1"/>
  <c r="I81" i="1"/>
  <c r="C72" i="1"/>
  <c r="G67" i="1"/>
  <c r="E62" i="1"/>
  <c r="G51" i="1"/>
  <c r="G27" i="1"/>
  <c r="F18" i="1"/>
  <c r="B31" i="1"/>
  <c r="B79" i="1"/>
  <c r="B39" i="1"/>
  <c r="D87" i="1"/>
  <c r="B87" i="1"/>
  <c r="B46" i="1"/>
  <c r="G92" i="1"/>
  <c r="C88" i="1"/>
  <c r="G83" i="1"/>
  <c r="J73" i="1"/>
  <c r="E69" i="1"/>
  <c r="H59" i="1"/>
  <c r="B47" i="1"/>
  <c r="E12" i="1"/>
  <c r="J88" i="1"/>
  <c r="H83" i="1"/>
  <c r="D79" i="1"/>
  <c r="H74" i="1"/>
  <c r="F69" i="1"/>
  <c r="K64" i="1"/>
  <c r="F60" i="1"/>
  <c r="C55" i="1"/>
  <c r="K47" i="1"/>
  <c r="J40" i="1"/>
  <c r="H32" i="1"/>
  <c r="K22" i="1"/>
  <c r="K13" i="1"/>
  <c r="B55" i="1"/>
  <c r="B14" i="1"/>
  <c r="K88" i="1"/>
  <c r="G84" i="1"/>
  <c r="K79" i="1"/>
  <c r="I74" i="1"/>
  <c r="E70" i="1"/>
  <c r="I65" i="1"/>
  <c r="G60" i="1"/>
  <c r="D55" i="1"/>
  <c r="C48" i="1"/>
  <c r="K40" i="1"/>
  <c r="I32" i="1"/>
  <c r="C23" i="1"/>
  <c r="C14" i="1"/>
  <c r="B62" i="1"/>
  <c r="B15" i="1"/>
  <c r="J89" i="1"/>
  <c r="E85" i="1"/>
  <c r="C80" i="1"/>
  <c r="H75" i="1"/>
  <c r="C71" i="1"/>
  <c r="J65" i="1"/>
  <c r="F61" i="1"/>
  <c r="J56" i="1"/>
  <c r="I49" i="1"/>
  <c r="H42" i="1"/>
  <c r="H34" i="1"/>
  <c r="G25" i="1"/>
  <c r="J15" i="1"/>
  <c r="H90" i="1"/>
  <c r="F76" i="1"/>
  <c r="D62" i="1"/>
  <c r="E35" i="1"/>
  <c r="I90" i="1"/>
  <c r="D37" i="1"/>
  <c r="B78" i="1"/>
  <c r="H91" i="1"/>
  <c r="C87" i="1"/>
  <c r="J81" i="1"/>
  <c r="F77" i="1"/>
  <c r="J72" i="1"/>
  <c r="H67" i="1"/>
  <c r="D63" i="1"/>
  <c r="H58" i="1"/>
  <c r="H51" i="1"/>
  <c r="G44" i="1"/>
  <c r="E37" i="1"/>
  <c r="D28" i="1"/>
  <c r="G18" i="1"/>
  <c r="B23" i="1"/>
  <c r="K80" i="1"/>
  <c r="I66" i="1"/>
  <c r="J49" i="1"/>
  <c r="H25" i="1"/>
  <c r="E86" i="1"/>
  <c r="F44" i="1"/>
  <c r="F92" i="1"/>
  <c r="I82" i="1"/>
  <c r="D78" i="1"/>
  <c r="K72" i="1"/>
  <c r="G68" i="1"/>
  <c r="K63" i="1"/>
  <c r="I58" i="1"/>
  <c r="E53" i="1"/>
  <c r="D46" i="1"/>
  <c r="C39" i="1"/>
  <c r="C30" i="1"/>
  <c r="F20" i="1"/>
  <c r="B63" i="1"/>
  <c r="F85" i="1"/>
  <c r="D71" i="1"/>
  <c r="K56" i="1"/>
  <c r="I42" i="1"/>
  <c r="K15" i="1"/>
  <c r="B30" i="1"/>
  <c r="G76" i="1"/>
  <c r="J57" i="1"/>
  <c r="E78" i="1"/>
  <c r="C64" i="1"/>
  <c r="F53" i="1"/>
  <c r="E46" i="1"/>
  <c r="D39" i="1"/>
  <c r="D30" i="1"/>
  <c r="C21" i="1"/>
  <c r="C56" i="1"/>
  <c r="E54" i="1"/>
  <c r="G52" i="1"/>
  <c r="I50" i="1"/>
  <c r="K48" i="1"/>
  <c r="D47" i="1"/>
  <c r="F45" i="1"/>
  <c r="H43" i="1"/>
  <c r="J41" i="1"/>
  <c r="C40" i="1"/>
  <c r="E38" i="1"/>
  <c r="E36" i="1"/>
  <c r="I33" i="1"/>
  <c r="I31" i="1"/>
  <c r="D29" i="1"/>
  <c r="H26" i="1"/>
  <c r="H24" i="1"/>
  <c r="C22" i="1"/>
  <c r="G19" i="1"/>
  <c r="G17" i="1"/>
  <c r="C15" i="1"/>
  <c r="C13" i="1"/>
  <c r="B92" i="1"/>
  <c r="B76" i="1"/>
  <c r="B60" i="1"/>
  <c r="B44" i="1"/>
  <c r="B28" i="1"/>
  <c r="J12" i="1"/>
  <c r="D92" i="1"/>
  <c r="F90" i="1"/>
  <c r="H88" i="1"/>
  <c r="J86" i="1"/>
  <c r="C85" i="1"/>
  <c r="E83" i="1"/>
  <c r="G81" i="1"/>
  <c r="I79" i="1"/>
  <c r="K77" i="1"/>
  <c r="D76" i="1"/>
  <c r="F74" i="1"/>
  <c r="H72" i="1"/>
  <c r="J70" i="1"/>
  <c r="C69" i="1"/>
  <c r="E67" i="1"/>
  <c r="G65" i="1"/>
  <c r="I63" i="1"/>
  <c r="K61" i="1"/>
  <c r="D60" i="1"/>
  <c r="F58" i="1"/>
  <c r="H56" i="1"/>
  <c r="J54" i="1"/>
  <c r="C53" i="1"/>
  <c r="E51" i="1"/>
  <c r="G49" i="1"/>
  <c r="I47" i="1"/>
  <c r="K45" i="1"/>
  <c r="D44" i="1"/>
  <c r="F42" i="1"/>
  <c r="H40" i="1"/>
  <c r="J38" i="1"/>
  <c r="F36" i="1"/>
  <c r="F34" i="1"/>
  <c r="J31" i="1"/>
  <c r="E29" i="1"/>
  <c r="E27" i="1"/>
  <c r="I24" i="1"/>
  <c r="D22" i="1"/>
  <c r="D20" i="1"/>
  <c r="H17" i="1"/>
  <c r="D15" i="1"/>
  <c r="D13" i="1"/>
  <c r="B12" i="1"/>
  <c r="B77" i="1"/>
  <c r="B61" i="1"/>
  <c r="B45" i="1"/>
  <c r="B29" i="1"/>
  <c r="B13" i="1"/>
  <c r="E92" i="1"/>
  <c r="G90" i="1"/>
  <c r="I88" i="1"/>
  <c r="K86" i="1"/>
  <c r="D85" i="1"/>
  <c r="F83" i="1"/>
  <c r="H81" i="1"/>
  <c r="J79" i="1"/>
  <c r="C78" i="1"/>
  <c r="E76" i="1"/>
  <c r="G74" i="1"/>
  <c r="I72" i="1"/>
  <c r="K70" i="1"/>
  <c r="D69" i="1"/>
  <c r="F67" i="1"/>
  <c r="H65" i="1"/>
  <c r="J63" i="1"/>
  <c r="C62" i="1"/>
  <c r="E60" i="1"/>
  <c r="G58" i="1"/>
  <c r="I56" i="1"/>
  <c r="K54" i="1"/>
  <c r="D53" i="1"/>
  <c r="F51" i="1"/>
  <c r="H49" i="1"/>
  <c r="J47" i="1"/>
  <c r="C46" i="1"/>
  <c r="E44" i="1"/>
  <c r="G42" i="1"/>
  <c r="I40" i="1"/>
  <c r="K38" i="1"/>
  <c r="C37" i="1"/>
  <c r="G34" i="1"/>
  <c r="K31" i="1"/>
  <c r="K29" i="1"/>
  <c r="F27" i="1"/>
  <c r="J24" i="1"/>
  <c r="J22" i="1"/>
  <c r="E20" i="1"/>
  <c r="I17" i="1"/>
  <c r="I15" i="1"/>
  <c r="E13" i="1"/>
  <c r="B84" i="1"/>
  <c r="B68" i="1"/>
  <c r="B52" i="1"/>
  <c r="B36" i="1"/>
  <c r="B20" i="1"/>
  <c r="K12" i="1"/>
  <c r="E91" i="1"/>
  <c r="G89" i="1"/>
  <c r="I87" i="1"/>
  <c r="K85" i="1"/>
  <c r="D84" i="1"/>
  <c r="F82" i="1"/>
  <c r="H80" i="1"/>
  <c r="J78" i="1"/>
  <c r="C77" i="1"/>
  <c r="E75" i="1"/>
  <c r="G73" i="1"/>
  <c r="I71" i="1"/>
  <c r="K69" i="1"/>
  <c r="D68" i="1"/>
  <c r="F66" i="1"/>
  <c r="H64" i="1"/>
  <c r="J62" i="1"/>
  <c r="C61" i="1"/>
  <c r="E59" i="1"/>
  <c r="G57" i="1"/>
  <c r="I55" i="1"/>
  <c r="K53" i="1"/>
  <c r="D52" i="1"/>
  <c r="F50" i="1"/>
  <c r="H48" i="1"/>
  <c r="J46" i="1"/>
  <c r="C45" i="1"/>
  <c r="E43" i="1"/>
  <c r="G41" i="1"/>
  <c r="I39" i="1"/>
  <c r="K37" i="1"/>
  <c r="F35" i="1"/>
  <c r="J32" i="1"/>
  <c r="J30" i="1"/>
  <c r="E28" i="1"/>
  <c r="I25" i="1"/>
  <c r="I23" i="1"/>
  <c r="D21" i="1"/>
  <c r="H18" i="1"/>
  <c r="H16" i="1"/>
  <c r="D14" i="1"/>
  <c r="B85" i="1"/>
  <c r="B69" i="1"/>
  <c r="B53" i="1"/>
  <c r="B37" i="1"/>
  <c r="B21" i="1"/>
  <c r="C12" i="1"/>
  <c r="L13" i="1" s="1"/>
  <c r="L14" i="1" s="1"/>
  <c r="F91" i="1"/>
  <c r="H89" i="1"/>
  <c r="J87" i="1"/>
  <c r="C86" i="1"/>
  <c r="E84" i="1"/>
  <c r="G82" i="1"/>
  <c r="I80" i="1"/>
  <c r="K78" i="1"/>
  <c r="D77" i="1"/>
  <c r="F75" i="1"/>
  <c r="H73" i="1"/>
  <c r="J71" i="1"/>
  <c r="C70" i="1"/>
  <c r="E68" i="1"/>
  <c r="G66" i="1"/>
  <c r="I64" i="1"/>
  <c r="K62" i="1"/>
  <c r="D61" i="1"/>
  <c r="F59" i="1"/>
  <c r="H57" i="1"/>
  <c r="J55" i="1"/>
  <c r="C54" i="1"/>
  <c r="E52" i="1"/>
  <c r="G50" i="1"/>
  <c r="I48" i="1"/>
  <c r="K46" i="1"/>
  <c r="D45" i="1"/>
  <c r="F43" i="1"/>
  <c r="H41" i="1"/>
  <c r="J39" i="1"/>
  <c r="C38" i="1"/>
  <c r="G35" i="1"/>
  <c r="G33" i="1"/>
  <c r="K30" i="1"/>
  <c r="F28" i="1"/>
  <c r="F26" i="1"/>
  <c r="J23" i="1"/>
  <c r="E21" i="1"/>
  <c r="E19" i="1"/>
  <c r="I16" i="1"/>
  <c r="J14" i="1"/>
  <c r="B86" i="1"/>
  <c r="B70" i="1"/>
  <c r="B54" i="1"/>
  <c r="B38" i="1"/>
  <c r="B22" i="1"/>
  <c r="D12" i="1"/>
  <c r="G91" i="1"/>
  <c r="I89" i="1"/>
  <c r="K87" i="1"/>
  <c r="D86" i="1"/>
  <c r="F84" i="1"/>
  <c r="H82" i="1"/>
  <c r="J80" i="1"/>
  <c r="C79" i="1"/>
  <c r="E77" i="1"/>
  <c r="G75" i="1"/>
  <c r="I73" i="1"/>
  <c r="K71" i="1"/>
  <c r="D70" i="1"/>
  <c r="F68" i="1"/>
  <c r="H66" i="1"/>
  <c r="J64" i="1"/>
  <c r="C63" i="1"/>
  <c r="E61" i="1"/>
  <c r="G59" i="1"/>
  <c r="I57" i="1"/>
  <c r="K55" i="1"/>
  <c r="D54" i="1"/>
  <c r="F52" i="1"/>
  <c r="H50" i="1"/>
  <c r="J48" i="1"/>
  <c r="C47" i="1"/>
  <c r="E45" i="1"/>
  <c r="G43" i="1"/>
  <c r="I41" i="1"/>
  <c r="K39" i="1"/>
  <c r="D38" i="1"/>
  <c r="D36" i="1"/>
  <c r="H33" i="1"/>
  <c r="C31" i="1"/>
  <c r="C29" i="1"/>
  <c r="G26" i="1"/>
  <c r="K23" i="1"/>
  <c r="K21" i="1"/>
  <c r="F19" i="1"/>
  <c r="J16" i="1"/>
  <c r="K14" i="1"/>
  <c r="E14" i="1"/>
  <c r="B88" i="1"/>
  <c r="B80" i="1"/>
  <c r="B72" i="1"/>
  <c r="B64" i="1"/>
  <c r="B56" i="1"/>
  <c r="B48" i="1"/>
  <c r="B40" i="1"/>
  <c r="B32" i="1"/>
  <c r="B24" i="1"/>
  <c r="B16" i="1"/>
  <c r="F12" i="1"/>
  <c r="H92" i="1"/>
  <c r="I91" i="1"/>
  <c r="J90" i="1"/>
  <c r="K89" i="1"/>
  <c r="C89" i="1"/>
  <c r="D88" i="1"/>
  <c r="E87" i="1"/>
  <c r="F86" i="1"/>
  <c r="G85" i="1"/>
  <c r="H84" i="1"/>
  <c r="I83" i="1"/>
  <c r="J82" i="1"/>
  <c r="K81" i="1"/>
  <c r="C81" i="1"/>
  <c r="D80" i="1"/>
  <c r="E79" i="1"/>
  <c r="F78" i="1"/>
  <c r="G77" i="1"/>
  <c r="H76" i="1"/>
  <c r="I75" i="1"/>
  <c r="J74" i="1"/>
  <c r="K73" i="1"/>
  <c r="C73" i="1"/>
  <c r="D72" i="1"/>
  <c r="E71" i="1"/>
  <c r="F70" i="1"/>
  <c r="G69" i="1"/>
  <c r="H68" i="1"/>
  <c r="I67" i="1"/>
  <c r="J66" i="1"/>
  <c r="K65" i="1"/>
  <c r="C65" i="1"/>
  <c r="D64" i="1"/>
  <c r="E63" i="1"/>
  <c r="F62" i="1"/>
  <c r="G61" i="1"/>
  <c r="H60" i="1"/>
  <c r="I59" i="1"/>
  <c r="J58" i="1"/>
  <c r="K57" i="1"/>
  <c r="C57" i="1"/>
  <c r="D56" i="1"/>
  <c r="E55" i="1"/>
  <c r="F54" i="1"/>
  <c r="G53" i="1"/>
  <c r="H52" i="1"/>
  <c r="I51" i="1"/>
  <c r="J50" i="1"/>
  <c r="K49" i="1"/>
  <c r="C49" i="1"/>
  <c r="D48" i="1"/>
  <c r="E47" i="1"/>
  <c r="F46" i="1"/>
  <c r="G45" i="1"/>
  <c r="H44" i="1"/>
  <c r="I43" i="1"/>
  <c r="J42" i="1"/>
  <c r="K41" i="1"/>
  <c r="C41" i="1"/>
  <c r="D40" i="1"/>
  <c r="E39" i="1"/>
  <c r="F38" i="1"/>
  <c r="G37" i="1"/>
  <c r="H36" i="1"/>
  <c r="I35" i="1"/>
  <c r="J34" i="1"/>
  <c r="K33" i="1"/>
  <c r="C33" i="1"/>
  <c r="D32" i="1"/>
  <c r="E31" i="1"/>
  <c r="F30" i="1"/>
  <c r="G29" i="1"/>
  <c r="H28" i="1"/>
  <c r="I27" i="1"/>
  <c r="J26" i="1"/>
  <c r="K25" i="1"/>
  <c r="C25" i="1"/>
  <c r="D24" i="1"/>
  <c r="E23" i="1"/>
  <c r="F22" i="1"/>
  <c r="G21" i="1"/>
  <c r="H20" i="1"/>
  <c r="I19" i="1"/>
  <c r="J18" i="1"/>
  <c r="K17" i="1"/>
  <c r="C17" i="1"/>
  <c r="D16" i="1"/>
  <c r="E15" i="1"/>
  <c r="F14" i="1"/>
  <c r="G13" i="1"/>
  <c r="F37" i="1"/>
  <c r="G36" i="1"/>
  <c r="H35" i="1"/>
  <c r="I34" i="1"/>
  <c r="J33" i="1"/>
  <c r="K32" i="1"/>
  <c r="C32" i="1"/>
  <c r="D31" i="1"/>
  <c r="E30" i="1"/>
  <c r="F29" i="1"/>
  <c r="G28" i="1"/>
  <c r="H27" i="1"/>
  <c r="I26" i="1"/>
  <c r="J25" i="1"/>
  <c r="K24" i="1"/>
  <c r="C24" i="1"/>
  <c r="D23" i="1"/>
  <c r="E22" i="1"/>
  <c r="F21" i="1"/>
  <c r="G20" i="1"/>
  <c r="H19" i="1"/>
  <c r="I18" i="1"/>
  <c r="J17" i="1"/>
  <c r="K16" i="1"/>
  <c r="C16" i="1"/>
  <c r="F13" i="1"/>
  <c r="B89" i="1"/>
  <c r="B81" i="1"/>
  <c r="B73" i="1"/>
  <c r="B65" i="1"/>
  <c r="B57" i="1"/>
  <c r="B49" i="1"/>
  <c r="B41" i="1"/>
  <c r="B33" i="1"/>
  <c r="B25" i="1"/>
  <c r="B17" i="1"/>
  <c r="G12" i="1"/>
  <c r="I92" i="1"/>
  <c r="J91" i="1"/>
  <c r="K90" i="1"/>
  <c r="C90" i="1"/>
  <c r="D89" i="1"/>
  <c r="E88" i="1"/>
  <c r="F87" i="1"/>
  <c r="G86" i="1"/>
  <c r="H85" i="1"/>
  <c r="I84" i="1"/>
  <c r="J83" i="1"/>
  <c r="K82" i="1"/>
  <c r="C82" i="1"/>
  <c r="D81" i="1"/>
  <c r="E80" i="1"/>
  <c r="F79" i="1"/>
  <c r="G78" i="1"/>
  <c r="H77" i="1"/>
  <c r="I76" i="1"/>
  <c r="J75" i="1"/>
  <c r="K74" i="1"/>
  <c r="C74" i="1"/>
  <c r="D73" i="1"/>
  <c r="E72" i="1"/>
  <c r="F71" i="1"/>
  <c r="G70" i="1"/>
  <c r="H69" i="1"/>
  <c r="I68" i="1"/>
  <c r="J67" i="1"/>
  <c r="K66" i="1"/>
  <c r="C66" i="1"/>
  <c r="D65" i="1"/>
  <c r="E64" i="1"/>
  <c r="F63" i="1"/>
  <c r="G62" i="1"/>
  <c r="H61" i="1"/>
  <c r="I60" i="1"/>
  <c r="J59" i="1"/>
  <c r="K58" i="1"/>
  <c r="C58" i="1"/>
  <c r="D57" i="1"/>
  <c r="E56" i="1"/>
  <c r="F55" i="1"/>
  <c r="G54" i="1"/>
  <c r="H53" i="1"/>
  <c r="I52" i="1"/>
  <c r="J51" i="1"/>
  <c r="K50" i="1"/>
  <c r="C50" i="1"/>
  <c r="D49" i="1"/>
  <c r="E48" i="1"/>
  <c r="F47" i="1"/>
  <c r="G46" i="1"/>
  <c r="H45" i="1"/>
  <c r="I44" i="1"/>
  <c r="J43" i="1"/>
  <c r="K42" i="1"/>
  <c r="C42" i="1"/>
  <c r="D41" i="1"/>
  <c r="E40" i="1"/>
  <c r="F39" i="1"/>
  <c r="G38" i="1"/>
  <c r="H37" i="1"/>
  <c r="I36" i="1"/>
  <c r="J35" i="1"/>
  <c r="K34" i="1"/>
  <c r="C34" i="1"/>
  <c r="D33" i="1"/>
  <c r="E32" i="1"/>
  <c r="F31" i="1"/>
  <c r="G30" i="1"/>
  <c r="H29" i="1"/>
  <c r="I28" i="1"/>
  <c r="J27" i="1"/>
  <c r="K26" i="1"/>
  <c r="C26" i="1"/>
  <c r="D25" i="1"/>
  <c r="E24" i="1"/>
  <c r="F23" i="1"/>
  <c r="G22" i="1"/>
  <c r="H21" i="1"/>
  <c r="I20" i="1"/>
  <c r="J19" i="1"/>
  <c r="K18" i="1"/>
  <c r="C18" i="1"/>
  <c r="D17" i="1"/>
  <c r="E16" i="1"/>
  <c r="F15" i="1"/>
  <c r="G14" i="1"/>
  <c r="H13" i="1"/>
  <c r="B74" i="1"/>
  <c r="B50" i="1"/>
  <c r="B18" i="1"/>
  <c r="J92" i="1"/>
  <c r="C91" i="1"/>
  <c r="D90" i="1"/>
  <c r="E89" i="1"/>
  <c r="G87" i="1"/>
  <c r="H86" i="1"/>
  <c r="I85" i="1"/>
  <c r="J84" i="1"/>
  <c r="K83" i="1"/>
  <c r="C83" i="1"/>
  <c r="D82" i="1"/>
  <c r="E81" i="1"/>
  <c r="F80" i="1"/>
  <c r="G79" i="1"/>
  <c r="H78" i="1"/>
  <c r="I77" i="1"/>
  <c r="J76" i="1"/>
  <c r="K75" i="1"/>
  <c r="C75" i="1"/>
  <c r="D74" i="1"/>
  <c r="E73" i="1"/>
  <c r="F72" i="1"/>
  <c r="G71" i="1"/>
  <c r="H70" i="1"/>
  <c r="I69" i="1"/>
  <c r="J68" i="1"/>
  <c r="K67" i="1"/>
  <c r="C67" i="1"/>
  <c r="D66" i="1"/>
  <c r="E65" i="1"/>
  <c r="F64" i="1"/>
  <c r="G63" i="1"/>
  <c r="H62" i="1"/>
  <c r="I61" i="1"/>
  <c r="J60" i="1"/>
  <c r="K59" i="1"/>
  <c r="C59" i="1"/>
  <c r="D58" i="1"/>
  <c r="E57" i="1"/>
  <c r="F56" i="1"/>
  <c r="G55" i="1"/>
  <c r="H54" i="1"/>
  <c r="I53" i="1"/>
  <c r="J52" i="1"/>
  <c r="K51" i="1"/>
  <c r="C51" i="1"/>
  <c r="D50" i="1"/>
  <c r="E49" i="1"/>
  <c r="F48" i="1"/>
  <c r="G47" i="1"/>
  <c r="H46" i="1"/>
  <c r="I45" i="1"/>
  <c r="J44" i="1"/>
  <c r="K43" i="1"/>
  <c r="C43" i="1"/>
  <c r="D42" i="1"/>
  <c r="E41" i="1"/>
  <c r="F40" i="1"/>
  <c r="G39" i="1"/>
  <c r="H38" i="1"/>
  <c r="I37" i="1"/>
  <c r="J36" i="1"/>
  <c r="K35" i="1"/>
  <c r="C35" i="1"/>
  <c r="D34" i="1"/>
  <c r="E33" i="1"/>
  <c r="F32" i="1"/>
  <c r="G31" i="1"/>
  <c r="H30" i="1"/>
  <c r="I29" i="1"/>
  <c r="J28" i="1"/>
  <c r="K27" i="1"/>
  <c r="C27" i="1"/>
  <c r="D26" i="1"/>
  <c r="E25" i="1"/>
  <c r="F24" i="1"/>
  <c r="G23" i="1"/>
  <c r="H22" i="1"/>
  <c r="I21" i="1"/>
  <c r="J20" i="1"/>
  <c r="K19" i="1"/>
  <c r="C19" i="1"/>
  <c r="D18" i="1"/>
  <c r="E17" i="1"/>
  <c r="F16" i="1"/>
  <c r="G15" i="1"/>
  <c r="H14" i="1"/>
  <c r="I13" i="1"/>
  <c r="B90" i="1"/>
  <c r="B82" i="1"/>
  <c r="B66" i="1"/>
  <c r="B58" i="1"/>
  <c r="B42" i="1"/>
  <c r="B34" i="1"/>
  <c r="B26" i="1"/>
  <c r="H12" i="1"/>
  <c r="K91" i="1"/>
  <c r="F88" i="1"/>
  <c r="B91" i="1"/>
  <c r="B83" i="1"/>
  <c r="B75" i="1"/>
  <c r="B67" i="1"/>
  <c r="B59" i="1"/>
  <c r="B51" i="1"/>
  <c r="B43" i="1"/>
  <c r="B35" i="1"/>
  <c r="B27" i="1"/>
  <c r="B19" i="1"/>
  <c r="I12" i="1"/>
  <c r="K92" i="1"/>
  <c r="C92" i="1"/>
  <c r="D91" i="1"/>
  <c r="E90" i="1"/>
  <c r="F89" i="1"/>
  <c r="G88" i="1"/>
  <c r="H87" i="1"/>
  <c r="I86" i="1"/>
  <c r="J85" i="1"/>
  <c r="K84" i="1"/>
  <c r="C84" i="1"/>
  <c r="D83" i="1"/>
  <c r="E82" i="1"/>
  <c r="F81" i="1"/>
  <c r="G80" i="1"/>
  <c r="H79" i="1"/>
  <c r="I78" i="1"/>
  <c r="J77" i="1"/>
  <c r="K76" i="1"/>
  <c r="C76" i="1"/>
  <c r="D75" i="1"/>
  <c r="E74" i="1"/>
  <c r="F73" i="1"/>
  <c r="G72" i="1"/>
  <c r="H71" i="1"/>
  <c r="I70" i="1"/>
  <c r="J69" i="1"/>
  <c r="K68" i="1"/>
  <c r="C68" i="1"/>
  <c r="D67" i="1"/>
  <c r="E66" i="1"/>
  <c r="F65" i="1"/>
  <c r="G64" i="1"/>
  <c r="H63" i="1"/>
  <c r="I62" i="1"/>
  <c r="J61" i="1"/>
  <c r="K60" i="1"/>
  <c r="C60" i="1"/>
  <c r="D59" i="1"/>
  <c r="E58" i="1"/>
  <c r="F57" i="1"/>
  <c r="G56" i="1"/>
  <c r="H55" i="1"/>
  <c r="I54" i="1"/>
  <c r="J53" i="1"/>
  <c r="K52" i="1"/>
  <c r="C52" i="1"/>
  <c r="D51" i="1"/>
  <c r="E50" i="1"/>
  <c r="F49" i="1"/>
  <c r="G48" i="1"/>
  <c r="H47" i="1"/>
  <c r="I46" i="1"/>
  <c r="J45" i="1"/>
  <c r="K44" i="1"/>
  <c r="C44" i="1"/>
  <c r="D43" i="1"/>
  <c r="E42" i="1"/>
  <c r="F41" i="1"/>
  <c r="G40" i="1"/>
  <c r="H39" i="1"/>
  <c r="I38" i="1"/>
  <c r="J37" i="1"/>
  <c r="K36" i="1"/>
  <c r="C36" i="1"/>
  <c r="D35" i="1"/>
  <c r="E34" i="1"/>
  <c r="F33" i="1"/>
  <c r="G32" i="1"/>
  <c r="H31" i="1"/>
  <c r="I30" i="1"/>
  <c r="J29" i="1"/>
  <c r="K28" i="1"/>
  <c r="C28" i="1"/>
  <c r="D27" i="1"/>
  <c r="E26" i="1"/>
  <c r="F25" i="1"/>
  <c r="G24" i="1"/>
  <c r="H23" i="1"/>
  <c r="I22" i="1"/>
  <c r="J21" i="1"/>
  <c r="K20" i="1"/>
  <c r="C20" i="1"/>
  <c r="D19" i="1"/>
  <c r="E18" i="1"/>
  <c r="F17" i="1"/>
  <c r="G16" i="1"/>
  <c r="H15" i="1"/>
  <c r="I14" i="1"/>
  <c r="M27" i="1" l="1" a="1"/>
  <c r="M27" i="1" s="1"/>
  <c r="M35" i="1" a="1"/>
  <c r="M35" i="1" s="1"/>
  <c r="M34" i="1" a="1"/>
  <c r="M34" i="1" s="1"/>
  <c r="M17" i="1" a="1"/>
  <c r="M17" i="1" s="1"/>
  <c r="M32" i="1" a="1"/>
  <c r="M32" i="1" s="1"/>
  <c r="M29" i="1" a="1"/>
  <c r="M29" i="1" s="1"/>
  <c r="M12" i="1" a="1"/>
  <c r="M12" i="1" s="1"/>
  <c r="M26" i="1" a="1"/>
  <c r="M26" i="1" s="1"/>
  <c r="M41" i="1" a="1"/>
  <c r="M41" i="1" s="1"/>
  <c r="M24" i="1" a="1"/>
  <c r="M24" i="1" s="1"/>
  <c r="M19" i="1" a="1"/>
  <c r="M19" i="1" s="1"/>
  <c r="M28" i="1" a="1"/>
  <c r="M28" i="1" s="1"/>
  <c r="M30" i="1" a="1"/>
  <c r="M30" i="1" s="1"/>
  <c r="M37" i="1" a="1"/>
  <c r="M37" i="1" s="1"/>
  <c r="M18" i="1" a="1"/>
  <c r="M18" i="1" s="1"/>
  <c r="M33" i="1" a="1"/>
  <c r="M33" i="1" s="1"/>
  <c r="M16" i="1" a="1"/>
  <c r="M16" i="1" s="1"/>
  <c r="M36" i="1" a="1"/>
  <c r="M36" i="1" s="1"/>
  <c r="M13" i="1" a="1"/>
  <c r="M13" i="1" s="1"/>
  <c r="N13" i="1" s="1"/>
  <c r="M39" i="1" a="1"/>
  <c r="M39" i="1" s="1"/>
  <c r="M46" i="1" a="1"/>
  <c r="M46" i="1" s="1"/>
  <c r="M31" i="1" a="1"/>
  <c r="M31" i="1" s="1"/>
  <c r="M38" i="1" a="1"/>
  <c r="M38" i="1" s="1"/>
  <c r="M14" i="1" a="1"/>
  <c r="M14" i="1" s="1"/>
  <c r="M15" i="1" a="1"/>
  <c r="M15" i="1" s="1"/>
  <c r="M43" i="1" a="1"/>
  <c r="M43" i="1" s="1"/>
  <c r="M44" i="1" a="1"/>
  <c r="M44" i="1" s="1"/>
  <c r="M42" i="1" a="1"/>
  <c r="M42" i="1" s="1"/>
  <c r="M25" i="1" a="1"/>
  <c r="M25" i="1" s="1"/>
  <c r="M40" i="1" a="1"/>
  <c r="M40" i="1" s="1"/>
  <c r="M20" i="1" a="1"/>
  <c r="M20" i="1" s="1"/>
  <c r="M23" i="1" a="1"/>
  <c r="M23" i="1" s="1"/>
  <c r="M45" i="1" a="1"/>
  <c r="M45" i="1" s="1"/>
  <c r="M21" i="1" a="1"/>
  <c r="M21" i="1" s="1"/>
  <c r="M22" i="1" a="1"/>
  <c r="M22" i="1" s="1"/>
  <c r="M47" i="1" a="1"/>
  <c r="M47" i="1" s="1"/>
  <c r="L94" i="1"/>
  <c r="L15" i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S14" i="1" a="1"/>
  <c r="T20" i="1" s="1"/>
  <c r="T33" i="1" s="1"/>
  <c r="J94" i="1"/>
  <c r="K94" i="1"/>
  <c r="B94" i="1"/>
  <c r="F94" i="1"/>
  <c r="I94" i="1"/>
  <c r="D94" i="1"/>
  <c r="H94" i="1"/>
  <c r="E94" i="1"/>
  <c r="G94" i="1"/>
  <c r="C94" i="1"/>
  <c r="A96" i="1"/>
  <c r="L96" i="1" s="1"/>
  <c r="K95" i="1"/>
  <c r="G95" i="1"/>
  <c r="C95" i="1"/>
  <c r="E95" i="1"/>
  <c r="F95" i="1"/>
  <c r="B95" i="1"/>
  <c r="I95" i="1"/>
  <c r="J95" i="1"/>
  <c r="D95" i="1"/>
  <c r="H95" i="1"/>
  <c r="M3" i="1" l="1" a="1"/>
  <c r="M3" i="1" s="1"/>
  <c r="M4" i="1" s="1" a="1"/>
  <c r="M4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U22" i="1"/>
  <c r="U35" i="1" s="1"/>
  <c r="X15" i="1"/>
  <c r="X28" i="1" s="1"/>
  <c r="Y16" i="1"/>
  <c r="Y29" i="1" s="1"/>
  <c r="X18" i="1"/>
  <c r="X31" i="1" s="1"/>
  <c r="V22" i="1"/>
  <c r="V35" i="1" s="1"/>
  <c r="T17" i="1"/>
  <c r="T30" i="1" s="1"/>
  <c r="X22" i="1"/>
  <c r="X35" i="1" s="1"/>
  <c r="W15" i="1"/>
  <c r="W28" i="1" s="1"/>
  <c r="V14" i="1"/>
  <c r="V27" i="1" s="1"/>
  <c r="AA21" i="1"/>
  <c r="AA34" i="1" s="1"/>
  <c r="Z14" i="1"/>
  <c r="Z27" i="1" s="1"/>
  <c r="V17" i="1"/>
  <c r="V30" i="1" s="1"/>
  <c r="X17" i="1"/>
  <c r="X30" i="1" s="1"/>
  <c r="W19" i="1"/>
  <c r="W32" i="1" s="1"/>
  <c r="AA16" i="1"/>
  <c r="AA29" i="1" s="1"/>
  <c r="S18" i="1"/>
  <c r="S31" i="1" s="1"/>
  <c r="U15" i="1"/>
  <c r="U28" i="1" s="1"/>
  <c r="V16" i="1"/>
  <c r="V29" i="1" s="1"/>
  <c r="S17" i="1"/>
  <c r="S30" i="1" s="1"/>
  <c r="Z22" i="1"/>
  <c r="Z35" i="1" s="1"/>
  <c r="Y15" i="1"/>
  <c r="Y28" i="1" s="1"/>
  <c r="T19" i="1"/>
  <c r="T32" i="1" s="1"/>
  <c r="W18" i="1"/>
  <c r="W31" i="1" s="1"/>
  <c r="V20" i="1"/>
  <c r="V33" i="1" s="1"/>
  <c r="V21" i="1"/>
  <c r="V34" i="1" s="1"/>
  <c r="AA18" i="1"/>
  <c r="AA31" i="1" s="1"/>
  <c r="X20" i="1"/>
  <c r="X33" i="1" s="1"/>
  <c r="U17" i="1"/>
  <c r="U30" i="1" s="1"/>
  <c r="Z18" i="1"/>
  <c r="Z31" i="1" s="1"/>
  <c r="Y14" i="1"/>
  <c r="Y27" i="1" s="1"/>
  <c r="X16" i="1"/>
  <c r="X29" i="1" s="1"/>
  <c r="Z21" i="1"/>
  <c r="Z34" i="1" s="1"/>
  <c r="V19" i="1"/>
  <c r="V32" i="1" s="1"/>
  <c r="U21" i="1"/>
  <c r="U34" i="1" s="1"/>
  <c r="T14" i="1"/>
  <c r="T27" i="1" s="1"/>
  <c r="Z19" i="1"/>
  <c r="Z32" i="1" s="1"/>
  <c r="S16" i="1"/>
  <c r="S29" i="1" s="1"/>
  <c r="T18" i="1"/>
  <c r="T31" i="1" s="1"/>
  <c r="W21" i="1"/>
  <c r="W34" i="1" s="1"/>
  <c r="W16" i="1"/>
  <c r="W29" i="1" s="1"/>
  <c r="W17" i="1"/>
  <c r="W30" i="1" s="1"/>
  <c r="Y18" i="1"/>
  <c r="Y31" i="1" s="1"/>
  <c r="U16" i="1"/>
  <c r="U29" i="1" s="1"/>
  <c r="T16" i="1"/>
  <c r="T29" i="1" s="1"/>
  <c r="U20" i="1"/>
  <c r="U33" i="1" s="1"/>
  <c r="T22" i="1"/>
  <c r="T35" i="1" s="1"/>
  <c r="S15" i="1"/>
  <c r="S28" i="1" s="1"/>
  <c r="Y20" i="1"/>
  <c r="Y33" i="1" s="1"/>
  <c r="W20" i="1"/>
  <c r="W33" i="1" s="1"/>
  <c r="S19" i="1"/>
  <c r="S32" i="1" s="1"/>
  <c r="T15" i="1"/>
  <c r="T28" i="1" s="1"/>
  <c r="U18" i="1"/>
  <c r="U31" i="1" s="1"/>
  <c r="V18" i="1"/>
  <c r="V31" i="1" s="1"/>
  <c r="Z15" i="1"/>
  <c r="Z28" i="1" s="1"/>
  <c r="AA17" i="1"/>
  <c r="AA30" i="1" s="1"/>
  <c r="Y22" i="1"/>
  <c r="Y35" i="1" s="1"/>
  <c r="Y19" i="1"/>
  <c r="Y32" i="1" s="1"/>
  <c r="T21" i="1"/>
  <c r="T34" i="1" s="1"/>
  <c r="S14" i="1"/>
  <c r="S27" i="1" s="1"/>
  <c r="S38" i="1" s="1" a="1"/>
  <c r="S38" i="1" s="1"/>
  <c r="S39" i="1" s="1"/>
  <c r="AA15" i="1"/>
  <c r="AA28" i="1" s="1"/>
  <c r="X21" i="1"/>
  <c r="X34" i="1" s="1"/>
  <c r="W14" i="1"/>
  <c r="W27" i="1" s="1"/>
  <c r="AA19" i="1"/>
  <c r="AA32" i="1" s="1"/>
  <c r="Z17" i="1"/>
  <c r="Z30" i="1" s="1"/>
  <c r="S20" i="1"/>
  <c r="S33" i="1" s="1"/>
  <c r="U19" i="1"/>
  <c r="U32" i="1" s="1"/>
  <c r="AA22" i="1"/>
  <c r="AA35" i="1" s="1"/>
  <c r="Y17" i="1"/>
  <c r="Y30" i="1" s="1"/>
  <c r="Y21" i="1"/>
  <c r="Y34" i="1" s="1"/>
  <c r="X14" i="1"/>
  <c r="X27" i="1" s="1"/>
  <c r="S21" i="1"/>
  <c r="S34" i="1" s="1"/>
  <c r="U14" i="1"/>
  <c r="U27" i="1" s="1"/>
  <c r="S22" i="1"/>
  <c r="S35" i="1" s="1"/>
  <c r="AA14" i="1"/>
  <c r="AA27" i="1" s="1"/>
  <c r="Z16" i="1"/>
  <c r="Z29" i="1" s="1"/>
  <c r="W22" i="1"/>
  <c r="W35" i="1" s="1"/>
  <c r="V15" i="1"/>
  <c r="V28" i="1" s="1"/>
  <c r="Z20" i="1"/>
  <c r="Z33" i="1" s="1"/>
  <c r="X19" i="1"/>
  <c r="X32" i="1" s="1"/>
  <c r="AA20" i="1"/>
  <c r="AA33" i="1" s="1"/>
  <c r="A97" i="1"/>
  <c r="L97" i="1" s="1"/>
  <c r="K96" i="1"/>
  <c r="G96" i="1"/>
  <c r="F96" i="1"/>
  <c r="D96" i="1"/>
  <c r="J96" i="1"/>
  <c r="C96" i="1"/>
  <c r="I96" i="1"/>
  <c r="B96" i="1"/>
  <c r="H96" i="1"/>
  <c r="E96" i="1"/>
  <c r="A98" i="1" l="1"/>
  <c r="L98" i="1" s="1"/>
  <c r="I97" i="1"/>
  <c r="H97" i="1"/>
  <c r="G97" i="1"/>
  <c r="E97" i="1"/>
  <c r="J97" i="1"/>
  <c r="K97" i="1"/>
  <c r="B97" i="1"/>
  <c r="F97" i="1"/>
  <c r="D97" i="1"/>
  <c r="C97" i="1"/>
  <c r="A99" i="1" l="1"/>
  <c r="L99" i="1" s="1"/>
  <c r="J98" i="1"/>
  <c r="G98" i="1"/>
  <c r="F98" i="1"/>
  <c r="E98" i="1"/>
  <c r="K98" i="1"/>
  <c r="D98" i="1"/>
  <c r="B98" i="1"/>
  <c r="H98" i="1"/>
  <c r="C98" i="1"/>
  <c r="I98" i="1"/>
  <c r="A100" i="1" l="1"/>
  <c r="L100" i="1" s="1"/>
  <c r="G99" i="1"/>
  <c r="J99" i="1"/>
  <c r="B99" i="1"/>
  <c r="E99" i="1"/>
  <c r="I99" i="1"/>
  <c r="K99" i="1"/>
  <c r="D99" i="1"/>
  <c r="H99" i="1"/>
  <c r="F99" i="1"/>
  <c r="C99" i="1"/>
  <c r="A101" i="1" l="1"/>
  <c r="L101" i="1" s="1"/>
  <c r="H100" i="1"/>
  <c r="F100" i="1"/>
  <c r="G100" i="1"/>
  <c r="B100" i="1"/>
  <c r="C100" i="1"/>
  <c r="J100" i="1"/>
  <c r="I100" i="1"/>
  <c r="E100" i="1"/>
  <c r="D100" i="1"/>
  <c r="K100" i="1"/>
  <c r="I101" i="1" l="1"/>
  <c r="E101" i="1"/>
  <c r="A102" i="1"/>
  <c r="L102" i="1" s="1"/>
  <c r="J101" i="1"/>
  <c r="G101" i="1"/>
  <c r="F101" i="1"/>
  <c r="B101" i="1"/>
  <c r="H101" i="1"/>
  <c r="K101" i="1"/>
  <c r="D101" i="1"/>
  <c r="C101" i="1"/>
  <c r="A103" i="1" l="1"/>
  <c r="L103" i="1" s="1"/>
  <c r="J102" i="1"/>
  <c r="I102" i="1"/>
  <c r="D102" i="1"/>
  <c r="C102" i="1"/>
  <c r="K102" i="1"/>
  <c r="E102" i="1"/>
  <c r="F102" i="1"/>
  <c r="B102" i="1"/>
  <c r="H102" i="1"/>
  <c r="G102" i="1"/>
  <c r="A104" i="1" l="1"/>
  <c r="L104" i="1" s="1"/>
  <c r="F103" i="1"/>
  <c r="G103" i="1"/>
  <c r="B103" i="1"/>
  <c r="K103" i="1"/>
  <c r="E103" i="1"/>
  <c r="H103" i="1"/>
  <c r="D103" i="1"/>
  <c r="J103" i="1"/>
  <c r="I103" i="1"/>
  <c r="C103" i="1"/>
  <c r="A105" i="1" l="1"/>
  <c r="L105" i="1" s="1"/>
  <c r="K104" i="1"/>
  <c r="H104" i="1"/>
  <c r="B104" i="1"/>
  <c r="J104" i="1"/>
  <c r="D104" i="1"/>
  <c r="C104" i="1"/>
  <c r="E104" i="1"/>
  <c r="I104" i="1"/>
  <c r="G104" i="1"/>
  <c r="F104" i="1"/>
  <c r="A106" i="1" l="1"/>
  <c r="L106" i="1" s="1"/>
  <c r="H105" i="1"/>
  <c r="E105" i="1"/>
  <c r="J105" i="1"/>
  <c r="F105" i="1"/>
  <c r="G105" i="1"/>
  <c r="K105" i="1"/>
  <c r="B105" i="1"/>
  <c r="D105" i="1"/>
  <c r="C105" i="1"/>
  <c r="I105" i="1"/>
  <c r="A107" i="1" l="1"/>
  <c r="L107" i="1" s="1"/>
  <c r="J106" i="1"/>
  <c r="F106" i="1"/>
  <c r="D106" i="1"/>
  <c r="C106" i="1"/>
  <c r="E106" i="1"/>
  <c r="G106" i="1"/>
  <c r="K106" i="1"/>
  <c r="H106" i="1"/>
  <c r="I106" i="1"/>
  <c r="B106" i="1"/>
  <c r="A108" i="1" l="1"/>
  <c r="L108" i="1" s="1"/>
  <c r="C107" i="1"/>
  <c r="G107" i="1"/>
  <c r="B107" i="1"/>
  <c r="D107" i="1"/>
  <c r="H107" i="1"/>
  <c r="F107" i="1"/>
  <c r="E107" i="1"/>
  <c r="J107" i="1"/>
  <c r="K107" i="1"/>
  <c r="I107" i="1"/>
  <c r="A109" i="1" l="1"/>
  <c r="L109" i="1" s="1"/>
  <c r="H108" i="1"/>
  <c r="G108" i="1"/>
  <c r="J108" i="1"/>
  <c r="I108" i="1"/>
  <c r="E108" i="1"/>
  <c r="K108" i="1"/>
  <c r="B108" i="1"/>
  <c r="D108" i="1"/>
  <c r="C108" i="1"/>
  <c r="F108" i="1"/>
  <c r="A110" i="1" l="1"/>
  <c r="L110" i="1" s="1"/>
  <c r="E109" i="1"/>
  <c r="D109" i="1"/>
  <c r="H109" i="1"/>
  <c r="B109" i="1"/>
  <c r="K109" i="1"/>
  <c r="C109" i="1"/>
  <c r="J109" i="1"/>
  <c r="G109" i="1"/>
  <c r="F109" i="1"/>
  <c r="I109" i="1"/>
  <c r="A111" i="1" l="1"/>
  <c r="L111" i="1" s="1"/>
  <c r="I110" i="1"/>
  <c r="F110" i="1"/>
  <c r="J110" i="1"/>
  <c r="H110" i="1"/>
  <c r="K110" i="1"/>
  <c r="G110" i="1"/>
  <c r="B110" i="1"/>
  <c r="D110" i="1"/>
  <c r="C110" i="1"/>
  <c r="E110" i="1"/>
  <c r="A112" i="1" l="1"/>
  <c r="L112" i="1" s="1"/>
  <c r="C111" i="1"/>
  <c r="F111" i="1"/>
  <c r="G111" i="1"/>
  <c r="K111" i="1"/>
  <c r="E111" i="1"/>
  <c r="H111" i="1"/>
  <c r="D111" i="1"/>
  <c r="J111" i="1"/>
  <c r="I111" i="1"/>
  <c r="B111" i="1"/>
  <c r="A113" i="1" l="1"/>
  <c r="L113" i="1" s="1"/>
  <c r="H112" i="1"/>
  <c r="D112" i="1"/>
  <c r="J112" i="1"/>
  <c r="B112" i="1"/>
  <c r="K112" i="1"/>
  <c r="E112" i="1"/>
  <c r="I112" i="1"/>
  <c r="G112" i="1"/>
  <c r="F112" i="1"/>
  <c r="C112" i="1"/>
  <c r="A114" i="1" l="1"/>
  <c r="L114" i="1" s="1"/>
  <c r="E113" i="1"/>
  <c r="I113" i="1"/>
  <c r="J113" i="1"/>
  <c r="H113" i="1"/>
  <c r="K113" i="1"/>
  <c r="B113" i="1"/>
  <c r="F113" i="1"/>
  <c r="D113" i="1"/>
  <c r="C113" i="1"/>
  <c r="G113" i="1"/>
  <c r="A115" i="1" l="1"/>
  <c r="L115" i="1" s="1"/>
  <c r="K114" i="1"/>
  <c r="F114" i="1"/>
  <c r="E114" i="1"/>
  <c r="G114" i="1"/>
  <c r="J114" i="1"/>
  <c r="H114" i="1"/>
  <c r="C114" i="1"/>
  <c r="B114" i="1"/>
  <c r="I114" i="1"/>
  <c r="D114" i="1"/>
  <c r="A116" i="1" l="1"/>
  <c r="L116" i="1" s="1"/>
  <c r="B115" i="1"/>
  <c r="K115" i="1"/>
  <c r="J115" i="1"/>
  <c r="E115" i="1"/>
  <c r="H115" i="1"/>
  <c r="F115" i="1"/>
  <c r="G115" i="1"/>
  <c r="C115" i="1"/>
  <c r="I115" i="1"/>
  <c r="D115" i="1"/>
  <c r="A117" i="1" l="1"/>
  <c r="L117" i="1" s="1"/>
  <c r="E116" i="1"/>
  <c r="G116" i="1"/>
  <c r="C116" i="1"/>
  <c r="H116" i="1"/>
  <c r="F116" i="1"/>
  <c r="D116" i="1"/>
  <c r="J116" i="1"/>
  <c r="I116" i="1"/>
  <c r="K116" i="1"/>
  <c r="B116" i="1"/>
  <c r="J117" i="1" l="1"/>
  <c r="A118" i="1"/>
  <c r="L118" i="1" s="1"/>
  <c r="E117" i="1"/>
  <c r="D117" i="1"/>
  <c r="B117" i="1"/>
  <c r="C117" i="1"/>
  <c r="K117" i="1"/>
  <c r="G117" i="1"/>
  <c r="F117" i="1"/>
  <c r="I117" i="1"/>
  <c r="H117" i="1"/>
  <c r="A119" i="1" l="1"/>
  <c r="L119" i="1" s="1"/>
  <c r="J118" i="1"/>
  <c r="I118" i="1"/>
  <c r="K118" i="1"/>
  <c r="C118" i="1"/>
  <c r="H118" i="1"/>
  <c r="B118" i="1"/>
  <c r="F118" i="1"/>
  <c r="G118" i="1"/>
  <c r="D118" i="1"/>
  <c r="E118" i="1"/>
  <c r="A120" i="1" l="1"/>
  <c r="L120" i="1" s="1"/>
  <c r="F119" i="1"/>
  <c r="D119" i="1"/>
  <c r="E119" i="1"/>
  <c r="I119" i="1"/>
  <c r="K119" i="1"/>
  <c r="H119" i="1"/>
  <c r="J119" i="1"/>
  <c r="B119" i="1"/>
  <c r="G119" i="1"/>
  <c r="C119" i="1"/>
  <c r="I120" i="1" l="1"/>
  <c r="A121" i="1"/>
  <c r="L121" i="1" s="1"/>
  <c r="K120" i="1"/>
  <c r="D120" i="1"/>
  <c r="C120" i="1"/>
  <c r="E120" i="1"/>
  <c r="G120" i="1"/>
  <c r="F120" i="1"/>
  <c r="H120" i="1"/>
  <c r="J120" i="1"/>
  <c r="B120" i="1"/>
  <c r="A122" i="1" l="1"/>
  <c r="L122" i="1" s="1"/>
  <c r="I121" i="1"/>
  <c r="H121" i="1"/>
  <c r="K121" i="1"/>
  <c r="B121" i="1"/>
  <c r="E121" i="1"/>
  <c r="D121" i="1"/>
  <c r="C121" i="1"/>
  <c r="F121" i="1"/>
  <c r="G121" i="1"/>
  <c r="J121" i="1"/>
  <c r="A123" i="1" l="1"/>
  <c r="L123" i="1" s="1"/>
  <c r="E122" i="1"/>
  <c r="C122" i="1"/>
  <c r="I122" i="1"/>
  <c r="B122" i="1"/>
  <c r="D122" i="1"/>
  <c r="K122" i="1"/>
  <c r="J122" i="1"/>
  <c r="G122" i="1"/>
  <c r="F122" i="1"/>
  <c r="H122" i="1"/>
  <c r="A124" i="1" l="1"/>
  <c r="L124" i="1" s="1"/>
  <c r="J123" i="1"/>
  <c r="H123" i="1"/>
  <c r="C123" i="1"/>
  <c r="B123" i="1"/>
  <c r="I123" i="1"/>
  <c r="K123" i="1"/>
  <c r="G123" i="1"/>
  <c r="D123" i="1"/>
  <c r="E123" i="1"/>
  <c r="F123" i="1"/>
  <c r="A125" i="1" l="1"/>
  <c r="L125" i="1" s="1"/>
  <c r="H124" i="1"/>
  <c r="G124" i="1"/>
  <c r="J124" i="1"/>
  <c r="I124" i="1"/>
  <c r="F124" i="1"/>
  <c r="K124" i="1"/>
  <c r="B124" i="1"/>
  <c r="E124" i="1"/>
  <c r="C124" i="1"/>
  <c r="D124" i="1"/>
  <c r="B125" i="1" l="1"/>
  <c r="D125" i="1"/>
  <c r="A126" i="1"/>
  <c r="L126" i="1" s="1"/>
  <c r="K125" i="1"/>
  <c r="E125" i="1"/>
  <c r="I125" i="1"/>
  <c r="C125" i="1"/>
  <c r="G125" i="1"/>
  <c r="F125" i="1"/>
  <c r="H125" i="1"/>
  <c r="J125" i="1"/>
  <c r="A127" i="1" l="1"/>
  <c r="L127" i="1" s="1"/>
  <c r="G126" i="1"/>
  <c r="I126" i="1"/>
  <c r="B126" i="1"/>
  <c r="K126" i="1"/>
  <c r="J126" i="1"/>
  <c r="D126" i="1"/>
  <c r="C126" i="1"/>
  <c r="F126" i="1"/>
  <c r="E126" i="1"/>
  <c r="H126" i="1"/>
  <c r="A128" i="1" l="1"/>
  <c r="L128" i="1" s="1"/>
  <c r="G127" i="1"/>
  <c r="F127" i="1"/>
  <c r="H127" i="1"/>
  <c r="C127" i="1"/>
  <c r="D127" i="1"/>
  <c r="J127" i="1"/>
  <c r="I127" i="1"/>
  <c r="K127" i="1"/>
  <c r="B127" i="1"/>
  <c r="E127" i="1"/>
  <c r="C128" i="1" l="1"/>
  <c r="A129" i="1"/>
  <c r="L129" i="1" s="1"/>
  <c r="K128" i="1"/>
  <c r="G128" i="1"/>
  <c r="F128" i="1"/>
  <c r="I128" i="1"/>
  <c r="H128" i="1"/>
  <c r="J128" i="1"/>
  <c r="D128" i="1"/>
  <c r="B128" i="1"/>
  <c r="E128" i="1"/>
  <c r="A130" i="1" l="1"/>
  <c r="L130" i="1" s="1"/>
  <c r="F129" i="1"/>
  <c r="H129" i="1"/>
  <c r="E129" i="1"/>
  <c r="G129" i="1"/>
  <c r="I129" i="1"/>
  <c r="J129" i="1"/>
  <c r="K129" i="1"/>
  <c r="B129" i="1"/>
  <c r="D129" i="1"/>
  <c r="C129" i="1"/>
  <c r="A131" i="1" l="1"/>
  <c r="L131" i="1" s="1"/>
  <c r="K130" i="1"/>
  <c r="F130" i="1"/>
  <c r="E130" i="1"/>
  <c r="C130" i="1"/>
  <c r="D130" i="1"/>
  <c r="B130" i="1"/>
  <c r="G130" i="1"/>
  <c r="H130" i="1"/>
  <c r="J130" i="1"/>
  <c r="I130" i="1"/>
  <c r="A132" i="1" l="1"/>
  <c r="L132" i="1" s="1"/>
  <c r="B131" i="1"/>
  <c r="K131" i="1"/>
  <c r="J131" i="1"/>
  <c r="D131" i="1"/>
  <c r="I131" i="1"/>
  <c r="G131" i="1"/>
  <c r="E131" i="1"/>
  <c r="H131" i="1"/>
  <c r="C131" i="1"/>
  <c r="F131" i="1"/>
  <c r="G132" i="1" l="1"/>
  <c r="E132" i="1"/>
  <c r="A133" i="1"/>
  <c r="L133" i="1" s="1"/>
  <c r="F132" i="1"/>
  <c r="B132" i="1"/>
  <c r="C132" i="1"/>
  <c r="J132" i="1"/>
  <c r="I132" i="1"/>
  <c r="K132" i="1"/>
  <c r="H132" i="1"/>
  <c r="D132" i="1"/>
  <c r="J133" i="1" l="1"/>
  <c r="A134" i="1"/>
  <c r="L134" i="1" s="1"/>
  <c r="E133" i="1"/>
  <c r="D133" i="1"/>
  <c r="B133" i="1"/>
  <c r="G133" i="1"/>
  <c r="F133" i="1"/>
  <c r="H133" i="1"/>
  <c r="K133" i="1"/>
  <c r="C133" i="1"/>
  <c r="I133" i="1"/>
  <c r="A135" i="1" l="1"/>
  <c r="L135" i="1" s="1"/>
  <c r="J134" i="1"/>
  <c r="I134" i="1"/>
  <c r="D134" i="1"/>
  <c r="C134" i="1"/>
  <c r="G134" i="1"/>
  <c r="E134" i="1"/>
  <c r="F134" i="1"/>
  <c r="H134" i="1"/>
  <c r="B134" i="1"/>
  <c r="K134" i="1"/>
  <c r="A136" i="1" l="1"/>
  <c r="L136" i="1" s="1"/>
  <c r="D135" i="1"/>
  <c r="F135" i="1"/>
  <c r="B135" i="1"/>
  <c r="C135" i="1"/>
  <c r="E135" i="1"/>
  <c r="K135" i="1"/>
  <c r="H135" i="1"/>
  <c r="J135" i="1"/>
  <c r="I135" i="1"/>
  <c r="G135" i="1"/>
  <c r="K136" i="1" l="1"/>
  <c r="I136" i="1"/>
  <c r="A137" i="1"/>
  <c r="L137" i="1" s="1"/>
  <c r="D136" i="1"/>
  <c r="C136" i="1"/>
  <c r="H136" i="1"/>
  <c r="B136" i="1"/>
  <c r="J136" i="1"/>
  <c r="E136" i="1"/>
  <c r="G136" i="1"/>
  <c r="F136" i="1"/>
  <c r="A138" i="1" l="1"/>
  <c r="L138" i="1" s="1"/>
  <c r="I137" i="1"/>
  <c r="H137" i="1"/>
  <c r="B137" i="1"/>
  <c r="G137" i="1"/>
  <c r="J137" i="1"/>
  <c r="K137" i="1"/>
  <c r="D137" i="1"/>
  <c r="C137" i="1"/>
  <c r="F137" i="1"/>
  <c r="E137" i="1"/>
  <c r="A139" i="1" l="1"/>
  <c r="L139" i="1" s="1"/>
  <c r="C138" i="1"/>
  <c r="E138" i="1"/>
  <c r="D138" i="1"/>
  <c r="F138" i="1"/>
  <c r="G138" i="1"/>
  <c r="B138" i="1"/>
  <c r="H138" i="1"/>
  <c r="I138" i="1"/>
  <c r="K138" i="1"/>
  <c r="J138" i="1"/>
  <c r="A140" i="1" l="1"/>
  <c r="L140" i="1" s="1"/>
  <c r="J139" i="1"/>
  <c r="H139" i="1"/>
  <c r="C139" i="1"/>
  <c r="B139" i="1"/>
  <c r="D139" i="1"/>
  <c r="K139" i="1"/>
  <c r="F139" i="1"/>
  <c r="E139" i="1"/>
  <c r="G139" i="1"/>
  <c r="I139" i="1"/>
  <c r="A141" i="1" l="1"/>
  <c r="L141" i="1" s="1"/>
  <c r="H140" i="1"/>
  <c r="G140" i="1"/>
  <c r="J140" i="1"/>
  <c r="I140" i="1"/>
  <c r="D140" i="1"/>
  <c r="K140" i="1"/>
  <c r="B140" i="1"/>
  <c r="C140" i="1"/>
  <c r="E140" i="1"/>
  <c r="F140" i="1"/>
  <c r="D141" i="1" l="1"/>
  <c r="B141" i="1"/>
  <c r="A142" i="1"/>
  <c r="L142" i="1" s="1"/>
  <c r="H141" i="1"/>
  <c r="J141" i="1"/>
  <c r="I141" i="1"/>
  <c r="E141" i="1"/>
  <c r="K141" i="1"/>
  <c r="C141" i="1"/>
  <c r="G141" i="1"/>
  <c r="F141" i="1"/>
  <c r="A143" i="1" l="1"/>
  <c r="L143" i="1" s="1"/>
  <c r="G142" i="1"/>
  <c r="I142" i="1"/>
  <c r="B142" i="1"/>
  <c r="H142" i="1"/>
  <c r="J142" i="1"/>
  <c r="F142" i="1"/>
  <c r="K142" i="1"/>
  <c r="D142" i="1"/>
  <c r="C142" i="1"/>
  <c r="E142" i="1"/>
  <c r="A144" i="1" l="1"/>
  <c r="L144" i="1" s="1"/>
  <c r="G143" i="1"/>
  <c r="F143" i="1"/>
  <c r="D143" i="1"/>
  <c r="H143" i="1"/>
  <c r="E143" i="1"/>
  <c r="C143" i="1"/>
  <c r="J143" i="1"/>
  <c r="I143" i="1"/>
  <c r="K143" i="1"/>
  <c r="B143" i="1"/>
  <c r="C144" i="1" l="1"/>
  <c r="A145" i="1"/>
  <c r="L145" i="1" s="1"/>
  <c r="K144" i="1"/>
  <c r="J144" i="1"/>
  <c r="E144" i="1"/>
  <c r="G144" i="1"/>
  <c r="F144" i="1"/>
  <c r="D144" i="1"/>
  <c r="B144" i="1"/>
  <c r="I144" i="1"/>
  <c r="H144" i="1"/>
  <c r="A146" i="1" l="1"/>
  <c r="L146" i="1" s="1"/>
  <c r="H145" i="1"/>
  <c r="F145" i="1"/>
  <c r="J145" i="1"/>
  <c r="C145" i="1"/>
  <c r="K145" i="1"/>
  <c r="B145" i="1"/>
  <c r="D145" i="1"/>
  <c r="I145" i="1"/>
  <c r="E145" i="1"/>
  <c r="G145" i="1"/>
  <c r="A147" i="1" l="1"/>
  <c r="L147" i="1" s="1"/>
  <c r="K146" i="1"/>
  <c r="F146" i="1"/>
  <c r="E146" i="1"/>
  <c r="G146" i="1"/>
  <c r="J146" i="1"/>
  <c r="H146" i="1"/>
  <c r="C146" i="1"/>
  <c r="I146" i="1"/>
  <c r="B146" i="1"/>
  <c r="D146" i="1"/>
  <c r="A148" i="1" l="1"/>
  <c r="L148" i="1" s="1"/>
  <c r="B147" i="1"/>
  <c r="K147" i="1"/>
  <c r="J147" i="1"/>
  <c r="E147" i="1"/>
  <c r="F147" i="1"/>
  <c r="H147" i="1"/>
  <c r="I147" i="1"/>
  <c r="G147" i="1"/>
  <c r="C147" i="1"/>
  <c r="D147" i="1"/>
  <c r="A149" i="1" l="1"/>
  <c r="L149" i="1" s="1"/>
  <c r="G148" i="1"/>
  <c r="E148" i="1"/>
  <c r="C148" i="1"/>
  <c r="D148" i="1"/>
  <c r="F148" i="1"/>
  <c r="H148" i="1"/>
  <c r="J148" i="1"/>
  <c r="I148" i="1"/>
  <c r="K148" i="1"/>
  <c r="B148" i="1"/>
  <c r="A150" i="1" l="1"/>
  <c r="L150" i="1" s="1"/>
  <c r="J149" i="1"/>
  <c r="E149" i="1"/>
  <c r="D149" i="1"/>
  <c r="I149" i="1"/>
  <c r="K149" i="1"/>
  <c r="C149" i="1"/>
  <c r="G149" i="1"/>
  <c r="F149" i="1"/>
  <c r="B149" i="1"/>
  <c r="H149" i="1"/>
  <c r="A151" i="1" l="1"/>
  <c r="L151" i="1" s="1"/>
  <c r="J150" i="1"/>
  <c r="I150" i="1"/>
  <c r="B150" i="1"/>
  <c r="H150" i="1"/>
  <c r="K150" i="1"/>
  <c r="D150" i="1"/>
  <c r="C150" i="1"/>
  <c r="E150" i="1"/>
  <c r="F150" i="1"/>
  <c r="G150" i="1"/>
  <c r="A152" i="1" l="1"/>
  <c r="L152" i="1" s="1"/>
  <c r="D151" i="1"/>
  <c r="F151" i="1"/>
  <c r="E151" i="1"/>
  <c r="J151" i="1"/>
  <c r="I151" i="1"/>
  <c r="G151" i="1"/>
  <c r="B151" i="1"/>
  <c r="H151" i="1"/>
  <c r="C151" i="1"/>
  <c r="K151" i="1"/>
  <c r="I152" i="1" l="1"/>
  <c r="K152" i="1"/>
  <c r="A153" i="1"/>
  <c r="L153" i="1" s="1"/>
  <c r="D152" i="1"/>
  <c r="C152" i="1"/>
  <c r="E152" i="1"/>
  <c r="G152" i="1"/>
  <c r="F152" i="1"/>
  <c r="H152" i="1"/>
  <c r="J152" i="1"/>
  <c r="B152" i="1"/>
  <c r="A154" i="1" l="1"/>
  <c r="L154" i="1" s="1"/>
  <c r="F153" i="1"/>
  <c r="E153" i="1"/>
  <c r="I153" i="1"/>
  <c r="H153" i="1"/>
  <c r="K153" i="1"/>
  <c r="B153" i="1"/>
  <c r="D153" i="1"/>
  <c r="C153" i="1"/>
  <c r="G153" i="1"/>
  <c r="J153" i="1"/>
  <c r="A155" i="1" l="1"/>
  <c r="L155" i="1" s="1"/>
  <c r="K154" i="1"/>
  <c r="E154" i="1"/>
  <c r="J154" i="1"/>
  <c r="C154" i="1"/>
  <c r="F154" i="1"/>
  <c r="I154" i="1"/>
  <c r="D154" i="1"/>
  <c r="B154" i="1"/>
  <c r="G154" i="1"/>
  <c r="H154" i="1"/>
  <c r="A156" i="1" l="1"/>
  <c r="L156" i="1" s="1"/>
  <c r="H155" i="1"/>
  <c r="K155" i="1"/>
  <c r="J155" i="1"/>
  <c r="C155" i="1"/>
  <c r="B155" i="1"/>
  <c r="I155" i="1"/>
  <c r="D155" i="1"/>
  <c r="G155" i="1"/>
  <c r="E155" i="1"/>
  <c r="F155" i="1"/>
  <c r="E156" i="1" l="1"/>
  <c r="D156" i="1"/>
  <c r="A157" i="1"/>
  <c r="L157" i="1" s="1"/>
  <c r="H156" i="1"/>
  <c r="G156" i="1"/>
  <c r="I156" i="1"/>
  <c r="F156" i="1"/>
  <c r="J156" i="1"/>
  <c r="K156" i="1"/>
  <c r="B156" i="1"/>
  <c r="C156" i="1"/>
  <c r="J157" i="1" l="1"/>
  <c r="I157" i="1"/>
  <c r="D157" i="1"/>
  <c r="B157" i="1"/>
  <c r="E157" i="1"/>
  <c r="A158" i="1"/>
  <c r="L158" i="1" s="1"/>
  <c r="K157" i="1"/>
  <c r="C157" i="1"/>
  <c r="G157" i="1"/>
  <c r="F157" i="1"/>
  <c r="H157" i="1"/>
  <c r="A159" i="1" l="1"/>
  <c r="L159" i="1" s="1"/>
  <c r="I158" i="1"/>
  <c r="G158" i="1"/>
  <c r="J158" i="1"/>
  <c r="B158" i="1"/>
  <c r="K158" i="1"/>
  <c r="E158" i="1"/>
  <c r="D158" i="1"/>
  <c r="C158" i="1"/>
  <c r="F158" i="1"/>
  <c r="H158" i="1"/>
  <c r="D159" i="1" l="1"/>
  <c r="C159" i="1"/>
  <c r="A160" i="1"/>
  <c r="L160" i="1" s="1"/>
  <c r="G159" i="1"/>
  <c r="F159" i="1"/>
  <c r="H159" i="1"/>
  <c r="J159" i="1"/>
  <c r="I159" i="1"/>
  <c r="B159" i="1"/>
  <c r="E159" i="1"/>
  <c r="K159" i="1"/>
  <c r="I160" i="1" l="1"/>
  <c r="H160" i="1"/>
  <c r="D160" i="1"/>
  <c r="C160" i="1"/>
  <c r="A161" i="1"/>
  <c r="L161" i="1" s="1"/>
  <c r="K160" i="1"/>
  <c r="G160" i="1"/>
  <c r="F160" i="1"/>
  <c r="J160" i="1"/>
  <c r="B160" i="1"/>
  <c r="E160" i="1"/>
  <c r="A162" i="1" l="1"/>
  <c r="L162" i="1" s="1"/>
  <c r="H161" i="1"/>
  <c r="F161" i="1"/>
  <c r="I161" i="1"/>
  <c r="E161" i="1"/>
  <c r="G161" i="1"/>
  <c r="J161" i="1"/>
  <c r="K161" i="1"/>
  <c r="B161" i="1"/>
  <c r="D161" i="1"/>
  <c r="C161" i="1"/>
  <c r="A163" i="1" l="1"/>
  <c r="L163" i="1" s="1"/>
  <c r="C162" i="1"/>
  <c r="B162" i="1"/>
  <c r="K162" i="1"/>
  <c r="F162" i="1"/>
  <c r="E162" i="1"/>
  <c r="J162" i="1"/>
  <c r="G162" i="1"/>
  <c r="D162" i="1"/>
  <c r="H162" i="1"/>
  <c r="I162" i="1"/>
  <c r="A164" i="1" l="1"/>
  <c r="L164" i="1" s="1"/>
  <c r="H163" i="1"/>
  <c r="G163" i="1"/>
  <c r="B163" i="1"/>
  <c r="C163" i="1"/>
  <c r="K163" i="1"/>
  <c r="J163" i="1"/>
  <c r="D163" i="1"/>
  <c r="I163" i="1"/>
  <c r="E163" i="1"/>
  <c r="F163" i="1"/>
  <c r="G164" i="1" l="1"/>
  <c r="E164" i="1"/>
  <c r="A165" i="1"/>
  <c r="L165" i="1" s="1"/>
  <c r="H164" i="1"/>
  <c r="F164" i="1"/>
  <c r="B164" i="1"/>
  <c r="C164" i="1"/>
  <c r="J164" i="1"/>
  <c r="I164" i="1"/>
  <c r="D164" i="1"/>
  <c r="K164" i="1"/>
  <c r="B165" i="1" l="1"/>
  <c r="J165" i="1"/>
  <c r="A166" i="1"/>
  <c r="L166" i="1" s="1"/>
  <c r="E165" i="1"/>
  <c r="D165" i="1"/>
  <c r="G165" i="1"/>
  <c r="F165" i="1"/>
  <c r="I165" i="1"/>
  <c r="H165" i="1"/>
  <c r="K165" i="1"/>
  <c r="C165" i="1"/>
  <c r="A167" i="1" l="1"/>
  <c r="L167" i="1" s="1"/>
  <c r="G166" i="1"/>
  <c r="F166" i="1"/>
  <c r="B166" i="1"/>
  <c r="J166" i="1"/>
  <c r="I166" i="1"/>
  <c r="D166" i="1"/>
  <c r="C166" i="1"/>
  <c r="E166" i="1"/>
  <c r="H166" i="1"/>
  <c r="K166" i="1"/>
  <c r="A168" i="1" l="1"/>
  <c r="L168" i="1" s="1"/>
  <c r="F167" i="1"/>
  <c r="D167" i="1"/>
  <c r="K167" i="1"/>
  <c r="G167" i="1"/>
  <c r="B167" i="1"/>
  <c r="C167" i="1"/>
  <c r="E167" i="1"/>
  <c r="H167" i="1"/>
  <c r="J167" i="1"/>
  <c r="I167" i="1"/>
  <c r="K168" i="1" l="1"/>
  <c r="I168" i="1"/>
  <c r="A169" i="1"/>
  <c r="L169" i="1" s="1"/>
  <c r="D168" i="1"/>
  <c r="C168" i="1"/>
  <c r="J168" i="1"/>
  <c r="B168" i="1"/>
  <c r="E168" i="1"/>
  <c r="H168" i="1"/>
  <c r="G168" i="1"/>
  <c r="F168" i="1"/>
  <c r="A170" i="1" l="1"/>
  <c r="L170" i="1" s="1"/>
  <c r="F169" i="1"/>
  <c r="E169" i="1"/>
  <c r="I169" i="1"/>
  <c r="H169" i="1"/>
  <c r="K169" i="1"/>
  <c r="G169" i="1"/>
  <c r="J169" i="1"/>
  <c r="B169" i="1"/>
  <c r="D169" i="1"/>
  <c r="C169" i="1"/>
  <c r="A171" i="1" l="1"/>
  <c r="L171" i="1" s="1"/>
  <c r="K170" i="1"/>
  <c r="E170" i="1"/>
  <c r="C170" i="1"/>
  <c r="J170" i="1"/>
  <c r="F170" i="1"/>
  <c r="D170" i="1"/>
  <c r="G170" i="1"/>
  <c r="H170" i="1"/>
  <c r="I170" i="1"/>
  <c r="B170" i="1"/>
  <c r="A172" i="1" l="1"/>
  <c r="L172" i="1" s="1"/>
  <c r="H171" i="1"/>
  <c r="K171" i="1"/>
  <c r="J171" i="1"/>
  <c r="C171" i="1"/>
  <c r="B171" i="1"/>
  <c r="D171" i="1"/>
  <c r="F171" i="1"/>
  <c r="E171" i="1"/>
  <c r="I171" i="1"/>
  <c r="G171" i="1"/>
  <c r="E172" i="1" l="1"/>
  <c r="D172" i="1"/>
  <c r="A173" i="1"/>
  <c r="L173" i="1" s="1"/>
  <c r="H172" i="1"/>
  <c r="G172" i="1"/>
  <c r="J172" i="1"/>
  <c r="I172" i="1"/>
  <c r="K172" i="1"/>
  <c r="B172" i="1"/>
  <c r="C172" i="1"/>
  <c r="F172" i="1"/>
  <c r="J173" i="1" l="1"/>
  <c r="B173" i="1"/>
  <c r="I173" i="1"/>
  <c r="D173" i="1"/>
  <c r="E173" i="1"/>
  <c r="A174" i="1"/>
  <c r="L174" i="1" s="1"/>
  <c r="H173" i="1"/>
  <c r="K173" i="1"/>
  <c r="C173" i="1"/>
  <c r="G173" i="1"/>
  <c r="F173" i="1"/>
  <c r="A175" i="1" l="1"/>
  <c r="L175" i="1" s="1"/>
  <c r="I174" i="1"/>
  <c r="G174" i="1"/>
  <c r="J174" i="1"/>
  <c r="B174" i="1"/>
  <c r="F174" i="1"/>
  <c r="H174" i="1"/>
  <c r="K174" i="1"/>
  <c r="D174" i="1"/>
  <c r="C174" i="1"/>
  <c r="E174" i="1"/>
  <c r="D175" i="1" l="1"/>
  <c r="A176" i="1"/>
  <c r="L176" i="1" s="1"/>
  <c r="C175" i="1"/>
  <c r="G175" i="1"/>
  <c r="F175" i="1"/>
  <c r="H175" i="1"/>
  <c r="K175" i="1"/>
  <c r="E175" i="1"/>
  <c r="J175" i="1"/>
  <c r="I175" i="1"/>
  <c r="B175" i="1"/>
  <c r="I176" i="1" l="1"/>
  <c r="H176" i="1"/>
  <c r="D176" i="1"/>
  <c r="C176" i="1"/>
  <c r="A177" i="1"/>
  <c r="L177" i="1" s="1"/>
  <c r="K176" i="1"/>
  <c r="J176" i="1"/>
  <c r="E176" i="1"/>
  <c r="G176" i="1"/>
  <c r="B176" i="1"/>
  <c r="F176" i="1"/>
  <c r="A178" i="1" l="1"/>
  <c r="L178" i="1" s="1"/>
  <c r="H177" i="1"/>
  <c r="F177" i="1"/>
  <c r="I177" i="1"/>
  <c r="D177" i="1"/>
  <c r="J177" i="1"/>
  <c r="C177" i="1"/>
  <c r="K177" i="1"/>
  <c r="B177" i="1"/>
  <c r="E177" i="1"/>
  <c r="G177" i="1"/>
  <c r="A179" i="1" l="1"/>
  <c r="L179" i="1" s="1"/>
  <c r="C178" i="1"/>
  <c r="K178" i="1"/>
  <c r="B178" i="1"/>
  <c r="F178" i="1"/>
  <c r="E178" i="1"/>
  <c r="G178" i="1"/>
  <c r="H178" i="1"/>
  <c r="I178" i="1"/>
  <c r="J178" i="1"/>
  <c r="D178" i="1"/>
  <c r="A180" i="1" l="1"/>
  <c r="L180" i="1" s="1"/>
  <c r="H179" i="1"/>
  <c r="G179" i="1"/>
  <c r="B179" i="1"/>
  <c r="C179" i="1"/>
  <c r="K179" i="1"/>
  <c r="J179" i="1"/>
  <c r="E179" i="1"/>
  <c r="F179" i="1"/>
  <c r="I179" i="1"/>
  <c r="D179" i="1"/>
  <c r="A181" i="1" l="1"/>
  <c r="L181" i="1" s="1"/>
  <c r="E180" i="1"/>
  <c r="H180" i="1"/>
  <c r="G180" i="1"/>
  <c r="C180" i="1"/>
  <c r="D180" i="1"/>
  <c r="F180" i="1"/>
  <c r="J180" i="1"/>
  <c r="I180" i="1"/>
  <c r="K180" i="1"/>
  <c r="B180" i="1"/>
  <c r="B181" i="1" l="1"/>
  <c r="A182" i="1"/>
  <c r="L182" i="1" s="1"/>
  <c r="J181" i="1"/>
  <c r="E181" i="1"/>
  <c r="D181" i="1"/>
  <c r="C181" i="1"/>
  <c r="K181" i="1"/>
  <c r="G181" i="1"/>
  <c r="F181" i="1"/>
  <c r="I181" i="1"/>
  <c r="H181" i="1"/>
  <c r="A183" i="1" l="1"/>
  <c r="L183" i="1" s="1"/>
  <c r="G182" i="1"/>
  <c r="F182" i="1"/>
  <c r="B182" i="1"/>
  <c r="J182" i="1"/>
  <c r="I182" i="1"/>
  <c r="H182" i="1"/>
  <c r="K182" i="1"/>
  <c r="D182" i="1"/>
  <c r="C182" i="1"/>
  <c r="E182" i="1"/>
  <c r="A184" i="1" l="1"/>
  <c r="L184" i="1" s="1"/>
  <c r="K183" i="1"/>
  <c r="F183" i="1"/>
  <c r="G183" i="1"/>
  <c r="D183" i="1"/>
  <c r="E183" i="1"/>
  <c r="I183" i="1"/>
  <c r="B183" i="1"/>
  <c r="H183" i="1"/>
  <c r="J183" i="1"/>
  <c r="C183" i="1"/>
  <c r="K184" i="1" l="1"/>
  <c r="I184" i="1"/>
  <c r="A185" i="1"/>
  <c r="L185" i="1" s="1"/>
  <c r="D184" i="1"/>
  <c r="C184" i="1"/>
  <c r="E184" i="1"/>
  <c r="G184" i="1"/>
  <c r="F184" i="1"/>
  <c r="J184" i="1"/>
  <c r="B184" i="1"/>
  <c r="H184" i="1"/>
  <c r="A186" i="1" l="1"/>
  <c r="L186" i="1" s="1"/>
  <c r="F185" i="1"/>
  <c r="E185" i="1"/>
  <c r="I185" i="1"/>
  <c r="H185" i="1"/>
  <c r="K185" i="1"/>
  <c r="B185" i="1"/>
  <c r="D185" i="1"/>
  <c r="C185" i="1"/>
  <c r="G185" i="1"/>
  <c r="J185" i="1"/>
  <c r="A187" i="1" l="1"/>
  <c r="L187" i="1" s="1"/>
  <c r="K186" i="1"/>
  <c r="C186" i="1"/>
  <c r="J186" i="1"/>
  <c r="F186" i="1"/>
  <c r="E186" i="1"/>
  <c r="I186" i="1"/>
  <c r="B186" i="1"/>
  <c r="D186" i="1"/>
  <c r="G186" i="1"/>
  <c r="H186" i="1"/>
  <c r="A188" i="1" l="1"/>
  <c r="L188" i="1" s="1"/>
  <c r="J187" i="1"/>
  <c r="H187" i="1"/>
  <c r="K187" i="1"/>
  <c r="C187" i="1"/>
  <c r="B187" i="1"/>
  <c r="G187" i="1"/>
  <c r="I187" i="1"/>
  <c r="D187" i="1"/>
  <c r="E187" i="1"/>
  <c r="F187" i="1"/>
  <c r="E188" i="1" l="1"/>
  <c r="D188" i="1"/>
  <c r="A189" i="1"/>
  <c r="L189" i="1" s="1"/>
  <c r="H188" i="1"/>
  <c r="G188" i="1"/>
  <c r="F188" i="1"/>
  <c r="J188" i="1"/>
  <c r="I188" i="1"/>
  <c r="K188" i="1"/>
  <c r="B188" i="1"/>
  <c r="C188" i="1"/>
  <c r="J189" i="1" l="1"/>
  <c r="D189" i="1"/>
  <c r="B189" i="1"/>
  <c r="I189" i="1"/>
  <c r="E189" i="1"/>
  <c r="A190" i="1"/>
  <c r="L190" i="1" s="1"/>
  <c r="K189" i="1"/>
  <c r="C189" i="1"/>
  <c r="G189" i="1"/>
  <c r="F189" i="1"/>
  <c r="H189" i="1"/>
  <c r="A191" i="1" l="1"/>
  <c r="L191" i="1" s="1"/>
  <c r="J190" i="1"/>
  <c r="I190" i="1"/>
  <c r="G190" i="1"/>
  <c r="B190" i="1"/>
  <c r="K190" i="1"/>
  <c r="E190" i="1"/>
  <c r="D190" i="1"/>
  <c r="C190" i="1"/>
  <c r="F190" i="1"/>
  <c r="H190" i="1"/>
  <c r="D191" i="1" l="1"/>
  <c r="C191" i="1"/>
  <c r="A192" i="1"/>
  <c r="L192" i="1" s="1"/>
  <c r="G191" i="1"/>
  <c r="F191" i="1"/>
  <c r="H191" i="1"/>
  <c r="J191" i="1"/>
  <c r="I191" i="1"/>
  <c r="K191" i="1"/>
  <c r="B191" i="1"/>
  <c r="E191" i="1"/>
  <c r="I192" i="1" l="1"/>
  <c r="H192" i="1"/>
  <c r="C192" i="1"/>
  <c r="D192" i="1"/>
  <c r="A193" i="1"/>
  <c r="L193" i="1" s="1"/>
  <c r="K192" i="1"/>
  <c r="G192" i="1"/>
  <c r="F192" i="1"/>
  <c r="J192" i="1"/>
  <c r="B192" i="1"/>
  <c r="E192" i="1"/>
  <c r="A194" i="1" l="1"/>
  <c r="L194" i="1" s="1"/>
  <c r="H193" i="1"/>
  <c r="F193" i="1"/>
  <c r="I193" i="1"/>
  <c r="G193" i="1"/>
  <c r="E193" i="1"/>
  <c r="J193" i="1"/>
  <c r="K193" i="1"/>
  <c r="B193" i="1"/>
  <c r="D193" i="1"/>
  <c r="C193" i="1"/>
  <c r="A195" i="1" l="1"/>
  <c r="L195" i="1" s="1"/>
  <c r="C194" i="1"/>
  <c r="B194" i="1"/>
  <c r="K194" i="1"/>
  <c r="F194" i="1"/>
  <c r="E194" i="1"/>
  <c r="G194" i="1"/>
  <c r="D194" i="1"/>
  <c r="H194" i="1"/>
  <c r="J194" i="1"/>
  <c r="I194" i="1"/>
  <c r="A196" i="1" l="1"/>
  <c r="L196" i="1" s="1"/>
  <c r="H195" i="1"/>
  <c r="G195" i="1"/>
  <c r="C195" i="1"/>
  <c r="B195" i="1"/>
  <c r="K195" i="1"/>
  <c r="J195" i="1"/>
  <c r="D195" i="1"/>
  <c r="E195" i="1"/>
  <c r="I195" i="1"/>
  <c r="F195" i="1"/>
  <c r="E196" i="1" l="1"/>
  <c r="A197" i="1"/>
  <c r="L197" i="1" s="1"/>
  <c r="G196" i="1"/>
  <c r="H196" i="1"/>
  <c r="F196" i="1"/>
  <c r="K196" i="1"/>
  <c r="B196" i="1"/>
  <c r="C196" i="1"/>
  <c r="J196" i="1"/>
  <c r="I196" i="1"/>
  <c r="D196" i="1"/>
  <c r="B197" i="1" l="1"/>
  <c r="A198" i="1"/>
  <c r="L198" i="1" s="1"/>
  <c r="J197" i="1"/>
  <c r="E197" i="1"/>
  <c r="D197" i="1"/>
  <c r="G197" i="1"/>
  <c r="F197" i="1"/>
  <c r="H197" i="1"/>
  <c r="K197" i="1"/>
  <c r="C197" i="1"/>
  <c r="I197" i="1"/>
  <c r="A199" i="1" l="1"/>
  <c r="L199" i="1" s="1"/>
  <c r="G198" i="1"/>
  <c r="F198" i="1"/>
  <c r="B198" i="1"/>
  <c r="J198" i="1"/>
  <c r="I198" i="1"/>
  <c r="D198" i="1"/>
  <c r="C198" i="1"/>
  <c r="E198" i="1"/>
  <c r="H198" i="1"/>
  <c r="K198" i="1"/>
  <c r="A200" i="1" l="1"/>
  <c r="L200" i="1" s="1"/>
  <c r="D199" i="1"/>
  <c r="K199" i="1"/>
  <c r="F199" i="1"/>
  <c r="G199" i="1"/>
  <c r="B199" i="1"/>
  <c r="C199" i="1"/>
  <c r="E199" i="1"/>
  <c r="H199" i="1"/>
  <c r="J199" i="1"/>
  <c r="I199" i="1"/>
  <c r="I200" i="1" l="1"/>
  <c r="A201" i="1"/>
  <c r="L201" i="1" s="1"/>
  <c r="K200" i="1"/>
  <c r="D200" i="1"/>
  <c r="C200" i="1"/>
  <c r="B200" i="1"/>
  <c r="H200" i="1"/>
  <c r="J200" i="1"/>
  <c r="E200" i="1"/>
  <c r="G200" i="1"/>
  <c r="F200" i="1"/>
  <c r="A202" i="1" l="1"/>
  <c r="L202" i="1" s="1"/>
  <c r="F201" i="1"/>
  <c r="E201" i="1"/>
  <c r="I201" i="1"/>
  <c r="H201" i="1"/>
  <c r="G201" i="1"/>
  <c r="K201" i="1"/>
  <c r="B201" i="1"/>
  <c r="J201" i="1"/>
  <c r="D201" i="1"/>
  <c r="C201" i="1"/>
  <c r="A203" i="1" l="1"/>
  <c r="L203" i="1" s="1"/>
  <c r="K202" i="1"/>
  <c r="E202" i="1"/>
  <c r="C202" i="1"/>
  <c r="J202" i="1"/>
  <c r="F202" i="1"/>
  <c r="D202" i="1"/>
  <c r="I202" i="1"/>
  <c r="G202" i="1"/>
  <c r="B202" i="1"/>
  <c r="H202" i="1"/>
  <c r="A204" i="1" l="1"/>
  <c r="L204" i="1" s="1"/>
  <c r="J203" i="1"/>
  <c r="H203" i="1"/>
  <c r="K203" i="1"/>
  <c r="C203" i="1"/>
  <c r="B203" i="1"/>
  <c r="G203" i="1"/>
  <c r="D203" i="1"/>
  <c r="E203" i="1"/>
  <c r="F203" i="1"/>
  <c r="I203" i="1"/>
  <c r="E204" i="1" l="1"/>
  <c r="D204" i="1"/>
  <c r="A205" i="1"/>
  <c r="L205" i="1" s="1"/>
  <c r="H204" i="1"/>
  <c r="G204" i="1"/>
  <c r="J204" i="1"/>
  <c r="I204" i="1"/>
  <c r="K204" i="1"/>
  <c r="B204" i="1"/>
  <c r="C204" i="1"/>
  <c r="F204" i="1"/>
  <c r="J205" i="1" l="1"/>
  <c r="D205" i="1"/>
  <c r="B205" i="1"/>
  <c r="I205" i="1"/>
  <c r="E205" i="1"/>
  <c r="A206" i="1"/>
  <c r="L206" i="1" s="1"/>
  <c r="H205" i="1"/>
  <c r="K205" i="1"/>
  <c r="C205" i="1"/>
  <c r="G205" i="1"/>
  <c r="F205" i="1"/>
  <c r="A207" i="1" l="1"/>
  <c r="L207" i="1" s="1"/>
  <c r="G206" i="1"/>
  <c r="J206" i="1"/>
  <c r="I206" i="1"/>
  <c r="B206" i="1"/>
  <c r="F206" i="1"/>
  <c r="H206" i="1"/>
  <c r="K206" i="1"/>
  <c r="D206" i="1"/>
  <c r="C206" i="1"/>
  <c r="E206" i="1"/>
  <c r="D207" i="1" l="1"/>
  <c r="C207" i="1"/>
  <c r="A208" i="1"/>
  <c r="L208" i="1" s="1"/>
  <c r="G207" i="1"/>
  <c r="F207" i="1"/>
  <c r="E207" i="1"/>
  <c r="H207" i="1"/>
  <c r="J207" i="1"/>
  <c r="I207" i="1"/>
  <c r="K207" i="1"/>
  <c r="B207" i="1"/>
  <c r="I208" i="1" l="1"/>
  <c r="C208" i="1"/>
  <c r="H208" i="1"/>
  <c r="D208" i="1"/>
  <c r="A209" i="1"/>
  <c r="L209" i="1" s="1"/>
  <c r="K208" i="1"/>
  <c r="J208" i="1"/>
  <c r="B208" i="1"/>
  <c r="E208" i="1"/>
  <c r="G208" i="1"/>
  <c r="F208" i="1"/>
  <c r="A210" i="1" l="1"/>
  <c r="L210" i="1" s="1"/>
  <c r="F209" i="1"/>
  <c r="H209" i="1"/>
  <c r="I209" i="1"/>
  <c r="J209" i="1"/>
  <c r="D209" i="1"/>
  <c r="C209" i="1"/>
  <c r="K209" i="1"/>
  <c r="B209" i="1"/>
  <c r="E209" i="1"/>
  <c r="G209" i="1"/>
  <c r="A211" i="1" l="1"/>
  <c r="L211" i="1" s="1"/>
  <c r="C210" i="1"/>
  <c r="B210" i="1"/>
  <c r="F210" i="1"/>
  <c r="E210" i="1"/>
  <c r="K210" i="1"/>
  <c r="G210" i="1"/>
  <c r="H210" i="1"/>
  <c r="I210" i="1"/>
  <c r="D210" i="1"/>
  <c r="J210" i="1"/>
  <c r="A212" i="1" l="1"/>
  <c r="L212" i="1" s="1"/>
  <c r="H211" i="1"/>
  <c r="G211" i="1"/>
  <c r="C211" i="1"/>
  <c r="B211" i="1"/>
  <c r="K211" i="1"/>
  <c r="J211" i="1"/>
  <c r="E211" i="1"/>
  <c r="F211" i="1"/>
  <c r="I211" i="1"/>
  <c r="D211" i="1"/>
  <c r="G212" i="1" l="1"/>
  <c r="A213" i="1"/>
  <c r="L213" i="1" s="1"/>
  <c r="E212" i="1"/>
  <c r="H212" i="1"/>
  <c r="C212" i="1"/>
  <c r="D212" i="1"/>
  <c r="F212" i="1"/>
  <c r="J212" i="1"/>
  <c r="I212" i="1"/>
  <c r="K212" i="1"/>
  <c r="B212" i="1"/>
  <c r="B213" i="1" l="1"/>
  <c r="J213" i="1"/>
  <c r="A214" i="1"/>
  <c r="L214" i="1" s="1"/>
  <c r="E213" i="1"/>
  <c r="D213" i="1"/>
  <c r="I213" i="1"/>
  <c r="C213" i="1"/>
  <c r="K213" i="1"/>
  <c r="G213" i="1"/>
  <c r="F213" i="1"/>
  <c r="H213" i="1"/>
  <c r="A215" i="1" l="1"/>
  <c r="L215" i="1" s="1"/>
  <c r="G214" i="1"/>
  <c r="F214" i="1"/>
  <c r="B214" i="1"/>
  <c r="J214" i="1"/>
  <c r="I214" i="1"/>
  <c r="K214" i="1"/>
  <c r="D214" i="1"/>
  <c r="C214" i="1"/>
  <c r="H214" i="1"/>
  <c r="E214" i="1"/>
  <c r="A216" i="1" l="1"/>
  <c r="L216" i="1" s="1"/>
  <c r="F215" i="1"/>
  <c r="K215" i="1"/>
  <c r="D215" i="1"/>
  <c r="G215" i="1"/>
  <c r="E215" i="1"/>
  <c r="J215" i="1"/>
  <c r="B215" i="1"/>
  <c r="H215" i="1"/>
  <c r="C215" i="1"/>
  <c r="I215" i="1"/>
  <c r="I216" i="1" l="1"/>
  <c r="A217" i="1"/>
  <c r="L217" i="1" s="1"/>
  <c r="K216" i="1"/>
  <c r="D216" i="1"/>
  <c r="C216" i="1"/>
  <c r="E216" i="1"/>
  <c r="G216" i="1"/>
  <c r="F216" i="1"/>
  <c r="H216" i="1"/>
  <c r="J216" i="1"/>
  <c r="B216" i="1"/>
  <c r="A218" i="1" l="1"/>
  <c r="L218" i="1" s="1"/>
  <c r="F217" i="1"/>
  <c r="E217" i="1"/>
  <c r="I217" i="1"/>
  <c r="H217" i="1"/>
  <c r="K217" i="1"/>
  <c r="B217" i="1"/>
  <c r="D217" i="1"/>
  <c r="C217" i="1"/>
  <c r="G217" i="1"/>
  <c r="J217" i="1"/>
  <c r="A219" i="1" l="1"/>
  <c r="L219" i="1" s="1"/>
  <c r="K218" i="1"/>
  <c r="J218" i="1"/>
  <c r="E218" i="1"/>
  <c r="F218" i="1"/>
  <c r="C218" i="1"/>
  <c r="I218" i="1"/>
  <c r="B218" i="1"/>
  <c r="D218" i="1"/>
  <c r="G218" i="1"/>
  <c r="H218" i="1"/>
  <c r="A220" i="1" l="1"/>
  <c r="L220" i="1" s="1"/>
  <c r="J219" i="1"/>
  <c r="H219" i="1"/>
  <c r="K219" i="1"/>
  <c r="C219" i="1"/>
  <c r="B219" i="1"/>
  <c r="I219" i="1"/>
  <c r="D219" i="1"/>
  <c r="G219" i="1"/>
  <c r="E219" i="1"/>
  <c r="F219" i="1"/>
  <c r="E220" i="1" l="1"/>
  <c r="D220" i="1"/>
  <c r="A221" i="1"/>
  <c r="L221" i="1" s="1"/>
  <c r="H220" i="1"/>
  <c r="G220" i="1"/>
  <c r="J220" i="1"/>
  <c r="I220" i="1"/>
  <c r="F220" i="1"/>
  <c r="K220" i="1"/>
  <c r="B220" i="1"/>
  <c r="C220" i="1"/>
  <c r="J221" i="1" l="1"/>
  <c r="B221" i="1"/>
  <c r="I221" i="1"/>
  <c r="E221" i="1"/>
  <c r="D221" i="1"/>
  <c r="A222" i="1"/>
  <c r="L222" i="1" s="1"/>
  <c r="K221" i="1"/>
  <c r="G221" i="1"/>
  <c r="C221" i="1"/>
  <c r="H221" i="1"/>
  <c r="F221" i="1"/>
  <c r="A223" i="1" l="1"/>
  <c r="L223" i="1" s="1"/>
  <c r="I222" i="1"/>
  <c r="J222" i="1"/>
  <c r="B222" i="1"/>
  <c r="G222" i="1"/>
  <c r="K222" i="1"/>
  <c r="D222" i="1"/>
  <c r="C222" i="1"/>
  <c r="E222" i="1"/>
  <c r="F222" i="1"/>
  <c r="H222" i="1"/>
  <c r="D223" i="1" l="1"/>
  <c r="C223" i="1"/>
  <c r="A224" i="1"/>
  <c r="L224" i="1" s="1"/>
  <c r="G223" i="1"/>
  <c r="F223" i="1"/>
  <c r="H223" i="1"/>
  <c r="J223" i="1"/>
  <c r="I223" i="1"/>
  <c r="B223" i="1"/>
  <c r="E223" i="1"/>
  <c r="K223" i="1"/>
  <c r="I224" i="1" l="1"/>
  <c r="C224" i="1"/>
  <c r="H224" i="1"/>
  <c r="D224" i="1"/>
  <c r="A225" i="1"/>
  <c r="L225" i="1" s="1"/>
  <c r="K224" i="1"/>
  <c r="G224" i="1"/>
  <c r="F224" i="1"/>
  <c r="J224" i="1"/>
  <c r="B224" i="1"/>
  <c r="E224" i="1"/>
  <c r="A226" i="1" l="1"/>
  <c r="L226" i="1" s="1"/>
  <c r="F225" i="1"/>
  <c r="I225" i="1"/>
  <c r="H225" i="1"/>
  <c r="E225" i="1"/>
  <c r="G225" i="1"/>
  <c r="J225" i="1"/>
  <c r="K225" i="1"/>
  <c r="B225" i="1"/>
  <c r="D225" i="1"/>
  <c r="C225" i="1"/>
  <c r="A227" i="1" l="1"/>
  <c r="L227" i="1" s="1"/>
  <c r="C226" i="1"/>
  <c r="B226" i="1"/>
  <c r="F226" i="1"/>
  <c r="E226" i="1"/>
  <c r="K226" i="1"/>
  <c r="J226" i="1"/>
  <c r="D226" i="1"/>
  <c r="G226" i="1"/>
  <c r="H226" i="1"/>
  <c r="I226" i="1"/>
  <c r="A228" i="1" l="1"/>
  <c r="L228" i="1" s="1"/>
  <c r="H227" i="1"/>
  <c r="G227" i="1"/>
  <c r="B227" i="1"/>
  <c r="C227" i="1"/>
  <c r="K227" i="1"/>
  <c r="J227" i="1"/>
  <c r="I227" i="1"/>
  <c r="D227" i="1"/>
  <c r="E227" i="1"/>
  <c r="F227" i="1"/>
  <c r="G228" i="1" l="1"/>
  <c r="A229" i="1"/>
  <c r="L229" i="1" s="1"/>
  <c r="E228" i="1"/>
  <c r="H228" i="1"/>
  <c r="F228" i="1"/>
  <c r="K228" i="1"/>
  <c r="B228" i="1"/>
  <c r="J228" i="1"/>
  <c r="I228" i="1"/>
  <c r="D228" i="1"/>
  <c r="C228" i="1"/>
  <c r="B229" i="1" l="1"/>
  <c r="J229" i="1"/>
  <c r="A230" i="1"/>
  <c r="L230" i="1" s="1"/>
  <c r="E229" i="1"/>
  <c r="D229" i="1"/>
  <c r="G229" i="1"/>
  <c r="F229" i="1"/>
  <c r="I229" i="1"/>
  <c r="H229" i="1"/>
  <c r="K229" i="1"/>
  <c r="C229" i="1"/>
  <c r="A231" i="1" l="1"/>
  <c r="L231" i="1" s="1"/>
  <c r="G230" i="1"/>
  <c r="F230" i="1"/>
  <c r="B230" i="1"/>
  <c r="J230" i="1"/>
  <c r="I230" i="1"/>
  <c r="D230" i="1"/>
  <c r="C230" i="1"/>
  <c r="E230" i="1"/>
  <c r="H230" i="1"/>
  <c r="K230" i="1"/>
  <c r="A232" i="1" l="1"/>
  <c r="L232" i="1" s="1"/>
  <c r="K231" i="1"/>
  <c r="F231" i="1"/>
  <c r="G231" i="1"/>
  <c r="D231" i="1"/>
  <c r="B231" i="1"/>
  <c r="E231" i="1"/>
  <c r="C231" i="1"/>
  <c r="H231" i="1"/>
  <c r="J231" i="1"/>
  <c r="I231" i="1"/>
  <c r="K232" i="1" l="1"/>
  <c r="I232" i="1"/>
  <c r="A233" i="1"/>
  <c r="L233" i="1" s="1"/>
  <c r="D232" i="1"/>
  <c r="C232" i="1"/>
  <c r="B232" i="1"/>
  <c r="J232" i="1"/>
  <c r="E232" i="1"/>
  <c r="H232" i="1"/>
  <c r="G232" i="1"/>
  <c r="F232" i="1"/>
  <c r="A234" i="1" l="1"/>
  <c r="L234" i="1" s="1"/>
  <c r="F233" i="1"/>
  <c r="E233" i="1"/>
  <c r="I233" i="1"/>
  <c r="H233" i="1"/>
  <c r="K233" i="1"/>
  <c r="B233" i="1"/>
  <c r="G233" i="1"/>
  <c r="J233" i="1"/>
  <c r="D233" i="1"/>
  <c r="C233" i="1"/>
  <c r="A235" i="1" l="1"/>
  <c r="L235" i="1" s="1"/>
  <c r="K234" i="1"/>
  <c r="J234" i="1"/>
  <c r="F234" i="1"/>
  <c r="E234" i="1"/>
  <c r="C234" i="1"/>
  <c r="D234" i="1"/>
  <c r="I234" i="1"/>
  <c r="G234" i="1"/>
  <c r="H234" i="1"/>
  <c r="B234" i="1"/>
  <c r="A236" i="1" l="1"/>
  <c r="L236" i="1" s="1"/>
  <c r="H235" i="1"/>
  <c r="J235" i="1"/>
  <c r="K235" i="1"/>
  <c r="C235" i="1"/>
  <c r="B235" i="1"/>
  <c r="F235" i="1"/>
  <c r="D235" i="1"/>
  <c r="E235" i="1"/>
  <c r="I235" i="1"/>
  <c r="G235" i="1"/>
  <c r="E236" i="1" l="1"/>
  <c r="D236" i="1"/>
  <c r="A237" i="1"/>
  <c r="L237" i="1" s="1"/>
  <c r="H236" i="1"/>
  <c r="G236" i="1"/>
  <c r="J236" i="1"/>
  <c r="I236" i="1"/>
  <c r="K236" i="1"/>
  <c r="B236" i="1"/>
  <c r="C236" i="1"/>
  <c r="F236" i="1"/>
  <c r="J237" i="1" l="1"/>
  <c r="D237" i="1"/>
  <c r="I237" i="1"/>
  <c r="E237" i="1"/>
  <c r="A238" i="1"/>
  <c r="L238" i="1" s="1"/>
  <c r="B237" i="1"/>
  <c r="H237" i="1"/>
  <c r="K237" i="1"/>
  <c r="G237" i="1"/>
  <c r="C237" i="1"/>
  <c r="F237" i="1"/>
  <c r="A239" i="1" l="1"/>
  <c r="L239" i="1" s="1"/>
  <c r="G238" i="1"/>
  <c r="J238" i="1"/>
  <c r="I238" i="1"/>
  <c r="B238" i="1"/>
  <c r="F238" i="1"/>
  <c r="H238" i="1"/>
  <c r="K238" i="1"/>
  <c r="D238" i="1"/>
  <c r="C238" i="1"/>
  <c r="E238" i="1"/>
  <c r="D239" i="1" l="1"/>
  <c r="C239" i="1"/>
  <c r="G239" i="1"/>
  <c r="F239" i="1"/>
  <c r="A240" i="1"/>
  <c r="L240" i="1" s="1"/>
  <c r="K239" i="1"/>
  <c r="H239" i="1"/>
  <c r="E239" i="1"/>
  <c r="J239" i="1"/>
  <c r="I239" i="1"/>
  <c r="B239" i="1"/>
  <c r="I240" i="1" l="1"/>
  <c r="H240" i="1"/>
  <c r="C240" i="1"/>
  <c r="D240" i="1"/>
  <c r="A241" i="1"/>
  <c r="L241" i="1" s="1"/>
  <c r="K240" i="1"/>
  <c r="J240" i="1"/>
  <c r="E240" i="1"/>
  <c r="B240" i="1"/>
  <c r="G240" i="1"/>
  <c r="F240" i="1"/>
  <c r="A242" i="1" l="1"/>
  <c r="L242" i="1" s="1"/>
  <c r="H241" i="1"/>
  <c r="F241" i="1"/>
  <c r="I241" i="1"/>
  <c r="C241" i="1"/>
  <c r="J241" i="1"/>
  <c r="K241" i="1"/>
  <c r="B241" i="1"/>
  <c r="E241" i="1"/>
  <c r="D241" i="1"/>
  <c r="G241" i="1"/>
  <c r="A243" i="1" l="1"/>
  <c r="L243" i="1" s="1"/>
  <c r="C242" i="1"/>
  <c r="B242" i="1"/>
  <c r="K242" i="1"/>
  <c r="F242" i="1"/>
  <c r="E242" i="1"/>
  <c r="G242" i="1"/>
  <c r="H242" i="1"/>
  <c r="I242" i="1"/>
  <c r="J242" i="1"/>
  <c r="D242" i="1"/>
  <c r="A244" i="1" l="1"/>
  <c r="L244" i="1" s="1"/>
  <c r="H243" i="1"/>
  <c r="G243" i="1"/>
  <c r="C243" i="1"/>
  <c r="B243" i="1"/>
  <c r="K243" i="1"/>
  <c r="J243" i="1"/>
  <c r="E243" i="1"/>
  <c r="F243" i="1"/>
  <c r="I243" i="1"/>
  <c r="D243" i="1"/>
  <c r="A245" i="1" l="1"/>
  <c r="L245" i="1" s="1"/>
  <c r="G244" i="1"/>
  <c r="H244" i="1"/>
  <c r="E244" i="1"/>
  <c r="C244" i="1"/>
  <c r="D244" i="1"/>
  <c r="F244" i="1"/>
  <c r="B244" i="1"/>
  <c r="J244" i="1"/>
  <c r="I244" i="1"/>
  <c r="K244" i="1"/>
  <c r="B245" i="1" l="1"/>
  <c r="A246" i="1"/>
  <c r="L246" i="1" s="1"/>
  <c r="J245" i="1"/>
  <c r="E245" i="1"/>
  <c r="D245" i="1"/>
  <c r="K245" i="1"/>
  <c r="C245" i="1"/>
  <c r="G245" i="1"/>
  <c r="F245" i="1"/>
  <c r="I245" i="1"/>
  <c r="H245" i="1"/>
  <c r="A247" i="1" l="1"/>
  <c r="L247" i="1" s="1"/>
  <c r="G246" i="1"/>
  <c r="F246" i="1"/>
  <c r="B246" i="1"/>
  <c r="J246" i="1"/>
  <c r="I246" i="1"/>
  <c r="H246" i="1"/>
  <c r="K246" i="1"/>
  <c r="D246" i="1"/>
  <c r="C246" i="1"/>
  <c r="E246" i="1"/>
  <c r="J247" i="1" l="1"/>
  <c r="I247" i="1"/>
  <c r="D247" i="1"/>
  <c r="G247" i="1"/>
  <c r="F247" i="1"/>
  <c r="A248" i="1"/>
  <c r="L248" i="1" s="1"/>
  <c r="K247" i="1"/>
  <c r="E247" i="1"/>
  <c r="H247" i="1"/>
  <c r="B247" i="1"/>
  <c r="C247" i="1"/>
  <c r="H248" i="1" l="1"/>
  <c r="G248" i="1"/>
  <c r="E248" i="1"/>
  <c r="F248" i="1"/>
  <c r="A249" i="1"/>
  <c r="L249" i="1" s="1"/>
  <c r="K248" i="1"/>
  <c r="I248" i="1"/>
  <c r="D248" i="1"/>
  <c r="J248" i="1"/>
  <c r="B248" i="1"/>
  <c r="C248" i="1"/>
  <c r="F249" i="1" l="1"/>
  <c r="C249" i="1"/>
  <c r="B249" i="1"/>
  <c r="E249" i="1"/>
  <c r="K249" i="1"/>
  <c r="D249" i="1"/>
  <c r="A250" i="1"/>
  <c r="L250" i="1" s="1"/>
  <c r="I249" i="1"/>
  <c r="H249" i="1"/>
  <c r="J249" i="1"/>
  <c r="G249" i="1"/>
  <c r="A251" i="1" l="1"/>
  <c r="L251" i="1" s="1"/>
  <c r="E250" i="1"/>
  <c r="C250" i="1"/>
  <c r="J250" i="1"/>
  <c r="B250" i="1"/>
  <c r="K250" i="1"/>
  <c r="G250" i="1"/>
  <c r="F250" i="1"/>
  <c r="I250" i="1"/>
  <c r="D250" i="1"/>
  <c r="H250" i="1"/>
  <c r="C251" i="1" l="1"/>
  <c r="A252" i="1"/>
  <c r="L252" i="1" s="1"/>
  <c r="H251" i="1"/>
  <c r="G251" i="1"/>
  <c r="B251" i="1"/>
  <c r="K251" i="1"/>
  <c r="J251" i="1"/>
  <c r="E251" i="1"/>
  <c r="D251" i="1"/>
  <c r="I251" i="1"/>
  <c r="F251" i="1"/>
  <c r="J252" i="1" l="1"/>
  <c r="I252" i="1"/>
  <c r="E252" i="1"/>
  <c r="H252" i="1"/>
  <c r="G252" i="1"/>
  <c r="C252" i="1"/>
  <c r="A253" i="1"/>
  <c r="L253" i="1" s="1"/>
  <c r="B252" i="1"/>
  <c r="K252" i="1"/>
  <c r="D252" i="1"/>
  <c r="F252" i="1"/>
  <c r="H253" i="1" l="1"/>
  <c r="G253" i="1"/>
  <c r="E253" i="1"/>
  <c r="F253" i="1"/>
  <c r="A254" i="1"/>
  <c r="L254" i="1" s="1"/>
  <c r="J253" i="1"/>
  <c r="I253" i="1"/>
  <c r="D253" i="1"/>
  <c r="K253" i="1"/>
  <c r="C253" i="1"/>
  <c r="B253" i="1"/>
  <c r="F254" i="1" l="1"/>
  <c r="C254" i="1"/>
  <c r="B254" i="1"/>
  <c r="E254" i="1"/>
  <c r="K254" i="1"/>
  <c r="D254" i="1"/>
  <c r="A255" i="1"/>
  <c r="L255" i="1" s="1"/>
  <c r="I254" i="1"/>
  <c r="G254" i="1"/>
  <c r="H254" i="1"/>
  <c r="J254" i="1"/>
  <c r="D255" i="1" l="1"/>
  <c r="C255" i="1"/>
  <c r="A256" i="1"/>
  <c r="L256" i="1" s="1"/>
  <c r="J255" i="1"/>
  <c r="B255" i="1"/>
  <c r="K255" i="1"/>
  <c r="G255" i="1"/>
  <c r="F255" i="1"/>
  <c r="I255" i="1"/>
  <c r="E255" i="1"/>
  <c r="H255" i="1"/>
  <c r="C256" i="1" l="1"/>
  <c r="H256" i="1"/>
  <c r="K256" i="1"/>
  <c r="I256" i="1"/>
  <c r="G256" i="1"/>
  <c r="E256" i="1"/>
  <c r="D256" i="1"/>
  <c r="J256" i="1"/>
  <c r="B256" i="1"/>
  <c r="F256" i="1"/>
</calcChain>
</file>

<file path=xl/sharedStrings.xml><?xml version="1.0" encoding="utf-8"?>
<sst xmlns="http://schemas.openxmlformats.org/spreadsheetml/2006/main" count="83" uniqueCount="27">
  <si>
    <t>Dates</t>
  </si>
  <si>
    <t>HF Index</t>
  </si>
  <si>
    <t>UST</t>
  </si>
  <si>
    <t>SPX</t>
  </si>
  <si>
    <t>RTY</t>
  </si>
  <si>
    <t>SX5E</t>
  </si>
  <si>
    <t>TPX</t>
  </si>
  <si>
    <t>EUR</t>
  </si>
  <si>
    <t>JPY</t>
  </si>
  <si>
    <t>MSCI_EM</t>
  </si>
  <si>
    <t>Debut</t>
  </si>
  <si>
    <t>Fin</t>
  </si>
  <si>
    <t>date</t>
  </si>
  <si>
    <t>ligne</t>
  </si>
  <si>
    <t>nb</t>
  </si>
  <si>
    <t>duree</t>
  </si>
  <si>
    <t>Returns</t>
  </si>
  <si>
    <t>poids</t>
  </si>
  <si>
    <t>Constant Mix</t>
  </si>
  <si>
    <t>Matrice covariance</t>
  </si>
  <si>
    <t>Contribs risque</t>
  </si>
  <si>
    <t>HF index value</t>
  </si>
  <si>
    <t>Rendements 
Constant mix</t>
  </si>
  <si>
    <t>Variance TE Ex post</t>
  </si>
  <si>
    <t>Variance TE ex ante</t>
  </si>
  <si>
    <t>Vol TE ex ante</t>
  </si>
  <si>
    <t>Vol TE Ex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</si>
</sst>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3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4" fillId="2" borderId="1" xfId="2" applyFont="1" applyFill="1" applyBorder="1" applyAlignment="1">
      <alignment horizontal="center"/>
    </xf>
    <xf numFmtId="0" fontId="4" fillId="2" borderId="0" xfId="2" applyFont="1" applyFill="1" applyAlignment="1">
      <alignment horizontal="center"/>
    </xf>
    <xf numFmtId="10" fontId="5" fillId="3" borderId="0" xfId="1" applyNumberFormat="1" applyFont="1" applyFill="1" applyAlignment="1">
      <alignment horizontal="center"/>
    </xf>
    <xf numFmtId="10" fontId="5" fillId="3" borderId="0" xfId="1" applyNumberFormat="1" applyFont="1" applyFill="1"/>
    <xf numFmtId="14" fontId="0" fillId="4" borderId="1" xfId="0" applyNumberFormat="1" applyFill="1" applyBorder="1"/>
    <xf numFmtId="10" fontId="0" fillId="3" borderId="0" xfId="1" applyNumberFormat="1" applyFont="1" applyFill="1"/>
    <xf numFmtId="0" fontId="0" fillId="4" borderId="1" xfId="0" applyFill="1" applyBorder="1"/>
    <xf numFmtId="0" fontId="0" fillId="0" borderId="0" xfId="0" applyBorder="1"/>
    <xf numFmtId="0" fontId="4" fillId="2" borderId="0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14" fontId="0" fillId="0" borderId="12" xfId="0" applyNumberFormat="1" applyBorder="1"/>
    <xf numFmtId="14" fontId="0" fillId="0" borderId="13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 applyBorder="1"/>
    <xf numFmtId="9" fontId="0" fillId="0" borderId="7" xfId="1" applyFont="1" applyBorder="1"/>
    <xf numFmtId="9" fontId="0" fillId="0" borderId="9" xfId="1" applyFont="1" applyBorder="1"/>
    <xf numFmtId="9" fontId="0" fillId="0" borderId="10" xfId="1" applyFont="1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12" xfId="1" applyFont="1" applyBorder="1"/>
    <xf numFmtId="9" fontId="0" fillId="0" borderId="13" xfId="1" applyFont="1" applyBorder="1"/>
    <xf numFmtId="0" fontId="0" fillId="0" borderId="2" xfId="0" applyBorder="1"/>
    <xf numFmtId="14" fontId="2" fillId="0" borderId="4" xfId="0" applyNumberFormat="1" applyFont="1" applyBorder="1"/>
    <xf numFmtId="14" fontId="2" fillId="0" borderId="0" xfId="0" applyNumberFormat="1" applyFont="1" applyBorder="1"/>
    <xf numFmtId="0" fontId="4" fillId="2" borderId="5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1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9" fontId="0" fillId="5" borderId="14" xfId="1" applyFont="1" applyFill="1" applyBorder="1"/>
    <xf numFmtId="0" fontId="0" fillId="5" borderId="16" xfId="0" applyFill="1" applyBorder="1"/>
    <xf numFmtId="9" fontId="0" fillId="5" borderId="7" xfId="1" applyFont="1" applyFill="1" applyBorder="1"/>
    <xf numFmtId="0" fontId="0" fillId="5" borderId="12" xfId="0" applyFill="1" applyBorder="1"/>
    <xf numFmtId="9" fontId="0" fillId="5" borderId="12" xfId="0" applyNumberFormat="1" applyFill="1" applyBorder="1"/>
    <xf numFmtId="0" fontId="0" fillId="5" borderId="14" xfId="0" applyFill="1" applyBorder="1"/>
    <xf numFmtId="0" fontId="0" fillId="5" borderId="15" xfId="0" applyFill="1" applyBorder="1"/>
    <xf numFmtId="10" fontId="0" fillId="5" borderId="2" xfId="1" applyNumberFormat="1" applyFont="1" applyFill="1" applyBorder="1"/>
    <xf numFmtId="10" fontId="0" fillId="0" borderId="0" xfId="1" applyNumberFormat="1" applyFont="1"/>
    <xf numFmtId="10" fontId="0" fillId="5" borderId="16" xfId="1" applyNumberFormat="1" applyFont="1" applyFill="1" applyBorder="1"/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Replication in sample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Main!$L$11</c:f>
              <c:strCache>
                <c:ptCount val="1"/>
                <c:pt idx="0">
                  <c:v>HF index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Main!$B$12:$B$47</c:f>
              <c:numCache>
                <c:formatCode>m/d/yyyy</c:formatCode>
                <c:ptCount val="36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38837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38990</c:v>
                </c:pt>
                <c:pt idx="9">
                  <c:v>39021</c:v>
                </c:pt>
                <c:pt idx="10">
                  <c:v>39051</c:v>
                </c:pt>
                <c:pt idx="11">
                  <c:v>39082</c:v>
                </c:pt>
                <c:pt idx="12">
                  <c:v>39113</c:v>
                </c:pt>
                <c:pt idx="13">
                  <c:v>39141</c:v>
                </c:pt>
                <c:pt idx="14">
                  <c:v>39172</c:v>
                </c:pt>
                <c:pt idx="15">
                  <c:v>39202</c:v>
                </c:pt>
                <c:pt idx="16">
                  <c:v>39233</c:v>
                </c:pt>
                <c:pt idx="17">
                  <c:v>39263</c:v>
                </c:pt>
                <c:pt idx="18">
                  <c:v>39294</c:v>
                </c:pt>
                <c:pt idx="19">
                  <c:v>39325</c:v>
                </c:pt>
                <c:pt idx="20">
                  <c:v>39355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39599</c:v>
                </c:pt>
                <c:pt idx="29">
                  <c:v>39629</c:v>
                </c:pt>
                <c:pt idx="30">
                  <c:v>39660</c:v>
                </c:pt>
                <c:pt idx="31">
                  <c:v>39691</c:v>
                </c:pt>
                <c:pt idx="32">
                  <c:v>39721</c:v>
                </c:pt>
                <c:pt idx="33">
                  <c:v>39752</c:v>
                </c:pt>
                <c:pt idx="34">
                  <c:v>39782</c:v>
                </c:pt>
                <c:pt idx="35">
                  <c:v>39813</c:v>
                </c:pt>
              </c:numCache>
            </c:numRef>
          </c:cat>
          <c:val>
            <c:numRef>
              <c:f>Main!$L$12:$L$47</c:f>
              <c:numCache>
                <c:formatCode>0%</c:formatCode>
                <c:ptCount val="36"/>
                <c:pt idx="0">
                  <c:v>1</c:v>
                </c:pt>
                <c:pt idx="1">
                  <c:v>1.0300414760654524</c:v>
                </c:pt>
                <c:pt idx="2">
                  <c:v>1.0291072496983229</c:v>
                </c:pt>
                <c:pt idx="3">
                  <c:v>1.0444804973788557</c:v>
                </c:pt>
                <c:pt idx="4">
                  <c:v>1.0603316716823492</c:v>
                </c:pt>
                <c:pt idx="5">
                  <c:v>1.0420921392215325</c:v>
                </c:pt>
                <c:pt idx="6">
                  <c:v>1.0336947393040947</c:v>
                </c:pt>
                <c:pt idx="7">
                  <c:v>1.026929989871376</c:v>
                </c:pt>
                <c:pt idx="8">
                  <c:v>1.0312488479301105</c:v>
                </c:pt>
                <c:pt idx="9">
                  <c:v>1.026773458927301</c:v>
                </c:pt>
                <c:pt idx="10">
                  <c:v>1.0393657976082304</c:v>
                </c:pt>
                <c:pt idx="11">
                  <c:v>1.0548180376890397</c:v>
                </c:pt>
                <c:pt idx="12">
                  <c:v>1.0663598243468573</c:v>
                </c:pt>
                <c:pt idx="13">
                  <c:v>1.0743199541233663</c:v>
                </c:pt>
                <c:pt idx="14">
                  <c:v>1.0763245995634343</c:v>
                </c:pt>
                <c:pt idx="15">
                  <c:v>1.080918012157676</c:v>
                </c:pt>
                <c:pt idx="16">
                  <c:v>1.0955818551932368</c:v>
                </c:pt>
                <c:pt idx="17">
                  <c:v>1.1130755967003929</c:v>
                </c:pt>
                <c:pt idx="18">
                  <c:v>1.1184926731246603</c:v>
                </c:pt>
                <c:pt idx="19">
                  <c:v>1.1180077778144455</c:v>
                </c:pt>
                <c:pt idx="20">
                  <c:v>1.0947160664553233</c:v>
                </c:pt>
                <c:pt idx="21">
                  <c:v>1.1179603382700845</c:v>
                </c:pt>
                <c:pt idx="22">
                  <c:v>1.1462787520136239</c:v>
                </c:pt>
                <c:pt idx="23">
                  <c:v>1.1227534027803647</c:v>
                </c:pt>
                <c:pt idx="24">
                  <c:v>1.1244788171681661</c:v>
                </c:pt>
                <c:pt idx="25">
                  <c:v>1.08879526786408</c:v>
                </c:pt>
                <c:pt idx="26">
                  <c:v>1.1059769182231107</c:v>
                </c:pt>
                <c:pt idx="27">
                  <c:v>1.0804383983234076</c:v>
                </c:pt>
                <c:pt idx="28">
                  <c:v>1.0951822885757623</c:v>
                </c:pt>
                <c:pt idx="29">
                  <c:v>1.1127758384058863</c:v>
                </c:pt>
                <c:pt idx="30">
                  <c:v>1.0990353373286164</c:v>
                </c:pt>
                <c:pt idx="31">
                  <c:v>1.0717220267157768</c:v>
                </c:pt>
                <c:pt idx="32">
                  <c:v>1.055914491341269</c:v>
                </c:pt>
                <c:pt idx="33">
                  <c:v>0.99290597828188465</c:v>
                </c:pt>
                <c:pt idx="34">
                  <c:v>0.92998361058787293</c:v>
                </c:pt>
                <c:pt idx="35">
                  <c:v>0.91245158316686148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A-44F5-A0DC-5A6EFB3D430D}"/>
            </c:ext>
          </c:extLst>
        </c:ser>
        <c:ser>
          <c:idx val="1"/>
          <c:order val="1"/>
          <c:tx>
            <c:strRef>
              <c:f>Main!$N$11</c:f>
              <c:strCache>
                <c:ptCount val="1"/>
                <c:pt idx="0">
                  <c:v>Constant Mix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Main!$B$12:$B$47</c:f>
              <c:numCache>
                <c:formatCode>m/d/yyyy</c:formatCode>
                <c:ptCount val="36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38837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38990</c:v>
                </c:pt>
                <c:pt idx="9">
                  <c:v>39021</c:v>
                </c:pt>
                <c:pt idx="10">
                  <c:v>39051</c:v>
                </c:pt>
                <c:pt idx="11">
                  <c:v>39082</c:v>
                </c:pt>
                <c:pt idx="12">
                  <c:v>39113</c:v>
                </c:pt>
                <c:pt idx="13">
                  <c:v>39141</c:v>
                </c:pt>
                <c:pt idx="14">
                  <c:v>39172</c:v>
                </c:pt>
                <c:pt idx="15">
                  <c:v>39202</c:v>
                </c:pt>
                <c:pt idx="16">
                  <c:v>39233</c:v>
                </c:pt>
                <c:pt idx="17">
                  <c:v>39263</c:v>
                </c:pt>
                <c:pt idx="18">
                  <c:v>39294</c:v>
                </c:pt>
                <c:pt idx="19">
                  <c:v>39325</c:v>
                </c:pt>
                <c:pt idx="20">
                  <c:v>39355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39599</c:v>
                </c:pt>
                <c:pt idx="29">
                  <c:v>39629</c:v>
                </c:pt>
                <c:pt idx="30">
                  <c:v>39660</c:v>
                </c:pt>
                <c:pt idx="31">
                  <c:v>39691</c:v>
                </c:pt>
                <c:pt idx="32">
                  <c:v>39721</c:v>
                </c:pt>
                <c:pt idx="33">
                  <c:v>39752</c:v>
                </c:pt>
                <c:pt idx="34">
                  <c:v>39782</c:v>
                </c:pt>
                <c:pt idx="35">
                  <c:v>39813</c:v>
                </c:pt>
              </c:numCache>
            </c:numRef>
          </c:cat>
          <c:val>
            <c:numRef>
              <c:f>Main!$N$12:$N$47</c:f>
              <c:numCache>
                <c:formatCode>0%</c:formatCode>
                <c:ptCount val="36"/>
                <c:pt idx="0">
                  <c:v>1</c:v>
                </c:pt>
                <c:pt idx="1">
                  <c:v>0.99568569816939034</c:v>
                </c:pt>
                <c:pt idx="2">
                  <c:v>1.0003524408951538</c:v>
                </c:pt>
                <c:pt idx="3">
                  <c:v>1.0119931671700306</c:v>
                </c:pt>
                <c:pt idx="4">
                  <c:v>0.98592954398920485</c:v>
                </c:pt>
                <c:pt idx="5">
                  <c:v>0.98571115718443381</c:v>
                </c:pt>
                <c:pt idx="6">
                  <c:v>0.98655257592911205</c:v>
                </c:pt>
                <c:pt idx="7">
                  <c:v>0.99247643463610402</c:v>
                </c:pt>
                <c:pt idx="8">
                  <c:v>0.99243363294985332</c:v>
                </c:pt>
                <c:pt idx="9">
                  <c:v>1.0002961703864528</c:v>
                </c:pt>
                <c:pt idx="10">
                  <c:v>1.0151859687355842</c:v>
                </c:pt>
                <c:pt idx="11">
                  <c:v>1.0289834037164423</c:v>
                </c:pt>
                <c:pt idx="12">
                  <c:v>1.0271851061613719</c:v>
                </c:pt>
                <c:pt idx="13">
                  <c:v>1.0231010909305991</c:v>
                </c:pt>
                <c:pt idx="14">
                  <c:v>1.0298073470175013</c:v>
                </c:pt>
                <c:pt idx="15">
                  <c:v>1.0380468286613127</c:v>
                </c:pt>
                <c:pt idx="16">
                  <c:v>1.0504712695992635</c:v>
                </c:pt>
                <c:pt idx="17">
                  <c:v>1.0634627819361857</c:v>
                </c:pt>
                <c:pt idx="18">
                  <c:v>1.0709018171886306</c:v>
                </c:pt>
                <c:pt idx="19">
                  <c:v>1.0596024657584031</c:v>
                </c:pt>
                <c:pt idx="20">
                  <c:v>1.0833340294179334</c:v>
                </c:pt>
                <c:pt idx="21">
                  <c:v>1.1098507006605638</c:v>
                </c:pt>
                <c:pt idx="22">
                  <c:v>1.0833635366571241</c:v>
                </c:pt>
                <c:pt idx="23">
                  <c:v>1.0835171158461137</c:v>
                </c:pt>
                <c:pt idx="24">
                  <c:v>1.0488795465153464</c:v>
                </c:pt>
                <c:pt idx="25">
                  <c:v>1.0635514389026126</c:v>
                </c:pt>
                <c:pt idx="26">
                  <c:v>1.0437062130729413</c:v>
                </c:pt>
                <c:pt idx="27">
                  <c:v>1.0678418226095288</c:v>
                </c:pt>
                <c:pt idx="28">
                  <c:v>1.0748918709385153</c:v>
                </c:pt>
                <c:pt idx="29">
                  <c:v>1.0546773329184156</c:v>
                </c:pt>
                <c:pt idx="30">
                  <c:v>1.0457100564321595</c:v>
                </c:pt>
                <c:pt idx="31">
                  <c:v>1.0246065531524313</c:v>
                </c:pt>
                <c:pt idx="32">
                  <c:v>0.98273744526187634</c:v>
                </c:pt>
                <c:pt idx="33">
                  <c:v>0.915678439333381</c:v>
                </c:pt>
                <c:pt idx="34">
                  <c:v>0.89348137758250823</c:v>
                </c:pt>
                <c:pt idx="35">
                  <c:v>0.90266268455772403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A-44F5-A0DC-5A6EFB3D4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022704"/>
        <c:axId val="1949232608"/>
      </c:lineChart>
      <c:dateAx>
        <c:axId val="1944022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232608"/>
        <c:crosses val="autoZero"/>
        <c:auto val="1"/>
        <c:lblOffset val="100"/>
        <c:baseTimeUnit val="months"/>
      </c:dateAx>
      <c:valAx>
        <c:axId val="194923260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2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21</xdr:row>
      <xdr:rowOff>149224</xdr:rowOff>
    </xdr:from>
    <xdr:to>
      <xdr:col>13</xdr:col>
      <xdr:colOff>393699</xdr:colOff>
      <xdr:row>41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3099"/>
  <sheetViews>
    <sheetView workbookViewId="0"/>
  </sheetViews>
  <sheetFormatPr defaultColWidth="9.1796875" defaultRowHeight="14.5" x14ac:dyDescent="0.35"/>
  <cols>
    <col min="1" max="1" width="10.7265625" style="7" bestFit="1" customWidth="1"/>
    <col min="2" max="10" width="9.1796875" style="6"/>
    <col min="11" max="16384" width="9.1796875" style="4"/>
  </cols>
  <sheetData>
    <row r="8" spans="1:12" x14ac:dyDescent="0.3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/>
      <c r="L8" s="3"/>
    </row>
    <row r="9" spans="1:12" x14ac:dyDescent="0.35">
      <c r="A9" s="5">
        <v>34334</v>
      </c>
      <c r="B9" s="6">
        <v>3.6132346235524526E-2</v>
      </c>
      <c r="C9" s="6">
        <v>2.780586450960465E-3</v>
      </c>
      <c r="D9" s="6">
        <v>8.5327455919395057E-3</v>
      </c>
      <c r="E9" s="6">
        <v>2.9697677059622229E-2</v>
      </c>
      <c r="F9" s="6">
        <v>8.1027478882208737E-2</v>
      </c>
      <c r="G9" s="6">
        <v>5.9676399180347284E-2</v>
      </c>
      <c r="H9" s="6">
        <v>-1.4297197019804288E-2</v>
      </c>
      <c r="I9" s="6">
        <v>-2.6105137395460054E-2</v>
      </c>
      <c r="J9" s="6">
        <v>0.16148490632489151</v>
      </c>
    </row>
    <row r="10" spans="1:12" x14ac:dyDescent="0.35">
      <c r="A10" s="5">
        <v>34365</v>
      </c>
      <c r="B10" s="6">
        <v>2.2294032607928171E-2</v>
      </c>
      <c r="C10" s="6">
        <v>1.4872699773128328E-2</v>
      </c>
      <c r="D10" s="6">
        <v>3.1578783053916482E-2</v>
      </c>
      <c r="E10" s="6">
        <v>2.7957972401613906E-2</v>
      </c>
      <c r="F10" s="6">
        <v>1.5685031685266804E-2</v>
      </c>
      <c r="G10" s="6">
        <v>0.1594631743701449</v>
      </c>
      <c r="H10" s="6">
        <v>9.1393112808699911E-4</v>
      </c>
      <c r="I10" s="6">
        <v>2.8706373060173096E-2</v>
      </c>
      <c r="J10" s="6">
        <v>1.4979952349167359E-2</v>
      </c>
    </row>
    <row r="11" spans="1:12" x14ac:dyDescent="0.35">
      <c r="A11" s="5">
        <v>34393</v>
      </c>
      <c r="B11" s="6">
        <v>-8.1043491267561718E-3</v>
      </c>
      <c r="C11" s="6">
        <v>-2.8315946348733245E-2</v>
      </c>
      <c r="D11" s="6">
        <v>-3.2276613452371983E-2</v>
      </c>
      <c r="E11" s="6">
        <v>-6.3187096653158914E-3</v>
      </c>
      <c r="F11" s="6">
        <v>-4.2542940285984154E-2</v>
      </c>
      <c r="G11" s="6">
        <v>-1.3391744178688825E-2</v>
      </c>
      <c r="H11" s="6">
        <v>1.6109303192529529E-2</v>
      </c>
      <c r="I11" s="6">
        <v>3.7862977759227201E-2</v>
      </c>
      <c r="J11" s="6">
        <v>-2.1005274376913057E-2</v>
      </c>
    </row>
    <row r="12" spans="1:12" x14ac:dyDescent="0.35">
      <c r="A12" s="5">
        <v>34424</v>
      </c>
      <c r="B12" s="6">
        <v>-1.8070696984031409E-2</v>
      </c>
      <c r="C12" s="6">
        <v>-3.527607361963192E-2</v>
      </c>
      <c r="D12" s="6">
        <v>-4.4283212409306882E-2</v>
      </c>
      <c r="E12" s="6">
        <v>-5.7463534016871765E-2</v>
      </c>
      <c r="F12" s="6">
        <v>-2.1947463044568405E-2</v>
      </c>
      <c r="G12" s="6">
        <v>-4.6301447827696074E-2</v>
      </c>
      <c r="H12" s="6">
        <v>1.6614172689443728E-2</v>
      </c>
      <c r="I12" s="6">
        <v>2.2923129955187971E-2</v>
      </c>
      <c r="J12" s="6">
        <v>-9.4972907541111359E-2</v>
      </c>
    </row>
    <row r="13" spans="1:12" x14ac:dyDescent="0.35">
      <c r="A13" s="5">
        <v>34454</v>
      </c>
      <c r="B13" s="6">
        <v>-8.9711121958884199E-3</v>
      </c>
      <c r="C13" s="6">
        <v>-9.2739798622151204E-3</v>
      </c>
      <c r="D13" s="6">
        <v>8.0660994764396587E-3</v>
      </c>
      <c r="E13" s="6">
        <v>2.8619196274461967E-3</v>
      </c>
      <c r="F13" s="6">
        <v>4.5668858903960663E-2</v>
      </c>
      <c r="G13" s="6">
        <v>3.0164407212880828E-2</v>
      </c>
      <c r="H13" s="6">
        <v>1.0721483272873792E-2</v>
      </c>
      <c r="I13" s="6">
        <v>4.9985959000280467E-3</v>
      </c>
      <c r="J13" s="6">
        <v>-2.5251531167596618E-2</v>
      </c>
    </row>
    <row r="14" spans="1:12" x14ac:dyDescent="0.35">
      <c r="A14" s="5">
        <v>34485</v>
      </c>
      <c r="B14" s="6">
        <v>3.4668075460793091E-3</v>
      </c>
      <c r="C14" s="6">
        <v>-3.2094142818935856E-3</v>
      </c>
      <c r="D14" s="6">
        <v>1.2984272799571484E-2</v>
      </c>
      <c r="E14" s="6">
        <v>-1.6281264436085241E-2</v>
      </c>
      <c r="F14" s="6">
        <v>-4.0837050529533236E-2</v>
      </c>
      <c r="G14" s="6">
        <v>6.1359313543765781E-2</v>
      </c>
      <c r="H14" s="6">
        <v>3.0530038465429112E-3</v>
      </c>
      <c r="I14" s="6">
        <v>-3.2524868671062857E-2</v>
      </c>
      <c r="J14" s="6">
        <v>2.8650946288708644E-2</v>
      </c>
    </row>
    <row r="15" spans="1:12" x14ac:dyDescent="0.35">
      <c r="A15" s="5">
        <v>34515</v>
      </c>
      <c r="B15" s="6">
        <v>-9.4594276411386069E-4</v>
      </c>
      <c r="C15" s="6">
        <v>-8.049369466058498E-3</v>
      </c>
      <c r="D15" s="6">
        <v>-2.9657282937849527E-2</v>
      </c>
      <c r="E15" s="6">
        <v>-3.9709697261446353E-2</v>
      </c>
      <c r="F15" s="6">
        <v>-5.1640434021446913E-2</v>
      </c>
      <c r="G15" s="6">
        <v>-1.7488695654471531E-2</v>
      </c>
      <c r="H15" s="6">
        <v>3.5341613012404918E-2</v>
      </c>
      <c r="I15" s="6">
        <v>6.1980129390018401E-2</v>
      </c>
      <c r="J15" s="6">
        <v>-3.29777621912518E-2</v>
      </c>
    </row>
    <row r="16" spans="1:12" x14ac:dyDescent="0.35">
      <c r="A16" s="5">
        <v>34546</v>
      </c>
      <c r="B16" s="6">
        <v>9.6968029414572499E-3</v>
      </c>
      <c r="C16" s="6">
        <v>2.1098187719772898E-2</v>
      </c>
      <c r="D16" s="6">
        <v>3.1125127968032906E-2</v>
      </c>
      <c r="E16" s="6">
        <v>1.1887292004799654E-2</v>
      </c>
      <c r="F16" s="6">
        <v>7.1922393224634007E-2</v>
      </c>
      <c r="G16" s="6">
        <v>-1.119442661232628E-2</v>
      </c>
      <c r="H16" s="6">
        <v>1.0838988846800625E-3</v>
      </c>
      <c r="I16" s="6">
        <v>-1.9200435137340266E-2</v>
      </c>
      <c r="J16" s="6">
        <v>5.7865765909122499E-2</v>
      </c>
    </row>
    <row r="17" spans="1:10" x14ac:dyDescent="0.35">
      <c r="A17" s="5">
        <v>34577</v>
      </c>
      <c r="B17" s="6">
        <v>2.084927976274531E-2</v>
      </c>
      <c r="C17" s="6">
        <v>1.059602649006619E-3</v>
      </c>
      <c r="D17" s="6">
        <v>3.3116082437907313E-2</v>
      </c>
      <c r="E17" s="6">
        <v>5.0580902237154834E-2</v>
      </c>
      <c r="F17" s="6">
        <v>1.584892137232341E-2</v>
      </c>
      <c r="G17" s="6">
        <v>6.9893301727663726E-3</v>
      </c>
      <c r="H17" s="6">
        <v>1.0432473444819262E-5</v>
      </c>
      <c r="I17" s="6">
        <v>-1.6082519964507602E-3</v>
      </c>
      <c r="J17" s="6">
        <v>0.11924255007567855</v>
      </c>
    </row>
    <row r="18" spans="1:10" x14ac:dyDescent="0.35">
      <c r="A18" s="5">
        <v>34607</v>
      </c>
      <c r="B18" s="6">
        <v>4.836305165269783E-3</v>
      </c>
      <c r="C18" s="6">
        <v>-2.646202699126754E-2</v>
      </c>
      <c r="D18" s="6">
        <v>-2.8303495311167937E-2</v>
      </c>
      <c r="E18" s="6">
        <v>-8.7259540649773371E-3</v>
      </c>
      <c r="F18" s="6">
        <v>-6.827420161625597E-2</v>
      </c>
      <c r="G18" s="6">
        <v>-5.3749370739011981E-2</v>
      </c>
      <c r="H18" s="6">
        <v>1.8730749693607409E-2</v>
      </c>
      <c r="I18" s="6">
        <v>8.1653057823696251E-3</v>
      </c>
      <c r="J18" s="6">
        <v>6.4223590932959949E-3</v>
      </c>
    </row>
    <row r="19" spans="1:10" x14ac:dyDescent="0.35">
      <c r="A19" s="5">
        <v>34638</v>
      </c>
      <c r="B19" s="6">
        <v>-4.5175990044060699E-3</v>
      </c>
      <c r="C19" s="6">
        <v>-8.1543897798315168E-3</v>
      </c>
      <c r="D19" s="6">
        <v>1.9843991768891067E-2</v>
      </c>
      <c r="E19" s="6">
        <v>-8.5136117835390435E-3</v>
      </c>
      <c r="F19" s="6">
        <v>1.9646153904097075E-2</v>
      </c>
      <c r="G19" s="6">
        <v>1.9837082235643066E-2</v>
      </c>
      <c r="H19" s="6">
        <v>2.9838809480254795E-2</v>
      </c>
      <c r="I19" s="6">
        <v>2.0716253443526123E-2</v>
      </c>
      <c r="J19" s="6">
        <v>-2.358509966827755E-2</v>
      </c>
    </row>
    <row r="20" spans="1:10" x14ac:dyDescent="0.35">
      <c r="A20" s="5">
        <v>34668</v>
      </c>
      <c r="B20" s="6">
        <v>-1.6919358980107768E-2</v>
      </c>
      <c r="C20" s="6">
        <v>-3.8366675801589922E-3</v>
      </c>
      <c r="D20" s="6">
        <v>-3.9150360533683815E-2</v>
      </c>
      <c r="E20" s="6">
        <v>-4.6450731805348644E-2</v>
      </c>
      <c r="F20" s="6">
        <v>-5.3743833625781168E-3</v>
      </c>
      <c r="G20" s="6">
        <v>-4.7649859176771892E-2</v>
      </c>
      <c r="H20" s="6">
        <v>-4.3681289030141075E-2</v>
      </c>
      <c r="I20" s="6">
        <v>-2.2724819173054023E-2</v>
      </c>
      <c r="J20" s="6">
        <v>-5.7406293057003129E-2</v>
      </c>
    </row>
    <row r="21" spans="1:10" x14ac:dyDescent="0.35">
      <c r="A21" s="5">
        <v>34699</v>
      </c>
      <c r="B21" s="6">
        <v>-5.8522978773407619E-3</v>
      </c>
      <c r="C21" s="6">
        <v>4.676753782668408E-3</v>
      </c>
      <c r="D21" s="6">
        <v>9.295132671333306E-3</v>
      </c>
      <c r="E21" s="6">
        <v>1.9963269788468185E-2</v>
      </c>
      <c r="F21" s="6">
        <v>-4.8373391206703031E-3</v>
      </c>
      <c r="G21" s="6">
        <v>3.1961538799263334E-2</v>
      </c>
      <c r="H21" s="6">
        <v>1.1313155453372151E-2</v>
      </c>
      <c r="I21" s="6">
        <v>-1.0439105219552713E-2</v>
      </c>
      <c r="J21" s="6">
        <v>-8.6059546019900554E-2</v>
      </c>
    </row>
    <row r="22" spans="1:10" x14ac:dyDescent="0.35">
      <c r="A22" s="5">
        <v>34730</v>
      </c>
      <c r="B22" s="6">
        <v>-7.0000000000000062E-3</v>
      </c>
      <c r="C22" s="6">
        <v>1.7524644030668224E-2</v>
      </c>
      <c r="D22" s="6">
        <v>2.3515749745971926E-2</v>
      </c>
      <c r="E22" s="6">
        <v>-1.9019811471481129E-2</v>
      </c>
      <c r="F22" s="6">
        <v>-2.0764868068263609E-2</v>
      </c>
      <c r="G22" s="6">
        <v>-5.6342574641477294E-2</v>
      </c>
      <c r="H22" s="6">
        <v>1.5749103508829635E-2</v>
      </c>
      <c r="I22" s="6">
        <v>-3.2931457914713302E-3</v>
      </c>
      <c r="J22" s="6">
        <v>-0.11206890251329737</v>
      </c>
    </row>
    <row r="23" spans="1:10" x14ac:dyDescent="0.35">
      <c r="A23" s="5">
        <v>34758</v>
      </c>
      <c r="B23" s="6">
        <v>6.9258830160321416E-3</v>
      </c>
      <c r="C23" s="6">
        <v>2.6372443487621133E-2</v>
      </c>
      <c r="D23" s="6">
        <v>3.4636536976630605E-2</v>
      </c>
      <c r="E23" s="6">
        <v>3.4298014355884199E-2</v>
      </c>
      <c r="F23" s="6">
        <v>1.0516309398493462E-2</v>
      </c>
      <c r="G23" s="6">
        <v>-8.7499228516504046E-2</v>
      </c>
      <c r="H23" s="6">
        <v>4.4660726956442118E-2</v>
      </c>
      <c r="I23" s="6">
        <v>2.7776222209777712E-2</v>
      </c>
      <c r="J23" s="6">
        <v>-3.1746913650418221E-2</v>
      </c>
    </row>
    <row r="24" spans="1:10" x14ac:dyDescent="0.35">
      <c r="A24" s="5">
        <v>34789</v>
      </c>
      <c r="B24" s="6">
        <v>7.8960907641734135E-3</v>
      </c>
      <c r="C24" s="6">
        <v>5.2438384897746104E-4</v>
      </c>
      <c r="D24" s="6">
        <v>2.4049225520508033E-2</v>
      </c>
      <c r="E24" s="6">
        <v>1.1265634946928005E-2</v>
      </c>
      <c r="F24" s="6">
        <v>-1.3097069652755478E-2</v>
      </c>
      <c r="G24" s="6">
        <v>-5.5544930269648574E-2</v>
      </c>
      <c r="H24" s="6">
        <v>6.0153543336977776E-2</v>
      </c>
      <c r="I24" s="6">
        <v>0.11371437912057969</v>
      </c>
      <c r="J24" s="6">
        <v>-1.1565831016950648E-3</v>
      </c>
    </row>
    <row r="25" spans="1:10" x14ac:dyDescent="0.35">
      <c r="A25" s="5">
        <v>34819</v>
      </c>
      <c r="B25" s="6">
        <v>1.3886948658176079E-2</v>
      </c>
      <c r="C25" s="6">
        <v>1.3626834381551323E-2</v>
      </c>
      <c r="D25" s="6">
        <v>2.4480932833601088E-2</v>
      </c>
      <c r="E25" s="6">
        <v>1.5603736849842287E-2</v>
      </c>
      <c r="F25" s="6">
        <v>3.4971018057995851E-2</v>
      </c>
      <c r="G25" s="6">
        <v>3.9764134800603257E-2</v>
      </c>
      <c r="H25" s="6">
        <v>-1.3793421526277917E-2</v>
      </c>
      <c r="I25" s="6">
        <v>2.5489236790606773E-2</v>
      </c>
      <c r="J25" s="6">
        <v>3.7915842639987506E-2</v>
      </c>
    </row>
    <row r="26" spans="1:10" x14ac:dyDescent="0.35">
      <c r="A26" s="5">
        <v>34850</v>
      </c>
      <c r="B26" s="6">
        <v>8.9521754960641964E-3</v>
      </c>
      <c r="C26" s="6">
        <v>4.6794208893484956E-2</v>
      </c>
      <c r="D26" s="6">
        <v>3.2127406289016003E-2</v>
      </c>
      <c r="E26" s="6">
        <v>1.0276466089967462E-2</v>
      </c>
      <c r="F26" s="6">
        <v>3.2039169502964926E-2</v>
      </c>
      <c r="G26" s="6">
        <v>-8.2710404208874433E-2</v>
      </c>
      <c r="H26" s="6">
        <v>-1.7717209413514554E-2</v>
      </c>
      <c r="I26" s="6">
        <v>-6.6790706550260426E-3</v>
      </c>
      <c r="J26" s="6">
        <v>4.5495553241205425E-2</v>
      </c>
    </row>
    <row r="27" spans="1:10" x14ac:dyDescent="0.35">
      <c r="A27" s="5">
        <v>34880</v>
      </c>
      <c r="B27" s="6">
        <v>1.5947973423576567E-2</v>
      </c>
      <c r="C27" s="6">
        <v>3.2106693010620635E-3</v>
      </c>
      <c r="D27" s="6">
        <v>1.7202334904001582E-2</v>
      </c>
      <c r="E27" s="6">
        <v>4.4457629895158668E-2</v>
      </c>
      <c r="F27" s="6">
        <v>-8.1081997675997997E-3</v>
      </c>
      <c r="G27" s="6">
        <v>-6.065211673298021E-2</v>
      </c>
      <c r="H27" s="6">
        <v>2.1242827930701383E-2</v>
      </c>
      <c r="I27" s="6">
        <v>-8.5010326113059698E-3</v>
      </c>
      <c r="J27" s="6">
        <v>-4.1390352390557198E-3</v>
      </c>
    </row>
    <row r="28" spans="1:10" x14ac:dyDescent="0.35">
      <c r="A28" s="5">
        <v>34911</v>
      </c>
      <c r="B28" s="6">
        <v>2.4895648034910289E-2</v>
      </c>
      <c r="C28" s="6">
        <v>-1.0832102412604683E-2</v>
      </c>
      <c r="D28" s="6">
        <v>2.9245830913465554E-2</v>
      </c>
      <c r="E28" s="6">
        <v>5.1624670198263001E-2</v>
      </c>
      <c r="F28" s="6">
        <v>5.3698084928183176E-2</v>
      </c>
      <c r="G28" s="6">
        <v>0.14770217764544613</v>
      </c>
      <c r="H28" s="6">
        <v>-4.5544650164896852E-3</v>
      </c>
      <c r="I28" s="6">
        <v>-4.3693082735903999E-2</v>
      </c>
      <c r="J28" s="6">
        <v>1.5897997192640088E-2</v>
      </c>
    </row>
    <row r="29" spans="1:10" x14ac:dyDescent="0.35">
      <c r="A29" s="5">
        <v>34942</v>
      </c>
      <c r="B29" s="6">
        <v>1.6107656754098754E-2</v>
      </c>
      <c r="C29" s="6">
        <v>9.7063215530115432E-3</v>
      </c>
      <c r="D29" s="6">
        <v>-5.3739604745217662E-4</v>
      </c>
      <c r="E29" s="6">
        <v>1.3754907357978574E-2</v>
      </c>
      <c r="F29" s="6">
        <v>-4.0576403827193852E-3</v>
      </c>
      <c r="G29" s="6">
        <v>8.5595966611462737E-2</v>
      </c>
      <c r="H29" s="6">
        <v>-5.9219420007487047E-2</v>
      </c>
      <c r="I29" s="6">
        <v>-9.7051970418397304E-2</v>
      </c>
      <c r="J29" s="6">
        <v>-2.9829343971631186E-2</v>
      </c>
    </row>
    <row r="30" spans="1:10" x14ac:dyDescent="0.35">
      <c r="A30" s="5">
        <v>34972</v>
      </c>
      <c r="B30" s="6">
        <v>1.0098836598917638E-2</v>
      </c>
      <c r="C30" s="6">
        <v>6.9016514666009332E-3</v>
      </c>
      <c r="D30" s="6">
        <v>3.6562579812616791E-2</v>
      </c>
      <c r="E30" s="6">
        <v>1.1710239183125415E-2</v>
      </c>
      <c r="F30" s="6">
        <v>-1.0112175714157567E-2</v>
      </c>
      <c r="G30" s="6">
        <v>-1.2024045384492421E-2</v>
      </c>
      <c r="H30" s="6">
        <v>2.7800386748394676E-2</v>
      </c>
      <c r="I30" s="6">
        <v>-2.9058678335016186E-2</v>
      </c>
      <c r="J30" s="6">
        <v>-1.1011585123309365E-2</v>
      </c>
    </row>
    <row r="31" spans="1:10" x14ac:dyDescent="0.35">
      <c r="A31" s="5">
        <v>35003</v>
      </c>
      <c r="B31" s="6">
        <v>-1.1891814550078483E-2</v>
      </c>
      <c r="C31" s="6">
        <v>1.1750305997552113E-2</v>
      </c>
      <c r="D31" s="6">
        <v>-7.3917497698183787E-3</v>
      </c>
      <c r="E31" s="6">
        <v>-5.0420673851407916E-2</v>
      </c>
      <c r="F31" s="6">
        <v>-1.1364434804157053E-2</v>
      </c>
      <c r="G31" s="6">
        <v>-1.4816970917448047E-2</v>
      </c>
      <c r="H31" s="6">
        <v>1.2096982835132041E-2</v>
      </c>
      <c r="I31" s="6">
        <v>-2.6230644788537205E-2</v>
      </c>
      <c r="J31" s="6">
        <v>-4.4131698773611241E-2</v>
      </c>
    </row>
    <row r="32" spans="1:10" x14ac:dyDescent="0.35">
      <c r="A32" s="5">
        <v>35033</v>
      </c>
      <c r="B32" s="6">
        <v>1.0139581653671792E-2</v>
      </c>
      <c r="C32" s="6">
        <v>1.5001209774981872E-2</v>
      </c>
      <c r="D32" s="6">
        <v>4.0082045386253595E-2</v>
      </c>
      <c r="E32" s="6">
        <v>3.676022816455693E-2</v>
      </c>
      <c r="F32" s="6">
        <v>3.1293226644634853E-2</v>
      </c>
      <c r="G32" s="6">
        <v>6.1337056787903688E-2</v>
      </c>
      <c r="H32" s="6">
        <v>-2.9286957428949666E-2</v>
      </c>
      <c r="I32" s="6">
        <v>-4.5686483920729382E-3</v>
      </c>
      <c r="J32" s="6">
        <v>-2.3650054233893502E-2</v>
      </c>
    </row>
    <row r="33" spans="1:10" x14ac:dyDescent="0.35">
      <c r="A33" s="5">
        <v>35064</v>
      </c>
      <c r="B33" s="6">
        <v>1.7014211206894059E-2</v>
      </c>
      <c r="C33" s="6">
        <v>1.0727056019070424E-2</v>
      </c>
      <c r="D33" s="6">
        <v>9.2951978997877216E-3</v>
      </c>
      <c r="E33" s="6">
        <v>1.8967942173828689E-2</v>
      </c>
      <c r="F33" s="6">
        <v>3.2796085611113801E-2</v>
      </c>
      <c r="G33" s="6">
        <v>5.9533441152086919E-2</v>
      </c>
      <c r="H33" s="6">
        <v>5.9573323491910078E-3</v>
      </c>
      <c r="I33" s="6">
        <v>-1.7583596590570516E-2</v>
      </c>
      <c r="J33" s="6">
        <v>3.750401103353114E-2</v>
      </c>
    </row>
    <row r="34" spans="1:10" x14ac:dyDescent="0.35">
      <c r="A34" s="5">
        <v>35095</v>
      </c>
      <c r="B34" s="6">
        <v>2.5267242145082136E-2</v>
      </c>
      <c r="C34" s="6">
        <v>2.1226415094339757E-3</v>
      </c>
      <c r="D34" s="6">
        <v>3.1536633022613225E-2</v>
      </c>
      <c r="E34" s="6">
        <v>-6.6068492130055834E-3</v>
      </c>
      <c r="F34" s="6">
        <v>6.7193042435082617E-2</v>
      </c>
      <c r="G34" s="6">
        <v>4.7178343411230284E-2</v>
      </c>
      <c r="H34" s="6">
        <v>-3.4899674886259315E-2</v>
      </c>
      <c r="I34" s="6">
        <v>-3.7980827569469633E-2</v>
      </c>
      <c r="J34" s="6">
        <v>6.5400260024652504E-2</v>
      </c>
    </row>
    <row r="35" spans="1:10" x14ac:dyDescent="0.35">
      <c r="A35" s="5">
        <v>35124</v>
      </c>
      <c r="B35" s="6">
        <v>6.4640540888787346E-3</v>
      </c>
      <c r="C35" s="6">
        <v>-2.9183337255824893E-2</v>
      </c>
      <c r="D35" s="6">
        <v>4.7053145925080031E-4</v>
      </c>
      <c r="E35" s="6">
        <v>2.5749680940452713E-2</v>
      </c>
      <c r="F35" s="6">
        <v>-1.1284258443108097E-2</v>
      </c>
      <c r="G35" s="6">
        <v>-3.3456097608412061E-2</v>
      </c>
      <c r="H35" s="6">
        <v>1.0480995520018119E-2</v>
      </c>
      <c r="I35" s="6">
        <v>1.3118062563067578E-2</v>
      </c>
      <c r="J35" s="6">
        <v>-2.2063664580445189E-2</v>
      </c>
    </row>
    <row r="36" spans="1:10" x14ac:dyDescent="0.35">
      <c r="A36" s="5">
        <v>35155</v>
      </c>
      <c r="B36" s="6">
        <v>8.5768494055036282E-3</v>
      </c>
      <c r="C36" s="6">
        <v>-1.6727272727272702E-2</v>
      </c>
      <c r="D36" s="6">
        <v>1.0865370700882782E-2</v>
      </c>
      <c r="E36" s="6">
        <v>1.3546018565537166E-2</v>
      </c>
      <c r="F36" s="6">
        <v>8.0782273391613035E-3</v>
      </c>
      <c r="G36" s="6">
        <v>6.2971729176593882E-2</v>
      </c>
      <c r="H36" s="6">
        <v>-6.6391703060464675E-3</v>
      </c>
      <c r="I36" s="6">
        <v>-2.1601095617529875E-2</v>
      </c>
      <c r="J36" s="6">
        <v>1.549012284196542E-3</v>
      </c>
    </row>
    <row r="37" spans="1:10" x14ac:dyDescent="0.35">
      <c r="A37" s="5">
        <v>35185</v>
      </c>
      <c r="B37" s="6">
        <v>3.9467631655150326E-2</v>
      </c>
      <c r="C37" s="6">
        <v>-1.306706114398426E-2</v>
      </c>
      <c r="D37" s="6">
        <v>5.5234118699671875E-3</v>
      </c>
      <c r="E37" s="6">
        <v>4.8405836192822793E-2</v>
      </c>
      <c r="F37" s="6">
        <v>3.6612631093416059E-2</v>
      </c>
      <c r="G37" s="6">
        <v>2.914291775812039E-2</v>
      </c>
      <c r="H37" s="6">
        <v>-3.797523534882187E-2</v>
      </c>
      <c r="I37" s="6">
        <v>1.6606222561557527E-2</v>
      </c>
      <c r="J37" s="6">
        <v>3.1896142739273756E-2</v>
      </c>
    </row>
    <row r="38" spans="1:10" x14ac:dyDescent="0.35">
      <c r="A38" s="5">
        <v>35216</v>
      </c>
      <c r="B38" s="6">
        <v>2.2470961289051239E-2</v>
      </c>
      <c r="C38" s="6">
        <v>-9.24306769922556E-3</v>
      </c>
      <c r="D38" s="6">
        <v>1.8484244495064583E-2</v>
      </c>
      <c r="E38" s="6">
        <v>3.4431653411048702E-2</v>
      </c>
      <c r="F38" s="6">
        <v>8.8915099236008821E-3</v>
      </c>
      <c r="G38" s="6">
        <v>-4.3203708195524992E-3</v>
      </c>
      <c r="H38" s="6">
        <v>4.2199228324141117E-3</v>
      </c>
      <c r="I38" s="6">
        <v>-3.3045437476530215E-2</v>
      </c>
      <c r="J38" s="6">
        <v>-1.1437272369939869E-2</v>
      </c>
    </row>
    <row r="39" spans="1:10" x14ac:dyDescent="0.35">
      <c r="A39" s="5">
        <v>35246</v>
      </c>
      <c r="B39" s="6">
        <v>-4.5312499999999867E-3</v>
      </c>
      <c r="C39" s="6">
        <v>1.3615733736762392E-2</v>
      </c>
      <c r="D39" s="6">
        <v>6.0107634601496152E-3</v>
      </c>
      <c r="E39" s="6">
        <v>-4.6648149267652372E-2</v>
      </c>
      <c r="F39" s="6">
        <v>-2.2994611167831414E-3</v>
      </c>
      <c r="G39" s="6">
        <v>2.5742041251738179E-2</v>
      </c>
      <c r="H39" s="6">
        <v>1.2805018416238521E-4</v>
      </c>
      <c r="I39" s="6">
        <v>-1.7346278317152186E-2</v>
      </c>
      <c r="J39" s="6">
        <v>-4.2295123649761703E-4</v>
      </c>
    </row>
    <row r="40" spans="1:10" x14ac:dyDescent="0.35">
      <c r="A40" s="5">
        <v>35277</v>
      </c>
      <c r="B40" s="6">
        <v>-2.6580939239841506E-2</v>
      </c>
      <c r="C40" s="6">
        <v>-3.4825870646766344E-3</v>
      </c>
      <c r="D40" s="6">
        <v>-5.0820962923508017E-2</v>
      </c>
      <c r="E40" s="6">
        <v>-9.2892587622255607E-2</v>
      </c>
      <c r="F40" s="6">
        <v>-4.4762688957885821E-2</v>
      </c>
      <c r="G40" s="6">
        <v>-8.2010049072933633E-2</v>
      </c>
      <c r="H40" s="6">
        <v>3.2967475187138509E-2</v>
      </c>
      <c r="I40" s="6">
        <v>2.3382953497562919E-2</v>
      </c>
      <c r="J40" s="6">
        <v>-7.4774071487306401E-2</v>
      </c>
    </row>
    <row r="41" spans="1:10" x14ac:dyDescent="0.35">
      <c r="A41" s="5">
        <v>35308</v>
      </c>
      <c r="B41" s="6">
        <v>1.7446591338142747E-2</v>
      </c>
      <c r="C41" s="6">
        <v>-8.9865202196705019E-3</v>
      </c>
      <c r="D41" s="6">
        <v>1.3931416441999245E-2</v>
      </c>
      <c r="E41" s="6">
        <v>5.2028245147679231E-2</v>
      </c>
      <c r="F41" s="6">
        <v>4.9860011234452717E-3</v>
      </c>
      <c r="G41" s="6">
        <v>-2.5839224907141745E-2</v>
      </c>
      <c r="H41" s="6">
        <v>-9.0740274983673458E-3</v>
      </c>
      <c r="I41" s="6">
        <v>-2.5101370921027266E-2</v>
      </c>
      <c r="J41" s="6">
        <v>1.9615799452636959E-2</v>
      </c>
    </row>
    <row r="42" spans="1:10" x14ac:dyDescent="0.35">
      <c r="A42" s="5">
        <v>35338</v>
      </c>
      <c r="B42" s="6">
        <v>1.7465365905245278E-2</v>
      </c>
      <c r="C42" s="6">
        <v>1.6624685138538986E-2</v>
      </c>
      <c r="D42" s="6">
        <v>5.2036335198219374E-2</v>
      </c>
      <c r="E42" s="6">
        <v>3.2937301575416189E-2</v>
      </c>
      <c r="F42" s="6">
        <v>5.8174932672561797E-2</v>
      </c>
      <c r="G42" s="6">
        <v>6.8486620922526553E-2</v>
      </c>
      <c r="H42" s="6">
        <v>-3.2118554333464347E-2</v>
      </c>
      <c r="I42" s="6">
        <v>-2.6077771175810338E-2</v>
      </c>
      <c r="J42" s="6">
        <v>2.7833183566324674E-3</v>
      </c>
    </row>
    <row r="43" spans="1:10" x14ac:dyDescent="0.35">
      <c r="A43" s="5">
        <v>35369</v>
      </c>
      <c r="B43" s="6">
        <v>6.4706371514913208E-3</v>
      </c>
      <c r="C43" s="6">
        <v>2.1803766105054523E-2</v>
      </c>
      <c r="D43" s="6">
        <v>2.6395242451967116E-2</v>
      </c>
      <c r="E43" s="6">
        <v>-2.1329862390417231E-2</v>
      </c>
      <c r="F43" s="6">
        <v>1.6323696955775624E-3</v>
      </c>
      <c r="G43" s="6">
        <v>-5.094734004100876E-2</v>
      </c>
      <c r="H43" s="6">
        <v>4.329466262856194E-3</v>
      </c>
      <c r="I43" s="6">
        <v>-2.7996203904555483E-2</v>
      </c>
      <c r="J43" s="6">
        <v>-3.1971710196898422E-2</v>
      </c>
    </row>
    <row r="44" spans="1:10" x14ac:dyDescent="0.35">
      <c r="A44" s="5">
        <v>35399</v>
      </c>
      <c r="B44" s="6">
        <v>1.8519621352032445E-2</v>
      </c>
      <c r="C44" s="6">
        <v>1.6973811833171704E-2</v>
      </c>
      <c r="D44" s="6">
        <v>6.8480634665953666E-2</v>
      </c>
      <c r="E44" s="6">
        <v>3.527771150815795E-2</v>
      </c>
      <c r="F44" s="6">
        <v>6.6979042028118441E-2</v>
      </c>
      <c r="G44" s="6">
        <v>2.662705181286551E-2</v>
      </c>
      <c r="H44" s="6">
        <v>-1.5823595219520668E-2</v>
      </c>
      <c r="I44" s="6">
        <v>-2.2316758490829036E-3</v>
      </c>
      <c r="J44" s="6">
        <v>1.1095357861070111E-2</v>
      </c>
    </row>
    <row r="45" spans="1:10" x14ac:dyDescent="0.35">
      <c r="A45" s="5">
        <v>35430</v>
      </c>
      <c r="B45" s="6">
        <v>7.3670656328452822E-3</v>
      </c>
      <c r="C45" s="6">
        <v>-2.1459227467811148E-2</v>
      </c>
      <c r="D45" s="6">
        <v>-2.7175839989988959E-2</v>
      </c>
      <c r="E45" s="6">
        <v>1.9368423947831559E-2</v>
      </c>
      <c r="F45" s="6">
        <v>1.5604713823645033E-2</v>
      </c>
      <c r="G45" s="6">
        <v>-7.9324349201171485E-2</v>
      </c>
      <c r="H45" s="6">
        <v>-2.2008466291891767E-3</v>
      </c>
      <c r="I45" s="6">
        <v>-2.2576361221779528E-2</v>
      </c>
      <c r="J45" s="6">
        <v>-1.2649378480193959E-3</v>
      </c>
    </row>
    <row r="46" spans="1:10" x14ac:dyDescent="0.35">
      <c r="A46" s="5">
        <v>35461</v>
      </c>
      <c r="B46" s="6">
        <v>2.5415412363710699E-2</v>
      </c>
      <c r="C46" s="6">
        <v>-3.1676413255360414E-3</v>
      </c>
      <c r="D46" s="6">
        <v>5.7756624646256638E-2</v>
      </c>
      <c r="E46" s="6">
        <v>1.4279908165797828E-2</v>
      </c>
      <c r="F46" s="6">
        <v>8.2077516073392864E-2</v>
      </c>
      <c r="G46" s="6">
        <v>-5.3665113097141171E-2</v>
      </c>
      <c r="H46" s="6">
        <v>-6.2932212506866814E-2</v>
      </c>
      <c r="I46" s="6">
        <v>-4.9556636155606459E-2</v>
      </c>
      <c r="J46" s="6">
        <v>6.2830745732821047E-2</v>
      </c>
    </row>
    <row r="47" spans="1:10" x14ac:dyDescent="0.35">
      <c r="A47" s="5">
        <v>35489</v>
      </c>
      <c r="B47" s="6">
        <v>5.4680058064013881E-3</v>
      </c>
      <c r="C47" s="6">
        <v>-4.1554632119286117E-3</v>
      </c>
      <c r="D47" s="6">
        <v>3.6787060683449724E-3</v>
      </c>
      <c r="E47" s="6">
        <v>-2.9974476417647833E-2</v>
      </c>
      <c r="F47" s="6">
        <v>3.3998387156894738E-2</v>
      </c>
      <c r="G47" s="6">
        <v>1.1979867521267229E-2</v>
      </c>
      <c r="H47" s="6">
        <v>-3.0754627845624674E-2</v>
      </c>
      <c r="I47" s="6">
        <v>7.4486494620420451E-3</v>
      </c>
      <c r="J47" s="6">
        <v>3.7638609564926692E-2</v>
      </c>
    </row>
    <row r="48" spans="1:10" x14ac:dyDescent="0.35">
      <c r="A48" s="5">
        <v>35520</v>
      </c>
      <c r="B48" s="6">
        <v>-1.5530050983327714E-2</v>
      </c>
      <c r="C48" s="6">
        <v>-2.0127638684339755E-2</v>
      </c>
      <c r="D48" s="6">
        <v>-5.0000504851624106E-2</v>
      </c>
      <c r="E48" s="6">
        <v>-5.3107836585196466E-2</v>
      </c>
      <c r="F48" s="6">
        <v>2.6984085265741697E-2</v>
      </c>
      <c r="G48" s="6">
        <v>-3.0278374922311335E-2</v>
      </c>
      <c r="H48" s="6">
        <v>9.4950505615506303E-3</v>
      </c>
      <c r="I48" s="6">
        <v>-3.2188200149365187E-2</v>
      </c>
      <c r="J48" s="6">
        <v>-3.3312437483486237E-2</v>
      </c>
    </row>
    <row r="49" spans="1:10" x14ac:dyDescent="0.35">
      <c r="A49" s="5">
        <v>35550</v>
      </c>
      <c r="B49" s="6">
        <v>-7.7399829350862648E-3</v>
      </c>
      <c r="C49" s="6">
        <v>1.3777555110220385E-2</v>
      </c>
      <c r="D49" s="6">
        <v>5.9104871023627048E-2</v>
      </c>
      <c r="E49" s="6">
        <v>-3.4551368130156801E-3</v>
      </c>
      <c r="F49" s="6">
        <v>1.0879332213217241E-2</v>
      </c>
      <c r="G49" s="6">
        <v>6.3274922188123472E-2</v>
      </c>
      <c r="H49" s="6">
        <v>-3.8692393360480561E-2</v>
      </c>
      <c r="I49" s="6">
        <v>-3.0943745659387289E-2</v>
      </c>
      <c r="J49" s="6">
        <v>-6.5079127478413299E-3</v>
      </c>
    </row>
    <row r="50" spans="1:10" x14ac:dyDescent="0.35">
      <c r="A50" s="5">
        <v>35581</v>
      </c>
      <c r="B50" s="6">
        <v>3.626473720143486E-2</v>
      </c>
      <c r="C50" s="6">
        <v>5.1890289103040388E-3</v>
      </c>
      <c r="D50" s="6">
        <v>5.9539579319203506E-2</v>
      </c>
      <c r="E50" s="6">
        <v>0.10534788022351815</v>
      </c>
      <c r="F50" s="6">
        <v>3.2883773480129497E-2</v>
      </c>
      <c r="G50" s="6">
        <v>4.7446337956596585E-2</v>
      </c>
      <c r="H50" s="6">
        <v>1.1059331538806913E-2</v>
      </c>
      <c r="I50" s="6">
        <v>8.7991718426501109E-2</v>
      </c>
      <c r="J50" s="6">
        <v>2.1170480906495336E-2</v>
      </c>
    </row>
    <row r="51" spans="1:10" x14ac:dyDescent="0.35">
      <c r="A51" s="5">
        <v>35611</v>
      </c>
      <c r="B51" s="6">
        <v>2.026041666666667E-2</v>
      </c>
      <c r="C51" s="6">
        <v>8.1120943952801561E-3</v>
      </c>
      <c r="D51" s="6">
        <v>3.6019738399901469E-2</v>
      </c>
      <c r="E51" s="6">
        <v>3.6257370128164768E-2</v>
      </c>
      <c r="F51" s="6">
        <v>8.3878592076461089E-2</v>
      </c>
      <c r="G51" s="6">
        <v>2.6233810029705262E-2</v>
      </c>
      <c r="H51" s="6">
        <v>-2.1893966961605484E-2</v>
      </c>
      <c r="I51" s="6">
        <v>1.0319841908804861E-2</v>
      </c>
      <c r="J51" s="6">
        <v>4.6701565790971643E-2</v>
      </c>
    </row>
    <row r="52" spans="1:10" x14ac:dyDescent="0.35">
      <c r="A52" s="5">
        <v>35642</v>
      </c>
      <c r="B52" s="6">
        <v>3.7260531264523777E-2</v>
      </c>
      <c r="C52" s="6">
        <v>2.8773469885393865E-2</v>
      </c>
      <c r="D52" s="6">
        <v>7.6044028377093564E-2</v>
      </c>
      <c r="E52" s="6">
        <v>4.0950050089983314E-2</v>
      </c>
      <c r="F52" s="6">
        <v>0.11442312644297248</v>
      </c>
      <c r="G52" s="6">
        <v>-1.3766492372321859E-2</v>
      </c>
      <c r="H52" s="6">
        <v>-5.526411325918066E-2</v>
      </c>
      <c r="I52" s="6">
        <v>-3.9119095914227797E-2</v>
      </c>
      <c r="J52" s="6">
        <v>8.2539920654972811E-3</v>
      </c>
    </row>
    <row r="53" spans="1:10" x14ac:dyDescent="0.35">
      <c r="A53" s="5">
        <v>35673</v>
      </c>
      <c r="B53" s="6">
        <v>-6.9160587286454245E-4</v>
      </c>
      <c r="C53" s="6">
        <v>-1.7539701351031001E-2</v>
      </c>
      <c r="D53" s="6">
        <v>-5.7254762026133665E-2</v>
      </c>
      <c r="E53" s="6">
        <v>1.6905821752557504E-2</v>
      </c>
      <c r="F53" s="6">
        <v>-0.10203806264314852</v>
      </c>
      <c r="G53" s="6">
        <v>-0.10385596870522651</v>
      </c>
      <c r="H53" s="6">
        <v>1.5454931737784516E-2</v>
      </c>
      <c r="I53" s="6">
        <v>-2.3597708082026547E-2</v>
      </c>
      <c r="J53" s="6">
        <v>-0.13309910122568241</v>
      </c>
    </row>
    <row r="54" spans="1:10" x14ac:dyDescent="0.35">
      <c r="A54" s="5">
        <v>35703</v>
      </c>
      <c r="B54" s="6">
        <v>3.2286981695999417E-2</v>
      </c>
      <c r="C54" s="6">
        <v>1.3027744270205144E-2</v>
      </c>
      <c r="D54" s="6">
        <v>4.5681893964654829E-2</v>
      </c>
      <c r="E54" s="6">
        <v>6.7057471251643408E-2</v>
      </c>
      <c r="F54" s="6">
        <v>7.159395089416476E-2</v>
      </c>
      <c r="G54" s="6">
        <v>-1.9216982117469139E-2</v>
      </c>
      <c r="H54" s="6">
        <v>2.4886777354466025E-2</v>
      </c>
      <c r="I54" s="6">
        <v>3.8607057370088071E-4</v>
      </c>
      <c r="J54" s="6">
        <v>2.146992656978168E-2</v>
      </c>
    </row>
    <row r="55" spans="1:10" x14ac:dyDescent="0.35">
      <c r="A55" s="5">
        <v>35734</v>
      </c>
      <c r="B55" s="6">
        <v>-2.4713306927637735E-2</v>
      </c>
      <c r="C55" s="6">
        <v>1.4765420338175739E-2</v>
      </c>
      <c r="D55" s="6">
        <v>-3.1956701599558657E-2</v>
      </c>
      <c r="E55" s="6">
        <v>-5.0017847338518995E-2</v>
      </c>
      <c r="F55" s="6">
        <v>-9.942927072941421E-2</v>
      </c>
      <c r="G55" s="6">
        <v>-8.0339885873638939E-2</v>
      </c>
      <c r="H55" s="6">
        <v>1.9654966791816372E-2</v>
      </c>
      <c r="I55" s="6">
        <v>-3.936400123494832E-3</v>
      </c>
      <c r="J55" s="6">
        <v>-0.16961743570112536</v>
      </c>
    </row>
    <row r="56" spans="1:10" x14ac:dyDescent="0.35">
      <c r="A56" s="5">
        <v>35764</v>
      </c>
      <c r="B56" s="6">
        <v>-8.7071770510717128E-3</v>
      </c>
      <c r="C56" s="6">
        <v>-9.387467730579413E-4</v>
      </c>
      <c r="D56" s="6">
        <v>3.3438980093301485E-2</v>
      </c>
      <c r="E56" s="6">
        <v>-1.2416030240502196E-2</v>
      </c>
      <c r="F56" s="6">
        <v>3.6990145227601801E-2</v>
      </c>
      <c r="G56" s="6">
        <v>1.0330767965869292E-2</v>
      </c>
      <c r="H56" s="6">
        <v>-2.5135144941571652E-2</v>
      </c>
      <c r="I56" s="6">
        <v>-6.1836497481596364E-2</v>
      </c>
      <c r="J56" s="6">
        <v>-4.1891596611490001E-2</v>
      </c>
    </row>
    <row r="57" spans="1:10" x14ac:dyDescent="0.35">
      <c r="A57" s="5">
        <v>35795</v>
      </c>
      <c r="B57" s="6">
        <v>-9.7578606922554822E-4</v>
      </c>
      <c r="C57" s="6">
        <v>6.8123091378904377E-3</v>
      </c>
      <c r="D57" s="6">
        <v>1.4300482425913197E-2</v>
      </c>
      <c r="E57" s="6">
        <v>1.1540742076045163E-2</v>
      </c>
      <c r="F57" s="6">
        <v>4.2073880879419878E-2</v>
      </c>
      <c r="G57" s="6">
        <v>-8.3284039451264835E-2</v>
      </c>
      <c r="H57" s="6">
        <v>-1.9866302193641022E-2</v>
      </c>
      <c r="I57" s="6">
        <v>-2.7669943008177045E-2</v>
      </c>
      <c r="J57" s="6">
        <v>1.6801254092658008E-2</v>
      </c>
    </row>
    <row r="58" spans="1:10" x14ac:dyDescent="0.35">
      <c r="A58" s="5">
        <v>35826</v>
      </c>
      <c r="B58" s="6">
        <v>-1.3760121709403439E-2</v>
      </c>
      <c r="C58" s="6">
        <v>1.3999066728884735E-2</v>
      </c>
      <c r="D58" s="6">
        <v>8.8839816544927785E-3</v>
      </c>
      <c r="E58" s="6">
        <v>-2.0714551822570981E-2</v>
      </c>
      <c r="F58" s="6">
        <v>5.4566741717801515E-2</v>
      </c>
      <c r="G58" s="6">
        <v>8.9145172246277715E-2</v>
      </c>
      <c r="H58" s="6">
        <v>-1.9202346265781215E-2</v>
      </c>
      <c r="I58" s="6">
        <v>2.3105674481821215E-2</v>
      </c>
      <c r="J58" s="6">
        <v>-8.3949060969548461E-2</v>
      </c>
    </row>
    <row r="59" spans="1:10" x14ac:dyDescent="0.35">
      <c r="A59" s="5">
        <v>35854</v>
      </c>
      <c r="B59" s="6">
        <v>4.2329343361492189E-2</v>
      </c>
      <c r="C59" s="6">
        <v>-8.9737689829728629E-3</v>
      </c>
      <c r="D59" s="6">
        <v>6.3475493745054123E-2</v>
      </c>
      <c r="E59" s="6">
        <v>6.9233667242181163E-2</v>
      </c>
      <c r="F59" s="6">
        <v>7.3147197574055411E-2</v>
      </c>
      <c r="G59" s="6">
        <v>1.1650347475980372E-2</v>
      </c>
      <c r="H59" s="6">
        <v>5.5169174291220943E-3</v>
      </c>
      <c r="I59" s="6">
        <v>4.2344735968118385E-3</v>
      </c>
      <c r="J59" s="6">
        <v>9.915308217482878E-2</v>
      </c>
    </row>
    <row r="60" spans="1:10" x14ac:dyDescent="0.35">
      <c r="A60" s="5">
        <v>35885</v>
      </c>
      <c r="B60" s="6">
        <v>3.0264398982874141E-2</v>
      </c>
      <c r="C60" s="6">
        <v>-2.3218017181332318E-3</v>
      </c>
      <c r="D60" s="6">
        <v>4.5865459208713988E-2</v>
      </c>
      <c r="E60" s="6">
        <v>3.6076301299540425E-2</v>
      </c>
      <c r="F60" s="6">
        <v>9.3518519183189097E-2</v>
      </c>
      <c r="G60" s="6">
        <v>-1.8855871506407218E-2</v>
      </c>
      <c r="H60" s="6">
        <v>-1.9717617937280198E-2</v>
      </c>
      <c r="I60" s="6">
        <v>-5.7544439851178186E-2</v>
      </c>
      <c r="J60" s="6">
        <v>3.5310031436601851E-2</v>
      </c>
    </row>
    <row r="61" spans="1:10" x14ac:dyDescent="0.35">
      <c r="A61" s="5">
        <v>35915</v>
      </c>
      <c r="B61" s="6">
        <v>-7.4139004829054667E-4</v>
      </c>
      <c r="C61" s="6">
        <v>-4.6544100535261812E-4</v>
      </c>
      <c r="D61" s="6">
        <v>7.8337874659399898E-3</v>
      </c>
      <c r="E61" s="6">
        <v>-1.4193000887641194E-4</v>
      </c>
      <c r="F61" s="6">
        <v>1.117936785605167E-2</v>
      </c>
      <c r="G61" s="6">
        <v>-5.4208715135702801E-2</v>
      </c>
      <c r="H61" s="6">
        <v>2.8315983733385418E-2</v>
      </c>
      <c r="I61" s="6">
        <v>-2.6318098078778052E-3</v>
      </c>
      <c r="J61" s="6">
        <v>-1.7605965609375641E-2</v>
      </c>
    </row>
    <row r="62" spans="1:10" x14ac:dyDescent="0.35">
      <c r="A62" s="5">
        <v>35946</v>
      </c>
      <c r="B62" s="6">
        <v>-2.0714830211943536E-2</v>
      </c>
      <c r="C62" s="6">
        <v>5.8207217694994373E-3</v>
      </c>
      <c r="D62" s="6">
        <v>-2.5376440989823834E-2</v>
      </c>
      <c r="E62" s="6">
        <v>-5.911516522482696E-2</v>
      </c>
      <c r="F62" s="6">
        <v>5.511828919945172E-2</v>
      </c>
      <c r="G62" s="6">
        <v>1.3892659834948695E-3</v>
      </c>
      <c r="H62" s="6">
        <v>4.4070096398087103E-3</v>
      </c>
      <c r="I62" s="6">
        <v>-4.5562494502594753E-2</v>
      </c>
      <c r="J62" s="6">
        <v>-0.14483575072314764</v>
      </c>
    </row>
    <row r="63" spans="1:10" x14ac:dyDescent="0.35">
      <c r="A63" s="5">
        <v>35976</v>
      </c>
      <c r="B63" s="6">
        <v>-9.7088285993348622E-3</v>
      </c>
      <c r="C63" s="6">
        <v>6.2500000000000888E-3</v>
      </c>
      <c r="D63" s="6">
        <v>3.6547589693009641E-2</v>
      </c>
      <c r="E63" s="6">
        <v>-3.0272379567984897E-3</v>
      </c>
      <c r="F63" s="6">
        <v>2.0024206892512275E-2</v>
      </c>
      <c r="G63" s="6">
        <v>9.7348322868526793E-3</v>
      </c>
      <c r="H63" s="6">
        <v>-1.0197960407918427E-2</v>
      </c>
      <c r="I63" s="6">
        <v>-7.0039627684085337E-3</v>
      </c>
      <c r="J63" s="6">
        <v>-0.11165761083716126</v>
      </c>
    </row>
    <row r="64" spans="1:10" x14ac:dyDescent="0.35">
      <c r="A64" s="5">
        <v>36007</v>
      </c>
      <c r="B64" s="6">
        <v>-8.7217466196207738E-3</v>
      </c>
      <c r="C64" s="6">
        <v>-2.3004370830457255E-3</v>
      </c>
      <c r="D64" s="6">
        <v>-1.7499386703736963E-2</v>
      </c>
      <c r="E64" s="6">
        <v>-8.7009810341284188E-2</v>
      </c>
      <c r="F64" s="6">
        <v>2.4673747335260732E-2</v>
      </c>
      <c r="G64" s="6">
        <v>3.4134101252500049E-2</v>
      </c>
      <c r="H64" s="6">
        <v>9.8701298701298068E-3</v>
      </c>
      <c r="I64" s="6">
        <v>-4.2969837587006898E-2</v>
      </c>
      <c r="J64" s="6">
        <v>2.3450935689216933E-2</v>
      </c>
    </row>
    <row r="65" spans="1:10" x14ac:dyDescent="0.35">
      <c r="A65" s="5">
        <v>36038</v>
      </c>
      <c r="B65" s="6">
        <v>-8.371067111488284E-2</v>
      </c>
      <c r="C65" s="6">
        <v>2.951348858658065E-2</v>
      </c>
      <c r="D65" s="6">
        <v>-0.15048613475579775</v>
      </c>
      <c r="E65" s="6">
        <v>-0.19959144518066319</v>
      </c>
      <c r="F65" s="6">
        <v>-0.15722280355715235</v>
      </c>
      <c r="G65" s="6">
        <v>-0.13915308336632792</v>
      </c>
      <c r="H65" s="6">
        <v>9.4307270233198182E-3</v>
      </c>
      <c r="I65" s="6">
        <v>2.2013188518231086E-2</v>
      </c>
      <c r="J65" s="6">
        <v>-0.29756585017386133</v>
      </c>
    </row>
    <row r="66" spans="1:10" x14ac:dyDescent="0.35">
      <c r="A66" s="5">
        <v>36068</v>
      </c>
      <c r="B66" s="6">
        <v>3.2984017899768681E-3</v>
      </c>
      <c r="C66" s="6">
        <v>3.6954087346024567E-2</v>
      </c>
      <c r="D66" s="6">
        <v>6.4537390003206463E-2</v>
      </c>
      <c r="E66" s="6">
        <v>7.1165436421807948E-2</v>
      </c>
      <c r="F66" s="6">
        <v>-0.10435406838758832</v>
      </c>
      <c r="G66" s="6">
        <v>-5.027408213077933E-2</v>
      </c>
      <c r="H66" s="6">
        <v>4.9940546967895294E-2</v>
      </c>
      <c r="I66" s="6">
        <v>2.6378214251826515E-2</v>
      </c>
      <c r="J66" s="6">
        <v>5.588463164142151E-2</v>
      </c>
    </row>
    <row r="67" spans="1:10" x14ac:dyDescent="0.35">
      <c r="A67" s="5">
        <v>36099</v>
      </c>
      <c r="B67" s="6">
        <v>7.520833333333421E-3</v>
      </c>
      <c r="C67" s="6">
        <v>-9.2872570194384441E-3</v>
      </c>
      <c r="D67" s="6">
        <v>7.7190810060072668E-2</v>
      </c>
      <c r="E67" s="6">
        <v>3.5593442591013824E-2</v>
      </c>
      <c r="F67" s="6">
        <v>8.1262779095444326E-2</v>
      </c>
      <c r="G67" s="6">
        <v>1.1436300667125865E-2</v>
      </c>
      <c r="H67" s="6">
        <v>6.6332308687915287E-3</v>
      </c>
      <c r="I67" s="6">
        <v>0.17333826384394935</v>
      </c>
      <c r="J67" s="6">
        <v>9.9613115673349656E-2</v>
      </c>
    </row>
    <row r="68" spans="1:10" x14ac:dyDescent="0.35">
      <c r="A68" s="5">
        <v>36129</v>
      </c>
      <c r="B68" s="6">
        <v>3.5632920066563267E-2</v>
      </c>
      <c r="C68" s="6">
        <v>-1.0682363200348766E-2</v>
      </c>
      <c r="D68" s="6">
        <v>5.1845465560629966E-2</v>
      </c>
      <c r="E68" s="6">
        <v>4.7437844430928688E-2</v>
      </c>
      <c r="F68" s="6">
        <v>9.8146075064671878E-2</v>
      </c>
      <c r="G68" s="6">
        <v>9.6959560599873207E-2</v>
      </c>
      <c r="H68" s="6">
        <v>-2.4991963998714173E-2</v>
      </c>
      <c r="I68" s="6">
        <v>-6.1928774030885592E-2</v>
      </c>
      <c r="J68" s="6">
        <v>7.7830537046908274E-2</v>
      </c>
    </row>
    <row r="69" spans="1:10" x14ac:dyDescent="0.35">
      <c r="A69" s="5">
        <v>36160</v>
      </c>
      <c r="B69" s="6">
        <v>2.1313786723033967E-2</v>
      </c>
      <c r="C69" s="6">
        <v>-1.5425297487879908E-3</v>
      </c>
      <c r="D69" s="6">
        <v>6.080946368046769E-2</v>
      </c>
      <c r="E69" s="6">
        <v>5.6183520673580567E-2</v>
      </c>
      <c r="F69" s="6">
        <v>5.0805371207764072E-2</v>
      </c>
      <c r="G69" s="6">
        <v>-7.0334795281415285E-2</v>
      </c>
      <c r="H69" s="6">
        <v>1.0549740377482797E-2</v>
      </c>
      <c r="I69" s="6">
        <v>7.8027885099949623E-2</v>
      </c>
      <c r="J69" s="6">
        <v>-2.2941501258496519E-2</v>
      </c>
    </row>
    <row r="70" spans="1:10" x14ac:dyDescent="0.35">
      <c r="A70" s="5">
        <v>36191</v>
      </c>
      <c r="B70" s="6">
        <v>1.477843875657614E-2</v>
      </c>
      <c r="C70" s="6">
        <v>2.2070183182520964E-4</v>
      </c>
      <c r="D70" s="6">
        <v>2.8908936501969906E-2</v>
      </c>
      <c r="E70" s="6">
        <v>8.2455865532278239E-3</v>
      </c>
      <c r="F70" s="6">
        <v>5.6896579978040984E-2</v>
      </c>
      <c r="G70" s="6">
        <v>4.7101335789330623E-2</v>
      </c>
      <c r="H70" s="6">
        <v>-3.2052850501590346E-2</v>
      </c>
      <c r="I70" s="6">
        <v>-2.7814569536423805E-2</v>
      </c>
      <c r="J70" s="6">
        <v>-2.1144825061042951E-2</v>
      </c>
    </row>
    <row r="71" spans="1:10" x14ac:dyDescent="0.35">
      <c r="A71" s="5">
        <v>36219</v>
      </c>
      <c r="B71" s="6">
        <v>-1.8115816428037723E-2</v>
      </c>
      <c r="C71" s="6">
        <v>-3.7511032656663779E-2</v>
      </c>
      <c r="D71" s="6">
        <v>-3.5897193037054076E-2</v>
      </c>
      <c r="E71" s="6">
        <v>-8.5947258268963767E-2</v>
      </c>
      <c r="F71" s="6">
        <v>-2.3986355531436465E-2</v>
      </c>
      <c r="G71" s="6">
        <v>-9.4185514670297454E-3</v>
      </c>
      <c r="H71" s="6">
        <v>-3.2187394674755621E-2</v>
      </c>
      <c r="I71" s="6">
        <v>-2.5564994390126605E-2</v>
      </c>
      <c r="J71" s="6">
        <v>4.9004822207478075E-3</v>
      </c>
    </row>
    <row r="72" spans="1:10" x14ac:dyDescent="0.35">
      <c r="A72" s="5">
        <v>36250</v>
      </c>
      <c r="B72" s="6">
        <v>2.786399525437222E-2</v>
      </c>
      <c r="C72" s="6">
        <v>-4.5850527281066089E-4</v>
      </c>
      <c r="D72" s="6">
        <v>3.6714501245570297E-2</v>
      </c>
      <c r="E72" s="6">
        <v>9.5544828897500267E-3</v>
      </c>
      <c r="F72" s="6">
        <v>1.6623244582830266E-2</v>
      </c>
      <c r="G72" s="6">
        <v>0.10201555312791899</v>
      </c>
      <c r="H72" s="6">
        <v>-2.489987811248473E-2</v>
      </c>
      <c r="I72" s="6">
        <v>-3.8654494613044044E-3</v>
      </c>
      <c r="J72" s="6">
        <v>0.12464122212480883</v>
      </c>
    </row>
    <row r="73" spans="1:10" x14ac:dyDescent="0.35">
      <c r="A73" s="5">
        <v>36280</v>
      </c>
      <c r="B73" s="6">
        <v>5.3889247485288339E-2</v>
      </c>
      <c r="C73" s="6">
        <v>0</v>
      </c>
      <c r="D73" s="6">
        <v>3.3397185539167706E-2</v>
      </c>
      <c r="E73" s="6">
        <v>8.4359884692427611E-2</v>
      </c>
      <c r="F73" s="6">
        <v>5.4411010963459461E-2</v>
      </c>
      <c r="G73" s="6">
        <v>5.4473847377207729E-2</v>
      </c>
      <c r="H73" s="6">
        <v>-1.7500000000000071E-2</v>
      </c>
      <c r="I73" s="6">
        <v>-7.7608982826948836E-3</v>
      </c>
      <c r="J73" s="6">
        <v>0.11809627992905167</v>
      </c>
    </row>
    <row r="74" spans="1:10" x14ac:dyDescent="0.35">
      <c r="A74" s="5">
        <v>36311</v>
      </c>
      <c r="B74" s="6">
        <v>8.9135682731547039E-3</v>
      </c>
      <c r="C74" s="6">
        <v>-2.1788990825688082E-2</v>
      </c>
      <c r="D74" s="6">
        <v>-2.9403095545323055E-2</v>
      </c>
      <c r="E74" s="6">
        <v>9.4771165465217244E-3</v>
      </c>
      <c r="F74" s="6">
        <v>-3.0481768440521417E-2</v>
      </c>
      <c r="G74" s="6">
        <v>-3.5417878216721155E-2</v>
      </c>
      <c r="H74" s="6">
        <v>-1.8993093420574425E-2</v>
      </c>
      <c r="I74" s="6">
        <v>-2.0885338658678698E-2</v>
      </c>
      <c r="J74" s="6">
        <v>-1.2949815325028084E-2</v>
      </c>
    </row>
    <row r="75" spans="1:10" x14ac:dyDescent="0.35">
      <c r="A75" s="5">
        <v>36341</v>
      </c>
      <c r="B75" s="6">
        <v>3.888079114945997E-2</v>
      </c>
      <c r="C75" s="6">
        <v>-3.048065650644749E-3</v>
      </c>
      <c r="D75" s="6">
        <v>5.4655761158575178E-2</v>
      </c>
      <c r="E75" s="6">
        <v>3.9191961775477901E-2</v>
      </c>
      <c r="F75" s="6">
        <v>4.5931188818030044E-2</v>
      </c>
      <c r="G75" s="6">
        <v>8.7941435312336225E-2</v>
      </c>
      <c r="H75" s="6">
        <v>-7.5034738304771142E-3</v>
      </c>
      <c r="I75" s="6">
        <v>-2.5495028469446623E-4</v>
      </c>
      <c r="J75" s="6">
        <v>0.10728675628810479</v>
      </c>
    </row>
    <row r="76" spans="1:10" x14ac:dyDescent="0.35">
      <c r="A76" s="5">
        <v>36372</v>
      </c>
      <c r="B76" s="6">
        <v>6.3613972618559167E-4</v>
      </c>
      <c r="C76" s="6">
        <v>-7.9962370649105941E-3</v>
      </c>
      <c r="D76" s="6">
        <v>-3.6114434896116654E-2</v>
      </c>
      <c r="E76" s="6">
        <v>-3.257102287624547E-2</v>
      </c>
      <c r="F76" s="6">
        <v>-4.4177223329689319E-2</v>
      </c>
      <c r="G76" s="6">
        <v>1.8872129857364195E-2</v>
      </c>
      <c r="H76" s="6">
        <v>3.2760873623296716E-2</v>
      </c>
      <c r="I76" s="6">
        <v>5.2618157089425299E-2</v>
      </c>
      <c r="J76" s="6">
        <v>-3.3048203709633267E-2</v>
      </c>
    </row>
    <row r="77" spans="1:10" x14ac:dyDescent="0.35">
      <c r="A77" s="5">
        <v>36403</v>
      </c>
      <c r="B77" s="6">
        <v>-1.3286078491023812E-3</v>
      </c>
      <c r="C77" s="6">
        <v>-2.8449502133712778E-3</v>
      </c>
      <c r="D77" s="6">
        <v>-9.0150494234483292E-3</v>
      </c>
      <c r="E77" s="6">
        <v>-4.2415226198372236E-2</v>
      </c>
      <c r="F77" s="6">
        <v>3.6589318915745128E-2</v>
      </c>
      <c r="G77" s="6">
        <v>-2.3874051882288083E-2</v>
      </c>
      <c r="H77" s="6">
        <v>-1.4098508811568045E-2</v>
      </c>
      <c r="I77" s="6">
        <v>4.0943228619882088E-2</v>
      </c>
      <c r="J77" s="6">
        <v>4.0313316353186744E-3</v>
      </c>
    </row>
    <row r="78" spans="1:10" x14ac:dyDescent="0.35">
      <c r="A78" s="5">
        <v>36433</v>
      </c>
      <c r="B78" s="6">
        <v>2.5230896159134097E-3</v>
      </c>
      <c r="C78" s="6">
        <v>7.132667617689048E-3</v>
      </c>
      <c r="D78" s="6">
        <v>-2.7565833104455373E-2</v>
      </c>
      <c r="E78" s="6">
        <v>-5.7179764743005013E-3</v>
      </c>
      <c r="F78" s="6">
        <v>-3.1102772197195594E-2</v>
      </c>
      <c r="G78" s="6">
        <v>9.6219603427127876E-3</v>
      </c>
      <c r="H78" s="6">
        <v>6.141717847648609E-3</v>
      </c>
      <c r="I78" s="6">
        <v>2.4437548487199479E-2</v>
      </c>
      <c r="J78" s="6">
        <v>-3.9588961880088834E-2</v>
      </c>
    </row>
    <row r="79" spans="1:10" x14ac:dyDescent="0.35">
      <c r="A79" s="5">
        <v>36464</v>
      </c>
      <c r="B79" s="6">
        <v>1.3497179942826287E-2</v>
      </c>
      <c r="C79" s="6">
        <v>-3.7771482530689626E-3</v>
      </c>
      <c r="D79" s="6">
        <v>6.0083767325231907E-2</v>
      </c>
      <c r="E79" s="6">
        <v>-1.3640299555348623E-3</v>
      </c>
      <c r="F79" s="6">
        <v>7.0730444843650098E-2</v>
      </c>
      <c r="G79" s="6">
        <v>1.9055621421328217E-2</v>
      </c>
      <c r="H79" s="6">
        <v>-1.448615160349831E-2</v>
      </c>
      <c r="I79" s="6">
        <v>1.6736084816357355E-2</v>
      </c>
      <c r="J79" s="6">
        <v>1.5905553992891345E-2</v>
      </c>
    </row>
    <row r="80" spans="1:10" x14ac:dyDescent="0.35">
      <c r="A80" s="5">
        <v>36494</v>
      </c>
      <c r="B80" s="6">
        <v>5.0493538445042674E-2</v>
      </c>
      <c r="C80" s="6">
        <v>-4.2654028436018843E-3</v>
      </c>
      <c r="D80" s="6">
        <v>1.1118620277348334E-2</v>
      </c>
      <c r="E80" s="6">
        <v>5.4843212252706275E-2</v>
      </c>
      <c r="F80" s="6">
        <v>0.10315077063072287</v>
      </c>
      <c r="G80" s="6">
        <v>3.4278557447073865E-2</v>
      </c>
      <c r="H80" s="6">
        <v>-4.5206619210502175E-2</v>
      </c>
      <c r="I80" s="6">
        <v>1.8024728139431012E-2</v>
      </c>
      <c r="J80" s="6">
        <v>8.4829884125840554E-2</v>
      </c>
    </row>
    <row r="81" spans="1:10" x14ac:dyDescent="0.35">
      <c r="A81" s="5">
        <v>36525</v>
      </c>
      <c r="B81" s="6">
        <v>8.4598366286737781E-2</v>
      </c>
      <c r="C81" s="6">
        <v>-1.665873393622086E-2</v>
      </c>
      <c r="D81" s="6">
        <v>5.2995880383297944E-2</v>
      </c>
      <c r="E81" s="6">
        <v>0.10618618305144478</v>
      </c>
      <c r="F81" s="6">
        <v>0.13248129836518574</v>
      </c>
      <c r="G81" s="6">
        <v>1.9741480154626734E-2</v>
      </c>
      <c r="H81" s="6">
        <v>-2.9047250193647844E-4</v>
      </c>
      <c r="I81" s="6">
        <v>-8.7064676616914749E-3</v>
      </c>
      <c r="J81" s="6">
        <v>0.12047783385093172</v>
      </c>
    </row>
    <row r="82" spans="1:10" x14ac:dyDescent="0.35">
      <c r="A82" s="5">
        <v>36556</v>
      </c>
      <c r="B82" s="6">
        <v>5.1468029293353368E-3</v>
      </c>
      <c r="C82" s="6">
        <v>-1.1132623426911903E-2</v>
      </c>
      <c r="D82" s="6">
        <v>-5.6053661126810539E-2</v>
      </c>
      <c r="E82" s="6">
        <v>-2.1731726721148981E-2</v>
      </c>
      <c r="F82" s="6">
        <v>-5.4660754607036122E-2</v>
      </c>
      <c r="G82" s="6">
        <v>3.1844456208050209E-2</v>
      </c>
      <c r="H82" s="6">
        <v>-4.2808716707021799E-2</v>
      </c>
      <c r="I82" s="6">
        <v>-5.299284080005906E-2</v>
      </c>
      <c r="J82" s="6">
        <v>-8.2691067998865581E-4</v>
      </c>
    </row>
    <row r="83" spans="1:10" x14ac:dyDescent="0.35">
      <c r="A83" s="5">
        <v>36585</v>
      </c>
      <c r="B83" s="6">
        <v>8.1095073687671215E-2</v>
      </c>
      <c r="C83" s="6">
        <v>1.0279001468428861E-2</v>
      </c>
      <c r="D83" s="6">
        <v>-2.0703612463548793E-2</v>
      </c>
      <c r="E83" s="6">
        <v>0.15929388665538147</v>
      </c>
      <c r="F83" s="6">
        <v>0.11158545100815265</v>
      </c>
      <c r="G83" s="6">
        <v>2.1412571851580742E-2</v>
      </c>
      <c r="H83" s="6">
        <v>-5.463927957098047E-3</v>
      </c>
      <c r="I83" s="6">
        <v>-2.8602603070688182E-2</v>
      </c>
      <c r="J83" s="6">
        <v>8.0183592292613487E-3</v>
      </c>
    </row>
    <row r="84" spans="1:10" x14ac:dyDescent="0.35">
      <c r="A84" s="5">
        <v>36616</v>
      </c>
      <c r="B84" s="6">
        <v>1.4070521336326802E-2</v>
      </c>
      <c r="C84" s="6">
        <v>2.81007751937985E-2</v>
      </c>
      <c r="D84" s="6">
        <v>9.0071769545151392E-2</v>
      </c>
      <c r="E84" s="6">
        <v>-7.1782441395769503E-2</v>
      </c>
      <c r="F84" s="6">
        <v>4.2239151577903034E-3</v>
      </c>
      <c r="G84" s="6">
        <v>1.8821019234597447E-2</v>
      </c>
      <c r="H84" s="6">
        <v>-1.3327907213348311E-2</v>
      </c>
      <c r="I84" s="6">
        <v>7.1245186136071892E-2</v>
      </c>
      <c r="J84" s="6">
        <v>-1.5972171297599317E-3</v>
      </c>
    </row>
    <row r="85" spans="1:10" x14ac:dyDescent="0.35">
      <c r="A85" s="5">
        <v>36646</v>
      </c>
      <c r="B85" s="6">
        <v>-3.0110324402466415E-2</v>
      </c>
      <c r="C85" s="6">
        <v>-1.1310084825636224E-2</v>
      </c>
      <c r="D85" s="6">
        <v>-3.6499312533691874E-2</v>
      </c>
      <c r="E85" s="6">
        <v>-6.6027888702875903E-2</v>
      </c>
      <c r="F85" s="6">
        <v>1.4525233656955239E-2</v>
      </c>
      <c r="G85" s="6">
        <v>-0.11630311132235371</v>
      </c>
      <c r="H85" s="6">
        <v>-5.0525881625077429E-2</v>
      </c>
      <c r="I85" s="6">
        <v>-5.9541641701617909E-2</v>
      </c>
      <c r="J85" s="6">
        <v>-0.10130585118809232</v>
      </c>
    </row>
    <row r="86" spans="1:10" x14ac:dyDescent="0.35">
      <c r="A86" s="5">
        <v>36677</v>
      </c>
      <c r="B86" s="6">
        <v>-2.6242984652758539E-2</v>
      </c>
      <c r="C86" s="6">
        <v>0</v>
      </c>
      <c r="D86" s="6">
        <v>-2.5887485619809802E-2</v>
      </c>
      <c r="E86" s="6">
        <v>-6.4640239197530813E-2</v>
      </c>
      <c r="F86" s="6">
        <v>-1.9592168235386564E-2</v>
      </c>
      <c r="G86" s="6">
        <v>-9.1384808752974278E-2</v>
      </c>
      <c r="H86" s="6">
        <v>2.7150304083405796E-2</v>
      </c>
      <c r="I86" s="6">
        <v>-3.1854742374759493E-4</v>
      </c>
      <c r="J86" s="6">
        <v>-4.8799957535743885E-2</v>
      </c>
    </row>
    <row r="87" spans="1:10" x14ac:dyDescent="0.35">
      <c r="A87" s="5">
        <v>36707</v>
      </c>
      <c r="B87" s="6">
        <v>3.6455834688987387E-2</v>
      </c>
      <c r="C87" s="6">
        <v>1.7397521448998976E-2</v>
      </c>
      <c r="D87" s="6">
        <v>1.6830692781775403E-2</v>
      </c>
      <c r="E87" s="6">
        <v>8.066210488505754E-2</v>
      </c>
      <c r="F87" s="6">
        <v>-8.3968373069400748E-3</v>
      </c>
      <c r="G87" s="6">
        <v>6.5972597928127596E-2</v>
      </c>
      <c r="H87" s="6">
        <v>1.6388242757453986E-2</v>
      </c>
      <c r="I87" s="6">
        <v>1.0674739106189879E-2</v>
      </c>
      <c r="J87" s="6">
        <v>2.6468180304609616E-2</v>
      </c>
    </row>
    <row r="88" spans="1:10" x14ac:dyDescent="0.35">
      <c r="A88" s="5">
        <v>36738</v>
      </c>
      <c r="B88" s="6">
        <v>-1.0536718168325243E-2</v>
      </c>
      <c r="C88" s="6">
        <v>4.2164441321153046E-3</v>
      </c>
      <c r="D88" s="6">
        <v>-1.9890456515806454E-2</v>
      </c>
      <c r="E88" s="6">
        <v>-3.7609605643524224E-2</v>
      </c>
      <c r="F88" s="6">
        <v>-5.5789561162942203E-3</v>
      </c>
      <c r="G88" s="6">
        <v>-9.6821998344202798E-2</v>
      </c>
      <c r="H88" s="6">
        <v>-2.9751378341828838E-2</v>
      </c>
      <c r="I88" s="6">
        <v>-3.6888153227713438E-2</v>
      </c>
      <c r="J88" s="6">
        <v>-5.8147577320883485E-2</v>
      </c>
    </row>
    <row r="89" spans="1:10" x14ac:dyDescent="0.35">
      <c r="A89" s="5">
        <v>36769</v>
      </c>
      <c r="B89" s="6">
        <v>3.8483643674219525E-2</v>
      </c>
      <c r="C89" s="6">
        <v>1.2829484487987042E-2</v>
      </c>
      <c r="D89" s="6">
        <v>5.7197806111546345E-2</v>
      </c>
      <c r="E89" s="6">
        <v>6.8887570238095108E-2</v>
      </c>
      <c r="F89" s="6">
        <v>1.1611975289365084E-3</v>
      </c>
      <c r="G89" s="6">
        <v>7.1990509394961766E-2</v>
      </c>
      <c r="H89" s="6">
        <v>-4.4172831564275761E-2</v>
      </c>
      <c r="I89" s="6">
        <v>1.8659464767984302E-2</v>
      </c>
      <c r="J89" s="6">
        <v>-2.0107473906999752E-3</v>
      </c>
    </row>
    <row r="90" spans="1:10" x14ac:dyDescent="0.35">
      <c r="A90" s="5">
        <v>36799</v>
      </c>
      <c r="B90" s="6">
        <v>-2.0523946251692293E-2</v>
      </c>
      <c r="C90" s="6">
        <v>1.3818516812529325E-3</v>
      </c>
      <c r="D90" s="6">
        <v>-5.8543935514694168E-2</v>
      </c>
      <c r="E90" s="6">
        <v>-3.6237599230325879E-2</v>
      </c>
      <c r="F90" s="6">
        <v>-5.1193789526636002E-2</v>
      </c>
      <c r="G90" s="6">
        <v>-6.6399551011401159E-2</v>
      </c>
      <c r="H90" s="6">
        <v>-7.8519349411104722E-3</v>
      </c>
      <c r="I90" s="6">
        <v>-1.7915963686028769E-2</v>
      </c>
      <c r="J90" s="6">
        <v>-9.4131100670507228E-2</v>
      </c>
    </row>
    <row r="91" spans="1:10" x14ac:dyDescent="0.35">
      <c r="A91" s="5">
        <v>36830</v>
      </c>
      <c r="B91" s="6">
        <v>-1.8515301364622094E-2</v>
      </c>
      <c r="C91" s="6">
        <v>4.8298068077277101E-3</v>
      </c>
      <c r="D91" s="6">
        <v>-9.2905845000780252E-3</v>
      </c>
      <c r="E91" s="6">
        <v>-5.095256403801518E-2</v>
      </c>
      <c r="F91" s="6">
        <v>2.8991077175256619E-2</v>
      </c>
      <c r="G91" s="6">
        <v>-7.6996417051283794E-2</v>
      </c>
      <c r="H91" s="6">
        <v>-3.9118145845110197E-2</v>
      </c>
      <c r="I91" s="6">
        <v>-1.3416230366492199E-2</v>
      </c>
      <c r="J91" s="6">
        <v>-7.8514091143606982E-2</v>
      </c>
    </row>
    <row r="92" spans="1:10" x14ac:dyDescent="0.35">
      <c r="A92" s="5">
        <v>36860</v>
      </c>
      <c r="B92" s="6">
        <v>-3.1518893224430355E-2</v>
      </c>
      <c r="C92" s="6">
        <v>2.1515220874341878E-2</v>
      </c>
      <c r="D92" s="6">
        <v>-8.2416139115816023E-2</v>
      </c>
      <c r="E92" s="6">
        <v>-0.10947905213524078</v>
      </c>
      <c r="F92" s="6">
        <v>-6.00677694578442E-2</v>
      </c>
      <c r="G92" s="6">
        <v>7.2134941240931116E-3</v>
      </c>
      <c r="H92" s="6">
        <v>2.5767737380868461E-2</v>
      </c>
      <c r="I92" s="6">
        <v>-1.7495854063018235E-2</v>
      </c>
      <c r="J92" s="6">
        <v>-9.3514431093102368E-2</v>
      </c>
    </row>
    <row r="93" spans="1:10" x14ac:dyDescent="0.35">
      <c r="A93" s="5">
        <v>36891</v>
      </c>
      <c r="B93" s="6">
        <v>1.2331505996031611E-2</v>
      </c>
      <c r="C93" s="6">
        <v>1.7701097916199782E-2</v>
      </c>
      <c r="D93" s="6">
        <v>-4.6233342398694921E-3</v>
      </c>
      <c r="E93" s="6">
        <v>7.8624059524076584E-2</v>
      </c>
      <c r="F93" s="6">
        <v>-1.0283637860830974E-2</v>
      </c>
      <c r="G93" s="6">
        <v>-5.949634547657634E-2</v>
      </c>
      <c r="H93" s="6">
        <v>7.5934847442073794E-2</v>
      </c>
      <c r="I93" s="6">
        <v>-4.2872816271415259E-2</v>
      </c>
      <c r="J93" s="6">
        <v>1.7096478709604991E-2</v>
      </c>
    </row>
    <row r="94" spans="1:10" x14ac:dyDescent="0.35">
      <c r="A94" s="5">
        <v>36922</v>
      </c>
      <c r="B94" s="6">
        <v>2.5533092069832675E-2</v>
      </c>
      <c r="C94" s="6">
        <v>3.5226772346983459E-3</v>
      </c>
      <c r="D94" s="6">
        <v>2.8386540120793891E-2</v>
      </c>
      <c r="E94" s="6">
        <v>4.5842448223653687E-2</v>
      </c>
      <c r="F94" s="6">
        <v>-4.1600657870877189E-4</v>
      </c>
      <c r="G94" s="6">
        <v>3.7325225061275447E-3</v>
      </c>
      <c r="H94" s="6">
        <v>-8.9552238805969964E-3</v>
      </c>
      <c r="I94" s="6">
        <v>-2.0368574199806089E-2</v>
      </c>
      <c r="J94" s="6">
        <v>0.13003665069479797</v>
      </c>
    </row>
    <row r="95" spans="1:10" x14ac:dyDescent="0.35">
      <c r="A95" s="5">
        <v>36950</v>
      </c>
      <c r="B95" s="6">
        <v>-2.4643104326157017E-2</v>
      </c>
      <c r="C95" s="6">
        <v>1.053093462044763E-2</v>
      </c>
      <c r="D95" s="6">
        <v>-9.5344967418966808E-2</v>
      </c>
      <c r="E95" s="6">
        <v>-7.1467019776789709E-2</v>
      </c>
      <c r="F95" s="6">
        <v>-0.10415623192824286</v>
      </c>
      <c r="G95" s="6">
        <v>-6.9695013329011068E-2</v>
      </c>
      <c r="H95" s="6">
        <v>-1.1833046471600661E-2</v>
      </c>
      <c r="I95" s="6">
        <v>-1.2871287128712772E-2</v>
      </c>
      <c r="J95" s="6">
        <v>-8.3793162629940424E-2</v>
      </c>
    </row>
    <row r="96" spans="1:10" x14ac:dyDescent="0.35">
      <c r="A96" s="5">
        <v>36981</v>
      </c>
      <c r="B96" s="6">
        <v>-1.6339656683414971E-2</v>
      </c>
      <c r="C96" s="6">
        <v>2.605297438124099E-3</v>
      </c>
      <c r="D96" s="6">
        <v>-6.8443709377004724E-2</v>
      </c>
      <c r="E96" s="6">
        <v>-5.4595712515195571E-2</v>
      </c>
      <c r="F96" s="6">
        <v>-3.8829182388578021E-2</v>
      </c>
      <c r="G96" s="6">
        <v>8.6994888309681606E-3</v>
      </c>
      <c r="H96" s="6">
        <v>-4.7790115392989274E-2</v>
      </c>
      <c r="I96" s="6">
        <v>-7.2672563143977409E-2</v>
      </c>
      <c r="J96" s="6">
        <v>-0.10714171501633145</v>
      </c>
    </row>
    <row r="97" spans="1:10" x14ac:dyDescent="0.35">
      <c r="A97" s="5">
        <v>37011</v>
      </c>
      <c r="B97" s="6">
        <v>1.8766521896758093E-2</v>
      </c>
      <c r="C97" s="6">
        <v>-2.2953659592897413E-2</v>
      </c>
      <c r="D97" s="6">
        <v>7.2792135064503993E-2</v>
      </c>
      <c r="E97" s="6">
        <v>7.2986829585895308E-2</v>
      </c>
      <c r="F97" s="6">
        <v>9.2404056640092547E-2</v>
      </c>
      <c r="G97" s="6">
        <v>7.1790296947557675E-2</v>
      </c>
      <c r="H97" s="6">
        <v>9.8319423802446515E-3</v>
      </c>
      <c r="I97" s="6">
        <v>1.5437561455260429E-2</v>
      </c>
      <c r="J97" s="6">
        <v>4.229537587021779E-2</v>
      </c>
    </row>
    <row r="98" spans="1:10" x14ac:dyDescent="0.35">
      <c r="A98" s="5">
        <v>37042</v>
      </c>
      <c r="B98" s="6">
        <v>1.0308985958256578E-2</v>
      </c>
      <c r="C98" s="6">
        <v>-8.8652482269502286E-4</v>
      </c>
      <c r="D98" s="6">
        <v>2.4669589897068356E-3</v>
      </c>
      <c r="E98" s="6">
        <v>1.934259715239417E-2</v>
      </c>
      <c r="F98" s="6">
        <v>-2.1921881752515859E-2</v>
      </c>
      <c r="G98" s="6">
        <v>-4.8304792752714154E-2</v>
      </c>
      <c r="H98" s="6">
        <v>-4.7662175931167283E-2</v>
      </c>
      <c r="I98" s="6">
        <v>3.3794906555630888E-2</v>
      </c>
      <c r="J98" s="6">
        <v>4.9419339888928061E-3</v>
      </c>
    </row>
    <row r="99" spans="1:10" x14ac:dyDescent="0.35">
      <c r="A99" s="5">
        <v>37072</v>
      </c>
      <c r="B99" s="6">
        <v>-3.8248099825366477E-4</v>
      </c>
      <c r="C99" s="6">
        <v>1.9964507542147292E-3</v>
      </c>
      <c r="D99" s="6">
        <v>-2.8242355046749101E-2</v>
      </c>
      <c r="E99" s="6">
        <v>2.9448558660624347E-2</v>
      </c>
      <c r="F99" s="6">
        <v>-3.660493080358318E-2</v>
      </c>
      <c r="G99" s="6">
        <v>-2.2156001623795274E-2</v>
      </c>
      <c r="H99" s="6">
        <v>4.160722776985315E-3</v>
      </c>
      <c r="I99" s="6">
        <v>-4.8145372798801045E-2</v>
      </c>
      <c r="J99" s="6">
        <v>-2.6525196269740477E-2</v>
      </c>
    </row>
    <row r="100" spans="1:10" x14ac:dyDescent="0.35">
      <c r="A100" s="5">
        <v>37103</v>
      </c>
      <c r="B100" s="6">
        <v>-1.2220269876126566E-2</v>
      </c>
      <c r="C100" s="6">
        <v>3.0108479079034689E-2</v>
      </c>
      <c r="D100" s="6">
        <v>-1.3313010550382254E-2</v>
      </c>
      <c r="E100" s="6">
        <v>-5.7859935647425864E-2</v>
      </c>
      <c r="F100" s="6">
        <v>-4.3589477592382297E-2</v>
      </c>
      <c r="G100" s="6">
        <v>-8.5517216465193391E-2</v>
      </c>
      <c r="H100" s="6">
        <v>3.0661773410678439E-2</v>
      </c>
      <c r="I100" s="6">
        <v>-5.8059437118678225E-3</v>
      </c>
      <c r="J100" s="6">
        <v>-6.8937725502493066E-2</v>
      </c>
    </row>
    <row r="101" spans="1:10" x14ac:dyDescent="0.35">
      <c r="A101" s="5">
        <v>37134</v>
      </c>
      <c r="B101" s="6">
        <v>-7.1248127900405134E-3</v>
      </c>
      <c r="C101" s="6">
        <v>1.0315925209542165E-2</v>
      </c>
      <c r="D101" s="6">
        <v>-6.5990827902486116E-2</v>
      </c>
      <c r="E101" s="6">
        <v>-3.6583476009736327E-2</v>
      </c>
      <c r="F101" s="6">
        <v>-8.7253130557149228E-2</v>
      </c>
      <c r="G101" s="6">
        <v>-9.6783011579180789E-2</v>
      </c>
      <c r="H101" s="6">
        <v>4.0546749368251866E-2</v>
      </c>
      <c r="I101" s="6">
        <v>4.9787191923191143E-2</v>
      </c>
      <c r="J101" s="6">
        <v>-1.472708174495314E-2</v>
      </c>
    </row>
    <row r="102" spans="1:10" x14ac:dyDescent="0.35">
      <c r="A102" s="5">
        <v>37164</v>
      </c>
      <c r="B102" s="6">
        <v>-2.5984389458597934E-2</v>
      </c>
      <c r="C102" s="6">
        <v>2.1484790470112758E-2</v>
      </c>
      <c r="D102" s="6">
        <v>-8.5676383433257564E-2</v>
      </c>
      <c r="E102" s="6">
        <v>-0.13891147078282395</v>
      </c>
      <c r="F102" s="6">
        <v>-0.12215693203531297</v>
      </c>
      <c r="G102" s="6">
        <v>-8.7683086113257924E-2</v>
      </c>
      <c r="H102" s="6">
        <v>5.5193729992275564E-4</v>
      </c>
      <c r="I102" s="6">
        <v>-1.0277201584009132E-2</v>
      </c>
      <c r="J102" s="6">
        <v>-0.15984120164251944</v>
      </c>
    </row>
    <row r="103" spans="1:10" x14ac:dyDescent="0.35">
      <c r="A103" s="5">
        <v>37195</v>
      </c>
      <c r="B103" s="6">
        <v>1.8808078051024468E-2</v>
      </c>
      <c r="C103" s="6">
        <v>2.5197834235735073E-2</v>
      </c>
      <c r="D103" s="6">
        <v>1.6280077631851686E-2</v>
      </c>
      <c r="E103" s="6">
        <v>5.535767015749915E-2</v>
      </c>
      <c r="F103" s="6">
        <v>4.8491843808668778E-2</v>
      </c>
      <c r="G103" s="6">
        <v>6.0482983777985444E-2</v>
      </c>
      <c r="H103" s="6">
        <v>-1.103265666372466E-2</v>
      </c>
      <c r="I103" s="6">
        <v>-2.5721634752786549E-2</v>
      </c>
      <c r="J103" s="6">
        <v>5.9303957836117784E-2</v>
      </c>
    </row>
    <row r="104" spans="1:10" x14ac:dyDescent="0.35">
      <c r="A104" s="5">
        <v>37225</v>
      </c>
      <c r="B104" s="6">
        <v>2.1096667036580641E-2</v>
      </c>
      <c r="C104" s="6">
        <v>-2.9250457038391242E-2</v>
      </c>
      <c r="D104" s="6">
        <v>7.4765921943079405E-2</v>
      </c>
      <c r="E104" s="6">
        <v>7.4255087786393226E-2</v>
      </c>
      <c r="F104" s="6">
        <v>5.2286804453671065E-2</v>
      </c>
      <c r="G104" s="6">
        <v>3.189563821913044E-2</v>
      </c>
      <c r="H104" s="6">
        <v>-3.3467202141901353E-3</v>
      </c>
      <c r="I104" s="6">
        <v>-1.1635865845311399E-2</v>
      </c>
      <c r="J104" s="6">
        <v>0.10140634836618445</v>
      </c>
    </row>
    <row r="105" spans="1:10" x14ac:dyDescent="0.35">
      <c r="A105" s="5">
        <v>37256</v>
      </c>
      <c r="B105" s="6">
        <v>1.3231913193423539E-2</v>
      </c>
      <c r="C105" s="6">
        <v>-1.6949152542372836E-2</v>
      </c>
      <c r="D105" s="6">
        <v>6.7451589252600641E-3</v>
      </c>
      <c r="E105" s="6">
        <v>5.8393236061678122E-2</v>
      </c>
      <c r="F105" s="6">
        <v>3.9608276182726998E-2</v>
      </c>
      <c r="G105" s="6">
        <v>-1.4539188153676608E-2</v>
      </c>
      <c r="H105" s="6">
        <v>-5.1488694873516039E-3</v>
      </c>
      <c r="I105" s="6">
        <v>-6.2821527502967878E-2</v>
      </c>
      <c r="J105" s="6">
        <v>7.6249522912916312E-2</v>
      </c>
    </row>
    <row r="106" spans="1:10" x14ac:dyDescent="0.35">
      <c r="A106" s="5">
        <v>37287</v>
      </c>
      <c r="B106" s="6">
        <v>6.4407193198963153E-3</v>
      </c>
      <c r="C106" s="6">
        <v>7.0242656449552854E-3</v>
      </c>
      <c r="D106" s="6">
        <v>-1.6355800783090846E-2</v>
      </c>
      <c r="E106" s="6">
        <v>-1.2615706030364993E-2</v>
      </c>
      <c r="F106" s="6">
        <v>-3.9928565882444311E-2</v>
      </c>
      <c r="G106" s="6">
        <v>-5.173306450191395E-2</v>
      </c>
      <c r="H106" s="6">
        <v>-3.4878487848784889E-2</v>
      </c>
      <c r="I106" s="6">
        <v>-2.5335163095112523E-2</v>
      </c>
      <c r="J106" s="6">
        <v>3.1047237318840723E-2</v>
      </c>
    </row>
    <row r="107" spans="1:10" x14ac:dyDescent="0.35">
      <c r="A107" s="5">
        <v>37315</v>
      </c>
      <c r="B107" s="6">
        <v>-7.5394448483590004E-3</v>
      </c>
      <c r="C107" s="6">
        <v>1.2893679983090323E-2</v>
      </c>
      <c r="D107" s="6">
        <v>-2.079123406034411E-2</v>
      </c>
      <c r="E107" s="6">
        <v>-2.9980899830952978E-2</v>
      </c>
      <c r="F107" s="6">
        <v>-1.086960038043594E-2</v>
      </c>
      <c r="G107" s="6">
        <v>5.8967025183040311E-2</v>
      </c>
      <c r="H107" s="6">
        <v>1.3289811144788999E-2</v>
      </c>
      <c r="I107" s="6">
        <v>7.1482725008122916E-3</v>
      </c>
      <c r="J107" s="6">
        <v>1.377696891685724E-2</v>
      </c>
    </row>
    <row r="108" spans="1:10" x14ac:dyDescent="0.35">
      <c r="A108" s="5">
        <v>37346</v>
      </c>
      <c r="B108" s="6">
        <v>1.7441551726940174E-2</v>
      </c>
      <c r="C108" s="6">
        <v>-3.2762938230384009E-2</v>
      </c>
      <c r="D108" s="6">
        <v>3.6247676145915841E-2</v>
      </c>
      <c r="E108" s="6">
        <v>7.7485470995966033E-2</v>
      </c>
      <c r="F108" s="6">
        <v>3.124683165499631E-2</v>
      </c>
      <c r="G108" s="6">
        <v>4.1191483044881183E-2</v>
      </c>
      <c r="H108" s="6">
        <v>3.6815462494246276E-3</v>
      </c>
      <c r="I108" s="6">
        <v>5.8070760296806689E-3</v>
      </c>
      <c r="J108" s="6">
        <v>5.4516433021806858E-2</v>
      </c>
    </row>
    <row r="109" spans="1:10" x14ac:dyDescent="0.35">
      <c r="A109" s="5">
        <v>37376</v>
      </c>
      <c r="B109" s="6">
        <v>4.3395115821609487E-4</v>
      </c>
      <c r="C109" s="6">
        <v>3.0420711974110004E-2</v>
      </c>
      <c r="D109" s="6">
        <v>-6.2654511742892494E-2</v>
      </c>
      <c r="E109" s="6">
        <v>6.7469761925917915E-3</v>
      </c>
      <c r="F109" s="6">
        <v>-4.5050473656335188E-2</v>
      </c>
      <c r="G109" s="6">
        <v>4.23431375646941E-2</v>
      </c>
      <c r="H109" s="6">
        <v>3.5534158642824387E-2</v>
      </c>
      <c r="I109" s="6">
        <v>3.111301186784976E-2</v>
      </c>
      <c r="J109" s="6">
        <v>2.4465538122811084E-3</v>
      </c>
    </row>
    <row r="110" spans="1:10" x14ac:dyDescent="0.35">
      <c r="A110" s="5">
        <v>37407</v>
      </c>
      <c r="B110" s="6">
        <v>-1.5333333333333865E-3</v>
      </c>
      <c r="C110" s="6">
        <v>1.1097152428810819E-2</v>
      </c>
      <c r="D110" s="6">
        <v>-9.0020788116889072E-3</v>
      </c>
      <c r="E110" s="6">
        <v>-4.6963846188993519E-2</v>
      </c>
      <c r="F110" s="6">
        <v>-3.9314797348459773E-2</v>
      </c>
      <c r="G110" s="6">
        <v>2.3540269376192358E-2</v>
      </c>
      <c r="H110" s="6">
        <v>3.6307283595306661E-2</v>
      </c>
      <c r="I110" s="6">
        <v>3.2248029863127359E-2</v>
      </c>
      <c r="J110" s="6">
        <v>-2.0125329705626697E-2</v>
      </c>
    </row>
    <row r="111" spans="1:10" x14ac:dyDescent="0.35">
      <c r="A111" s="5">
        <v>37437</v>
      </c>
      <c r="B111" s="6">
        <v>-2.0537164463704793E-2</v>
      </c>
      <c r="C111" s="6">
        <v>1.8430316835783778E-2</v>
      </c>
      <c r="D111" s="6">
        <v>-7.3724287060824012E-2</v>
      </c>
      <c r="E111" s="6">
        <v>-5.2452412135618798E-2</v>
      </c>
      <c r="F111" s="6">
        <v>-8.0129290973830702E-2</v>
      </c>
      <c r="G111" s="6">
        <v>-9.7113274177129671E-2</v>
      </c>
      <c r="H111" s="6">
        <v>6.5263832514419917E-2</v>
      </c>
      <c r="I111" s="6">
        <v>3.8473129080863977E-2</v>
      </c>
      <c r="J111" s="6">
        <v>-7.8150758899349151E-2</v>
      </c>
    </row>
    <row r="112" spans="1:10" x14ac:dyDescent="0.35">
      <c r="A112" s="5">
        <v>37468</v>
      </c>
      <c r="B112" s="6">
        <v>-2.8533755622407231E-2</v>
      </c>
      <c r="C112" s="6">
        <v>3.1516876779178471E-2</v>
      </c>
      <c r="D112" s="6">
        <v>-7.9382656929646078E-2</v>
      </c>
      <c r="E112" s="6">
        <v>-0.15333170807215668</v>
      </c>
      <c r="F112" s="6">
        <v>-0.15045980510426871</v>
      </c>
      <c r="G112" s="6">
        <v>-7.0079221864196795E-2</v>
      </c>
      <c r="H112" s="6">
        <v>-1.3837360874360716E-2</v>
      </c>
      <c r="I112" s="6">
        <v>-4.159411878506436E-3</v>
      </c>
      <c r="J112" s="6">
        <v>-8.0124942174876188E-2</v>
      </c>
    </row>
    <row r="113" spans="1:10" x14ac:dyDescent="0.35">
      <c r="A113" s="5">
        <v>37499</v>
      </c>
      <c r="B113" s="6">
        <v>3.4831189036450549E-3</v>
      </c>
      <c r="C113" s="6">
        <v>2.3260398186477405E-2</v>
      </c>
      <c r="D113" s="6">
        <v>5.0499030115194188E-3</v>
      </c>
      <c r="E113" s="6">
        <v>-5.2371702087899985E-3</v>
      </c>
      <c r="F113" s="6">
        <v>1.5659905775142979E-2</v>
      </c>
      <c r="G113" s="6">
        <v>-2.6226305318129861E-2</v>
      </c>
      <c r="H113" s="6">
        <v>5.4905948144381433E-3</v>
      </c>
      <c r="I113" s="6">
        <v>7.770762506070783E-3</v>
      </c>
      <c r="J113" s="6">
        <v>1.2976578869956679E-2</v>
      </c>
    </row>
    <row r="114" spans="1:10" x14ac:dyDescent="0.35">
      <c r="A114" s="5">
        <v>37529</v>
      </c>
      <c r="B114" s="6">
        <v>-1.5516830244905244E-2</v>
      </c>
      <c r="C114" s="6">
        <v>3.6794451936043249E-2</v>
      </c>
      <c r="D114" s="6">
        <v>-0.11065825650978489</v>
      </c>
      <c r="E114" s="6">
        <v>-7.4900133005934122E-2</v>
      </c>
      <c r="F114" s="6">
        <v>-0.18549619983013566</v>
      </c>
      <c r="G114" s="6">
        <v>-2.4579840994580215E-2</v>
      </c>
      <c r="H114" s="6">
        <v>7.1796946101729819E-3</v>
      </c>
      <c r="I114" s="6">
        <v>-2.6987951807228905E-2</v>
      </c>
      <c r="J114" s="6">
        <v>-0.11118912141590548</v>
      </c>
    </row>
    <row r="115" spans="1:10" x14ac:dyDescent="0.35">
      <c r="A115" s="5">
        <v>37560</v>
      </c>
      <c r="B115" s="6">
        <v>6.4935390849847341E-3</v>
      </c>
      <c r="C115" s="6">
        <v>-1.0219249349684101E-2</v>
      </c>
      <c r="D115" s="6">
        <v>8.6382483450934799E-2</v>
      </c>
      <c r="E115" s="6">
        <v>2.9489603662323782E-2</v>
      </c>
      <c r="F115" s="6">
        <v>0.12662695314588857</v>
      </c>
      <c r="G115" s="6">
        <v>-7.9207857073363197E-2</v>
      </c>
      <c r="H115" s="6">
        <v>3.7148594377509614E-3</v>
      </c>
      <c r="I115" s="6">
        <v>-9.1134224863793634E-3</v>
      </c>
      <c r="J115" s="6">
        <v>6.2561873731727433E-2</v>
      </c>
    </row>
    <row r="116" spans="1:10" x14ac:dyDescent="0.35">
      <c r="A116" s="5">
        <v>37590</v>
      </c>
      <c r="B116" s="6">
        <v>2.0570342664366192E-2</v>
      </c>
      <c r="C116" s="6">
        <v>-1.9147737938802312E-2</v>
      </c>
      <c r="D116" s="6">
        <v>5.7149553048310819E-2</v>
      </c>
      <c r="E116" s="6">
        <v>8.654837265729598E-2</v>
      </c>
      <c r="F116" s="6">
        <v>4.7653854551322761E-2</v>
      </c>
      <c r="G116" s="6">
        <v>6.6511695935874027E-2</v>
      </c>
      <c r="H116" s="6">
        <v>6.5019505851755532E-3</v>
      </c>
      <c r="I116" s="6">
        <v>-1.0996700989702735E-3</v>
      </c>
      <c r="J116" s="6">
        <v>6.6375978981258979E-2</v>
      </c>
    </row>
    <row r="117" spans="1:10" x14ac:dyDescent="0.35">
      <c r="A117" s="5">
        <v>37621</v>
      </c>
      <c r="B117" s="6">
        <v>-1.1989583333333886E-3</v>
      </c>
      <c r="C117" s="6">
        <v>3.5406698564593331E-2</v>
      </c>
      <c r="D117" s="6">
        <v>-6.029896123638212E-2</v>
      </c>
      <c r="E117" s="6">
        <v>-5.8463452870197385E-2</v>
      </c>
      <c r="F117" s="6">
        <v>-9.6907478049708784E-2</v>
      </c>
      <c r="G117" s="6">
        <v>-6.9129903988471519E-2</v>
      </c>
      <c r="H117" s="6">
        <v>5.7940767243092939E-2</v>
      </c>
      <c r="I117" s="6">
        <v>3.15252201761409E-2</v>
      </c>
      <c r="J117" s="6">
        <v>-3.5165091419720518E-2</v>
      </c>
    </row>
    <row r="118" spans="1:10" x14ac:dyDescent="0.35">
      <c r="A118" s="5">
        <v>37652</v>
      </c>
      <c r="B118" s="6">
        <v>4.8470172453631832E-3</v>
      </c>
      <c r="C118" s="6">
        <v>-9.7966728280961535E-3</v>
      </c>
      <c r="D118" s="6">
        <v>-2.7534375842545145E-2</v>
      </c>
      <c r="E118" s="6">
        <v>-2.9655051032394408E-2</v>
      </c>
      <c r="F118" s="6">
        <v>-5.887044989364687E-2</v>
      </c>
      <c r="G118" s="6">
        <v>-2.7901719470331487E-2</v>
      </c>
      <c r="H118" s="6">
        <v>2.5270079849694538E-2</v>
      </c>
      <c r="I118" s="6">
        <v>-1.1254487241680433E-2</v>
      </c>
      <c r="J118" s="6">
        <v>-6.7989438186859697E-3</v>
      </c>
    </row>
    <row r="119" spans="1:10" x14ac:dyDescent="0.35">
      <c r="A119" s="5">
        <v>37680</v>
      </c>
      <c r="B119" s="6">
        <v>-2.1154312609839021E-3</v>
      </c>
      <c r="C119" s="6">
        <v>2.4453985439611747E-2</v>
      </c>
      <c r="D119" s="6">
        <v>-1.6149714087679845E-2</v>
      </c>
      <c r="E119" s="6">
        <v>-3.2419565879392098E-2</v>
      </c>
      <c r="F119" s="6">
        <v>-5.4573269865299201E-2</v>
      </c>
      <c r="G119" s="6">
        <v>2.7317790993099944E-3</v>
      </c>
      <c r="H119" s="6">
        <v>5.4975261132490516E-3</v>
      </c>
      <c r="I119" s="6">
        <v>1.46207437935435E-2</v>
      </c>
      <c r="J119" s="6">
        <v>-3.2620591745856756E-2</v>
      </c>
    </row>
    <row r="120" spans="1:10" x14ac:dyDescent="0.35">
      <c r="A120" s="5">
        <v>37711</v>
      </c>
      <c r="B120" s="6">
        <v>1.8847060336459887E-3</v>
      </c>
      <c r="C120" s="6">
        <v>-4.1909620991253949E-3</v>
      </c>
      <c r="D120" s="6">
        <v>8.3365622835136488E-3</v>
      </c>
      <c r="E120" s="6">
        <v>1.0035976968453264E-2</v>
      </c>
      <c r="F120" s="6">
        <v>-3.7302030299442457E-2</v>
      </c>
      <c r="G120" s="6">
        <v>-4.6722702641144975E-2</v>
      </c>
      <c r="H120" s="6">
        <v>9.6591944596320367E-3</v>
      </c>
      <c r="I120" s="6">
        <v>-2.3210831721470759E-3</v>
      </c>
      <c r="J120" s="6">
        <v>-3.318113386836849E-2</v>
      </c>
    </row>
    <row r="121" spans="1:10" x14ac:dyDescent="0.35">
      <c r="A121" s="5">
        <v>37741</v>
      </c>
      <c r="B121" s="6">
        <v>2.4916131812588116E-2</v>
      </c>
      <c r="C121" s="6">
        <v>2.1957913998169598E-3</v>
      </c>
      <c r="D121" s="6">
        <v>8.1581797221607744E-2</v>
      </c>
      <c r="E121" s="6">
        <v>9.2568940765531016E-2</v>
      </c>
      <c r="F121" s="6">
        <v>0.13860272801279083</v>
      </c>
      <c r="G121" s="6">
        <v>-1.7762853159904224E-2</v>
      </c>
      <c r="H121" s="6">
        <v>2.6805054151624486E-2</v>
      </c>
      <c r="I121" s="6">
        <v>-6.8825126017836302E-3</v>
      </c>
      <c r="J121" s="6">
        <v>8.3024353888909483E-2</v>
      </c>
    </row>
    <row r="122" spans="1:10" x14ac:dyDescent="0.35">
      <c r="A122" s="5">
        <v>37772</v>
      </c>
      <c r="B122" s="6">
        <v>3.4900203104107685E-2</v>
      </c>
      <c r="C122" s="6">
        <v>3.4142778893554881E-2</v>
      </c>
      <c r="D122" s="6">
        <v>5.1527190120904898E-2</v>
      </c>
      <c r="E122" s="6">
        <v>0.105050295976723</v>
      </c>
      <c r="F122" s="6">
        <v>1.7447392921255078E-2</v>
      </c>
      <c r="G122" s="6">
        <v>7.5687323326527611E-2</v>
      </c>
      <c r="H122" s="6">
        <v>5.5902258943482552E-2</v>
      </c>
      <c r="I122" s="6">
        <v>-4.3923865300146137E-3</v>
      </c>
      <c r="J122" s="6">
        <v>6.7572290544431909E-2</v>
      </c>
    </row>
    <row r="123" spans="1:10" x14ac:dyDescent="0.35">
      <c r="A123" s="5">
        <v>37802</v>
      </c>
      <c r="B123" s="6">
        <v>1.1901143603986197E-2</v>
      </c>
      <c r="C123" s="6">
        <v>-8.4745762711864181E-3</v>
      </c>
      <c r="D123" s="6">
        <v>1.1528734808383456E-2</v>
      </c>
      <c r="E123" s="6">
        <v>1.5612018140589434E-2</v>
      </c>
      <c r="F123" s="6">
        <v>4.2976668941634433E-2</v>
      </c>
      <c r="G123" s="6">
        <v>7.813915359765744E-2</v>
      </c>
      <c r="H123" s="6">
        <v>-2.4223757595937867E-2</v>
      </c>
      <c r="I123" s="6">
        <v>-5.0980392156861898E-3</v>
      </c>
      <c r="J123" s="6">
        <v>5.3553816890692489E-2</v>
      </c>
    </row>
    <row r="124" spans="1:10" x14ac:dyDescent="0.35">
      <c r="A124" s="5">
        <v>37833</v>
      </c>
      <c r="B124" s="6">
        <v>9.0657312703006365E-3</v>
      </c>
      <c r="C124" s="6">
        <v>-5.8048433048433101E-2</v>
      </c>
      <c r="D124" s="6">
        <v>1.6448200819879633E-2</v>
      </c>
      <c r="E124" s="6">
        <v>6.0734485655448367E-2</v>
      </c>
      <c r="F124" s="6">
        <v>3.5844813044700663E-2</v>
      </c>
      <c r="G124" s="6">
        <v>5.2818062125435494E-2</v>
      </c>
      <c r="H124" s="6">
        <v>-2.1242108855144104E-2</v>
      </c>
      <c r="I124" s="6">
        <v>-7.7847851793457767E-3</v>
      </c>
      <c r="J124" s="6">
        <v>5.9004144122480125E-2</v>
      </c>
    </row>
    <row r="125" spans="1:10" x14ac:dyDescent="0.35">
      <c r="A125" s="5">
        <v>37864</v>
      </c>
      <c r="B125" s="6">
        <v>1.608271697394148E-2</v>
      </c>
      <c r="C125" s="6">
        <v>8.3175803402646409E-3</v>
      </c>
      <c r="D125" s="6">
        <v>1.8591913961362172E-2</v>
      </c>
      <c r="E125" s="6">
        <v>4.4039427615086169E-2</v>
      </c>
      <c r="F125" s="6">
        <v>1.9887599964436342E-2</v>
      </c>
      <c r="G125" s="6">
        <v>8.1564266145790487E-2</v>
      </c>
      <c r="H125" s="6">
        <v>-2.3184868822452631E-2</v>
      </c>
      <c r="I125" s="6">
        <v>3.3270434005363114E-2</v>
      </c>
      <c r="J125" s="6">
        <v>6.4025764278826905E-2</v>
      </c>
    </row>
    <row r="126" spans="1:10" x14ac:dyDescent="0.35">
      <c r="A126" s="5">
        <v>37894</v>
      </c>
      <c r="B126" s="6">
        <v>7.0683891665515031E-3</v>
      </c>
      <c r="C126" s="6">
        <v>4.4619422572178546E-2</v>
      </c>
      <c r="D126" s="6">
        <v>-1.1927224378464607E-2</v>
      </c>
      <c r="E126" s="6">
        <v>-2.0513854823556277E-2</v>
      </c>
      <c r="F126" s="6">
        <v>-6.56523714045818E-2</v>
      </c>
      <c r="G126" s="6">
        <v>-1.2077636506083511E-2</v>
      </c>
      <c r="H126" s="6">
        <v>6.2282502007673823E-2</v>
      </c>
      <c r="I126" s="6">
        <v>4.5463283352556561E-2</v>
      </c>
      <c r="J126" s="6">
        <v>4.6860584931118802E-3</v>
      </c>
    </row>
    <row r="127" spans="1:10" x14ac:dyDescent="0.35">
      <c r="A127" s="5">
        <v>37925</v>
      </c>
      <c r="B127" s="6">
        <v>2.4066666666666681E-2</v>
      </c>
      <c r="C127" s="6">
        <v>-2.0279971284996368E-2</v>
      </c>
      <c r="D127" s="6">
        <v>5.5735304303086153E-2</v>
      </c>
      <c r="E127" s="6">
        <v>8.2194947506561755E-2</v>
      </c>
      <c r="F127" s="6">
        <v>7.4842124905471374E-2</v>
      </c>
      <c r="G127" s="6">
        <v>3.3287053636835262E-2</v>
      </c>
      <c r="H127" s="6">
        <v>-5.2078958420833654E-3</v>
      </c>
      <c r="I127" s="6">
        <v>1.1400202261653058E-2</v>
      </c>
      <c r="J127" s="6">
        <v>8.2428687692538541E-2</v>
      </c>
    </row>
    <row r="128" spans="1:10" x14ac:dyDescent="0.35">
      <c r="A128" s="5">
        <v>37955</v>
      </c>
      <c r="B128" s="6">
        <v>9.0659068459844061E-3</v>
      </c>
      <c r="C128" s="6">
        <v>9.1591866642248831E-4</v>
      </c>
      <c r="D128" s="6">
        <v>7.9006560449859098E-3</v>
      </c>
      <c r="E128" s="6">
        <v>3.3692390796764116E-2</v>
      </c>
      <c r="F128" s="6">
        <v>2.0887871602637054E-2</v>
      </c>
      <c r="G128" s="6">
        <v>-4.350699076621356E-2</v>
      </c>
      <c r="H128" s="6">
        <v>3.673055813560766E-2</v>
      </c>
      <c r="I128" s="6">
        <v>3.9087355694935599E-3</v>
      </c>
      <c r="J128" s="6">
        <v>9.3817408520934318E-3</v>
      </c>
    </row>
    <row r="129" spans="1:10" x14ac:dyDescent="0.35">
      <c r="A129" s="5">
        <v>37986</v>
      </c>
      <c r="B129" s="6">
        <v>1.8025045137896267E-2</v>
      </c>
      <c r="C129" s="6">
        <v>1.2445095168374776E-2</v>
      </c>
      <c r="D129" s="6">
        <v>5.1309708674669441E-2</v>
      </c>
      <c r="E129" s="6">
        <v>1.805484391868406E-2</v>
      </c>
      <c r="F129" s="6">
        <v>4.1918954599359903E-2</v>
      </c>
      <c r="G129" s="6">
        <v>5.6992789945889077E-2</v>
      </c>
      <c r="H129" s="6">
        <v>4.8460661345496092E-2</v>
      </c>
      <c r="I129" s="6">
        <v>1.7022817819630554E-2</v>
      </c>
      <c r="J129" s="6">
        <v>7.0275574601408042E-2</v>
      </c>
    </row>
    <row r="130" spans="1:10" x14ac:dyDescent="0.35">
      <c r="A130" s="5">
        <v>38017</v>
      </c>
      <c r="B130" s="6">
        <v>1.9067906962093373E-2</v>
      </c>
      <c r="C130" s="6">
        <v>1.0484454085321726E-2</v>
      </c>
      <c r="D130" s="6">
        <v>1.7379998407939246E-2</v>
      </c>
      <c r="E130" s="6">
        <v>4.1892257875300265E-2</v>
      </c>
      <c r="F130" s="6">
        <v>3.37081547276461E-2</v>
      </c>
      <c r="G130" s="6">
        <v>9.979486336525456E-3</v>
      </c>
      <c r="H130" s="6">
        <v>-6.9136953313136962E-3</v>
      </c>
      <c r="I130" s="6">
        <v>1.6025641025641191E-2</v>
      </c>
      <c r="J130" s="6">
        <v>3.1611045364891573E-2</v>
      </c>
    </row>
    <row r="131" spans="1:10" x14ac:dyDescent="0.35">
      <c r="A131" s="5">
        <v>38046</v>
      </c>
      <c r="B131" s="6">
        <v>9.0832754297889284E-3</v>
      </c>
      <c r="C131" s="6">
        <v>1.6994633273702986E-2</v>
      </c>
      <c r="D131" s="6">
        <v>1.3005755220558912E-2</v>
      </c>
      <c r="E131" s="6">
        <v>7.3483653603323429E-3</v>
      </c>
      <c r="F131" s="6">
        <v>1.5780944862259449E-2</v>
      </c>
      <c r="G131" s="6">
        <v>2.3919569921969419E-2</v>
      </c>
      <c r="H131" s="6">
        <v>3.3635794743429592E-3</v>
      </c>
      <c r="I131" s="6">
        <v>-3.2246757798808368E-2</v>
      </c>
      <c r="J131" s="6">
        <v>4.4009950275961225E-2</v>
      </c>
    </row>
    <row r="132" spans="1:10" x14ac:dyDescent="0.35">
      <c r="A132" s="5">
        <v>38077</v>
      </c>
      <c r="B132" s="6">
        <v>1.086242222196887E-3</v>
      </c>
      <c r="C132" s="6">
        <v>1.3544415127528575E-2</v>
      </c>
      <c r="D132" s="6">
        <v>-1.6348843995125373E-2</v>
      </c>
      <c r="E132" s="6">
        <v>7.197309555525333E-3</v>
      </c>
      <c r="F132" s="6">
        <v>-3.7481388157141082E-2</v>
      </c>
      <c r="G132" s="6">
        <v>7.3535194651985769E-2</v>
      </c>
      <c r="H132" s="6">
        <v>-1.4500662664691633E-2</v>
      </c>
      <c r="I132" s="6">
        <v>4.5092357841361785E-2</v>
      </c>
      <c r="J132" s="6">
        <v>8.1491137340478602E-3</v>
      </c>
    </row>
    <row r="133" spans="1:10" x14ac:dyDescent="0.35">
      <c r="A133" s="5">
        <v>38107</v>
      </c>
      <c r="B133" s="6">
        <v>-1.2909340330821473E-2</v>
      </c>
      <c r="C133" s="6">
        <v>-4.2519958347795872E-2</v>
      </c>
      <c r="D133" s="6">
        <v>-1.6716542921207167E-2</v>
      </c>
      <c r="E133" s="6">
        <v>-5.2593041368094728E-2</v>
      </c>
      <c r="F133" s="6">
        <v>0</v>
      </c>
      <c r="G133" s="6">
        <v>-1.6666666666666718E-2</v>
      </c>
      <c r="H133" s="6">
        <v>-2.531445297049284E-2</v>
      </c>
      <c r="I133" s="6">
        <v>-5.5276381909547645E-2</v>
      </c>
      <c r="J133" s="6">
        <v>-8.5462123317982572E-2</v>
      </c>
    </row>
    <row r="134" spans="1:10" x14ac:dyDescent="0.35">
      <c r="A134" s="5">
        <v>38138</v>
      </c>
      <c r="B134" s="6">
        <v>-5.9172602518924311E-3</v>
      </c>
      <c r="C134" s="6">
        <v>-5.6189958310676191E-3</v>
      </c>
      <c r="D134" s="6">
        <v>1.2839282703791532E-2</v>
      </c>
      <c r="E134" s="6">
        <v>1.4231600571632752E-2</v>
      </c>
      <c r="F134" s="6">
        <v>7.3096619281343145E-4</v>
      </c>
      <c r="G134" s="6">
        <v>-2.2071149189793249E-2</v>
      </c>
      <c r="H134" s="6">
        <v>1.7774531288044848E-2</v>
      </c>
      <c r="I134" s="6">
        <v>8.3455612619220965E-3</v>
      </c>
      <c r="J134" s="6">
        <v>-2.3667629730342189E-2</v>
      </c>
    </row>
    <row r="135" spans="1:10" x14ac:dyDescent="0.35">
      <c r="A135" s="5">
        <v>38168</v>
      </c>
      <c r="B135" s="6">
        <v>5.0724802986916728E-3</v>
      </c>
      <c r="C135" s="6">
        <v>8.7495442945679791E-3</v>
      </c>
      <c r="D135" s="6">
        <v>1.8581140274030128E-2</v>
      </c>
      <c r="E135" s="6">
        <v>3.9967208286408207E-2</v>
      </c>
      <c r="F135" s="6">
        <v>2.4732776449504668E-2</v>
      </c>
      <c r="G135" s="6">
        <v>6.1613179697171727E-2</v>
      </c>
      <c r="H135" s="6">
        <v>1.5151515151514694E-3</v>
      </c>
      <c r="I135" s="6">
        <v>4.2746703046838697E-3</v>
      </c>
      <c r="J135" s="6">
        <v>1.2515346020962066E-3</v>
      </c>
    </row>
    <row r="136" spans="1:10" x14ac:dyDescent="0.35">
      <c r="A136" s="5">
        <v>38199</v>
      </c>
      <c r="B136" s="6">
        <v>-1.0139913387996358E-2</v>
      </c>
      <c r="C136" s="6">
        <v>1.2649078424286309E-2</v>
      </c>
      <c r="D136" s="6">
        <v>-3.4463184511778877E-2</v>
      </c>
      <c r="E136" s="6">
        <v>-6.9151850317825336E-2</v>
      </c>
      <c r="F136" s="6">
        <v>-3.5851488390019171E-2</v>
      </c>
      <c r="G136" s="6">
        <v>-5.588446358091137E-2</v>
      </c>
      <c r="H136" s="6">
        <v>-1.401385460625848E-2</v>
      </c>
      <c r="I136" s="6">
        <v>-2.4723781923564614E-2</v>
      </c>
      <c r="J136" s="6">
        <v>-2.2103142353077303E-2</v>
      </c>
    </row>
    <row r="137" spans="1:10" x14ac:dyDescent="0.35">
      <c r="A137" s="5">
        <v>38230</v>
      </c>
      <c r="B137" s="6">
        <v>-1.2531249999999661E-3</v>
      </c>
      <c r="C137" s="6">
        <v>2.4803711634546755E-2</v>
      </c>
      <c r="D137" s="6">
        <v>2.7257665104845064E-3</v>
      </c>
      <c r="E137" s="6">
        <v>-7.3479208424785947E-3</v>
      </c>
      <c r="F137" s="6">
        <v>-1.3255963894261868E-2</v>
      </c>
      <c r="G137" s="6">
        <v>-1.7672209026128316E-2</v>
      </c>
      <c r="H137" s="6">
        <v>1.3486231123314152E-2</v>
      </c>
      <c r="I137" s="6">
        <v>1.8200390008357381E-2</v>
      </c>
      <c r="J137" s="6">
        <v>3.8001022563454244E-2</v>
      </c>
    </row>
    <row r="138" spans="1:10" x14ac:dyDescent="0.35">
      <c r="A138" s="5">
        <v>38260</v>
      </c>
      <c r="B138" s="6">
        <v>1.3606158677848423E-2</v>
      </c>
      <c r="C138" s="6">
        <v>2.7860003482500506E-3</v>
      </c>
      <c r="D138" s="6">
        <v>9.5053656456542956E-3</v>
      </c>
      <c r="E138" s="6">
        <v>4.4252849968670072E-2</v>
      </c>
      <c r="F138" s="6">
        <v>1.6740283839941528E-2</v>
      </c>
      <c r="G138" s="6">
        <v>-2.1665538253215932E-2</v>
      </c>
      <c r="H138" s="6">
        <v>2.2231075697211278E-2</v>
      </c>
      <c r="I138" s="6">
        <v>-7.8431372549019329E-3</v>
      </c>
      <c r="J138" s="6">
        <v>5.4094404964942125E-2</v>
      </c>
    </row>
    <row r="139" spans="1:10" x14ac:dyDescent="0.35">
      <c r="A139" s="5">
        <v>38291</v>
      </c>
      <c r="B139" s="6">
        <v>4.4686050022861856E-3</v>
      </c>
      <c r="C139" s="6">
        <v>8.3347803438096335E-3</v>
      </c>
      <c r="D139" s="6">
        <v>1.3815801052464716E-2</v>
      </c>
      <c r="E139" s="6">
        <v>1.740407721576398E-2</v>
      </c>
      <c r="F139" s="6">
        <v>3.1468366686802973E-2</v>
      </c>
      <c r="G139" s="6">
        <v>-1.0578348986653441E-2</v>
      </c>
      <c r="H139" s="6">
        <v>2.8607062124873295E-2</v>
      </c>
      <c r="I139" s="6">
        <v>3.7227686368232371E-2</v>
      </c>
      <c r="J139" s="6">
        <v>2.0269963014830025E-2</v>
      </c>
    </row>
    <row r="140" spans="1:10" x14ac:dyDescent="0.35">
      <c r="A140" s="5">
        <v>38321</v>
      </c>
      <c r="B140" s="6">
        <v>2.5333859336169162E-2</v>
      </c>
      <c r="C140" s="6">
        <v>-1.859824349922512E-2</v>
      </c>
      <c r="D140" s="6">
        <v>3.8747309214637982E-2</v>
      </c>
      <c r="E140" s="6">
        <v>8.3946310602556862E-2</v>
      </c>
      <c r="F140" s="6">
        <v>1.9866751954277007E-2</v>
      </c>
      <c r="G140" s="6">
        <v>1.159072741806555E-2</v>
      </c>
      <c r="H140" s="6">
        <v>3.948166110942708E-2</v>
      </c>
      <c r="I140" s="6">
        <v>2.685218007798662E-2</v>
      </c>
      <c r="J140" s="6">
        <v>9.0432770362873602E-2</v>
      </c>
    </row>
    <row r="141" spans="1:10" x14ac:dyDescent="0.35">
      <c r="A141" s="5">
        <v>38352</v>
      </c>
      <c r="B141" s="6">
        <v>1.3089453741513379E-2</v>
      </c>
      <c r="C141" s="6">
        <v>1.0879101596771301E-2</v>
      </c>
      <c r="D141" s="6">
        <v>3.1795240323551077E-2</v>
      </c>
      <c r="E141" s="6">
        <v>2.6177565336531261E-2</v>
      </c>
      <c r="F141" s="6">
        <v>2.3255150954845982E-2</v>
      </c>
      <c r="G141" s="6">
        <v>5.9462662979059555E-2</v>
      </c>
      <c r="H141" s="6">
        <v>1.9246190858059231E-2</v>
      </c>
      <c r="I141" s="6">
        <v>1.5534650901871672E-3</v>
      </c>
      <c r="J141" s="6">
        <v>4.4852937059561462E-2</v>
      </c>
    </row>
    <row r="142" spans="1:10" x14ac:dyDescent="0.35">
      <c r="A142" s="5">
        <v>38383</v>
      </c>
      <c r="B142" s="6">
        <v>-2.9982421066199194E-3</v>
      </c>
      <c r="C142" s="6">
        <v>2.7772956084013423E-3</v>
      </c>
      <c r="D142" s="6">
        <v>-2.6361184674068783E-2</v>
      </c>
      <c r="E142" s="6">
        <v>-4.4282486916217834E-2</v>
      </c>
      <c r="F142" s="6">
        <v>1.5602176344394314E-2</v>
      </c>
      <c r="G142" s="6">
        <v>-1.0068991236248381E-2</v>
      </c>
      <c r="H142" s="6">
        <v>-3.8623846649023519E-2</v>
      </c>
      <c r="I142" s="6">
        <v>-1.2408444635932714E-2</v>
      </c>
      <c r="J142" s="6">
        <v>-1.7971116070605291E-3</v>
      </c>
    </row>
    <row r="143" spans="1:10" x14ac:dyDescent="0.35">
      <c r="A143" s="5">
        <v>38411</v>
      </c>
      <c r="B143" s="6">
        <v>1.4839720345597884E-2</v>
      </c>
      <c r="C143" s="6">
        <v>-1.2290115977150795E-2</v>
      </c>
      <c r="D143" s="6">
        <v>1.8956596962286465E-2</v>
      </c>
      <c r="E143" s="6">
        <v>1.3930894576028585E-2</v>
      </c>
      <c r="F143" s="6">
        <v>1.7702132329023845E-2</v>
      </c>
      <c r="G143" s="6">
        <v>3.296289320022594E-2</v>
      </c>
      <c r="H143" s="6">
        <v>1.5995833643329904E-2</v>
      </c>
      <c r="I143" s="6">
        <v>-1.012128086554398E-2</v>
      </c>
      <c r="J143" s="6">
        <v>8.3406319613483701E-2</v>
      </c>
    </row>
    <row r="144" spans="1:10" x14ac:dyDescent="0.35">
      <c r="A144" s="5">
        <v>38442</v>
      </c>
      <c r="B144" s="6">
        <v>-1.0261511807218238E-2</v>
      </c>
      <c r="C144" s="6">
        <v>-5.6081317910970929E-3</v>
      </c>
      <c r="D144" s="6">
        <v>-2.0359017477408425E-2</v>
      </c>
      <c r="E144" s="6">
        <v>-3.2213388684298905E-2</v>
      </c>
      <c r="F144" s="6">
        <v>0</v>
      </c>
      <c r="G144" s="6">
        <v>-1.1123267687819127E-2</v>
      </c>
      <c r="H144" s="6">
        <v>-2.1748681898066669E-2</v>
      </c>
      <c r="I144" s="6">
        <v>-2.7589246364037145E-2</v>
      </c>
      <c r="J144" s="6">
        <v>-7.0195185344046354E-2</v>
      </c>
    </row>
    <row r="145" spans="1:10" x14ac:dyDescent="0.35">
      <c r="A145" s="5">
        <v>38472</v>
      </c>
      <c r="B145" s="6">
        <v>-1.7392782294710862E-2</v>
      </c>
      <c r="C145" s="6">
        <v>1.9739161085653878E-2</v>
      </c>
      <c r="D145" s="6">
        <v>-2.1457081670235856E-2</v>
      </c>
      <c r="E145" s="6">
        <v>-6.0417582416093629E-2</v>
      </c>
      <c r="F145" s="6">
        <v>-3.1634602054805061E-2</v>
      </c>
      <c r="G145" s="6">
        <v>-5.6887331735201885E-2</v>
      </c>
      <c r="H145" s="6">
        <v>-7.9347256531179244E-3</v>
      </c>
      <c r="I145" s="6">
        <v>1.9851341551849311E-2</v>
      </c>
      <c r="J145" s="6">
        <v>-3.2827796357384628E-2</v>
      </c>
    </row>
    <row r="146" spans="1:10" x14ac:dyDescent="0.35">
      <c r="A146" s="5">
        <v>38503</v>
      </c>
      <c r="B146" s="6">
        <v>5.4261963657906698E-3</v>
      </c>
      <c r="C146" s="6">
        <v>1.2789491876944448E-2</v>
      </c>
      <c r="D146" s="6">
        <v>2.9174330676476679E-2</v>
      </c>
      <c r="E146" s="6">
        <v>6.185698508894566E-2</v>
      </c>
      <c r="F146" s="6">
        <v>6.2588231551403917E-2</v>
      </c>
      <c r="G146" s="6">
        <v>2.4733600547462986E-2</v>
      </c>
      <c r="H146" s="6">
        <v>-4.4518222289292919E-2</v>
      </c>
      <c r="I146" s="6">
        <v>-3.5819038307705942E-2</v>
      </c>
      <c r="J146" s="6">
        <v>2.7802552503336478E-2</v>
      </c>
    </row>
    <row r="147" spans="1:10" x14ac:dyDescent="0.35">
      <c r="A147" s="5">
        <v>38533</v>
      </c>
      <c r="B147" s="6">
        <v>1.2390748579248267E-2</v>
      </c>
      <c r="C147" s="6">
        <v>1.8771331058020646E-3</v>
      </c>
      <c r="D147" s="6">
        <v>-1.5803670423140126E-3</v>
      </c>
      <c r="E147" s="6">
        <v>3.4605267873068168E-2</v>
      </c>
      <c r="F147" s="6">
        <v>3.495030088919493E-2</v>
      </c>
      <c r="G147" s="6">
        <v>2.3945811867964073E-2</v>
      </c>
      <c r="H147" s="6">
        <v>-1.7136539524599259E-2</v>
      </c>
      <c r="I147" s="6">
        <v>-2.3691002949852602E-2</v>
      </c>
      <c r="J147" s="6">
        <v>2.8441561768372415E-2</v>
      </c>
    </row>
    <row r="148" spans="1:10" x14ac:dyDescent="0.35">
      <c r="A148" s="5">
        <v>38564</v>
      </c>
      <c r="B148" s="6">
        <v>1.7218718713042813E-2</v>
      </c>
      <c r="C148" s="6">
        <v>-2.1972406745017881E-2</v>
      </c>
      <c r="D148" s="6">
        <v>3.4541341046019136E-2</v>
      </c>
      <c r="E148" s="6">
        <v>5.9890587186943067E-2</v>
      </c>
      <c r="F148" s="6">
        <v>4.0651317859170533E-2</v>
      </c>
      <c r="G148" s="6">
        <v>3.0839467064194492E-2</v>
      </c>
      <c r="H148" s="6">
        <v>1.1248593925758943E-3</v>
      </c>
      <c r="I148" s="6">
        <v>-1.6712302898687525E-2</v>
      </c>
      <c r="J148" s="6">
        <v>6.3373752145372136E-2</v>
      </c>
    </row>
    <row r="149" spans="1:10" x14ac:dyDescent="0.35">
      <c r="A149" s="5">
        <v>38595</v>
      </c>
      <c r="B149" s="6">
        <v>5.0672847952015765E-3</v>
      </c>
      <c r="C149" s="6">
        <v>1.7415534656914033E-2</v>
      </c>
      <c r="D149" s="6">
        <v>-1.2448431930147774E-2</v>
      </c>
      <c r="E149" s="6">
        <v>-2.2410040839156542E-2</v>
      </c>
      <c r="F149" s="6">
        <v>-1.7429436149401067E-2</v>
      </c>
      <c r="G149" s="6">
        <v>5.3868402024584316E-2</v>
      </c>
      <c r="H149" s="6">
        <v>1.5890850722311445E-2</v>
      </c>
      <c r="I149" s="6">
        <v>1.2771269444977973E-2</v>
      </c>
      <c r="J149" s="6">
        <v>3.1583880996638204E-3</v>
      </c>
    </row>
    <row r="150" spans="1:10" x14ac:dyDescent="0.35">
      <c r="A150" s="5">
        <v>38625</v>
      </c>
      <c r="B150" s="6">
        <v>1.4915994383635445E-2</v>
      </c>
      <c r="C150" s="6">
        <v>-1.9171516603902816E-2</v>
      </c>
      <c r="D150" s="6">
        <v>5.2968421735708482E-3</v>
      </c>
      <c r="E150" s="6">
        <v>-1.1478785014478188E-3</v>
      </c>
      <c r="F150" s="6">
        <v>4.7879394425917488E-2</v>
      </c>
      <c r="G150" s="6">
        <v>9.5883361921097698E-2</v>
      </c>
      <c r="H150" s="6">
        <v>-2.7413493442881909E-2</v>
      </c>
      <c r="I150" s="6">
        <v>-2.9107803166777191E-2</v>
      </c>
      <c r="J150" s="6">
        <v>8.778976763494617E-2</v>
      </c>
    </row>
    <row r="151" spans="1:10" x14ac:dyDescent="0.35">
      <c r="A151" s="5">
        <v>38656</v>
      </c>
      <c r="B151" s="6">
        <v>-1.6218764956730247E-2</v>
      </c>
      <c r="C151" s="6">
        <v>-1.3438045375218199E-2</v>
      </c>
      <c r="D151" s="6">
        <v>-1.9849274613907286E-2</v>
      </c>
      <c r="E151" s="6">
        <v>-3.4950848869421902E-2</v>
      </c>
      <c r="F151" s="6">
        <v>-3.5212883717162913E-2</v>
      </c>
      <c r="G151" s="6">
        <v>1.0956331194240665E-3</v>
      </c>
      <c r="H151" s="6">
        <v>-3.0054422873853071E-3</v>
      </c>
      <c r="I151" s="6">
        <v>-2.6464843750000022E-2</v>
      </c>
      <c r="J151" s="6">
        <v>-6.9617299680941241E-2</v>
      </c>
    </row>
    <row r="152" spans="1:10" x14ac:dyDescent="0.35">
      <c r="A152" s="5">
        <v>38686</v>
      </c>
      <c r="B152" s="6">
        <v>1.4591860076614838E-2</v>
      </c>
      <c r="C152" s="6">
        <v>2.6534583407040735E-3</v>
      </c>
      <c r="D152" s="6">
        <v>3.4130760491957179E-2</v>
      </c>
      <c r="E152" s="6">
        <v>4.4039123402566327E-2</v>
      </c>
      <c r="F152" s="6">
        <v>4.2532129090031345E-2</v>
      </c>
      <c r="G152" s="6">
        <v>8.5834896810506489E-2</v>
      </c>
      <c r="H152" s="6">
        <v>-1.8249959263483717E-2</v>
      </c>
      <c r="I152" s="6">
        <v>-3.2099508476276517E-2</v>
      </c>
      <c r="J152" s="6">
        <v>7.8514538016337135E-2</v>
      </c>
    </row>
    <row r="153" spans="1:10" x14ac:dyDescent="0.35">
      <c r="A153" s="5">
        <v>38717</v>
      </c>
      <c r="B153" s="6">
        <v>1.3420853161409507E-2</v>
      </c>
      <c r="C153" s="6">
        <v>8.1157374735356669E-3</v>
      </c>
      <c r="D153" s="6">
        <v>-3.4946664543863415E-3</v>
      </c>
      <c r="E153" s="6">
        <v>-9.5873677172997329E-3</v>
      </c>
      <c r="F153" s="6">
        <v>3.3411958917852536E-2</v>
      </c>
      <c r="G153" s="6">
        <v>8.5889128869690357E-2</v>
      </c>
      <c r="H153" s="6">
        <v>1.9917012448131821E-3</v>
      </c>
      <c r="I153" s="6">
        <v>1.1607420458078499E-2</v>
      </c>
      <c r="J153" s="6">
        <v>5.4042498063219466E-2</v>
      </c>
    </row>
    <row r="154" spans="1:10" x14ac:dyDescent="0.35">
      <c r="A154" s="5">
        <v>38748</v>
      </c>
      <c r="B154" s="6">
        <v>3.0041476065452377E-2</v>
      </c>
      <c r="C154" s="6">
        <v>-8.9254462723136196E-3</v>
      </c>
      <c r="D154" s="6">
        <v>2.2958755721715018E-2</v>
      </c>
      <c r="E154" s="6">
        <v>8.5435870641593192E-2</v>
      </c>
      <c r="F154" s="6">
        <v>3.260767220247085E-2</v>
      </c>
      <c r="G154" s="6">
        <v>2.6652522707684145E-2</v>
      </c>
      <c r="H154" s="6">
        <v>2.5095245983104197E-2</v>
      </c>
      <c r="I154" s="6">
        <v>1.4342792746644406E-3</v>
      </c>
      <c r="J154" s="6">
        <v>0.10574320669610836</v>
      </c>
    </row>
    <row r="155" spans="1:10" x14ac:dyDescent="0.35">
      <c r="A155" s="5">
        <v>38776</v>
      </c>
      <c r="B155" s="6">
        <v>-9.0697936814942981E-4</v>
      </c>
      <c r="C155" s="6">
        <v>-4.0614515274589591E-3</v>
      </c>
      <c r="D155" s="6">
        <v>-9.3709734098634812E-4</v>
      </c>
      <c r="E155" s="6">
        <v>-7.2998772504092591E-3</v>
      </c>
      <c r="F155" s="6">
        <v>1.9431640244247372E-2</v>
      </c>
      <c r="G155" s="6">
        <v>-3.5970293832741418E-2</v>
      </c>
      <c r="H155" s="6">
        <v>-2.0441140825725235E-2</v>
      </c>
      <c r="I155" s="6">
        <v>1.0741687979539671E-2</v>
      </c>
      <c r="J155" s="6">
        <v>-5.9263016148444515E-3</v>
      </c>
    </row>
    <row r="156" spans="1:10" x14ac:dyDescent="0.35">
      <c r="A156" s="5">
        <v>38807</v>
      </c>
      <c r="B156" s="6">
        <v>1.4938431038202582E-2</v>
      </c>
      <c r="C156" s="6">
        <v>-1.4007092198581539E-2</v>
      </c>
      <c r="D156" s="6">
        <v>8.2776409895650715E-3</v>
      </c>
      <c r="E156" s="6">
        <v>4.3357934934669107E-2</v>
      </c>
      <c r="F156" s="6">
        <v>1.9061248912768614E-2</v>
      </c>
      <c r="G156" s="6">
        <v>6.9533762057877757E-2</v>
      </c>
      <c r="H156" s="6">
        <v>1.4929066314747663E-2</v>
      </c>
      <c r="I156" s="6">
        <v>-2.0850202429149811E-2</v>
      </c>
      <c r="J156" s="6">
        <v>3.4142498025639466E-3</v>
      </c>
    </row>
    <row r="157" spans="1:10" x14ac:dyDescent="0.35">
      <c r="A157" s="5">
        <v>38837</v>
      </c>
      <c r="B157" s="6">
        <v>1.5176132386647945E-2</v>
      </c>
      <c r="C157" s="6">
        <v>-7.5525984535155244E-3</v>
      </c>
      <c r="D157" s="6">
        <v>9.6671162999830695E-3</v>
      </c>
      <c r="E157" s="6">
        <v>-4.8086535505486028E-3</v>
      </c>
      <c r="F157" s="6">
        <v>-2.1065502817814163E-3</v>
      </c>
      <c r="G157" s="6">
        <v>-4.4469497682575465E-3</v>
      </c>
      <c r="H157" s="6">
        <v>3.8845997561966827E-2</v>
      </c>
      <c r="I157" s="6">
        <v>3.1114327062228719E-2</v>
      </c>
      <c r="J157" s="6">
        <v>6.4241574041634941E-2</v>
      </c>
    </row>
    <row r="158" spans="1:10" x14ac:dyDescent="0.35">
      <c r="A158" s="5">
        <v>38868</v>
      </c>
      <c r="B158" s="6">
        <v>-1.7201723713371142E-2</v>
      </c>
      <c r="C158" s="6">
        <v>-4.8921906142417315E-3</v>
      </c>
      <c r="D158" s="6">
        <v>-3.328444959728516E-2</v>
      </c>
      <c r="E158" s="6">
        <v>-6.1136196928872177E-2</v>
      </c>
      <c r="F158" s="6">
        <v>-4.197426767201895E-2</v>
      </c>
      <c r="G158" s="6">
        <v>-7.5306700220195033E-2</v>
      </c>
      <c r="H158" s="6">
        <v>1.3611828209340704E-2</v>
      </c>
      <c r="I158" s="6">
        <v>5.112781954887291E-3</v>
      </c>
      <c r="J158" s="6">
        <v>-0.11183088476437177</v>
      </c>
    </row>
    <row r="159" spans="1:10" x14ac:dyDescent="0.35">
      <c r="A159" s="5">
        <v>38898</v>
      </c>
      <c r="B159" s="6">
        <v>-8.0582125144048611E-3</v>
      </c>
      <c r="C159" s="6">
        <v>-5.4624908958489371E-4</v>
      </c>
      <c r="D159" s="6">
        <v>-2.7321970358840098E-3</v>
      </c>
      <c r="E159" s="6">
        <v>8.1735420186035412E-4</v>
      </c>
      <c r="F159" s="6">
        <v>6.8732330155796273E-3</v>
      </c>
      <c r="G159" s="6">
        <v>-1.0545652469723721E-2</v>
      </c>
      <c r="H159" s="6">
        <v>-3.6273828818400577E-3</v>
      </c>
      <c r="I159" s="6">
        <v>-1.9848394175144723E-2</v>
      </c>
      <c r="J159" s="6">
        <v>-8.8660487461163472E-3</v>
      </c>
    </row>
    <row r="160" spans="1:10" x14ac:dyDescent="0.35">
      <c r="A160" s="5">
        <v>38929</v>
      </c>
      <c r="B160" s="6">
        <v>-6.5442428750996928E-3</v>
      </c>
      <c r="C160" s="6">
        <v>1.1113135361632276E-2</v>
      </c>
      <c r="D160" s="6">
        <v>1.8795495452446076E-3</v>
      </c>
      <c r="E160" s="6">
        <v>-3.7715632810566668E-2</v>
      </c>
      <c r="F160" s="6">
        <v>9.0116151103341036E-3</v>
      </c>
      <c r="G160" s="6">
        <v>-4.1944578147562472E-3</v>
      </c>
      <c r="H160" s="6">
        <v>-2.8659953524398096E-3</v>
      </c>
      <c r="I160" s="6">
        <v>-5.3933041620026767E-3</v>
      </c>
      <c r="J160" s="6">
        <v>6.657768118094186E-3</v>
      </c>
    </row>
    <row r="161" spans="1:10" x14ac:dyDescent="0.35">
      <c r="A161" s="5">
        <v>38960</v>
      </c>
      <c r="B161" s="6">
        <v>4.2056012594153813E-3</v>
      </c>
      <c r="C161" s="6">
        <v>1.3153153153153241E-2</v>
      </c>
      <c r="D161" s="6">
        <v>1.8569452614508819E-2</v>
      </c>
      <c r="E161" s="6">
        <v>2.4013575148452704E-2</v>
      </c>
      <c r="F161" s="6">
        <v>3.1121844811467625E-2</v>
      </c>
      <c r="G161" s="6">
        <v>4.2466510150531711E-2</v>
      </c>
      <c r="H161" s="6">
        <v>7.7681970014742419E-4</v>
      </c>
      <c r="I161" s="6">
        <v>-2.7931246163290235E-2</v>
      </c>
      <c r="J161" s="6">
        <v>1.8369789705052132E-2</v>
      </c>
    </row>
    <row r="162" spans="1:10" x14ac:dyDescent="0.35">
      <c r="A162" s="5">
        <v>38990</v>
      </c>
      <c r="B162" s="6">
        <v>-4.3397760024579402E-3</v>
      </c>
      <c r="C162" s="6">
        <v>6.4022763649298486E-3</v>
      </c>
      <c r="D162" s="6">
        <v>2.1641406652410877E-2</v>
      </c>
      <c r="E162" s="6">
        <v>2.5809416910700378E-3</v>
      </c>
      <c r="F162" s="6">
        <v>2.220697700423413E-2</v>
      </c>
      <c r="G162" s="6">
        <v>3.1132012982710844E-3</v>
      </c>
      <c r="H162" s="6">
        <v>-1.1643250795622229E-2</v>
      </c>
      <c r="I162" s="6">
        <v>-1.0104199557941396E-2</v>
      </c>
      <c r="J162" s="6">
        <v>2.0773730684327078E-3</v>
      </c>
    </row>
    <row r="163" spans="1:10" x14ac:dyDescent="0.35">
      <c r="A163" s="5">
        <v>39021</v>
      </c>
      <c r="B163" s="6">
        <v>1.2263989267978337E-2</v>
      </c>
      <c r="C163" s="6">
        <v>1.4136773281498982E-3</v>
      </c>
      <c r="D163" s="6">
        <v>2.8096282093394542E-2</v>
      </c>
      <c r="E163" s="6">
        <v>5.241538735236162E-2</v>
      </c>
      <c r="F163" s="6">
        <v>2.5298978520850834E-2</v>
      </c>
      <c r="G163" s="6">
        <v>1.6178024300052884E-2</v>
      </c>
      <c r="H163" s="6">
        <v>4.4765569779314784E-3</v>
      </c>
      <c r="I163" s="6">
        <v>5.6353003721425488E-3</v>
      </c>
      <c r="J163" s="6">
        <v>4.218790250848161E-2</v>
      </c>
    </row>
    <row r="164" spans="1:10" x14ac:dyDescent="0.35">
      <c r="A164" s="5">
        <v>39051</v>
      </c>
      <c r="B164" s="6">
        <v>1.4866989193186519E-2</v>
      </c>
      <c r="C164" s="6">
        <v>8.2936297864830699E-3</v>
      </c>
      <c r="D164" s="6">
        <v>1.4236356206115186E-2</v>
      </c>
      <c r="E164" s="6">
        <v>2.0708808443308468E-2</v>
      </c>
      <c r="F164" s="6">
        <v>-4.4868393734572853E-3</v>
      </c>
      <c r="G164" s="6">
        <v>-8.9024627981025839E-3</v>
      </c>
      <c r="H164" s="6">
        <v>3.6278342455043244E-2</v>
      </c>
      <c r="I164" s="6">
        <v>5.6037217170650244E-3</v>
      </c>
      <c r="J164" s="6">
        <v>6.8794897107214717E-2</v>
      </c>
    </row>
    <row r="165" spans="1:10" x14ac:dyDescent="0.35">
      <c r="A165" s="5">
        <v>39082</v>
      </c>
      <c r="B165" s="6">
        <v>1.0941969368578608E-2</v>
      </c>
      <c r="C165" s="6">
        <v>-1.5750787539376976E-2</v>
      </c>
      <c r="D165" s="6">
        <v>9.6189771503505384E-3</v>
      </c>
      <c r="E165" s="6">
        <v>-2.4993448837328236E-3</v>
      </c>
      <c r="F165" s="6">
        <v>3.330765041884387E-2</v>
      </c>
      <c r="G165" s="6">
        <v>6.3532651455546763E-2</v>
      </c>
      <c r="H165" s="6">
        <v>-5.9604647653540566E-3</v>
      </c>
      <c r="I165" s="6">
        <v>-3.1647565976238079E-2</v>
      </c>
      <c r="J165" s="6">
        <v>3.9668062419915613E-2</v>
      </c>
    </row>
    <row r="166" spans="1:10" x14ac:dyDescent="0.35">
      <c r="A166" s="5">
        <v>39113</v>
      </c>
      <c r="B166" s="6">
        <v>7.4647690158287094E-3</v>
      </c>
      <c r="C166" s="6">
        <v>-6.5789473684210176E-3</v>
      </c>
      <c r="D166" s="6">
        <v>1.0216668843513688E-2</v>
      </c>
      <c r="E166" s="6">
        <v>1.1663416532514237E-2</v>
      </c>
      <c r="F166" s="6">
        <v>8.6618918805276834E-3</v>
      </c>
      <c r="G166" s="6">
        <v>9.5555144565686589E-3</v>
      </c>
      <c r="H166" s="6">
        <v>-1.3510436432637385E-2</v>
      </c>
      <c r="I166" s="6">
        <v>-1.7372421281215966E-2</v>
      </c>
      <c r="J166" s="6">
        <v>-1.6673983986193998E-2</v>
      </c>
    </row>
    <row r="167" spans="1:10" x14ac:dyDescent="0.35">
      <c r="A167" s="5">
        <v>39141</v>
      </c>
      <c r="B167" s="6">
        <v>1.8659668680396369E-3</v>
      </c>
      <c r="C167" s="6">
        <v>1.6824771791659199E-2</v>
      </c>
      <c r="D167" s="6">
        <v>-2.3631322635790375E-2</v>
      </c>
      <c r="E167" s="6">
        <v>-1.3229594922158139E-2</v>
      </c>
      <c r="F167" s="6">
        <v>-2.3611477801709135E-2</v>
      </c>
      <c r="G167" s="6">
        <v>4.2745481191988066E-3</v>
      </c>
      <c r="H167" s="6">
        <v>1.4157113179964487E-2</v>
      </c>
      <c r="I167" s="6">
        <v>1.6353591160221059E-2</v>
      </c>
      <c r="J167" s="6">
        <v>-1.1022497818402411E-2</v>
      </c>
    </row>
    <row r="168" spans="1:10" x14ac:dyDescent="0.35">
      <c r="A168" s="5">
        <v>39172</v>
      </c>
      <c r="B168" s="6">
        <v>4.2676833699655248E-3</v>
      </c>
      <c r="C168" s="6">
        <v>-4.2246083436014992E-3</v>
      </c>
      <c r="D168" s="6">
        <v>6.8269428832063994E-3</v>
      </c>
      <c r="E168" s="6">
        <v>4.9073952687088696E-3</v>
      </c>
      <c r="F168" s="6">
        <v>1.9093214622191823E-2</v>
      </c>
      <c r="G168" s="6">
        <v>-1.1431351088410535E-2</v>
      </c>
      <c r="H168" s="6">
        <v>7.8901449055457373E-3</v>
      </c>
      <c r="I168" s="6">
        <v>5.435964340072541E-4</v>
      </c>
      <c r="J168" s="6">
        <v>3.2963097870186434E-2</v>
      </c>
    </row>
    <row r="169" spans="1:10" x14ac:dyDescent="0.35">
      <c r="A169" s="5">
        <v>39202</v>
      </c>
      <c r="B169" s="6">
        <v>1.3566101101682548E-2</v>
      </c>
      <c r="C169" s="6">
        <v>1.7677214071063485E-3</v>
      </c>
      <c r="D169" s="6">
        <v>3.9967850358030077E-2</v>
      </c>
      <c r="E169" s="6">
        <v>1.2876304363210966E-2</v>
      </c>
      <c r="F169" s="6">
        <v>5.6203688445607636E-2</v>
      </c>
      <c r="G169" s="6">
        <v>3.4444581129289276E-3</v>
      </c>
      <c r="H169" s="6">
        <v>2.1076401957094593E-2</v>
      </c>
      <c r="I169" s="6">
        <v>-1.8472237313919448E-2</v>
      </c>
      <c r="J169" s="6">
        <v>3.9591079226002759E-2</v>
      </c>
    </row>
    <row r="170" spans="1:10" x14ac:dyDescent="0.35">
      <c r="A170" s="5">
        <v>39233</v>
      </c>
      <c r="B170" s="6">
        <v>1.5967534898677638E-2</v>
      </c>
      <c r="C170" s="6">
        <v>-1.7822481030527637E-2</v>
      </c>
      <c r="D170" s="6">
        <v>2.9895313707581028E-2</v>
      </c>
      <c r="E170" s="6">
        <v>3.5600058517581745E-2</v>
      </c>
      <c r="F170" s="6">
        <v>3.9390734080812395E-2</v>
      </c>
      <c r="G170" s="6">
        <v>3.7575088880716034E-2</v>
      </c>
      <c r="H170" s="6">
        <v>-1.5554736454109874E-2</v>
      </c>
      <c r="I170" s="6">
        <v>-2.1698217646407558E-2</v>
      </c>
      <c r="J170" s="6">
        <v>4.1807117008443931E-2</v>
      </c>
    </row>
    <row r="171" spans="1:10" x14ac:dyDescent="0.35">
      <c r="A171" s="5">
        <v>39263</v>
      </c>
      <c r="B171" s="6">
        <v>4.8667641625832481E-3</v>
      </c>
      <c r="C171" s="6">
        <v>-6.2881782249371021E-3</v>
      </c>
      <c r="D171" s="6">
        <v>-2.0998055735580001E-2</v>
      </c>
      <c r="E171" s="6">
        <v>-2.0344945977635476E-2</v>
      </c>
      <c r="F171" s="6">
        <v>-6.3807701701538155E-3</v>
      </c>
      <c r="G171" s="6">
        <v>1.0279435221834943E-2</v>
      </c>
      <c r="H171" s="6">
        <v>4.7925715141532432E-3</v>
      </c>
      <c r="I171" s="6">
        <v>-1.5502998755233754E-2</v>
      </c>
      <c r="J171" s="6">
        <v>3.9822564496738225E-2</v>
      </c>
    </row>
    <row r="172" spans="1:10" x14ac:dyDescent="0.35">
      <c r="A172" s="5">
        <v>39294</v>
      </c>
      <c r="B172" s="6">
        <v>-4.3352569209065273E-4</v>
      </c>
      <c r="C172" s="6">
        <v>1.6271921894774888E-2</v>
      </c>
      <c r="D172" s="6">
        <v>-3.5301413868312981E-2</v>
      </c>
      <c r="E172" s="6">
        <v>-7.3498944464435612E-2</v>
      </c>
      <c r="F172" s="6">
        <v>-4.1418724458965439E-2</v>
      </c>
      <c r="G172" s="6">
        <v>-5.6429448570259E-2</v>
      </c>
      <c r="H172" s="6">
        <v>1.0508272469816671E-2</v>
      </c>
      <c r="I172" s="6">
        <v>3.264367816091962E-2</v>
      </c>
      <c r="J172" s="6">
        <v>4.5656787362341647E-2</v>
      </c>
    </row>
    <row r="173" spans="1:10" x14ac:dyDescent="0.35">
      <c r="A173" s="5">
        <v>39325</v>
      </c>
      <c r="B173" s="6">
        <v>-2.0833228374005031E-2</v>
      </c>
      <c r="C173" s="6">
        <v>1.9213663049279406E-2</v>
      </c>
      <c r="D173" s="6">
        <v>1.0119834442108955E-2</v>
      </c>
      <c r="E173" s="6">
        <v>1.7135496229105485E-2</v>
      </c>
      <c r="F173" s="6">
        <v>-7.3937153419593171E-3</v>
      </c>
      <c r="G173" s="6">
        <v>-3.2350024789291054E-2</v>
      </c>
      <c r="H173" s="6">
        <v>-4.6463603510583651E-3</v>
      </c>
      <c r="I173" s="6">
        <v>2.081478183437202E-2</v>
      </c>
      <c r="J173" s="6">
        <v>-2.7609730971659242E-2</v>
      </c>
    </row>
    <row r="174" spans="1:10" x14ac:dyDescent="0.35">
      <c r="A174" s="5">
        <v>39355</v>
      </c>
      <c r="B174" s="6">
        <v>2.1233151249917981E-2</v>
      </c>
      <c r="C174" s="6">
        <v>2.0946063885494137E-3</v>
      </c>
      <c r="D174" s="6">
        <v>3.2629682069764465E-2</v>
      </c>
      <c r="E174" s="6">
        <v>1.5480873803354056E-2</v>
      </c>
      <c r="F174" s="6">
        <v>1.9413138717559564E-2</v>
      </c>
      <c r="G174" s="6">
        <v>1.0567439477392027E-2</v>
      </c>
      <c r="H174" s="6">
        <v>4.4531713100177672E-2</v>
      </c>
      <c r="I174" s="6">
        <v>5.3429287972959205E-3</v>
      </c>
      <c r="J174" s="6">
        <v>0.10371739007770767</v>
      </c>
    </row>
    <row r="175" spans="1:10" x14ac:dyDescent="0.35">
      <c r="A175" s="5">
        <v>39386</v>
      </c>
      <c r="B175" s="6">
        <v>2.5330427899936891E-2</v>
      </c>
      <c r="C175" s="6">
        <v>6.7932415955409553E-3</v>
      </c>
      <c r="D175" s="6">
        <v>1.0920674491880389E-2</v>
      </c>
      <c r="E175" s="6">
        <v>2.3495345885339525E-2</v>
      </c>
      <c r="F175" s="6">
        <v>2.1084003400049678E-2</v>
      </c>
      <c r="G175" s="6">
        <v>6.2741618607009553E-3</v>
      </c>
      <c r="H175" s="6">
        <v>1.5180534865574247E-2</v>
      </c>
      <c r="I175" s="6">
        <v>-9.2190889370933338E-3</v>
      </c>
      <c r="J175" s="6">
        <v>0.10588872771253496</v>
      </c>
    </row>
    <row r="176" spans="1:10" x14ac:dyDescent="0.35">
      <c r="A176" s="5">
        <v>39416</v>
      </c>
      <c r="B176" s="6">
        <v>-2.0523235898714187E-2</v>
      </c>
      <c r="C176" s="6">
        <v>3.5467128027681705E-2</v>
      </c>
      <c r="D176" s="6">
        <v>-4.5786466824676908E-2</v>
      </c>
      <c r="E176" s="6">
        <v>-7.5572607836298156E-2</v>
      </c>
      <c r="F176" s="6">
        <v>-2.1535398973643094E-2</v>
      </c>
      <c r="G176" s="6">
        <v>-6.2665323088550218E-2</v>
      </c>
      <c r="H176" s="6">
        <v>9.1537977779330149E-3</v>
      </c>
      <c r="I176" s="6">
        <v>3.404488232074443E-2</v>
      </c>
      <c r="J176" s="6">
        <v>-7.5369136200780604E-2</v>
      </c>
    </row>
    <row r="177" spans="1:10" x14ac:dyDescent="0.35">
      <c r="A177" s="5">
        <v>39447</v>
      </c>
      <c r="B177" s="6">
        <v>1.5367705709272705E-3</v>
      </c>
      <c r="C177" s="6">
        <v>1.6708437761070449E-3</v>
      </c>
      <c r="D177" s="6">
        <v>-1.0653419288144783E-2</v>
      </c>
      <c r="E177" s="6">
        <v>-1.0480861946086106E-3</v>
      </c>
      <c r="F177" s="6">
        <v>-2.922253781623585E-3</v>
      </c>
      <c r="G177" s="6">
        <v>-4.1120741785930282E-2</v>
      </c>
      <c r="H177" s="6">
        <v>-4.4315191801689302E-3</v>
      </c>
      <c r="I177" s="6">
        <v>-1.0268896887571488E-2</v>
      </c>
      <c r="J177" s="6">
        <v>-1.5214889477964972E-3</v>
      </c>
    </row>
    <row r="178" spans="1:10" x14ac:dyDescent="0.35">
      <c r="A178" s="5">
        <v>39478</v>
      </c>
      <c r="B178" s="6">
        <v>-3.1733411745318407E-2</v>
      </c>
      <c r="C178" s="6">
        <v>2.9357798165137616E-2</v>
      </c>
      <c r="D178" s="6">
        <v>-6.6067308110932199E-2</v>
      </c>
      <c r="E178" s="6">
        <v>-7.4072519724693753E-2</v>
      </c>
      <c r="F178" s="6">
        <v>-0.13867063802273116</v>
      </c>
      <c r="G178" s="6">
        <v>-0.10419732324294018</v>
      </c>
      <c r="H178" s="6">
        <v>1.8430936152455057E-2</v>
      </c>
      <c r="I178" s="6">
        <v>4.5673334046422154E-2</v>
      </c>
      <c r="J178" s="6">
        <v>-0.12977365077326128</v>
      </c>
    </row>
    <row r="179" spans="1:10" x14ac:dyDescent="0.35">
      <c r="A179" s="5">
        <v>39507</v>
      </c>
      <c r="B179" s="6">
        <v>1.5780423433265245E-2</v>
      </c>
      <c r="C179" s="6">
        <v>1.6853022200615797E-2</v>
      </c>
      <c r="D179" s="6">
        <v>-3.5009206815374228E-2</v>
      </c>
      <c r="E179" s="6">
        <v>-3.943253410687575E-2</v>
      </c>
      <c r="F179" s="6">
        <v>-2.5916889973203183E-2</v>
      </c>
      <c r="G179" s="6">
        <v>-2.1041927409261585E-2</v>
      </c>
      <c r="H179" s="6">
        <v>2.1921737348904013E-2</v>
      </c>
      <c r="I179" s="6">
        <v>2.1685761047463004E-2</v>
      </c>
      <c r="J179" s="6">
        <v>6.9887372709848947E-2</v>
      </c>
    </row>
    <row r="180" spans="1:10" x14ac:dyDescent="0.35">
      <c r="A180" s="5">
        <v>39538</v>
      </c>
      <c r="B180" s="6">
        <v>-2.3091367892861592E-2</v>
      </c>
      <c r="C180" s="6">
        <v>1.418326693227101E-2</v>
      </c>
      <c r="D180" s="6">
        <v>-6.9805077172049312E-3</v>
      </c>
      <c r="E180" s="6">
        <v>4.5140691108700448E-3</v>
      </c>
      <c r="F180" s="6">
        <v>-2.553574530581304E-2</v>
      </c>
      <c r="G180" s="6">
        <v>-4.4906112664802267E-2</v>
      </c>
      <c r="H180" s="6">
        <v>3.942796043838559E-2</v>
      </c>
      <c r="I180" s="6">
        <v>4.0949138966760223E-2</v>
      </c>
      <c r="J180" s="6">
        <v>-5.6614766731326018E-2</v>
      </c>
    </row>
    <row r="181" spans="1:10" x14ac:dyDescent="0.35">
      <c r="A181" s="5">
        <v>39568</v>
      </c>
      <c r="B181" s="6">
        <v>1.3646210904049605E-2</v>
      </c>
      <c r="C181" s="6">
        <v>-2.6398491514770583E-2</v>
      </c>
      <c r="D181" s="6">
        <v>4.6831419861192103E-2</v>
      </c>
      <c r="E181" s="6">
        <v>3.9849058967212692E-2</v>
      </c>
      <c r="F181" s="6">
        <v>5.9734871811493173E-2</v>
      </c>
      <c r="G181" s="6">
        <v>9.8050698569396744E-2</v>
      </c>
      <c r="H181" s="6">
        <v>-7.5864729330076264E-3</v>
      </c>
      <c r="I181" s="6">
        <v>-4.1838992016927867E-2</v>
      </c>
      <c r="J181" s="6">
        <v>7.6465094322880026E-2</v>
      </c>
    </row>
    <row r="182" spans="1:10" x14ac:dyDescent="0.35">
      <c r="A182" s="5">
        <v>39599</v>
      </c>
      <c r="B182" s="6">
        <v>1.6064494480643621E-2</v>
      </c>
      <c r="C182" s="6">
        <v>-1.597805035506783E-2</v>
      </c>
      <c r="D182" s="6">
        <v>1.0533490302992776E-2</v>
      </c>
      <c r="E182" s="6">
        <v>4.348677176973692E-2</v>
      </c>
      <c r="F182" s="6">
        <v>3.7252263273794828E-3</v>
      </c>
      <c r="G182" s="6">
        <v>3.3904761904761882E-2</v>
      </c>
      <c r="H182" s="6">
        <v>-4.081368230111404E-3</v>
      </c>
      <c r="I182" s="6">
        <v>-1.646255771933347E-2</v>
      </c>
      <c r="J182" s="6">
        <v>1.31992320622785E-2</v>
      </c>
    </row>
    <row r="183" spans="1:10" x14ac:dyDescent="0.35">
      <c r="A183" s="5">
        <v>39629</v>
      </c>
      <c r="B183" s="6">
        <v>-1.2347950596190205E-2</v>
      </c>
      <c r="C183" s="6">
        <v>1.3449237329834274E-2</v>
      </c>
      <c r="D183" s="6">
        <v>-8.6432337972898399E-2</v>
      </c>
      <c r="E183" s="6">
        <v>-7.5758668956262043E-2</v>
      </c>
      <c r="F183" s="6">
        <v>-0.11169548232971138</v>
      </c>
      <c r="G183" s="6">
        <v>-6.2638172439204109E-2</v>
      </c>
      <c r="H183" s="6">
        <v>1.3920509985038576E-2</v>
      </c>
      <c r="I183" s="6">
        <v>-7.0422535211267512E-3</v>
      </c>
      <c r="J183" s="6">
        <v>-0.10363133539662601</v>
      </c>
    </row>
    <row r="184" spans="1:10" x14ac:dyDescent="0.35">
      <c r="A184" s="5">
        <v>39660</v>
      </c>
      <c r="B184" s="6">
        <v>-2.4852076803307366E-2</v>
      </c>
      <c r="C184" s="6">
        <v>7.9300857743971331E-3</v>
      </c>
      <c r="D184" s="6">
        <v>-1.0923276983094921E-2</v>
      </c>
      <c r="E184" s="6">
        <v>3.4411153960249186E-2</v>
      </c>
      <c r="F184" s="6">
        <v>-2.9843373741944568E-4</v>
      </c>
      <c r="G184" s="6">
        <v>-1.2578616352201255E-2</v>
      </c>
      <c r="H184" s="6">
        <v>-8.4685956245588168E-3</v>
      </c>
      <c r="I184" s="6">
        <v>-1.891252955082745E-2</v>
      </c>
      <c r="J184" s="6">
        <v>-4.3685021739397083E-2</v>
      </c>
    </row>
    <row r="185" spans="1:10" x14ac:dyDescent="0.35">
      <c r="A185" s="5">
        <v>39691</v>
      </c>
      <c r="B185" s="6">
        <v>-1.4749659874910725E-2</v>
      </c>
      <c r="C185" s="6">
        <v>1.6217084136159299E-2</v>
      </c>
      <c r="D185" s="6">
        <v>1.2231430195176918E-2</v>
      </c>
      <c r="E185" s="6">
        <v>3.4096569211960359E-2</v>
      </c>
      <c r="F185" s="6">
        <v>-1.7739804759209221E-3</v>
      </c>
      <c r="G185" s="6">
        <v>-3.0493630573248387E-2</v>
      </c>
      <c r="H185" s="6">
        <v>-5.9527660951148587E-2</v>
      </c>
      <c r="I185" s="6">
        <v>-9.6385542168674343E-3</v>
      </c>
      <c r="J185" s="6">
        <v>-8.4221390849858219E-2</v>
      </c>
    </row>
    <row r="186" spans="1:10" x14ac:dyDescent="0.35">
      <c r="A186" s="5">
        <v>39721</v>
      </c>
      <c r="B186" s="6">
        <v>-5.9671984404104705E-2</v>
      </c>
      <c r="C186" s="6">
        <v>-7.5841365144572181E-3</v>
      </c>
      <c r="D186" s="6">
        <v>-8.9705451041186546E-2</v>
      </c>
      <c r="E186" s="6">
        <v>-8.2744628678187881E-2</v>
      </c>
      <c r="F186" s="6">
        <v>-9.7821379220261351E-2</v>
      </c>
      <c r="G186" s="6">
        <v>-9.7643097643097643E-2</v>
      </c>
      <c r="H186" s="6">
        <v>-2.9446164430684485E-2</v>
      </c>
      <c r="I186" s="6">
        <v>2.6763990267639981E-2</v>
      </c>
      <c r="J186" s="6">
        <v>-0.17914848251633991</v>
      </c>
    </row>
    <row r="187" spans="1:10" x14ac:dyDescent="0.35">
      <c r="A187" s="5">
        <v>39752</v>
      </c>
      <c r="B187" s="6">
        <v>-6.337192953847659E-2</v>
      </c>
      <c r="C187" s="6">
        <v>-1.3532876930425042E-2</v>
      </c>
      <c r="D187" s="6">
        <v>-0.17253981404768481</v>
      </c>
      <c r="E187" s="6">
        <v>-0.20917206371433561</v>
      </c>
      <c r="F187" s="6">
        <v>-0.15349386573192114</v>
      </c>
      <c r="G187" s="6">
        <v>-0.24144521295959231</v>
      </c>
      <c r="H187" s="6">
        <v>-9.8603530162330699E-2</v>
      </c>
      <c r="I187" s="6">
        <v>6.7587059550793249E-2</v>
      </c>
      <c r="J187" s="6">
        <v>-0.27826806266837795</v>
      </c>
    </row>
    <row r="188" spans="1:10" x14ac:dyDescent="0.35">
      <c r="A188" s="5">
        <v>39782</v>
      </c>
      <c r="B188" s="6">
        <v>-1.8851974616981626E-2</v>
      </c>
      <c r="C188" s="6">
        <v>8.6830213040671511E-2</v>
      </c>
      <c r="D188" s="6">
        <v>-7.4437905370075774E-2</v>
      </c>
      <c r="E188" s="6">
        <v>-0.1189182663286249</v>
      </c>
      <c r="F188" s="6">
        <v>-6.4044397634286598E-2</v>
      </c>
      <c r="G188" s="6">
        <v>-3.2993401319736049E-2</v>
      </c>
      <c r="H188" s="6">
        <v>-3.1456432840515358E-3</v>
      </c>
      <c r="I188" s="6">
        <v>3.2136653155761419E-2</v>
      </c>
      <c r="J188" s="6">
        <v>-7.8484912521325487E-2</v>
      </c>
    </row>
    <row r="189" spans="1:10" x14ac:dyDescent="0.35">
      <c r="A189" s="5">
        <v>39813</v>
      </c>
      <c r="B189" s="6">
        <v>5.817545905326682E-3</v>
      </c>
      <c r="C189" s="6">
        <v>3.9501039501039559E-2</v>
      </c>
      <c r="D189" s="6">
        <v>6.8272513101590437E-3</v>
      </c>
      <c r="E189" s="6">
        <v>5.7778386772631807E-2</v>
      </c>
      <c r="F189" s="6">
        <v>6.9874245593788409E-3</v>
      </c>
      <c r="G189" s="6">
        <v>6.575682382133996E-2</v>
      </c>
      <c r="H189" s="6">
        <v>9.6323761438939615E-2</v>
      </c>
      <c r="I189" s="6">
        <v>4.8714352501168623E-2</v>
      </c>
      <c r="J189" s="6">
        <v>7.4454109164183685E-2</v>
      </c>
    </row>
    <row r="190" spans="1:10" x14ac:dyDescent="0.35">
      <c r="A190" s="5">
        <v>39844</v>
      </c>
      <c r="B190" s="6">
        <v>-8.6494825678840037E-4</v>
      </c>
      <c r="C190" s="6">
        <v>-2.4428571428571466E-2</v>
      </c>
      <c r="D190" s="6">
        <v>-8.6218423188959448E-2</v>
      </c>
      <c r="E190" s="6">
        <v>-0.11105833585215252</v>
      </c>
      <c r="F190" s="6">
        <v>-9.020143458867802E-2</v>
      </c>
      <c r="G190" s="6">
        <v>-0.13830034924330614</v>
      </c>
      <c r="H190" s="6">
        <v>-8.1672303374829003E-2</v>
      </c>
      <c r="I190" s="6">
        <v>9.8965763195435485E-3</v>
      </c>
      <c r="J190" s="6">
        <v>-6.6514077784048192E-2</v>
      </c>
    </row>
    <row r="191" spans="1:10" x14ac:dyDescent="0.35">
      <c r="A191" s="5">
        <v>39872</v>
      </c>
      <c r="B191" s="6">
        <v>-1.0749242151542493E-2</v>
      </c>
      <c r="C191" s="6">
        <v>-7.9074535071020913E-3</v>
      </c>
      <c r="D191" s="6">
        <v>-0.10735282589950612</v>
      </c>
      <c r="E191" s="6">
        <v>-0.12223733424005434</v>
      </c>
      <c r="F191" s="6">
        <v>-0.1139520235158259</v>
      </c>
      <c r="G191" s="6">
        <v>-5.8227506079437941E-2</v>
      </c>
      <c r="H191" s="6">
        <v>-6.817113305124578E-3</v>
      </c>
      <c r="I191" s="6">
        <v>-8.2457844089343979E-2</v>
      </c>
      <c r="J191" s="6">
        <v>-5.7437844710403516E-2</v>
      </c>
    </row>
    <row r="192" spans="1:10" x14ac:dyDescent="0.35">
      <c r="A192" s="5">
        <v>39903</v>
      </c>
      <c r="B192" s="6">
        <v>1.4687125385071997E-2</v>
      </c>
      <c r="C192" s="6">
        <v>3.3653136531365258E-2</v>
      </c>
      <c r="D192" s="6">
        <v>8.7274057811928207E-2</v>
      </c>
      <c r="E192" s="6">
        <v>9.172408068398763E-2</v>
      </c>
      <c r="F192" s="6">
        <v>4.4549499114341806E-2</v>
      </c>
      <c r="G192" s="6">
        <v>0.13054081193515987</v>
      </c>
      <c r="H192" s="6">
        <v>4.6311637080867829E-2</v>
      </c>
      <c r="I192" s="6">
        <v>-1.3566823823727647E-2</v>
      </c>
      <c r="J192" s="6">
        <v>0.14112461174811416</v>
      </c>
    </row>
    <row r="193" spans="1:10" x14ac:dyDescent="0.35">
      <c r="A193" s="5">
        <v>39933</v>
      </c>
      <c r="B193" s="6">
        <v>3.1882230434656433E-2</v>
      </c>
      <c r="C193" s="6">
        <v>-2.5274882193345727E-2</v>
      </c>
      <c r="D193" s="6">
        <v>9.4618242515614792E-2</v>
      </c>
      <c r="E193" s="6">
        <v>0.15523621248986208</v>
      </c>
      <c r="F193" s="6">
        <v>0.16808548045893557</v>
      </c>
      <c r="G193" s="6">
        <v>7.1437634817916429E-2</v>
      </c>
      <c r="H193" s="6">
        <v>-1.6588749811491388E-3</v>
      </c>
      <c r="I193" s="6">
        <v>3.3164260632072562E-3</v>
      </c>
      <c r="J193" s="6">
        <v>0.16232821598636768</v>
      </c>
    </row>
    <row r="194" spans="1:10" x14ac:dyDescent="0.35">
      <c r="A194" s="5">
        <v>39964</v>
      </c>
      <c r="B194" s="6">
        <v>5.0457129791896316E-2</v>
      </c>
      <c r="C194" s="6">
        <v>-1.9044828596542662E-2</v>
      </c>
      <c r="D194" s="6">
        <v>5.5289791802452193E-2</v>
      </c>
      <c r="E194" s="6">
        <v>3.001250521050447E-2</v>
      </c>
      <c r="F194" s="6">
        <v>4.9830547975800998E-2</v>
      </c>
      <c r="G194" s="6">
        <v>7.674088109900512E-2</v>
      </c>
      <c r="H194" s="6">
        <v>6.5558912386706858E-2</v>
      </c>
      <c r="I194" s="6">
        <v>3.6846198716702361E-2</v>
      </c>
      <c r="J194" s="6">
        <v>0.16622587917590864</v>
      </c>
    </row>
    <row r="195" spans="1:10" x14ac:dyDescent="0.35">
      <c r="A195" s="5">
        <v>39994</v>
      </c>
      <c r="B195" s="6">
        <v>2.8373604944473829E-3</v>
      </c>
      <c r="C195" s="6">
        <v>-6.4217443249701134E-3</v>
      </c>
      <c r="D195" s="6">
        <v>2.0742777900784048E-3</v>
      </c>
      <c r="E195" s="6">
        <v>1.7039766555198232E-2</v>
      </c>
      <c r="F195" s="6">
        <v>-1.6409136947845071E-2</v>
      </c>
      <c r="G195" s="6">
        <v>3.60756709194896E-2</v>
      </c>
      <c r="H195" s="6">
        <v>-5.7414233059257525E-3</v>
      </c>
      <c r="I195" s="6">
        <v>-1.2564463197374587E-2</v>
      </c>
      <c r="J195" s="6">
        <v>-1.5552241997792505E-2</v>
      </c>
    </row>
    <row r="196" spans="1:10" x14ac:dyDescent="0.35">
      <c r="A196" s="5">
        <v>40025</v>
      </c>
      <c r="B196" s="6">
        <v>2.4841725334469489E-2</v>
      </c>
      <c r="C196" s="6">
        <v>8.8681797685254971E-3</v>
      </c>
      <c r="D196" s="6">
        <v>7.5263690386203175E-2</v>
      </c>
      <c r="E196" s="6">
        <v>9.6022953360279883E-2</v>
      </c>
      <c r="F196" s="6">
        <v>9.9250962745623506E-2</v>
      </c>
      <c r="G196" s="6">
        <v>4.2993630573248343E-2</v>
      </c>
      <c r="H196" s="6">
        <v>1.525629143794105E-2</v>
      </c>
      <c r="I196" s="6">
        <v>1.5857943215269232E-2</v>
      </c>
      <c r="J196" s="6">
        <v>0.10839895422851274</v>
      </c>
    </row>
    <row r="197" spans="1:10" x14ac:dyDescent="0.35">
      <c r="A197" s="5">
        <v>40056</v>
      </c>
      <c r="B197" s="6">
        <v>1.3267549255241207E-2</v>
      </c>
      <c r="C197" s="6">
        <v>1.0727056019070424E-2</v>
      </c>
      <c r="D197" s="6">
        <v>3.5862993846187186E-2</v>
      </c>
      <c r="E197" s="6">
        <v>2.8413650781518696E-2</v>
      </c>
      <c r="F197" s="6">
        <v>5.2728835961861842E-2</v>
      </c>
      <c r="G197" s="6">
        <v>1.4045801526717527E-2</v>
      </c>
      <c r="H197" s="6">
        <v>5.3367038831542146E-3</v>
      </c>
      <c r="I197" s="6">
        <v>1.9255935688913928E-2</v>
      </c>
      <c r="J197" s="6">
        <v>-5.635532242126904E-3</v>
      </c>
    </row>
    <row r="198" spans="1:10" x14ac:dyDescent="0.35">
      <c r="A198" s="5">
        <v>40086</v>
      </c>
      <c r="B198" s="6">
        <v>2.7684861777161229E-2</v>
      </c>
      <c r="C198" s="6">
        <v>9.4339622641510523E-3</v>
      </c>
      <c r="D198" s="6">
        <v>3.7137577130686328E-2</v>
      </c>
      <c r="E198" s="6">
        <v>5.9196224522026775E-2</v>
      </c>
      <c r="F198" s="6">
        <v>3.5147171160628599E-2</v>
      </c>
      <c r="G198" s="6">
        <v>-3.9747064137307997E-2</v>
      </c>
      <c r="H198" s="6">
        <v>2.2071663057903201E-2</v>
      </c>
      <c r="I198" s="6">
        <v>3.7142333088774793E-2</v>
      </c>
      <c r="J198" s="6">
        <v>8.8639114951873765E-2</v>
      </c>
    </row>
    <row r="199" spans="1:10" x14ac:dyDescent="0.35">
      <c r="A199" s="5">
        <v>40117</v>
      </c>
      <c r="B199" s="6">
        <v>-2.6055726784252053E-3</v>
      </c>
      <c r="C199" s="6">
        <v>2.4824766355140415E-3</v>
      </c>
      <c r="D199" s="6">
        <v>-1.8905532737376163E-2</v>
      </c>
      <c r="E199" s="6">
        <v>-6.8324942550914924E-2</v>
      </c>
      <c r="F199" s="6">
        <v>-4.5851356974069502E-2</v>
      </c>
      <c r="G199" s="6">
        <v>-2.9998954740252937E-2</v>
      </c>
      <c r="H199" s="6">
        <v>5.5354336089661338E-3</v>
      </c>
      <c r="I199" s="6">
        <v>-4.4212574056061715E-3</v>
      </c>
      <c r="J199" s="6">
        <v>-2.7875857535176185E-2</v>
      </c>
    </row>
    <row r="200" spans="1:10" x14ac:dyDescent="0.35">
      <c r="A200" s="5">
        <v>40147</v>
      </c>
      <c r="B200" s="6">
        <v>1.5597773849812313E-2</v>
      </c>
      <c r="C200" s="6">
        <v>2.155863073561548E-2</v>
      </c>
      <c r="D200" s="6">
        <v>5.9830901516550794E-2</v>
      </c>
      <c r="E200" s="6">
        <v>3.0972284982678122E-2</v>
      </c>
      <c r="F200" s="6">
        <v>2.714366229630949E-2</v>
      </c>
      <c r="G200" s="6">
        <v>-4.9353448275862077E-2</v>
      </c>
      <c r="H200" s="6">
        <v>1.7942095963028315E-2</v>
      </c>
      <c r="I200" s="6">
        <v>4.307664979127801E-2</v>
      </c>
      <c r="J200" s="6">
        <v>6.8846665648655048E-2</v>
      </c>
    </row>
    <row r="201" spans="1:10" x14ac:dyDescent="0.35">
      <c r="A201" s="5">
        <v>40178</v>
      </c>
      <c r="B201" s="6">
        <v>9.3032314122638571E-3</v>
      </c>
      <c r="C201" s="6">
        <v>-3.7359190075573978E-2</v>
      </c>
      <c r="D201" s="6">
        <v>1.9082380505184293E-2</v>
      </c>
      <c r="E201" s="6">
        <v>8.2035173585112364E-2</v>
      </c>
      <c r="F201" s="6">
        <v>6.2949834785220871E-2</v>
      </c>
      <c r="G201" s="6">
        <v>0.14996599410564504</v>
      </c>
      <c r="H201" s="6">
        <v>-4.3330217652557068E-2</v>
      </c>
      <c r="I201" s="6">
        <v>-7.3910081743869149E-2</v>
      </c>
      <c r="J201" s="6">
        <v>2.2276874094332211E-2</v>
      </c>
    </row>
    <row r="202" spans="1:10" x14ac:dyDescent="0.35">
      <c r="A202" s="5">
        <v>40209</v>
      </c>
      <c r="B202" s="6">
        <v>-7.7927044863312922E-3</v>
      </c>
      <c r="C202" s="6">
        <v>2.3403940157013858E-2</v>
      </c>
      <c r="D202" s="6">
        <v>-3.628158844765339E-2</v>
      </c>
      <c r="E202" s="6">
        <v>-3.6709480328781963E-2</v>
      </c>
      <c r="F202" s="6">
        <v>-6.6961325134141214E-2</v>
      </c>
      <c r="G202" s="6">
        <v>-3.8541153277476536E-2</v>
      </c>
      <c r="H202" s="6">
        <v>-3.2730825598436653E-2</v>
      </c>
      <c r="I202" s="6">
        <v>3.1445384332475124E-2</v>
      </c>
      <c r="J202" s="6">
        <v>-7.1743014863691279E-2</v>
      </c>
    </row>
    <row r="203" spans="1:10" x14ac:dyDescent="0.35">
      <c r="A203" s="5">
        <v>40237</v>
      </c>
      <c r="B203" s="6">
        <v>6.710482693466302E-3</v>
      </c>
      <c r="C203" s="6">
        <v>6.3685048487480689E-3</v>
      </c>
      <c r="D203" s="6">
        <v>3.0825800218846622E-2</v>
      </c>
      <c r="E203" s="6">
        <v>4.4766443564495217E-2</v>
      </c>
      <c r="F203" s="6">
        <v>-1.7668129924360176E-2</v>
      </c>
      <c r="G203" s="6">
        <v>-4.4084478162804697E-3</v>
      </c>
      <c r="H203" s="6">
        <v>-1.7604617604617734E-2</v>
      </c>
      <c r="I203" s="6">
        <v>1.5778213585309286E-2</v>
      </c>
      <c r="J203" s="6">
        <v>2.1303365953328379E-2</v>
      </c>
    </row>
    <row r="204" spans="1:10" x14ac:dyDescent="0.35">
      <c r="A204" s="5">
        <v>40268</v>
      </c>
      <c r="B204" s="6">
        <v>2.6708189131781523E-2</v>
      </c>
      <c r="C204" s="6">
        <v>-1.0642887962030723E-2</v>
      </c>
      <c r="D204" s="6">
        <v>6.0620840027541867E-2</v>
      </c>
      <c r="E204" s="6">
        <v>8.3013298898187093E-2</v>
      </c>
      <c r="F204" s="6">
        <v>7.5442144989023463E-2</v>
      </c>
      <c r="G204" s="6">
        <v>0.10297600659046435</v>
      </c>
      <c r="H204" s="6">
        <v>-8.0052878965921614E-3</v>
      </c>
      <c r="I204" s="6">
        <v>-4.9319877139096135E-2</v>
      </c>
      <c r="J204" s="6">
        <v>4.2318181339566774E-2</v>
      </c>
    </row>
    <row r="205" spans="1:10" x14ac:dyDescent="0.35">
      <c r="A205" s="5">
        <v>40298</v>
      </c>
      <c r="B205" s="6">
        <v>1.0592905174004796E-2</v>
      </c>
      <c r="C205" s="6">
        <v>1.4246256723360995E-2</v>
      </c>
      <c r="D205" s="6">
        <v>1.5625704419017783E-2</v>
      </c>
      <c r="E205" s="6">
        <v>5.6705740256120407E-2</v>
      </c>
      <c r="F205" s="6">
        <v>-3.612809015393903E-2</v>
      </c>
      <c r="G205" s="6">
        <v>-1.3537484828680779E-2</v>
      </c>
      <c r="H205" s="6">
        <v>-1.4955208410453835E-2</v>
      </c>
      <c r="I205" s="6">
        <v>-4.8924582294840313E-3</v>
      </c>
      <c r="J205" s="6">
        <v>-1.0910192948782038E-3</v>
      </c>
    </row>
    <row r="206" spans="1:10" x14ac:dyDescent="0.35">
      <c r="A206" s="5">
        <v>40329</v>
      </c>
      <c r="B206" s="6">
        <v>-2.7333567395856462E-2</v>
      </c>
      <c r="C206" s="6">
        <v>2.3505804787157913E-2</v>
      </c>
      <c r="D206" s="6">
        <v>-8.0193536931818299E-2</v>
      </c>
      <c r="E206" s="6">
        <v>-7.6024677246816386E-2</v>
      </c>
      <c r="F206" s="6">
        <v>-5.3492817653264413E-2</v>
      </c>
      <c r="G206" s="6">
        <v>-0.12237365133446909</v>
      </c>
      <c r="H206" s="6">
        <v>-7.3957158962795977E-2</v>
      </c>
      <c r="I206" s="6">
        <v>3.4322820037105739E-2</v>
      </c>
      <c r="J206" s="6">
        <v>-9.1594021156530037E-2</v>
      </c>
    </row>
    <row r="207" spans="1:10" x14ac:dyDescent="0.35">
      <c r="A207" s="5">
        <v>40359</v>
      </c>
      <c r="B207" s="6">
        <v>-9.1914535822319454E-3</v>
      </c>
      <c r="C207" s="6">
        <v>2.2265789105167411E-2</v>
      </c>
      <c r="D207" s="6">
        <v>-5.3133475537367136E-2</v>
      </c>
      <c r="E207" s="6">
        <v>-7.726832981777243E-2</v>
      </c>
      <c r="F207" s="6">
        <v>-1.0785307846374215E-2</v>
      </c>
      <c r="G207" s="6">
        <v>-4.5616305402782276E-2</v>
      </c>
      <c r="H207" s="6">
        <v>-7.1422774125475819E-3</v>
      </c>
      <c r="I207" s="6">
        <v>2.556053811659198E-2</v>
      </c>
      <c r="J207" s="6">
        <v>-2.6139716114667477E-2</v>
      </c>
    </row>
    <row r="208" spans="1:10" x14ac:dyDescent="0.35">
      <c r="A208" s="5">
        <v>40390</v>
      </c>
      <c r="B208" s="6">
        <v>1.380969896669515E-2</v>
      </c>
      <c r="C208" s="6">
        <v>1.041095890410948E-2</v>
      </c>
      <c r="D208" s="6">
        <v>6.9845670832398898E-2</v>
      </c>
      <c r="E208" s="6">
        <v>6.8768154552173666E-2</v>
      </c>
      <c r="F208" s="6">
        <v>6.8924620050490493E-2</v>
      </c>
      <c r="G208" s="6">
        <v>3.6384180790960396E-2</v>
      </c>
      <c r="H208" s="6">
        <v>6.5805607782228437E-2</v>
      </c>
      <c r="I208" s="6">
        <v>2.3874070835155248E-2</v>
      </c>
      <c r="J208" s="6">
        <v>0.10648513323502184</v>
      </c>
    </row>
    <row r="209" spans="1:10" x14ac:dyDescent="0.35">
      <c r="A209" s="5">
        <v>40421</v>
      </c>
      <c r="B209" s="6">
        <v>1.745208030888179E-3</v>
      </c>
      <c r="C209" s="6">
        <v>2.1691973969631295E-2</v>
      </c>
      <c r="D209" s="6">
        <v>-4.5524706061703224E-2</v>
      </c>
      <c r="E209" s="6">
        <v>-7.3895982760284418E-2</v>
      </c>
      <c r="F209" s="6">
        <v>-4.735770102553527E-2</v>
      </c>
      <c r="G209" s="6">
        <v>-7.3920627998255606E-2</v>
      </c>
      <c r="H209" s="6">
        <v>-2.9989262156772667E-2</v>
      </c>
      <c r="I209" s="6">
        <v>2.6904680560300598E-2</v>
      </c>
      <c r="J209" s="6">
        <v>-2.4568146127779134E-2</v>
      </c>
    </row>
    <row r="210" spans="1:10" x14ac:dyDescent="0.35">
      <c r="A210" s="5">
        <v>40451</v>
      </c>
      <c r="B210" s="6">
        <v>3.2484433515630906E-2</v>
      </c>
      <c r="C210" s="6">
        <v>3.3174097664543378E-3</v>
      </c>
      <c r="D210" s="6">
        <v>8.9522440504711698E-2</v>
      </c>
      <c r="E210" s="6">
        <v>0.12586173962873559</v>
      </c>
      <c r="F210" s="6">
        <v>5.2669453630332042E-2</v>
      </c>
      <c r="G210" s="6">
        <v>7.1226748292912534E-2</v>
      </c>
      <c r="H210" s="6">
        <v>7.6935241559263234E-2</v>
      </c>
      <c r="I210" s="6">
        <v>7.6520003326956409E-3</v>
      </c>
      <c r="J210" s="6">
        <v>0.11938907365433082</v>
      </c>
    </row>
    <row r="211" spans="1:10" x14ac:dyDescent="0.35">
      <c r="A211" s="5">
        <v>40482</v>
      </c>
      <c r="B211" s="6">
        <v>2.181049925601819E-2</v>
      </c>
      <c r="C211" s="6">
        <v>1.8516069303002869E-3</v>
      </c>
      <c r="D211" s="6">
        <v>3.783075569889327E-2</v>
      </c>
      <c r="E211" s="6">
        <v>4.1058070486619913E-2</v>
      </c>
      <c r="F211" s="6">
        <v>3.6891416107196928E-2</v>
      </c>
      <c r="G211" s="6">
        <v>-2.5057698648203064E-2</v>
      </c>
      <c r="H211" s="6">
        <v>1.8649045521292207E-2</v>
      </c>
      <c r="I211" s="6">
        <v>3.56582748658687E-2</v>
      </c>
      <c r="J211" s="6">
        <v>2.7042370796510617E-2</v>
      </c>
    </row>
    <row r="212" spans="1:10" x14ac:dyDescent="0.35">
      <c r="A212" s="5">
        <v>40512</v>
      </c>
      <c r="B212" s="6">
        <v>8.7316895784783632E-4</v>
      </c>
      <c r="C212" s="6">
        <v>-9.7689768976897406E-3</v>
      </c>
      <c r="D212" s="6">
        <v>-8.8282291455077377E-5</v>
      </c>
      <c r="E212" s="6">
        <v>3.4608945582766726E-2</v>
      </c>
      <c r="F212" s="6">
        <v>-6.5517543625644548E-2</v>
      </c>
      <c r="G212" s="6">
        <v>8.3417878480441798E-2</v>
      </c>
      <c r="H212" s="6">
        <v>-6.3283840276776804E-2</v>
      </c>
      <c r="I212" s="6">
        <v>-3.7777954889614995E-2</v>
      </c>
      <c r="J212" s="6">
        <v>-3.1830409787735769E-2</v>
      </c>
    </row>
    <row r="213" spans="1:10" x14ac:dyDescent="0.35">
      <c r="A213" s="5">
        <v>40543</v>
      </c>
      <c r="B213" s="6">
        <v>2.9282426491690439E-2</v>
      </c>
      <c r="C213" s="6">
        <v>-2.9596053859485383E-2</v>
      </c>
      <c r="D213" s="6">
        <v>6.6747304945127706E-2</v>
      </c>
      <c r="E213" s="6">
        <v>8.0377471968839931E-2</v>
      </c>
      <c r="F213" s="6">
        <v>5.4340955340502761E-2</v>
      </c>
      <c r="G213" s="6">
        <v>2.8717094995317938E-2</v>
      </c>
      <c r="H213" s="6">
        <v>2.7623884272083954E-2</v>
      </c>
      <c r="I213" s="6">
        <v>2.9404456224633391E-2</v>
      </c>
      <c r="J213" s="6">
        <v>7.7886362987562796E-2</v>
      </c>
    </row>
    <row r="214" spans="1:10" x14ac:dyDescent="0.35">
      <c r="A214" s="5">
        <v>40574</v>
      </c>
      <c r="B214" s="6">
        <v>2.4832543271540164E-3</v>
      </c>
      <c r="C214" s="6">
        <v>3.0223931858772701E-3</v>
      </c>
      <c r="D214" s="6">
        <v>2.3464075548529584E-2</v>
      </c>
      <c r="E214" s="6">
        <v>-2.6906661718316682E-3</v>
      </c>
      <c r="F214" s="6">
        <v>5.9411455271219493E-2</v>
      </c>
      <c r="G214" s="6">
        <v>3.9445736826135835E-3</v>
      </c>
      <c r="H214" s="6">
        <v>2.4260576563085001E-2</v>
      </c>
      <c r="I214" s="6">
        <v>-1.0701641454779476E-2</v>
      </c>
      <c r="J214" s="6">
        <v>-3.6345498525698794E-2</v>
      </c>
    </row>
    <row r="215" spans="1:10" x14ac:dyDescent="0.35">
      <c r="A215" s="5">
        <v>40602</v>
      </c>
      <c r="B215" s="6">
        <v>1.1884391105360992E-2</v>
      </c>
      <c r="C215" s="6">
        <v>-3.6981235447198779E-3</v>
      </c>
      <c r="D215" s="6">
        <v>3.4077859903928642E-2</v>
      </c>
      <c r="E215" s="6">
        <v>5.4729343593423962E-2</v>
      </c>
      <c r="F215" s="6">
        <v>1.7904606127873368E-2</v>
      </c>
      <c r="G215" s="6">
        <v>4.1507152931694602E-2</v>
      </c>
      <c r="H215" s="6">
        <v>8.2608377805393207E-3</v>
      </c>
      <c r="I215" s="6">
        <v>3.0906872712483935E-3</v>
      </c>
      <c r="J215" s="6">
        <v>-6.6418095037422686E-3</v>
      </c>
    </row>
    <row r="216" spans="1:10" x14ac:dyDescent="0.35">
      <c r="A216" s="5">
        <v>40633</v>
      </c>
      <c r="B216" s="6">
        <v>-1.2185154185179181E-3</v>
      </c>
      <c r="C216" s="6">
        <v>-1.3747594171020783E-4</v>
      </c>
      <c r="D216" s="6">
        <v>-7.8203203203286442E-5</v>
      </c>
      <c r="E216" s="6">
        <v>2.6095941331384376E-2</v>
      </c>
      <c r="F216" s="6">
        <v>-3.067431850789093E-2</v>
      </c>
      <c r="G216" s="6">
        <v>-8.3091507061327174E-2</v>
      </c>
      <c r="H216" s="6">
        <v>2.8857308584686825E-2</v>
      </c>
      <c r="I216" s="6">
        <v>-1.654098759425926E-2</v>
      </c>
      <c r="J216" s="6">
        <v>5.3019403866017445E-2</v>
      </c>
    </row>
    <row r="217" spans="1:10" x14ac:dyDescent="0.35">
      <c r="A217" s="5">
        <v>40663</v>
      </c>
      <c r="B217" s="6">
        <v>1.5405905276816512E-2</v>
      </c>
      <c r="C217" s="6">
        <v>1.7599340024749166E-2</v>
      </c>
      <c r="D217" s="6">
        <v>2.9297211055669514E-2</v>
      </c>
      <c r="E217" s="6">
        <v>2.6377836722664139E-2</v>
      </c>
      <c r="F217" s="6">
        <v>3.6218584411355614E-2</v>
      </c>
      <c r="G217" s="6">
        <v>2.2154235678869094E-2</v>
      </c>
      <c r="H217" s="6">
        <v>4.5102184637068499E-2</v>
      </c>
      <c r="I217" s="6">
        <v>2.4074532113117275E-2</v>
      </c>
      <c r="J217" s="6">
        <v>3.510216235625907E-2</v>
      </c>
    </row>
    <row r="218" spans="1:10" x14ac:dyDescent="0.35">
      <c r="A218" s="5">
        <v>40694</v>
      </c>
      <c r="B218" s="6">
        <v>-1.1888641783605824E-2</v>
      </c>
      <c r="C218" s="6">
        <v>2.3915687069314906E-2</v>
      </c>
      <c r="D218" s="6">
        <v>-1.1617834782080116E-2</v>
      </c>
      <c r="E218" s="6">
        <v>-1.8640823163436182E-2</v>
      </c>
      <c r="F218" s="6">
        <v>-3.0542501678355705E-2</v>
      </c>
      <c r="G218" s="6">
        <v>-2.0125915987202037E-2</v>
      </c>
      <c r="H218" s="6">
        <v>-2.9804450438300711E-2</v>
      </c>
      <c r="I218" s="6">
        <v>-4.6695113114886277E-3</v>
      </c>
      <c r="J218" s="6">
        <v>-3.2008054895125704E-2</v>
      </c>
    </row>
    <row r="219" spans="1:10" x14ac:dyDescent="0.35">
      <c r="A219" s="5">
        <v>40724</v>
      </c>
      <c r="B219" s="6">
        <v>-1.3357599987132041E-2</v>
      </c>
      <c r="C219" s="6">
        <v>-2.2433359725521074E-3</v>
      </c>
      <c r="D219" s="6">
        <v>-1.7181866404262003E-2</v>
      </c>
      <c r="E219" s="6">
        <v>-2.2737802053107714E-2</v>
      </c>
      <c r="F219" s="6">
        <v>-3.1493684687438073E-3</v>
      </c>
      <c r="G219" s="6">
        <v>1.6431430377080281E-2</v>
      </c>
      <c r="H219" s="6">
        <v>1.0286349735890932E-2</v>
      </c>
      <c r="I219" s="6">
        <v>1.2537410013750749E-2</v>
      </c>
      <c r="J219" s="6">
        <v>-5.4280369910669757E-3</v>
      </c>
    </row>
    <row r="220" spans="1:10" x14ac:dyDescent="0.35">
      <c r="A220" s="5">
        <v>40755</v>
      </c>
      <c r="B220" s="6">
        <v>5.2639696225269539E-3</v>
      </c>
      <c r="C220" s="6">
        <v>2.7377331040867592E-2</v>
      </c>
      <c r="D220" s="6">
        <v>-2.0603235192891423E-2</v>
      </c>
      <c r="E220" s="6">
        <v>-3.6216425265416685E-2</v>
      </c>
      <c r="F220" s="6">
        <v>-6.1094934744372442E-2</v>
      </c>
      <c r="G220" s="6">
        <v>-7.0466321243523034E-3</v>
      </c>
      <c r="H220" s="6">
        <v>-9.7000550357732029E-3</v>
      </c>
      <c r="I220" s="6">
        <v>4.4176386004153967E-2</v>
      </c>
      <c r="J220" s="6">
        <v>-7.3471898756425347E-3</v>
      </c>
    </row>
    <row r="221" spans="1:10" x14ac:dyDescent="0.35">
      <c r="A221" s="5">
        <v>40786</v>
      </c>
      <c r="B221" s="6">
        <v>-2.805812923093487E-2</v>
      </c>
      <c r="C221" s="6">
        <v>3.4629248197734386E-2</v>
      </c>
      <c r="D221" s="6">
        <v>-5.4875808641482116E-2</v>
      </c>
      <c r="E221" s="6">
        <v>-8.7115230279338207E-2</v>
      </c>
      <c r="F221" s="6">
        <v>-0.14136107109967178</v>
      </c>
      <c r="G221" s="6">
        <v>-8.0463368816531045E-2</v>
      </c>
      <c r="H221" s="6">
        <v>2.0840569642235351E-3</v>
      </c>
      <c r="I221" s="6">
        <v>6.0439140081094411E-3</v>
      </c>
      <c r="J221" s="6">
        <v>-9.5512133794898535E-2</v>
      </c>
    </row>
    <row r="222" spans="1:10" x14ac:dyDescent="0.35">
      <c r="A222" s="5">
        <v>40816</v>
      </c>
      <c r="B222" s="6">
        <v>-3.5984572535624704E-2</v>
      </c>
      <c r="C222" s="6">
        <v>8.2120194102277555E-3</v>
      </c>
      <c r="D222" s="6">
        <v>-7.0881112735446505E-2</v>
      </c>
      <c r="E222" s="6">
        <v>-0.11259996596903177</v>
      </c>
      <c r="F222" s="6">
        <v>-5.686719376647198E-2</v>
      </c>
      <c r="G222" s="6">
        <v>-4.4603336738168187E-2</v>
      </c>
      <c r="H222" s="6">
        <v>-6.5996533795493861E-2</v>
      </c>
      <c r="I222" s="6">
        <v>-6.6159695817490372E-3</v>
      </c>
      <c r="J222" s="6">
        <v>-0.18780160726696093</v>
      </c>
    </row>
    <row r="223" spans="1:10" x14ac:dyDescent="0.35">
      <c r="A223" s="5">
        <v>40847</v>
      </c>
      <c r="B223" s="6">
        <v>2.4199940717728463E-2</v>
      </c>
      <c r="C223" s="6">
        <v>-7.8983092681722544E-3</v>
      </c>
      <c r="D223" s="6">
        <v>0.10950332420805631</v>
      </c>
      <c r="E223" s="6">
        <v>0.15245354169662684</v>
      </c>
      <c r="F223" s="6">
        <v>0.10760662493682216</v>
      </c>
      <c r="G223" s="6">
        <v>3.682584937039679E-2</v>
      </c>
      <c r="H223" s="6">
        <v>3.7705039709047705E-2</v>
      </c>
      <c r="I223" s="6">
        <v>-1.2784199647860262E-2</v>
      </c>
      <c r="J223" s="6">
        <v>0.16220548357939135</v>
      </c>
    </row>
    <row r="224" spans="1:10" x14ac:dyDescent="0.35">
      <c r="A224" s="5">
        <v>40877</v>
      </c>
      <c r="B224" s="6">
        <v>-1.1703614035034837E-2</v>
      </c>
      <c r="C224" s="6">
        <v>8.4587635278019491E-3</v>
      </c>
      <c r="D224" s="6">
        <v>-2.6395389823840043E-3</v>
      </c>
      <c r="E224" s="6">
        <v>-3.5217126060672621E-3</v>
      </c>
      <c r="F224" s="6">
        <v>-2.5962002544864249E-2</v>
      </c>
      <c r="G224" s="6">
        <v>-2.7039413382218158E-2</v>
      </c>
      <c r="H224" s="6">
        <v>-3.4832987626063905E-2</v>
      </c>
      <c r="I224" s="6">
        <v>6.1259305210916715E-3</v>
      </c>
      <c r="J224" s="6">
        <v>-1.3418503847190899E-2</v>
      </c>
    </row>
    <row r="225" spans="1:10" x14ac:dyDescent="0.35">
      <c r="A225" s="5">
        <v>40908</v>
      </c>
      <c r="B225" s="6">
        <v>-5.1265064121557291E-3</v>
      </c>
      <c r="C225" s="6">
        <v>1.3815221413593148E-2</v>
      </c>
      <c r="D225" s="6">
        <v>1.0084738100913038E-2</v>
      </c>
      <c r="E225" s="6">
        <v>7.9170724919994662E-3</v>
      </c>
      <c r="F225" s="6">
        <v>-3.8875099665303114E-3</v>
      </c>
      <c r="G225" s="6">
        <v>-2.6613283089967021E-2</v>
      </c>
      <c r="H225" s="6">
        <v>-3.5571365051133674E-2</v>
      </c>
      <c r="I225" s="6">
        <v>6.5510597302504969E-3</v>
      </c>
      <c r="J225" s="6">
        <v>-4.4282110573891087E-2</v>
      </c>
    </row>
    <row r="226" spans="1:10" x14ac:dyDescent="0.35">
      <c r="A226" s="5">
        <v>40939</v>
      </c>
      <c r="B226" s="6">
        <v>2.4554304490084444E-2</v>
      </c>
      <c r="C226" s="6">
        <v>8.5168511984425876E-3</v>
      </c>
      <c r="D226" s="6">
        <v>4.4387124072386319E-2</v>
      </c>
      <c r="E226" s="6">
        <v>7.091483869186499E-2</v>
      </c>
      <c r="F226" s="6">
        <v>4.8528015194681862E-2</v>
      </c>
      <c r="G226" s="6">
        <v>4.6939269295910968E-2</v>
      </c>
      <c r="H226" s="6">
        <v>9.0671584447516995E-3</v>
      </c>
      <c r="I226" s="6">
        <v>9.4946401225115551E-3</v>
      </c>
      <c r="J226" s="6">
        <v>0.10601911423449573</v>
      </c>
    </row>
    <row r="227" spans="1:10" x14ac:dyDescent="0.35">
      <c r="A227" s="5">
        <v>40968</v>
      </c>
      <c r="B227" s="6">
        <v>2.0378443863003026E-2</v>
      </c>
      <c r="C227" s="6">
        <v>-7.4797924960791073E-3</v>
      </c>
      <c r="D227" s="6">
        <v>4.2952528612944185E-2</v>
      </c>
      <c r="E227" s="6">
        <v>2.3770238218005613E-2</v>
      </c>
      <c r="F227" s="6">
        <v>3.7190385618969923E-2</v>
      </c>
      <c r="G227" s="6">
        <v>0.10850473769355218</v>
      </c>
      <c r="H227" s="6">
        <v>1.9342065184282831E-2</v>
      </c>
      <c r="I227" s="6">
        <v>-6.1893203883495174E-2</v>
      </c>
      <c r="J227" s="6">
        <v>5.4849006135213374E-2</v>
      </c>
    </row>
    <row r="228" spans="1:10" x14ac:dyDescent="0.35">
      <c r="A228" s="5">
        <v>40999</v>
      </c>
      <c r="B228" s="6">
        <v>-1.7033371141548237E-3</v>
      </c>
      <c r="C228" s="6">
        <v>-1.1182691138932777E-2</v>
      </c>
      <c r="D228" s="6">
        <v>3.2831829319309058E-2</v>
      </c>
      <c r="E228" s="6">
        <v>2.6668345504910596E-2</v>
      </c>
      <c r="F228" s="6">
        <v>-1.1489329851466223E-2</v>
      </c>
      <c r="G228" s="6">
        <v>5.0140727613885216E-2</v>
      </c>
      <c r="H228" s="6">
        <v>-5.2293440908424138E-4</v>
      </c>
      <c r="I228" s="6">
        <v>-2.0536869340232911E-2</v>
      </c>
      <c r="J228" s="6">
        <v>-2.6875182640008322E-2</v>
      </c>
    </row>
    <row r="229" spans="1:10" x14ac:dyDescent="0.35">
      <c r="A229" s="5">
        <v>41029</v>
      </c>
      <c r="B229" s="6">
        <v>-5.8998314536132801E-3</v>
      </c>
      <c r="C229" s="6">
        <v>2.1634910878918223E-2</v>
      </c>
      <c r="D229" s="6">
        <v>-6.8422308855118352E-3</v>
      </c>
      <c r="E229" s="6">
        <v>-1.5465181878387968E-2</v>
      </c>
      <c r="F229" s="6">
        <v>-6.226627012337993E-2</v>
      </c>
      <c r="G229" s="6">
        <v>-6.9386539606908881E-2</v>
      </c>
      <c r="H229" s="6">
        <v>-7.2501681740039237E-3</v>
      </c>
      <c r="I229" s="6">
        <v>3.7890044576523119E-2</v>
      </c>
      <c r="J229" s="6">
        <v>-1.9054169249844932E-2</v>
      </c>
    </row>
    <row r="230" spans="1:10" x14ac:dyDescent="0.35">
      <c r="A230" s="5">
        <v>41060</v>
      </c>
      <c r="B230" s="6">
        <v>-1.9299493096638809E-2</v>
      </c>
      <c r="C230" s="6">
        <v>1.9853206593670958E-2</v>
      </c>
      <c r="D230" s="6">
        <v>-6.0562364816150072E-2</v>
      </c>
      <c r="E230" s="6">
        <v>-6.6021400899385907E-2</v>
      </c>
      <c r="F230" s="6">
        <v>-6.8172744360059156E-2</v>
      </c>
      <c r="G230" s="6">
        <v>-0.10304000000000002</v>
      </c>
      <c r="H230" s="6">
        <v>-6.6029212468001863E-2</v>
      </c>
      <c r="I230" s="6">
        <v>1.8452238924679953E-2</v>
      </c>
      <c r="J230" s="6">
        <v>-0.10977139189255913</v>
      </c>
    </row>
    <row r="231" spans="1:10" x14ac:dyDescent="0.35">
      <c r="A231" s="5">
        <v>41090</v>
      </c>
      <c r="B231" s="6">
        <v>4.0114964847903778E-4</v>
      </c>
      <c r="C231" s="6">
        <v>-4.2472864558754653E-3</v>
      </c>
      <c r="D231" s="6">
        <v>4.1303286122932992E-2</v>
      </c>
      <c r="E231" s="6">
        <v>5.0868933139496031E-2</v>
      </c>
      <c r="F231" s="6">
        <v>7.6886415497636307E-2</v>
      </c>
      <c r="G231" s="6">
        <v>7.4325127839219851E-2</v>
      </c>
      <c r="H231" s="6">
        <v>2.3377670294236319E-2</v>
      </c>
      <c r="I231" s="6">
        <v>-1.9367434595861099E-2</v>
      </c>
      <c r="J231" s="6">
        <v>4.6755926299792527E-2</v>
      </c>
    </row>
    <row r="232" spans="1:10" x14ac:dyDescent="0.35">
      <c r="A232" s="5">
        <v>41121</v>
      </c>
      <c r="B232" s="6">
        <v>8.6955448690830828E-3</v>
      </c>
      <c r="C232" s="6">
        <v>9.5971563981043229E-3</v>
      </c>
      <c r="D232" s="6">
        <v>1.3415224269495596E-2</v>
      </c>
      <c r="E232" s="6">
        <v>-1.3580231244685215E-2</v>
      </c>
      <c r="F232" s="6">
        <v>3.23747278636346E-2</v>
      </c>
      <c r="G232" s="6">
        <v>-5.6564091210980716E-2</v>
      </c>
      <c r="H232" s="6">
        <v>-2.8042536431666099E-2</v>
      </c>
      <c r="I232" s="6">
        <v>2.1740861670781486E-2</v>
      </c>
      <c r="J232" s="6">
        <v>8.4778093340687199E-4</v>
      </c>
    </row>
    <row r="233" spans="1:10" x14ac:dyDescent="0.35">
      <c r="A233" s="5">
        <v>41152</v>
      </c>
      <c r="B233" s="6">
        <v>7.1952172023614924E-3</v>
      </c>
      <c r="C233" s="6">
        <v>7.0414270625507314E-4</v>
      </c>
      <c r="D233" s="6">
        <v>2.2192511404791171E-2</v>
      </c>
      <c r="E233" s="6">
        <v>3.3774655498513884E-2</v>
      </c>
      <c r="F233" s="6">
        <v>4.6389676748868736E-2</v>
      </c>
      <c r="G233" s="6">
        <v>3.496421447847009E-2</v>
      </c>
      <c r="H233" s="6">
        <v>2.1881838074398141E-2</v>
      </c>
      <c r="I233" s="6">
        <v>-3.1176929072487258E-3</v>
      </c>
      <c r="J233" s="6">
        <v>1.9058913218414908E-3</v>
      </c>
    </row>
    <row r="234" spans="1:10" x14ac:dyDescent="0.35">
      <c r="A234" s="5">
        <v>41182</v>
      </c>
      <c r="B234" s="6">
        <v>1.0507238709970945E-2</v>
      </c>
      <c r="C234" s="6">
        <v>-1.759118095461476E-3</v>
      </c>
      <c r="D234" s="6">
        <v>2.5893293471699108E-2</v>
      </c>
      <c r="E234" s="6">
        <v>3.4077614318074323E-2</v>
      </c>
      <c r="F234" s="6">
        <v>1.2787194597099871E-2</v>
      </c>
      <c r="G234" s="6">
        <v>3.400974946151214E-3</v>
      </c>
      <c r="H234" s="6">
        <v>2.1096042509318957E-2</v>
      </c>
      <c r="I234" s="6">
        <v>4.2220484753712206E-3</v>
      </c>
      <c r="J234" s="6">
        <v>4.974425092999657E-2</v>
      </c>
    </row>
    <row r="235" spans="1:10" x14ac:dyDescent="0.35">
      <c r="A235" s="5">
        <v>41213</v>
      </c>
      <c r="B235" s="6">
        <v>-4.3789227208432813E-3</v>
      </c>
      <c r="C235" s="6">
        <v>-3.4069548872180944E-3</v>
      </c>
      <c r="D235" s="6">
        <v>-1.9103193672898922E-2</v>
      </c>
      <c r="E235" s="6">
        <v>-2.1688893168359757E-2</v>
      </c>
      <c r="F235" s="6">
        <v>1.996012061878405E-2</v>
      </c>
      <c r="G235" s="6">
        <v>6.7788950401084236E-3</v>
      </c>
      <c r="H235" s="6">
        <v>8.155339805825168E-3</v>
      </c>
      <c r="I235" s="6">
        <v>-2.27343506695733E-2</v>
      </c>
      <c r="J235" s="6">
        <v>-4.0269402301396084E-3</v>
      </c>
    </row>
    <row r="236" spans="1:10" x14ac:dyDescent="0.35">
      <c r="A236" s="5">
        <v>41243</v>
      </c>
      <c r="B236" s="6">
        <v>3.3246309270871244E-3</v>
      </c>
      <c r="C236" s="6">
        <v>8.2517977130731612E-3</v>
      </c>
      <c r="D236" s="6">
        <v>5.3990744443808136E-3</v>
      </c>
      <c r="E236" s="6">
        <v>5.3886469329003095E-3</v>
      </c>
      <c r="F236" s="6">
        <v>2.995316937942416E-2</v>
      </c>
      <c r="G236" s="6">
        <v>6.4414768263943545E-2</v>
      </c>
      <c r="H236" s="6">
        <v>2.5423728813558366E-3</v>
      </c>
      <c r="I236" s="6">
        <v>-3.2106437221160022E-2</v>
      </c>
      <c r="J236" s="6">
        <v>1.54552162618391E-2</v>
      </c>
    </row>
    <row r="237" spans="1:10" x14ac:dyDescent="0.35">
      <c r="A237" s="5">
        <v>41274</v>
      </c>
      <c r="B237" s="6">
        <v>1.4120072870057898E-2</v>
      </c>
      <c r="C237" s="6">
        <v>-6.4304922249502905E-3</v>
      </c>
      <c r="D237" s="6">
        <v>8.7370365108678794E-3</v>
      </c>
      <c r="E237" s="6">
        <v>3.5976505139500681E-2</v>
      </c>
      <c r="F237" s="6">
        <v>1.711396343835081E-2</v>
      </c>
      <c r="G237" s="6">
        <v>0.11175540326831834</v>
      </c>
      <c r="H237" s="6">
        <v>1.4985014985015033E-2</v>
      </c>
      <c r="I237" s="6">
        <v>-4.9304469503662851E-2</v>
      </c>
      <c r="J237" s="6">
        <v>6.8584511248257929E-2</v>
      </c>
    </row>
    <row r="238" spans="1:10" x14ac:dyDescent="0.35">
      <c r="A238" s="5">
        <v>41305</v>
      </c>
      <c r="B238" s="6">
        <v>2.6027067089084532E-2</v>
      </c>
      <c r="C238" s="6">
        <v>-1.1296775711932217E-2</v>
      </c>
      <c r="D238" s="6">
        <v>5.1545665798183204E-2</v>
      </c>
      <c r="E238" s="6">
        <v>6.3193952279707144E-2</v>
      </c>
      <c r="F238" s="6">
        <v>3.6711281070745727E-2</v>
      </c>
      <c r="G238" s="6">
        <v>5.5950687529634946E-2</v>
      </c>
      <c r="H238" s="6">
        <v>2.8013325257419952E-2</v>
      </c>
      <c r="I238" s="6">
        <v>-5.2380952380952306E-2</v>
      </c>
      <c r="J238" s="6">
        <v>-1.5836050302748816E-3</v>
      </c>
    </row>
    <row r="239" spans="1:10" x14ac:dyDescent="0.35">
      <c r="A239" s="5"/>
    </row>
    <row r="240" spans="1:10" x14ac:dyDescent="0.35">
      <c r="A240" s="5"/>
    </row>
    <row r="241" spans="1:12" x14ac:dyDescent="0.35">
      <c r="A241" s="5"/>
    </row>
    <row r="242" spans="1:12" x14ac:dyDescent="0.35">
      <c r="A242" s="5"/>
    </row>
    <row r="243" spans="1:12" x14ac:dyDescent="0.35">
      <c r="A243" s="5"/>
    </row>
    <row r="244" spans="1:12" x14ac:dyDescent="0.35">
      <c r="A244" s="5"/>
    </row>
    <row r="245" spans="1:12" x14ac:dyDescent="0.35">
      <c r="A245" s="5"/>
    </row>
    <row r="246" spans="1:12" x14ac:dyDescent="0.35">
      <c r="A246" s="5"/>
    </row>
    <row r="247" spans="1:12" x14ac:dyDescent="0.35">
      <c r="A247" s="5"/>
    </row>
    <row r="248" spans="1:12" s="6" customFormat="1" x14ac:dyDescent="0.35">
      <c r="A248" s="5"/>
      <c r="K248" s="4"/>
      <c r="L248" s="4"/>
    </row>
    <row r="249" spans="1:12" s="6" customFormat="1" x14ac:dyDescent="0.35">
      <c r="A249" s="5"/>
      <c r="K249" s="4"/>
      <c r="L249" s="4"/>
    </row>
    <row r="250" spans="1:12" s="6" customFormat="1" x14ac:dyDescent="0.35">
      <c r="A250" s="5"/>
      <c r="K250" s="4"/>
      <c r="L250" s="4"/>
    </row>
    <row r="251" spans="1:12" s="6" customFormat="1" x14ac:dyDescent="0.35">
      <c r="A251" s="5"/>
      <c r="K251" s="4"/>
      <c r="L251" s="4"/>
    </row>
    <row r="252" spans="1:12" s="6" customFormat="1" x14ac:dyDescent="0.35">
      <c r="A252" s="5"/>
      <c r="K252" s="4"/>
      <c r="L252" s="4"/>
    </row>
    <row r="253" spans="1:12" s="6" customFormat="1" x14ac:dyDescent="0.35">
      <c r="A253" s="5"/>
      <c r="K253" s="4"/>
      <c r="L253" s="4"/>
    </row>
    <row r="254" spans="1:12" s="6" customFormat="1" x14ac:dyDescent="0.35">
      <c r="A254" s="5"/>
      <c r="K254" s="4"/>
      <c r="L254" s="4"/>
    </row>
    <row r="255" spans="1:12" s="6" customFormat="1" x14ac:dyDescent="0.35">
      <c r="A255" s="5"/>
      <c r="K255" s="4"/>
      <c r="L255" s="4"/>
    </row>
    <row r="256" spans="1:12" s="6" customFormat="1" x14ac:dyDescent="0.35">
      <c r="A256" s="5"/>
      <c r="K256" s="4"/>
      <c r="L256" s="4"/>
    </row>
    <row r="257" spans="1:12" s="6" customFormat="1" x14ac:dyDescent="0.35">
      <c r="A257" s="5"/>
      <c r="K257" s="4"/>
      <c r="L257" s="4"/>
    </row>
    <row r="258" spans="1:12" s="6" customFormat="1" x14ac:dyDescent="0.35">
      <c r="A258" s="5"/>
      <c r="K258" s="4"/>
      <c r="L258" s="4"/>
    </row>
    <row r="259" spans="1:12" s="6" customFormat="1" x14ac:dyDescent="0.35">
      <c r="A259" s="5"/>
      <c r="K259" s="4"/>
      <c r="L259" s="4"/>
    </row>
    <row r="260" spans="1:12" s="6" customFormat="1" x14ac:dyDescent="0.35">
      <c r="A260" s="5"/>
      <c r="K260" s="4"/>
      <c r="L260" s="4"/>
    </row>
    <row r="261" spans="1:12" s="6" customFormat="1" x14ac:dyDescent="0.35">
      <c r="A261" s="5"/>
      <c r="K261" s="4"/>
      <c r="L261" s="4"/>
    </row>
    <row r="262" spans="1:12" s="6" customFormat="1" x14ac:dyDescent="0.35">
      <c r="A262" s="5"/>
      <c r="K262" s="4"/>
      <c r="L262" s="4"/>
    </row>
    <row r="263" spans="1:12" s="6" customFormat="1" x14ac:dyDescent="0.35">
      <c r="A263" s="5"/>
      <c r="K263" s="4"/>
      <c r="L263" s="4"/>
    </row>
    <row r="264" spans="1:12" s="6" customFormat="1" x14ac:dyDescent="0.35">
      <c r="A264" s="5"/>
      <c r="K264" s="4"/>
      <c r="L264" s="4"/>
    </row>
    <row r="265" spans="1:12" s="6" customFormat="1" x14ac:dyDescent="0.35">
      <c r="A265" s="5"/>
      <c r="K265" s="4"/>
      <c r="L265" s="4"/>
    </row>
    <row r="266" spans="1:12" s="6" customFormat="1" x14ac:dyDescent="0.35">
      <c r="A266" s="5"/>
      <c r="K266" s="4"/>
      <c r="L266" s="4"/>
    </row>
    <row r="267" spans="1:12" s="6" customFormat="1" x14ac:dyDescent="0.35">
      <c r="A267" s="5"/>
      <c r="K267" s="4"/>
      <c r="L267" s="4"/>
    </row>
    <row r="268" spans="1:12" s="6" customFormat="1" x14ac:dyDescent="0.35">
      <c r="A268" s="5"/>
      <c r="K268" s="4"/>
      <c r="L268" s="4"/>
    </row>
    <row r="269" spans="1:12" s="6" customFormat="1" x14ac:dyDescent="0.35">
      <c r="A269" s="5"/>
      <c r="K269" s="4"/>
      <c r="L269" s="4"/>
    </row>
    <row r="270" spans="1:12" s="6" customFormat="1" x14ac:dyDescent="0.35">
      <c r="A270" s="5"/>
      <c r="K270" s="4"/>
      <c r="L270" s="4"/>
    </row>
    <row r="271" spans="1:12" s="6" customFormat="1" x14ac:dyDescent="0.35">
      <c r="A271" s="5"/>
      <c r="K271" s="4"/>
      <c r="L271" s="4"/>
    </row>
    <row r="272" spans="1:12" s="6" customFormat="1" x14ac:dyDescent="0.35">
      <c r="A272" s="5"/>
      <c r="K272" s="4"/>
      <c r="L272" s="4"/>
    </row>
    <row r="273" spans="1:12" s="6" customFormat="1" x14ac:dyDescent="0.35">
      <c r="A273" s="5"/>
      <c r="K273" s="4"/>
      <c r="L273" s="4"/>
    </row>
    <row r="274" spans="1:12" s="6" customFormat="1" x14ac:dyDescent="0.35">
      <c r="A274" s="5"/>
      <c r="K274" s="4"/>
      <c r="L274" s="4"/>
    </row>
    <row r="275" spans="1:12" s="6" customFormat="1" x14ac:dyDescent="0.35">
      <c r="A275" s="5"/>
      <c r="K275" s="4"/>
      <c r="L275" s="4"/>
    </row>
    <row r="276" spans="1:12" s="6" customFormat="1" x14ac:dyDescent="0.35">
      <c r="A276" s="5"/>
      <c r="K276" s="4"/>
      <c r="L276" s="4"/>
    </row>
    <row r="277" spans="1:12" s="6" customFormat="1" x14ac:dyDescent="0.35">
      <c r="A277" s="5"/>
      <c r="K277" s="4"/>
      <c r="L277" s="4"/>
    </row>
    <row r="278" spans="1:12" s="6" customFormat="1" x14ac:dyDescent="0.35">
      <c r="A278" s="5"/>
      <c r="K278" s="4"/>
      <c r="L278" s="4"/>
    </row>
    <row r="279" spans="1:12" s="6" customFormat="1" x14ac:dyDescent="0.35">
      <c r="A279" s="5"/>
      <c r="K279" s="4"/>
      <c r="L279" s="4"/>
    </row>
    <row r="280" spans="1:12" s="6" customFormat="1" x14ac:dyDescent="0.35">
      <c r="A280" s="5"/>
      <c r="K280" s="4"/>
      <c r="L280" s="4"/>
    </row>
    <row r="281" spans="1:12" s="6" customFormat="1" x14ac:dyDescent="0.35">
      <c r="A281" s="5"/>
      <c r="K281" s="4"/>
      <c r="L281" s="4"/>
    </row>
    <row r="282" spans="1:12" s="6" customFormat="1" x14ac:dyDescent="0.35">
      <c r="A282" s="5"/>
      <c r="K282" s="4"/>
      <c r="L282" s="4"/>
    </row>
    <row r="283" spans="1:12" s="6" customFormat="1" x14ac:dyDescent="0.35">
      <c r="A283" s="5"/>
      <c r="K283" s="4"/>
      <c r="L283" s="4"/>
    </row>
    <row r="284" spans="1:12" s="6" customFormat="1" x14ac:dyDescent="0.35">
      <c r="A284" s="5"/>
      <c r="K284" s="4"/>
      <c r="L284" s="4"/>
    </row>
    <row r="285" spans="1:12" s="6" customFormat="1" x14ac:dyDescent="0.35">
      <c r="A285" s="5"/>
      <c r="K285" s="4"/>
      <c r="L285" s="4"/>
    </row>
    <row r="286" spans="1:12" s="6" customFormat="1" x14ac:dyDescent="0.35">
      <c r="A286" s="5"/>
      <c r="K286" s="4"/>
      <c r="L286" s="4"/>
    </row>
    <row r="287" spans="1:12" s="6" customFormat="1" x14ac:dyDescent="0.35">
      <c r="A287" s="5"/>
      <c r="K287" s="4"/>
      <c r="L287" s="4"/>
    </row>
    <row r="288" spans="1:12" s="6" customFormat="1" x14ac:dyDescent="0.35">
      <c r="A288" s="5"/>
      <c r="K288" s="4"/>
      <c r="L288" s="4"/>
    </row>
    <row r="289" spans="1:12" s="6" customFormat="1" x14ac:dyDescent="0.35">
      <c r="A289" s="5"/>
      <c r="K289" s="4"/>
      <c r="L289" s="4"/>
    </row>
    <row r="290" spans="1:12" s="6" customFormat="1" x14ac:dyDescent="0.35">
      <c r="A290" s="5"/>
      <c r="K290" s="4"/>
      <c r="L290" s="4"/>
    </row>
    <row r="291" spans="1:12" s="6" customFormat="1" x14ac:dyDescent="0.35">
      <c r="A291" s="5"/>
      <c r="K291" s="4"/>
      <c r="L291" s="4"/>
    </row>
    <row r="292" spans="1:12" s="6" customFormat="1" x14ac:dyDescent="0.35">
      <c r="A292" s="5"/>
      <c r="K292" s="4"/>
      <c r="L292" s="4"/>
    </row>
    <row r="293" spans="1:12" s="6" customFormat="1" x14ac:dyDescent="0.35">
      <c r="A293" s="5"/>
      <c r="K293" s="4"/>
      <c r="L293" s="4"/>
    </row>
    <row r="294" spans="1:12" s="6" customFormat="1" x14ac:dyDescent="0.35">
      <c r="A294" s="5"/>
      <c r="K294" s="4"/>
      <c r="L294" s="4"/>
    </row>
    <row r="295" spans="1:12" s="6" customFormat="1" x14ac:dyDescent="0.35">
      <c r="A295" s="5"/>
      <c r="K295" s="4"/>
      <c r="L295" s="4"/>
    </row>
    <row r="296" spans="1:12" s="6" customFormat="1" x14ac:dyDescent="0.35">
      <c r="A296" s="5"/>
      <c r="K296" s="4"/>
      <c r="L296" s="4"/>
    </row>
    <row r="297" spans="1:12" s="6" customFormat="1" x14ac:dyDescent="0.35">
      <c r="A297" s="5"/>
      <c r="K297" s="4"/>
      <c r="L297" s="4"/>
    </row>
    <row r="298" spans="1:12" s="6" customFormat="1" x14ac:dyDescent="0.35">
      <c r="A298" s="5"/>
      <c r="K298" s="4"/>
      <c r="L298" s="4"/>
    </row>
    <row r="299" spans="1:12" s="6" customFormat="1" x14ac:dyDescent="0.35">
      <c r="A299" s="5"/>
      <c r="K299" s="4"/>
      <c r="L299" s="4"/>
    </row>
    <row r="300" spans="1:12" s="6" customFormat="1" x14ac:dyDescent="0.35">
      <c r="A300" s="5"/>
      <c r="K300" s="4"/>
      <c r="L300" s="4"/>
    </row>
    <row r="301" spans="1:12" s="6" customFormat="1" x14ac:dyDescent="0.35">
      <c r="A301" s="5"/>
      <c r="K301" s="4"/>
      <c r="L301" s="4"/>
    </row>
    <row r="302" spans="1:12" s="6" customFormat="1" x14ac:dyDescent="0.35">
      <c r="A302" s="5"/>
      <c r="K302" s="4"/>
      <c r="L302" s="4"/>
    </row>
    <row r="303" spans="1:12" s="6" customFormat="1" x14ac:dyDescent="0.35">
      <c r="A303" s="5"/>
      <c r="K303" s="4"/>
      <c r="L303" s="4"/>
    </row>
    <row r="304" spans="1:12" s="6" customFormat="1" x14ac:dyDescent="0.35">
      <c r="A304" s="5"/>
      <c r="K304" s="4"/>
      <c r="L304" s="4"/>
    </row>
    <row r="305" spans="1:12" s="6" customFormat="1" x14ac:dyDescent="0.35">
      <c r="A305" s="5"/>
      <c r="K305" s="4"/>
      <c r="L305" s="4"/>
    </row>
    <row r="306" spans="1:12" s="6" customFormat="1" x14ac:dyDescent="0.35">
      <c r="A306" s="5"/>
      <c r="K306" s="4"/>
      <c r="L306" s="4"/>
    </row>
    <row r="307" spans="1:12" s="6" customFormat="1" x14ac:dyDescent="0.35">
      <c r="A307" s="5"/>
      <c r="K307" s="4"/>
      <c r="L307" s="4"/>
    </row>
    <row r="308" spans="1:12" s="6" customFormat="1" x14ac:dyDescent="0.35">
      <c r="A308" s="5"/>
      <c r="K308" s="4"/>
      <c r="L308" s="4"/>
    </row>
    <row r="309" spans="1:12" s="6" customFormat="1" x14ac:dyDescent="0.35">
      <c r="A309" s="5"/>
      <c r="K309" s="4"/>
      <c r="L309" s="4"/>
    </row>
    <row r="310" spans="1:12" s="6" customFormat="1" x14ac:dyDescent="0.35">
      <c r="A310" s="5"/>
      <c r="K310" s="4"/>
      <c r="L310" s="4"/>
    </row>
    <row r="311" spans="1:12" s="6" customFormat="1" x14ac:dyDescent="0.35">
      <c r="A311" s="5"/>
      <c r="K311" s="4"/>
      <c r="L311" s="4"/>
    </row>
    <row r="312" spans="1:12" s="6" customFormat="1" x14ac:dyDescent="0.35">
      <c r="A312" s="5"/>
      <c r="K312" s="4"/>
      <c r="L312" s="4"/>
    </row>
    <row r="313" spans="1:12" s="6" customFormat="1" x14ac:dyDescent="0.35">
      <c r="A313" s="5"/>
      <c r="K313" s="4"/>
      <c r="L313" s="4"/>
    </row>
    <row r="314" spans="1:12" s="6" customFormat="1" x14ac:dyDescent="0.35">
      <c r="A314" s="5"/>
      <c r="K314" s="4"/>
      <c r="L314" s="4"/>
    </row>
    <row r="315" spans="1:12" s="6" customFormat="1" x14ac:dyDescent="0.35">
      <c r="A315" s="5"/>
      <c r="K315" s="4"/>
      <c r="L315" s="4"/>
    </row>
    <row r="316" spans="1:12" s="6" customFormat="1" x14ac:dyDescent="0.35">
      <c r="A316" s="5"/>
      <c r="K316" s="4"/>
      <c r="L316" s="4"/>
    </row>
    <row r="317" spans="1:12" s="6" customFormat="1" x14ac:dyDescent="0.35">
      <c r="A317" s="5"/>
      <c r="K317" s="4"/>
      <c r="L317" s="4"/>
    </row>
    <row r="318" spans="1:12" s="6" customFormat="1" x14ac:dyDescent="0.35">
      <c r="A318" s="5"/>
      <c r="K318" s="4"/>
      <c r="L318" s="4"/>
    </row>
    <row r="319" spans="1:12" s="6" customFormat="1" x14ac:dyDescent="0.35">
      <c r="A319" s="5"/>
      <c r="K319" s="4"/>
      <c r="L319" s="4"/>
    </row>
    <row r="320" spans="1:12" s="6" customFormat="1" x14ac:dyDescent="0.35">
      <c r="A320" s="5"/>
      <c r="K320" s="4"/>
      <c r="L320" s="4"/>
    </row>
    <row r="321" spans="1:12" s="6" customFormat="1" x14ac:dyDescent="0.35">
      <c r="A321" s="5"/>
      <c r="K321" s="4"/>
      <c r="L321" s="4"/>
    </row>
    <row r="322" spans="1:12" s="6" customFormat="1" x14ac:dyDescent="0.35">
      <c r="A322" s="5"/>
      <c r="K322" s="4"/>
      <c r="L322" s="4"/>
    </row>
    <row r="323" spans="1:12" s="6" customFormat="1" x14ac:dyDescent="0.35">
      <c r="A323" s="5"/>
      <c r="K323" s="4"/>
      <c r="L323" s="4"/>
    </row>
    <row r="324" spans="1:12" s="6" customFormat="1" x14ac:dyDescent="0.35">
      <c r="A324" s="5"/>
      <c r="K324" s="4"/>
      <c r="L324" s="4"/>
    </row>
    <row r="325" spans="1:12" s="6" customFormat="1" x14ac:dyDescent="0.35">
      <c r="A325" s="5"/>
      <c r="K325" s="4"/>
      <c r="L325" s="4"/>
    </row>
    <row r="326" spans="1:12" s="6" customFormat="1" x14ac:dyDescent="0.35">
      <c r="A326" s="5"/>
      <c r="K326" s="4"/>
      <c r="L326" s="4"/>
    </row>
    <row r="327" spans="1:12" s="6" customFormat="1" x14ac:dyDescent="0.35">
      <c r="A327" s="5"/>
      <c r="K327" s="4"/>
      <c r="L327" s="4"/>
    </row>
    <row r="328" spans="1:12" s="6" customFormat="1" x14ac:dyDescent="0.35">
      <c r="A328" s="5"/>
      <c r="K328" s="4"/>
      <c r="L328" s="4"/>
    </row>
    <row r="329" spans="1:12" s="6" customFormat="1" x14ac:dyDescent="0.35">
      <c r="A329" s="5"/>
      <c r="K329" s="4"/>
      <c r="L329" s="4"/>
    </row>
    <row r="330" spans="1:12" s="6" customFormat="1" x14ac:dyDescent="0.35">
      <c r="A330" s="5"/>
      <c r="K330" s="4"/>
      <c r="L330" s="4"/>
    </row>
    <row r="331" spans="1:12" s="6" customFormat="1" x14ac:dyDescent="0.35">
      <c r="A331" s="5"/>
      <c r="K331" s="4"/>
      <c r="L331" s="4"/>
    </row>
    <row r="332" spans="1:12" s="6" customFormat="1" x14ac:dyDescent="0.35">
      <c r="A332" s="5"/>
      <c r="K332" s="4"/>
      <c r="L332" s="4"/>
    </row>
    <row r="333" spans="1:12" s="6" customFormat="1" x14ac:dyDescent="0.35">
      <c r="A333" s="5"/>
      <c r="K333" s="4"/>
      <c r="L333" s="4"/>
    </row>
    <row r="334" spans="1:12" s="6" customFormat="1" x14ac:dyDescent="0.35">
      <c r="A334" s="5"/>
      <c r="K334" s="4"/>
      <c r="L334" s="4"/>
    </row>
    <row r="335" spans="1:12" s="6" customFormat="1" x14ac:dyDescent="0.35">
      <c r="A335" s="5"/>
      <c r="K335" s="4"/>
      <c r="L335" s="4"/>
    </row>
    <row r="336" spans="1:12" s="6" customFormat="1" x14ac:dyDescent="0.35">
      <c r="A336" s="5"/>
      <c r="K336" s="4"/>
      <c r="L336" s="4"/>
    </row>
    <row r="337" spans="1:12" s="6" customFormat="1" x14ac:dyDescent="0.35">
      <c r="A337" s="5"/>
      <c r="K337" s="4"/>
      <c r="L337" s="4"/>
    </row>
    <row r="338" spans="1:12" s="6" customFormat="1" x14ac:dyDescent="0.35">
      <c r="A338" s="5"/>
      <c r="K338" s="4"/>
      <c r="L338" s="4"/>
    </row>
    <row r="339" spans="1:12" s="6" customFormat="1" x14ac:dyDescent="0.35">
      <c r="A339" s="5"/>
      <c r="K339" s="4"/>
      <c r="L339" s="4"/>
    </row>
    <row r="340" spans="1:12" s="6" customFormat="1" x14ac:dyDescent="0.35">
      <c r="A340" s="5"/>
      <c r="K340" s="4"/>
      <c r="L340" s="4"/>
    </row>
    <row r="341" spans="1:12" s="6" customFormat="1" x14ac:dyDescent="0.35">
      <c r="A341" s="5"/>
      <c r="K341" s="4"/>
      <c r="L341" s="4"/>
    </row>
    <row r="342" spans="1:12" s="6" customFormat="1" x14ac:dyDescent="0.35">
      <c r="A342" s="5"/>
      <c r="K342" s="4"/>
      <c r="L342" s="4"/>
    </row>
    <row r="343" spans="1:12" s="6" customFormat="1" x14ac:dyDescent="0.35">
      <c r="A343" s="5"/>
      <c r="K343" s="4"/>
      <c r="L343" s="4"/>
    </row>
    <row r="344" spans="1:12" s="6" customFormat="1" x14ac:dyDescent="0.35">
      <c r="A344" s="5"/>
      <c r="K344" s="4"/>
      <c r="L344" s="4"/>
    </row>
    <row r="345" spans="1:12" s="6" customFormat="1" x14ac:dyDescent="0.35">
      <c r="A345" s="5"/>
      <c r="K345" s="4"/>
      <c r="L345" s="4"/>
    </row>
    <row r="346" spans="1:12" s="6" customFormat="1" x14ac:dyDescent="0.35">
      <c r="A346" s="5"/>
      <c r="K346" s="4"/>
      <c r="L346" s="4"/>
    </row>
    <row r="347" spans="1:12" s="6" customFormat="1" x14ac:dyDescent="0.35">
      <c r="A347" s="5"/>
      <c r="K347" s="4"/>
      <c r="L347" s="4"/>
    </row>
    <row r="348" spans="1:12" s="6" customFormat="1" x14ac:dyDescent="0.35">
      <c r="A348" s="5"/>
      <c r="K348" s="4"/>
      <c r="L348" s="4"/>
    </row>
    <row r="349" spans="1:12" s="6" customFormat="1" x14ac:dyDescent="0.35">
      <c r="A349" s="5"/>
      <c r="K349" s="4"/>
      <c r="L349" s="4"/>
    </row>
    <row r="350" spans="1:12" s="6" customFormat="1" x14ac:dyDescent="0.35">
      <c r="A350" s="5"/>
      <c r="K350" s="4"/>
      <c r="L350" s="4"/>
    </row>
    <row r="351" spans="1:12" s="6" customFormat="1" x14ac:dyDescent="0.35">
      <c r="A351" s="5"/>
      <c r="K351" s="4"/>
      <c r="L351" s="4"/>
    </row>
    <row r="352" spans="1:12" s="6" customFormat="1" x14ac:dyDescent="0.35">
      <c r="A352" s="5"/>
      <c r="K352" s="4"/>
      <c r="L352" s="4"/>
    </row>
    <row r="353" spans="1:12" s="6" customFormat="1" x14ac:dyDescent="0.35">
      <c r="A353" s="5"/>
      <c r="K353" s="4"/>
      <c r="L353" s="4"/>
    </row>
    <row r="354" spans="1:12" s="6" customFormat="1" x14ac:dyDescent="0.35">
      <c r="A354" s="5"/>
      <c r="K354" s="4"/>
      <c r="L354" s="4"/>
    </row>
    <row r="355" spans="1:12" s="6" customFormat="1" x14ac:dyDescent="0.35">
      <c r="A355" s="5"/>
      <c r="K355" s="4"/>
      <c r="L355" s="4"/>
    </row>
    <row r="356" spans="1:12" s="6" customFormat="1" x14ac:dyDescent="0.35">
      <c r="A356" s="5"/>
      <c r="K356" s="4"/>
      <c r="L356" s="4"/>
    </row>
    <row r="357" spans="1:12" s="6" customFormat="1" x14ac:dyDescent="0.35">
      <c r="A357" s="5"/>
      <c r="K357" s="4"/>
      <c r="L357" s="4"/>
    </row>
    <row r="358" spans="1:12" s="6" customFormat="1" x14ac:dyDescent="0.35">
      <c r="A358" s="5"/>
      <c r="K358" s="4"/>
      <c r="L358" s="4"/>
    </row>
    <row r="359" spans="1:12" s="6" customFormat="1" x14ac:dyDescent="0.35">
      <c r="A359" s="5"/>
      <c r="K359" s="4"/>
      <c r="L359" s="4"/>
    </row>
    <row r="360" spans="1:12" s="6" customFormat="1" x14ac:dyDescent="0.35">
      <c r="A360" s="5"/>
      <c r="K360" s="4"/>
      <c r="L360" s="4"/>
    </row>
    <row r="361" spans="1:12" s="6" customFormat="1" x14ac:dyDescent="0.35">
      <c r="A361" s="5"/>
      <c r="K361" s="4"/>
      <c r="L361" s="4"/>
    </row>
    <row r="362" spans="1:12" s="6" customFormat="1" x14ac:dyDescent="0.35">
      <c r="A362" s="5"/>
      <c r="K362" s="4"/>
      <c r="L362" s="4"/>
    </row>
    <row r="363" spans="1:12" s="6" customFormat="1" x14ac:dyDescent="0.35">
      <c r="A363" s="5"/>
      <c r="K363" s="4"/>
      <c r="L363" s="4"/>
    </row>
    <row r="364" spans="1:12" s="6" customFormat="1" x14ac:dyDescent="0.35">
      <c r="A364" s="5"/>
      <c r="K364" s="4"/>
      <c r="L364" s="4"/>
    </row>
    <row r="365" spans="1:12" s="6" customFormat="1" x14ac:dyDescent="0.35">
      <c r="A365" s="5"/>
      <c r="K365" s="4"/>
      <c r="L365" s="4"/>
    </row>
    <row r="366" spans="1:12" s="6" customFormat="1" x14ac:dyDescent="0.35">
      <c r="A366" s="5"/>
      <c r="K366" s="4"/>
      <c r="L366" s="4"/>
    </row>
    <row r="367" spans="1:12" s="6" customFormat="1" x14ac:dyDescent="0.35">
      <c r="A367" s="5"/>
      <c r="K367" s="4"/>
      <c r="L367" s="4"/>
    </row>
    <row r="368" spans="1:12" s="6" customFormat="1" x14ac:dyDescent="0.35">
      <c r="A368" s="5"/>
      <c r="K368" s="4"/>
      <c r="L368" s="4"/>
    </row>
    <row r="369" spans="1:12" s="6" customFormat="1" x14ac:dyDescent="0.35">
      <c r="A369" s="5"/>
      <c r="K369" s="4"/>
      <c r="L369" s="4"/>
    </row>
    <row r="370" spans="1:12" s="6" customFormat="1" x14ac:dyDescent="0.35">
      <c r="A370" s="5"/>
      <c r="K370" s="4"/>
      <c r="L370" s="4"/>
    </row>
    <row r="371" spans="1:12" s="6" customFormat="1" x14ac:dyDescent="0.35">
      <c r="A371" s="5"/>
      <c r="K371" s="4"/>
      <c r="L371" s="4"/>
    </row>
    <row r="372" spans="1:12" s="6" customFormat="1" x14ac:dyDescent="0.35">
      <c r="A372" s="5"/>
      <c r="K372" s="4"/>
      <c r="L372" s="4"/>
    </row>
    <row r="373" spans="1:12" s="6" customFormat="1" x14ac:dyDescent="0.35">
      <c r="A373" s="5"/>
      <c r="K373" s="4"/>
      <c r="L373" s="4"/>
    </row>
    <row r="374" spans="1:12" s="6" customFormat="1" x14ac:dyDescent="0.35">
      <c r="A374" s="5"/>
      <c r="K374" s="4"/>
      <c r="L374" s="4"/>
    </row>
    <row r="375" spans="1:12" s="6" customFormat="1" x14ac:dyDescent="0.35">
      <c r="A375" s="5"/>
      <c r="K375" s="4"/>
      <c r="L375" s="4"/>
    </row>
    <row r="376" spans="1:12" s="6" customFormat="1" x14ac:dyDescent="0.35">
      <c r="A376" s="5"/>
      <c r="K376" s="4"/>
      <c r="L376" s="4"/>
    </row>
    <row r="377" spans="1:12" s="6" customFormat="1" x14ac:dyDescent="0.35">
      <c r="A377" s="5"/>
      <c r="K377" s="4"/>
      <c r="L377" s="4"/>
    </row>
    <row r="378" spans="1:12" s="6" customFormat="1" x14ac:dyDescent="0.35">
      <c r="A378" s="5"/>
      <c r="K378" s="4"/>
      <c r="L378" s="4"/>
    </row>
    <row r="379" spans="1:12" s="6" customFormat="1" x14ac:dyDescent="0.35">
      <c r="A379" s="5"/>
      <c r="K379" s="4"/>
      <c r="L379" s="4"/>
    </row>
    <row r="380" spans="1:12" s="6" customFormat="1" x14ac:dyDescent="0.35">
      <c r="A380" s="5"/>
      <c r="K380" s="4"/>
      <c r="L380" s="4"/>
    </row>
    <row r="381" spans="1:12" s="6" customFormat="1" x14ac:dyDescent="0.35">
      <c r="A381" s="5"/>
      <c r="K381" s="4"/>
      <c r="L381" s="4"/>
    </row>
    <row r="382" spans="1:12" s="6" customFormat="1" x14ac:dyDescent="0.35">
      <c r="A382" s="5"/>
      <c r="K382" s="4"/>
      <c r="L382" s="4"/>
    </row>
    <row r="383" spans="1:12" s="6" customFormat="1" x14ac:dyDescent="0.35">
      <c r="A383" s="5"/>
      <c r="K383" s="4"/>
      <c r="L383" s="4"/>
    </row>
    <row r="384" spans="1:12" s="6" customFormat="1" x14ac:dyDescent="0.35">
      <c r="A384" s="5"/>
      <c r="K384" s="4"/>
      <c r="L384" s="4"/>
    </row>
    <row r="385" spans="1:12" s="6" customFormat="1" x14ac:dyDescent="0.35">
      <c r="A385" s="5"/>
      <c r="K385" s="4"/>
      <c r="L385" s="4"/>
    </row>
    <row r="386" spans="1:12" s="6" customFormat="1" x14ac:dyDescent="0.35">
      <c r="A386" s="5"/>
      <c r="K386" s="4"/>
      <c r="L386" s="4"/>
    </row>
    <row r="387" spans="1:12" s="6" customFormat="1" x14ac:dyDescent="0.35">
      <c r="A387" s="5"/>
      <c r="K387" s="4"/>
      <c r="L387" s="4"/>
    </row>
    <row r="388" spans="1:12" s="6" customFormat="1" x14ac:dyDescent="0.35">
      <c r="A388" s="5"/>
      <c r="K388" s="4"/>
      <c r="L388" s="4"/>
    </row>
    <row r="389" spans="1:12" s="6" customFormat="1" x14ac:dyDescent="0.35">
      <c r="A389" s="5"/>
      <c r="K389" s="4"/>
      <c r="L389" s="4"/>
    </row>
    <row r="390" spans="1:12" s="6" customFormat="1" x14ac:dyDescent="0.35">
      <c r="A390" s="5"/>
      <c r="K390" s="4"/>
      <c r="L390" s="4"/>
    </row>
    <row r="391" spans="1:12" s="6" customFormat="1" x14ac:dyDescent="0.35">
      <c r="A391" s="5"/>
      <c r="K391" s="4"/>
      <c r="L391" s="4"/>
    </row>
    <row r="392" spans="1:12" s="6" customFormat="1" x14ac:dyDescent="0.35">
      <c r="A392" s="5"/>
      <c r="K392" s="4"/>
      <c r="L392" s="4"/>
    </row>
    <row r="393" spans="1:12" s="6" customFormat="1" x14ac:dyDescent="0.35">
      <c r="A393" s="5"/>
      <c r="K393" s="4"/>
      <c r="L393" s="4"/>
    </row>
    <row r="394" spans="1:12" s="6" customFormat="1" x14ac:dyDescent="0.35">
      <c r="A394" s="5"/>
      <c r="K394" s="4"/>
      <c r="L394" s="4"/>
    </row>
    <row r="395" spans="1:12" s="6" customFormat="1" x14ac:dyDescent="0.35">
      <c r="A395" s="5"/>
      <c r="K395" s="4"/>
      <c r="L395" s="4"/>
    </row>
    <row r="396" spans="1:12" s="6" customFormat="1" x14ac:dyDescent="0.35">
      <c r="A396" s="5"/>
      <c r="K396" s="4"/>
      <c r="L396" s="4"/>
    </row>
    <row r="397" spans="1:12" s="6" customFormat="1" x14ac:dyDescent="0.35">
      <c r="A397" s="5"/>
      <c r="K397" s="4"/>
      <c r="L397" s="4"/>
    </row>
    <row r="398" spans="1:12" s="6" customFormat="1" x14ac:dyDescent="0.35">
      <c r="A398" s="5"/>
      <c r="K398" s="4"/>
      <c r="L398" s="4"/>
    </row>
    <row r="399" spans="1:12" s="6" customFormat="1" x14ac:dyDescent="0.35">
      <c r="A399" s="5"/>
      <c r="K399" s="4"/>
      <c r="L399" s="4"/>
    </row>
    <row r="400" spans="1:12" s="6" customFormat="1" x14ac:dyDescent="0.35">
      <c r="A400" s="5"/>
      <c r="K400" s="4"/>
      <c r="L400" s="4"/>
    </row>
    <row r="401" spans="1:12" s="6" customFormat="1" x14ac:dyDescent="0.35">
      <c r="A401" s="5"/>
      <c r="K401" s="4"/>
      <c r="L401" s="4"/>
    </row>
    <row r="402" spans="1:12" s="6" customFormat="1" x14ac:dyDescent="0.35">
      <c r="A402" s="5"/>
      <c r="K402" s="4"/>
      <c r="L402" s="4"/>
    </row>
    <row r="403" spans="1:12" s="6" customFormat="1" x14ac:dyDescent="0.35">
      <c r="A403" s="5"/>
      <c r="K403" s="4"/>
      <c r="L403" s="4"/>
    </row>
    <row r="404" spans="1:12" s="6" customFormat="1" x14ac:dyDescent="0.35">
      <c r="A404" s="5"/>
      <c r="K404" s="4"/>
      <c r="L404" s="4"/>
    </row>
    <row r="405" spans="1:12" s="6" customFormat="1" x14ac:dyDescent="0.35">
      <c r="A405" s="5"/>
      <c r="K405" s="4"/>
      <c r="L405" s="4"/>
    </row>
    <row r="406" spans="1:12" s="6" customFormat="1" x14ac:dyDescent="0.35">
      <c r="A406" s="5"/>
      <c r="K406" s="4"/>
      <c r="L406" s="4"/>
    </row>
    <row r="407" spans="1:12" s="6" customFormat="1" x14ac:dyDescent="0.35">
      <c r="A407" s="5"/>
      <c r="K407" s="4"/>
      <c r="L407" s="4"/>
    </row>
    <row r="408" spans="1:12" s="6" customFormat="1" x14ac:dyDescent="0.35">
      <c r="A408" s="5"/>
      <c r="K408" s="4"/>
      <c r="L408" s="4"/>
    </row>
    <row r="409" spans="1:12" s="6" customFormat="1" x14ac:dyDescent="0.35">
      <c r="A409" s="5"/>
      <c r="K409" s="4"/>
      <c r="L409" s="4"/>
    </row>
    <row r="410" spans="1:12" s="6" customFormat="1" x14ac:dyDescent="0.35">
      <c r="A410" s="5"/>
      <c r="K410" s="4"/>
      <c r="L410" s="4"/>
    </row>
    <row r="411" spans="1:12" s="6" customFormat="1" x14ac:dyDescent="0.35">
      <c r="A411" s="5"/>
      <c r="K411" s="4"/>
      <c r="L411" s="4"/>
    </row>
    <row r="412" spans="1:12" s="6" customFormat="1" x14ac:dyDescent="0.35">
      <c r="A412" s="5"/>
      <c r="K412" s="4"/>
      <c r="L412" s="4"/>
    </row>
    <row r="413" spans="1:12" s="6" customFormat="1" x14ac:dyDescent="0.35">
      <c r="A413" s="5"/>
      <c r="K413" s="4"/>
      <c r="L413" s="4"/>
    </row>
    <row r="414" spans="1:12" s="6" customFormat="1" x14ac:dyDescent="0.35">
      <c r="A414" s="5"/>
      <c r="K414" s="4"/>
      <c r="L414" s="4"/>
    </row>
    <row r="415" spans="1:12" s="6" customFormat="1" x14ac:dyDescent="0.35">
      <c r="A415" s="5"/>
      <c r="K415" s="4"/>
      <c r="L415" s="4"/>
    </row>
    <row r="416" spans="1:12" s="6" customFormat="1" x14ac:dyDescent="0.35">
      <c r="A416" s="5"/>
      <c r="K416" s="4"/>
      <c r="L416" s="4"/>
    </row>
    <row r="417" spans="1:12" s="6" customFormat="1" x14ac:dyDescent="0.35">
      <c r="A417" s="5"/>
      <c r="K417" s="4"/>
      <c r="L417" s="4"/>
    </row>
    <row r="418" spans="1:12" s="6" customFormat="1" x14ac:dyDescent="0.35">
      <c r="A418" s="5"/>
      <c r="K418" s="4"/>
      <c r="L418" s="4"/>
    </row>
    <row r="419" spans="1:12" s="6" customFormat="1" x14ac:dyDescent="0.35">
      <c r="A419" s="5"/>
      <c r="K419" s="4"/>
      <c r="L419" s="4"/>
    </row>
    <row r="420" spans="1:12" s="6" customFormat="1" x14ac:dyDescent="0.35">
      <c r="A420" s="5"/>
      <c r="K420" s="4"/>
      <c r="L420" s="4"/>
    </row>
    <row r="421" spans="1:12" s="6" customFormat="1" x14ac:dyDescent="0.35">
      <c r="A421" s="5"/>
      <c r="K421" s="4"/>
      <c r="L421" s="4"/>
    </row>
    <row r="422" spans="1:12" s="6" customFormat="1" x14ac:dyDescent="0.35">
      <c r="A422" s="5"/>
      <c r="K422" s="4"/>
      <c r="L422" s="4"/>
    </row>
    <row r="423" spans="1:12" s="6" customFormat="1" x14ac:dyDescent="0.35">
      <c r="A423" s="5"/>
      <c r="K423" s="4"/>
      <c r="L423" s="4"/>
    </row>
    <row r="424" spans="1:12" s="6" customFormat="1" x14ac:dyDescent="0.35">
      <c r="A424" s="5"/>
      <c r="K424" s="4"/>
      <c r="L424" s="4"/>
    </row>
    <row r="425" spans="1:12" s="6" customFormat="1" x14ac:dyDescent="0.35">
      <c r="A425" s="5"/>
      <c r="K425" s="4"/>
      <c r="L425" s="4"/>
    </row>
    <row r="426" spans="1:12" s="6" customFormat="1" x14ac:dyDescent="0.35">
      <c r="A426" s="5"/>
      <c r="K426" s="4"/>
      <c r="L426" s="4"/>
    </row>
    <row r="427" spans="1:12" s="6" customFormat="1" x14ac:dyDescent="0.35">
      <c r="A427" s="5"/>
      <c r="K427" s="4"/>
      <c r="L427" s="4"/>
    </row>
    <row r="428" spans="1:12" s="6" customFormat="1" x14ac:dyDescent="0.35">
      <c r="A428" s="5"/>
      <c r="K428" s="4"/>
      <c r="L428" s="4"/>
    </row>
    <row r="429" spans="1:12" s="6" customFormat="1" x14ac:dyDescent="0.35">
      <c r="A429" s="5"/>
      <c r="K429" s="4"/>
      <c r="L429" s="4"/>
    </row>
    <row r="430" spans="1:12" s="6" customFormat="1" x14ac:dyDescent="0.35">
      <c r="A430" s="5"/>
      <c r="K430" s="4"/>
      <c r="L430" s="4"/>
    </row>
    <row r="431" spans="1:12" s="6" customFormat="1" x14ac:dyDescent="0.35">
      <c r="A431" s="5"/>
      <c r="K431" s="4"/>
      <c r="L431" s="4"/>
    </row>
    <row r="432" spans="1:12" s="6" customFormat="1" x14ac:dyDescent="0.35">
      <c r="A432" s="5"/>
      <c r="K432" s="4"/>
      <c r="L432" s="4"/>
    </row>
    <row r="433" spans="1:12" s="6" customFormat="1" x14ac:dyDescent="0.35">
      <c r="A433" s="5"/>
      <c r="K433" s="4"/>
      <c r="L433" s="4"/>
    </row>
    <row r="434" spans="1:12" s="6" customFormat="1" x14ac:dyDescent="0.35">
      <c r="A434" s="5"/>
      <c r="K434" s="4"/>
      <c r="L434" s="4"/>
    </row>
    <row r="435" spans="1:12" s="6" customFormat="1" x14ac:dyDescent="0.35">
      <c r="A435" s="5"/>
      <c r="K435" s="4"/>
      <c r="L435" s="4"/>
    </row>
    <row r="436" spans="1:12" s="6" customFormat="1" x14ac:dyDescent="0.35">
      <c r="A436" s="5"/>
      <c r="K436" s="4"/>
      <c r="L436" s="4"/>
    </row>
    <row r="437" spans="1:12" s="6" customFormat="1" x14ac:dyDescent="0.35">
      <c r="A437" s="5"/>
      <c r="K437" s="4"/>
      <c r="L437" s="4"/>
    </row>
    <row r="438" spans="1:12" s="6" customFormat="1" x14ac:dyDescent="0.35">
      <c r="A438" s="5"/>
      <c r="K438" s="4"/>
      <c r="L438" s="4"/>
    </row>
    <row r="439" spans="1:12" s="6" customFormat="1" x14ac:dyDescent="0.35">
      <c r="A439" s="5"/>
      <c r="K439" s="4"/>
      <c r="L439" s="4"/>
    </row>
    <row r="440" spans="1:12" s="6" customFormat="1" x14ac:dyDescent="0.35">
      <c r="A440" s="5"/>
      <c r="K440" s="4"/>
      <c r="L440" s="4"/>
    </row>
    <row r="441" spans="1:12" s="6" customFormat="1" x14ac:dyDescent="0.35">
      <c r="A441" s="5"/>
      <c r="K441" s="4"/>
      <c r="L441" s="4"/>
    </row>
    <row r="442" spans="1:12" s="6" customFormat="1" x14ac:dyDescent="0.35">
      <c r="A442" s="5"/>
      <c r="K442" s="4"/>
      <c r="L442" s="4"/>
    </row>
    <row r="443" spans="1:12" s="6" customFormat="1" x14ac:dyDescent="0.35">
      <c r="A443" s="5"/>
      <c r="K443" s="4"/>
      <c r="L443" s="4"/>
    </row>
    <row r="444" spans="1:12" s="6" customFormat="1" x14ac:dyDescent="0.35">
      <c r="A444" s="5"/>
      <c r="K444" s="4"/>
      <c r="L444" s="4"/>
    </row>
    <row r="445" spans="1:12" s="6" customFormat="1" x14ac:dyDescent="0.35">
      <c r="A445" s="5"/>
      <c r="K445" s="4"/>
      <c r="L445" s="4"/>
    </row>
    <row r="446" spans="1:12" s="6" customFormat="1" x14ac:dyDescent="0.35">
      <c r="A446" s="5"/>
      <c r="K446" s="4"/>
      <c r="L446" s="4"/>
    </row>
    <row r="447" spans="1:12" s="6" customFormat="1" x14ac:dyDescent="0.35">
      <c r="A447" s="5"/>
      <c r="K447" s="4"/>
      <c r="L447" s="4"/>
    </row>
    <row r="448" spans="1:12" s="6" customFormat="1" x14ac:dyDescent="0.35">
      <c r="A448" s="5"/>
      <c r="K448" s="4"/>
      <c r="L448" s="4"/>
    </row>
    <row r="449" spans="1:12" s="6" customFormat="1" x14ac:dyDescent="0.35">
      <c r="A449" s="5"/>
      <c r="K449" s="4"/>
      <c r="L449" s="4"/>
    </row>
    <row r="450" spans="1:12" s="6" customFormat="1" x14ac:dyDescent="0.35">
      <c r="A450" s="5"/>
      <c r="K450" s="4"/>
      <c r="L450" s="4"/>
    </row>
    <row r="451" spans="1:12" s="6" customFormat="1" x14ac:dyDescent="0.35">
      <c r="A451" s="5"/>
      <c r="K451" s="4"/>
      <c r="L451" s="4"/>
    </row>
    <row r="452" spans="1:12" s="6" customFormat="1" x14ac:dyDescent="0.35">
      <c r="A452" s="5"/>
      <c r="K452" s="4"/>
      <c r="L452" s="4"/>
    </row>
    <row r="453" spans="1:12" s="6" customFormat="1" x14ac:dyDescent="0.35">
      <c r="A453" s="5"/>
      <c r="K453" s="4"/>
      <c r="L453" s="4"/>
    </row>
    <row r="454" spans="1:12" s="6" customFormat="1" x14ac:dyDescent="0.35">
      <c r="A454" s="5"/>
      <c r="K454" s="4"/>
      <c r="L454" s="4"/>
    </row>
    <row r="455" spans="1:12" s="6" customFormat="1" x14ac:dyDescent="0.35">
      <c r="A455" s="5"/>
      <c r="K455" s="4"/>
      <c r="L455" s="4"/>
    </row>
    <row r="456" spans="1:12" s="6" customFormat="1" x14ac:dyDescent="0.35">
      <c r="A456" s="5"/>
      <c r="K456" s="4"/>
      <c r="L456" s="4"/>
    </row>
    <row r="457" spans="1:12" s="6" customFormat="1" x14ac:dyDescent="0.35">
      <c r="A457" s="5"/>
      <c r="K457" s="4"/>
      <c r="L457" s="4"/>
    </row>
    <row r="458" spans="1:12" s="6" customFormat="1" x14ac:dyDescent="0.35">
      <c r="A458" s="5"/>
      <c r="K458" s="4"/>
      <c r="L458" s="4"/>
    </row>
    <row r="459" spans="1:12" s="6" customFormat="1" x14ac:dyDescent="0.35">
      <c r="A459" s="5"/>
      <c r="K459" s="4"/>
      <c r="L459" s="4"/>
    </row>
    <row r="460" spans="1:12" s="6" customFormat="1" x14ac:dyDescent="0.35">
      <c r="A460" s="5"/>
      <c r="K460" s="4"/>
      <c r="L460" s="4"/>
    </row>
    <row r="461" spans="1:12" s="6" customFormat="1" x14ac:dyDescent="0.35">
      <c r="A461" s="5"/>
      <c r="K461" s="4"/>
      <c r="L461" s="4"/>
    </row>
    <row r="462" spans="1:12" s="6" customFormat="1" x14ac:dyDescent="0.35">
      <c r="A462" s="5"/>
      <c r="K462" s="4"/>
      <c r="L462" s="4"/>
    </row>
    <row r="463" spans="1:12" s="6" customFormat="1" x14ac:dyDescent="0.35">
      <c r="A463" s="5"/>
      <c r="K463" s="4"/>
      <c r="L463" s="4"/>
    </row>
    <row r="464" spans="1:12" s="6" customFormat="1" x14ac:dyDescent="0.35">
      <c r="A464" s="5"/>
      <c r="K464" s="4"/>
      <c r="L464" s="4"/>
    </row>
    <row r="465" spans="1:12" s="6" customFormat="1" x14ac:dyDescent="0.35">
      <c r="A465" s="5"/>
      <c r="K465" s="4"/>
      <c r="L465" s="4"/>
    </row>
    <row r="466" spans="1:12" s="6" customFormat="1" x14ac:dyDescent="0.35">
      <c r="A466" s="5"/>
      <c r="K466" s="4"/>
      <c r="L466" s="4"/>
    </row>
    <row r="467" spans="1:12" s="6" customFormat="1" x14ac:dyDescent="0.35">
      <c r="A467" s="5"/>
      <c r="K467" s="4"/>
      <c r="L467" s="4"/>
    </row>
    <row r="468" spans="1:12" s="6" customFormat="1" x14ac:dyDescent="0.35">
      <c r="A468" s="5"/>
      <c r="K468" s="4"/>
      <c r="L468" s="4"/>
    </row>
    <row r="469" spans="1:12" s="6" customFormat="1" x14ac:dyDescent="0.35">
      <c r="A469" s="5"/>
      <c r="K469" s="4"/>
      <c r="L469" s="4"/>
    </row>
    <row r="470" spans="1:12" s="6" customFormat="1" x14ac:dyDescent="0.35">
      <c r="A470" s="5"/>
      <c r="K470" s="4"/>
      <c r="L470" s="4"/>
    </row>
    <row r="471" spans="1:12" s="6" customFormat="1" x14ac:dyDescent="0.35">
      <c r="A471" s="5"/>
      <c r="K471" s="4"/>
      <c r="L471" s="4"/>
    </row>
    <row r="472" spans="1:12" s="6" customFormat="1" x14ac:dyDescent="0.35">
      <c r="A472" s="5"/>
      <c r="K472" s="4"/>
      <c r="L472" s="4"/>
    </row>
    <row r="473" spans="1:12" s="6" customFormat="1" x14ac:dyDescent="0.35">
      <c r="A473" s="5"/>
      <c r="K473" s="4"/>
      <c r="L473" s="4"/>
    </row>
    <row r="474" spans="1:12" s="6" customFormat="1" x14ac:dyDescent="0.35">
      <c r="A474" s="5"/>
      <c r="K474" s="4"/>
      <c r="L474" s="4"/>
    </row>
    <row r="475" spans="1:12" s="6" customFormat="1" x14ac:dyDescent="0.35">
      <c r="A475" s="5"/>
      <c r="K475" s="4"/>
      <c r="L475" s="4"/>
    </row>
    <row r="476" spans="1:12" s="6" customFormat="1" x14ac:dyDescent="0.35">
      <c r="A476" s="5"/>
      <c r="K476" s="4"/>
      <c r="L476" s="4"/>
    </row>
    <row r="477" spans="1:12" s="6" customFormat="1" x14ac:dyDescent="0.35">
      <c r="A477" s="5"/>
      <c r="K477" s="4"/>
      <c r="L477" s="4"/>
    </row>
    <row r="478" spans="1:12" s="6" customFormat="1" x14ac:dyDescent="0.35">
      <c r="A478" s="5"/>
      <c r="K478" s="4"/>
      <c r="L478" s="4"/>
    </row>
    <row r="479" spans="1:12" s="6" customFormat="1" x14ac:dyDescent="0.35">
      <c r="A479" s="5"/>
      <c r="K479" s="4"/>
      <c r="L479" s="4"/>
    </row>
    <row r="480" spans="1:12" s="6" customFormat="1" x14ac:dyDescent="0.35">
      <c r="A480" s="5"/>
      <c r="K480" s="4"/>
      <c r="L480" s="4"/>
    </row>
    <row r="481" spans="1:12" s="6" customFormat="1" x14ac:dyDescent="0.35">
      <c r="A481" s="5"/>
      <c r="K481" s="4"/>
      <c r="L481" s="4"/>
    </row>
    <row r="482" spans="1:12" s="6" customFormat="1" x14ac:dyDescent="0.35">
      <c r="A482" s="5"/>
      <c r="K482" s="4"/>
      <c r="L482" s="4"/>
    </row>
    <row r="483" spans="1:12" s="6" customFormat="1" x14ac:dyDescent="0.35">
      <c r="A483" s="5"/>
      <c r="K483" s="4"/>
      <c r="L483" s="4"/>
    </row>
    <row r="484" spans="1:12" s="6" customFormat="1" x14ac:dyDescent="0.35">
      <c r="A484" s="5"/>
      <c r="K484" s="4"/>
      <c r="L484" s="4"/>
    </row>
    <row r="485" spans="1:12" s="6" customFormat="1" x14ac:dyDescent="0.35">
      <c r="A485" s="5"/>
      <c r="K485" s="4"/>
      <c r="L485" s="4"/>
    </row>
    <row r="486" spans="1:12" s="6" customFormat="1" x14ac:dyDescent="0.35">
      <c r="A486" s="5"/>
      <c r="K486" s="4"/>
      <c r="L486" s="4"/>
    </row>
    <row r="487" spans="1:12" s="6" customFormat="1" x14ac:dyDescent="0.35">
      <c r="A487" s="5"/>
      <c r="K487" s="4"/>
      <c r="L487" s="4"/>
    </row>
    <row r="488" spans="1:12" s="6" customFormat="1" x14ac:dyDescent="0.35">
      <c r="A488" s="5"/>
      <c r="K488" s="4"/>
      <c r="L488" s="4"/>
    </row>
    <row r="489" spans="1:12" s="6" customFormat="1" x14ac:dyDescent="0.35">
      <c r="A489" s="5"/>
      <c r="K489" s="4"/>
      <c r="L489" s="4"/>
    </row>
    <row r="490" spans="1:12" s="6" customFormat="1" x14ac:dyDescent="0.35">
      <c r="A490" s="5"/>
      <c r="K490" s="4"/>
      <c r="L490" s="4"/>
    </row>
    <row r="491" spans="1:12" s="6" customFormat="1" x14ac:dyDescent="0.35">
      <c r="A491" s="5"/>
      <c r="K491" s="4"/>
      <c r="L491" s="4"/>
    </row>
    <row r="492" spans="1:12" s="6" customFormat="1" x14ac:dyDescent="0.35">
      <c r="A492" s="5"/>
      <c r="K492" s="4"/>
      <c r="L492" s="4"/>
    </row>
    <row r="493" spans="1:12" s="6" customFormat="1" x14ac:dyDescent="0.35">
      <c r="A493" s="5"/>
      <c r="K493" s="4"/>
      <c r="L493" s="4"/>
    </row>
    <row r="494" spans="1:12" s="6" customFormat="1" x14ac:dyDescent="0.35">
      <c r="A494" s="5"/>
      <c r="K494" s="4"/>
      <c r="L494" s="4"/>
    </row>
    <row r="495" spans="1:12" s="6" customFormat="1" x14ac:dyDescent="0.35">
      <c r="A495" s="5"/>
      <c r="K495" s="4"/>
      <c r="L495" s="4"/>
    </row>
    <row r="496" spans="1:12" s="6" customFormat="1" x14ac:dyDescent="0.35">
      <c r="A496" s="5"/>
      <c r="K496" s="4"/>
      <c r="L496" s="4"/>
    </row>
    <row r="497" spans="1:12" s="6" customFormat="1" x14ac:dyDescent="0.35">
      <c r="A497" s="5"/>
      <c r="K497" s="4"/>
      <c r="L497" s="4"/>
    </row>
    <row r="498" spans="1:12" s="6" customFormat="1" x14ac:dyDescent="0.35">
      <c r="A498" s="5"/>
      <c r="K498" s="4"/>
      <c r="L498" s="4"/>
    </row>
    <row r="499" spans="1:12" s="6" customFormat="1" x14ac:dyDescent="0.35">
      <c r="A499" s="5"/>
      <c r="K499" s="4"/>
      <c r="L499" s="4"/>
    </row>
    <row r="500" spans="1:12" s="6" customFormat="1" x14ac:dyDescent="0.35">
      <c r="A500" s="5"/>
      <c r="K500" s="4"/>
      <c r="L500" s="4"/>
    </row>
    <row r="501" spans="1:12" s="6" customFormat="1" x14ac:dyDescent="0.35">
      <c r="A501" s="5"/>
      <c r="K501" s="4"/>
      <c r="L501" s="4"/>
    </row>
    <row r="502" spans="1:12" s="6" customFormat="1" x14ac:dyDescent="0.35">
      <c r="A502" s="5"/>
      <c r="K502" s="4"/>
      <c r="L502" s="4"/>
    </row>
    <row r="503" spans="1:12" s="6" customFormat="1" x14ac:dyDescent="0.35">
      <c r="A503" s="5"/>
      <c r="K503" s="4"/>
      <c r="L503" s="4"/>
    </row>
    <row r="504" spans="1:12" s="6" customFormat="1" x14ac:dyDescent="0.35">
      <c r="A504" s="5"/>
      <c r="K504" s="4"/>
      <c r="L504" s="4"/>
    </row>
    <row r="505" spans="1:12" s="6" customFormat="1" x14ac:dyDescent="0.35">
      <c r="A505" s="5"/>
      <c r="K505" s="4"/>
      <c r="L505" s="4"/>
    </row>
    <row r="506" spans="1:12" s="6" customFormat="1" x14ac:dyDescent="0.35">
      <c r="A506" s="5"/>
      <c r="K506" s="4"/>
      <c r="L506" s="4"/>
    </row>
    <row r="507" spans="1:12" s="6" customFormat="1" x14ac:dyDescent="0.35">
      <c r="A507" s="5"/>
      <c r="K507" s="4"/>
      <c r="L507" s="4"/>
    </row>
    <row r="508" spans="1:12" s="6" customFormat="1" x14ac:dyDescent="0.35">
      <c r="A508" s="5"/>
      <c r="K508" s="4"/>
      <c r="L508" s="4"/>
    </row>
    <row r="509" spans="1:12" s="6" customFormat="1" x14ac:dyDescent="0.35">
      <c r="A509" s="5"/>
      <c r="K509" s="4"/>
      <c r="L509" s="4"/>
    </row>
    <row r="510" spans="1:12" s="6" customFormat="1" x14ac:dyDescent="0.35">
      <c r="A510" s="5"/>
      <c r="K510" s="4"/>
      <c r="L510" s="4"/>
    </row>
    <row r="511" spans="1:12" s="6" customFormat="1" x14ac:dyDescent="0.35">
      <c r="A511" s="5"/>
      <c r="K511" s="4"/>
      <c r="L511" s="4"/>
    </row>
    <row r="512" spans="1:12" s="6" customFormat="1" x14ac:dyDescent="0.35">
      <c r="A512" s="5"/>
      <c r="K512" s="4"/>
      <c r="L512" s="4"/>
    </row>
    <row r="513" spans="1:12" s="6" customFormat="1" x14ac:dyDescent="0.35">
      <c r="A513" s="5"/>
      <c r="K513" s="4"/>
      <c r="L513" s="4"/>
    </row>
    <row r="514" spans="1:12" s="6" customFormat="1" x14ac:dyDescent="0.35">
      <c r="A514" s="5"/>
      <c r="K514" s="4"/>
      <c r="L514" s="4"/>
    </row>
    <row r="515" spans="1:12" s="6" customFormat="1" x14ac:dyDescent="0.35">
      <c r="A515" s="5"/>
      <c r="K515" s="4"/>
      <c r="L515" s="4"/>
    </row>
    <row r="516" spans="1:12" s="6" customFormat="1" x14ac:dyDescent="0.35">
      <c r="A516" s="5"/>
      <c r="K516" s="4"/>
      <c r="L516" s="4"/>
    </row>
    <row r="517" spans="1:12" s="6" customFormat="1" x14ac:dyDescent="0.35">
      <c r="A517" s="5"/>
      <c r="K517" s="4"/>
      <c r="L517" s="4"/>
    </row>
    <row r="518" spans="1:12" s="6" customFormat="1" x14ac:dyDescent="0.35">
      <c r="A518" s="5"/>
      <c r="K518" s="4"/>
      <c r="L518" s="4"/>
    </row>
    <row r="519" spans="1:12" s="6" customFormat="1" x14ac:dyDescent="0.35">
      <c r="A519" s="5"/>
      <c r="K519" s="4"/>
      <c r="L519" s="4"/>
    </row>
    <row r="520" spans="1:12" s="6" customFormat="1" x14ac:dyDescent="0.35">
      <c r="A520" s="5"/>
      <c r="K520" s="4"/>
      <c r="L520" s="4"/>
    </row>
    <row r="521" spans="1:12" s="6" customFormat="1" x14ac:dyDescent="0.35">
      <c r="A521" s="5"/>
      <c r="K521" s="4"/>
      <c r="L521" s="4"/>
    </row>
    <row r="522" spans="1:12" s="6" customFormat="1" x14ac:dyDescent="0.35">
      <c r="A522" s="5"/>
      <c r="K522" s="4"/>
      <c r="L522" s="4"/>
    </row>
    <row r="523" spans="1:12" s="6" customFormat="1" x14ac:dyDescent="0.35">
      <c r="A523" s="5"/>
      <c r="K523" s="4"/>
      <c r="L523" s="4"/>
    </row>
    <row r="524" spans="1:12" s="6" customFormat="1" x14ac:dyDescent="0.35">
      <c r="A524" s="5"/>
      <c r="K524" s="4"/>
      <c r="L524" s="4"/>
    </row>
    <row r="525" spans="1:12" s="6" customFormat="1" x14ac:dyDescent="0.35">
      <c r="A525" s="5"/>
      <c r="K525" s="4"/>
      <c r="L525" s="4"/>
    </row>
    <row r="526" spans="1:12" s="6" customFormat="1" x14ac:dyDescent="0.35">
      <c r="A526" s="5"/>
      <c r="K526" s="4"/>
      <c r="L526" s="4"/>
    </row>
    <row r="527" spans="1:12" s="6" customFormat="1" x14ac:dyDescent="0.35">
      <c r="A527" s="5"/>
      <c r="K527" s="4"/>
      <c r="L527" s="4"/>
    </row>
    <row r="528" spans="1:12" s="6" customFormat="1" x14ac:dyDescent="0.35">
      <c r="A528" s="5"/>
      <c r="K528" s="4"/>
      <c r="L528" s="4"/>
    </row>
    <row r="529" spans="1:12" s="6" customFormat="1" x14ac:dyDescent="0.35">
      <c r="A529" s="5"/>
      <c r="K529" s="4"/>
      <c r="L529" s="4"/>
    </row>
    <row r="530" spans="1:12" s="6" customFormat="1" x14ac:dyDescent="0.35">
      <c r="A530" s="5"/>
      <c r="K530" s="4"/>
      <c r="L530" s="4"/>
    </row>
    <row r="531" spans="1:12" s="6" customFormat="1" x14ac:dyDescent="0.35">
      <c r="A531" s="5"/>
      <c r="K531" s="4"/>
      <c r="L531" s="4"/>
    </row>
    <row r="532" spans="1:12" s="6" customFormat="1" x14ac:dyDescent="0.35">
      <c r="A532" s="5"/>
      <c r="K532" s="4"/>
      <c r="L532" s="4"/>
    </row>
    <row r="533" spans="1:12" s="6" customFormat="1" x14ac:dyDescent="0.35">
      <c r="A533" s="5"/>
      <c r="K533" s="4"/>
      <c r="L533" s="4"/>
    </row>
    <row r="534" spans="1:12" s="6" customFormat="1" x14ac:dyDescent="0.35">
      <c r="A534" s="5"/>
      <c r="K534" s="4"/>
      <c r="L534" s="4"/>
    </row>
    <row r="535" spans="1:12" s="6" customFormat="1" x14ac:dyDescent="0.35">
      <c r="A535" s="5"/>
      <c r="K535" s="4"/>
      <c r="L535" s="4"/>
    </row>
    <row r="536" spans="1:12" s="6" customFormat="1" x14ac:dyDescent="0.35">
      <c r="A536" s="5"/>
      <c r="K536" s="4"/>
      <c r="L536" s="4"/>
    </row>
    <row r="537" spans="1:12" s="6" customFormat="1" x14ac:dyDescent="0.35">
      <c r="A537" s="5"/>
      <c r="K537" s="4"/>
      <c r="L537" s="4"/>
    </row>
    <row r="538" spans="1:12" s="6" customFormat="1" x14ac:dyDescent="0.35">
      <c r="A538" s="5"/>
      <c r="K538" s="4"/>
      <c r="L538" s="4"/>
    </row>
    <row r="539" spans="1:12" s="6" customFormat="1" x14ac:dyDescent="0.35">
      <c r="A539" s="5"/>
      <c r="K539" s="4"/>
      <c r="L539" s="4"/>
    </row>
    <row r="540" spans="1:12" s="6" customFormat="1" x14ac:dyDescent="0.35">
      <c r="A540" s="5"/>
      <c r="K540" s="4"/>
      <c r="L540" s="4"/>
    </row>
    <row r="541" spans="1:12" s="6" customFormat="1" x14ac:dyDescent="0.35">
      <c r="A541" s="5"/>
      <c r="K541" s="4"/>
      <c r="L541" s="4"/>
    </row>
    <row r="542" spans="1:12" s="6" customFormat="1" x14ac:dyDescent="0.35">
      <c r="A542" s="5"/>
      <c r="K542" s="4"/>
      <c r="L542" s="4"/>
    </row>
    <row r="543" spans="1:12" s="6" customFormat="1" x14ac:dyDescent="0.35">
      <c r="A543" s="5"/>
      <c r="K543" s="4"/>
      <c r="L543" s="4"/>
    </row>
    <row r="544" spans="1:12" s="6" customFormat="1" x14ac:dyDescent="0.35">
      <c r="A544" s="5"/>
      <c r="K544" s="4"/>
      <c r="L544" s="4"/>
    </row>
    <row r="545" spans="1:12" s="6" customFormat="1" x14ac:dyDescent="0.35">
      <c r="A545" s="5"/>
      <c r="K545" s="4"/>
      <c r="L545" s="4"/>
    </row>
    <row r="546" spans="1:12" s="6" customFormat="1" x14ac:dyDescent="0.35">
      <c r="A546" s="5"/>
      <c r="K546" s="4"/>
      <c r="L546" s="4"/>
    </row>
    <row r="547" spans="1:12" s="6" customFormat="1" x14ac:dyDescent="0.35">
      <c r="A547" s="5"/>
      <c r="K547" s="4"/>
      <c r="L547" s="4"/>
    </row>
    <row r="548" spans="1:12" s="6" customFormat="1" x14ac:dyDescent="0.35">
      <c r="A548" s="5"/>
      <c r="K548" s="4"/>
      <c r="L548" s="4"/>
    </row>
    <row r="549" spans="1:12" s="6" customFormat="1" x14ac:dyDescent="0.35">
      <c r="A549" s="5"/>
      <c r="K549" s="4"/>
      <c r="L549" s="4"/>
    </row>
    <row r="550" spans="1:12" s="6" customFormat="1" x14ac:dyDescent="0.35">
      <c r="A550" s="5"/>
      <c r="K550" s="4"/>
      <c r="L550" s="4"/>
    </row>
    <row r="551" spans="1:12" s="6" customFormat="1" x14ac:dyDescent="0.35">
      <c r="A551" s="5"/>
      <c r="K551" s="4"/>
      <c r="L551" s="4"/>
    </row>
    <row r="552" spans="1:12" s="6" customFormat="1" x14ac:dyDescent="0.35">
      <c r="A552" s="5"/>
      <c r="K552" s="4"/>
      <c r="L552" s="4"/>
    </row>
    <row r="553" spans="1:12" s="6" customFormat="1" x14ac:dyDescent="0.35">
      <c r="A553" s="5"/>
      <c r="K553" s="4"/>
      <c r="L553" s="4"/>
    </row>
    <row r="554" spans="1:12" s="6" customFormat="1" x14ac:dyDescent="0.35">
      <c r="A554" s="5"/>
      <c r="K554" s="4"/>
      <c r="L554" s="4"/>
    </row>
    <row r="555" spans="1:12" s="6" customFormat="1" x14ac:dyDescent="0.35">
      <c r="A555" s="5"/>
      <c r="K555" s="4"/>
      <c r="L555" s="4"/>
    </row>
    <row r="556" spans="1:12" s="6" customFormat="1" x14ac:dyDescent="0.35">
      <c r="A556" s="5"/>
      <c r="K556" s="4"/>
      <c r="L556" s="4"/>
    </row>
    <row r="557" spans="1:12" s="6" customFormat="1" x14ac:dyDescent="0.35">
      <c r="A557" s="5"/>
      <c r="K557" s="4"/>
      <c r="L557" s="4"/>
    </row>
    <row r="558" spans="1:12" s="6" customFormat="1" x14ac:dyDescent="0.35">
      <c r="A558" s="5"/>
      <c r="K558" s="4"/>
      <c r="L558" s="4"/>
    </row>
    <row r="559" spans="1:12" s="6" customFormat="1" x14ac:dyDescent="0.35">
      <c r="A559" s="5"/>
      <c r="K559" s="4"/>
      <c r="L559" s="4"/>
    </row>
    <row r="560" spans="1:12" s="6" customFormat="1" x14ac:dyDescent="0.35">
      <c r="A560" s="5"/>
      <c r="K560" s="4"/>
      <c r="L560" s="4"/>
    </row>
    <row r="561" spans="1:12" s="6" customFormat="1" x14ac:dyDescent="0.35">
      <c r="A561" s="5"/>
      <c r="K561" s="4"/>
      <c r="L561" s="4"/>
    </row>
    <row r="562" spans="1:12" s="6" customFormat="1" x14ac:dyDescent="0.35">
      <c r="A562" s="5"/>
      <c r="K562" s="4"/>
      <c r="L562" s="4"/>
    </row>
    <row r="563" spans="1:12" s="6" customFormat="1" x14ac:dyDescent="0.35">
      <c r="A563" s="5"/>
      <c r="K563" s="4"/>
      <c r="L563" s="4"/>
    </row>
    <row r="564" spans="1:12" s="6" customFormat="1" x14ac:dyDescent="0.35">
      <c r="A564" s="5"/>
      <c r="K564" s="4"/>
      <c r="L564" s="4"/>
    </row>
    <row r="565" spans="1:12" s="6" customFormat="1" x14ac:dyDescent="0.35">
      <c r="A565" s="5"/>
      <c r="K565" s="4"/>
      <c r="L565" s="4"/>
    </row>
    <row r="566" spans="1:12" s="6" customFormat="1" x14ac:dyDescent="0.35">
      <c r="A566" s="5"/>
      <c r="K566" s="4"/>
      <c r="L566" s="4"/>
    </row>
    <row r="567" spans="1:12" s="6" customFormat="1" x14ac:dyDescent="0.35">
      <c r="A567" s="5"/>
      <c r="K567" s="4"/>
      <c r="L567" s="4"/>
    </row>
    <row r="568" spans="1:12" s="6" customFormat="1" x14ac:dyDescent="0.35">
      <c r="A568" s="5"/>
      <c r="K568" s="4"/>
      <c r="L568" s="4"/>
    </row>
    <row r="569" spans="1:12" s="6" customFormat="1" x14ac:dyDescent="0.35">
      <c r="A569" s="5"/>
      <c r="K569" s="4"/>
      <c r="L569" s="4"/>
    </row>
    <row r="570" spans="1:12" s="6" customFormat="1" x14ac:dyDescent="0.35">
      <c r="A570" s="5"/>
      <c r="K570" s="4"/>
      <c r="L570" s="4"/>
    </row>
    <row r="571" spans="1:12" s="6" customFormat="1" x14ac:dyDescent="0.35">
      <c r="A571" s="5"/>
      <c r="K571" s="4"/>
      <c r="L571" s="4"/>
    </row>
    <row r="572" spans="1:12" s="6" customFormat="1" x14ac:dyDescent="0.35">
      <c r="A572" s="5"/>
      <c r="K572" s="4"/>
      <c r="L572" s="4"/>
    </row>
    <row r="573" spans="1:12" s="6" customFormat="1" x14ac:dyDescent="0.35">
      <c r="A573" s="5"/>
      <c r="K573" s="4"/>
      <c r="L573" s="4"/>
    </row>
    <row r="574" spans="1:12" s="6" customFormat="1" x14ac:dyDescent="0.35">
      <c r="A574" s="5"/>
      <c r="K574" s="4"/>
      <c r="L574" s="4"/>
    </row>
    <row r="575" spans="1:12" s="6" customFormat="1" x14ac:dyDescent="0.35">
      <c r="A575" s="5"/>
      <c r="K575" s="4"/>
      <c r="L575" s="4"/>
    </row>
    <row r="576" spans="1:12" s="6" customFormat="1" x14ac:dyDescent="0.35">
      <c r="A576" s="5"/>
      <c r="K576" s="4"/>
      <c r="L576" s="4"/>
    </row>
    <row r="577" spans="1:12" s="6" customFormat="1" x14ac:dyDescent="0.35">
      <c r="A577" s="5"/>
      <c r="K577" s="4"/>
      <c r="L577" s="4"/>
    </row>
    <row r="578" spans="1:12" s="6" customFormat="1" x14ac:dyDescent="0.35">
      <c r="A578" s="5"/>
      <c r="K578" s="4"/>
      <c r="L578" s="4"/>
    </row>
    <row r="579" spans="1:12" s="6" customFormat="1" x14ac:dyDescent="0.35">
      <c r="A579" s="5"/>
      <c r="K579" s="4"/>
      <c r="L579" s="4"/>
    </row>
    <row r="580" spans="1:12" s="6" customFormat="1" x14ac:dyDescent="0.35">
      <c r="A580" s="5"/>
      <c r="K580" s="4"/>
      <c r="L580" s="4"/>
    </row>
    <row r="581" spans="1:12" s="6" customFormat="1" x14ac:dyDescent="0.35">
      <c r="A581" s="5"/>
      <c r="K581" s="4"/>
      <c r="L581" s="4"/>
    </row>
    <row r="582" spans="1:12" s="6" customFormat="1" x14ac:dyDescent="0.35">
      <c r="A582" s="5"/>
      <c r="K582" s="4"/>
      <c r="L582" s="4"/>
    </row>
    <row r="583" spans="1:12" s="6" customFormat="1" x14ac:dyDescent="0.35">
      <c r="A583" s="5"/>
      <c r="K583" s="4"/>
      <c r="L583" s="4"/>
    </row>
    <row r="584" spans="1:12" s="6" customFormat="1" x14ac:dyDescent="0.35">
      <c r="A584" s="5"/>
      <c r="K584" s="4"/>
      <c r="L584" s="4"/>
    </row>
    <row r="585" spans="1:12" s="6" customFormat="1" x14ac:dyDescent="0.35">
      <c r="A585" s="5"/>
      <c r="K585" s="4"/>
      <c r="L585" s="4"/>
    </row>
    <row r="586" spans="1:12" s="6" customFormat="1" x14ac:dyDescent="0.35">
      <c r="A586" s="5"/>
      <c r="K586" s="4"/>
      <c r="L586" s="4"/>
    </row>
    <row r="587" spans="1:12" s="6" customFormat="1" x14ac:dyDescent="0.35">
      <c r="A587" s="5"/>
      <c r="K587" s="4"/>
      <c r="L587" s="4"/>
    </row>
    <row r="588" spans="1:12" s="6" customFormat="1" x14ac:dyDescent="0.35">
      <c r="A588" s="5"/>
      <c r="K588" s="4"/>
      <c r="L588" s="4"/>
    </row>
    <row r="589" spans="1:12" s="6" customFormat="1" x14ac:dyDescent="0.35">
      <c r="A589" s="5"/>
      <c r="K589" s="4"/>
      <c r="L589" s="4"/>
    </row>
    <row r="590" spans="1:12" s="6" customFormat="1" x14ac:dyDescent="0.35">
      <c r="A590" s="5"/>
      <c r="K590" s="4"/>
      <c r="L590" s="4"/>
    </row>
    <row r="591" spans="1:12" s="6" customFormat="1" x14ac:dyDescent="0.35">
      <c r="A591" s="5"/>
      <c r="K591" s="4"/>
      <c r="L591" s="4"/>
    </row>
    <row r="592" spans="1:12" s="6" customFormat="1" x14ac:dyDescent="0.35">
      <c r="A592" s="5"/>
      <c r="K592" s="4"/>
      <c r="L592" s="4"/>
    </row>
    <row r="593" spans="1:12" s="6" customFormat="1" x14ac:dyDescent="0.35">
      <c r="A593" s="5"/>
      <c r="K593" s="4"/>
      <c r="L593" s="4"/>
    </row>
    <row r="594" spans="1:12" s="6" customFormat="1" x14ac:dyDescent="0.35">
      <c r="A594" s="5"/>
      <c r="K594" s="4"/>
      <c r="L594" s="4"/>
    </row>
    <row r="595" spans="1:12" s="6" customFormat="1" x14ac:dyDescent="0.35">
      <c r="A595" s="5"/>
      <c r="K595" s="4"/>
      <c r="L595" s="4"/>
    </row>
    <row r="596" spans="1:12" s="6" customFormat="1" x14ac:dyDescent="0.35">
      <c r="A596" s="5"/>
      <c r="K596" s="4"/>
      <c r="L596" s="4"/>
    </row>
    <row r="597" spans="1:12" s="6" customFormat="1" x14ac:dyDescent="0.35">
      <c r="A597" s="5"/>
      <c r="K597" s="4"/>
      <c r="L597" s="4"/>
    </row>
    <row r="598" spans="1:12" s="6" customFormat="1" x14ac:dyDescent="0.35">
      <c r="A598" s="5"/>
      <c r="K598" s="4"/>
      <c r="L598" s="4"/>
    </row>
    <row r="599" spans="1:12" s="6" customFormat="1" x14ac:dyDescent="0.35">
      <c r="A599" s="5"/>
      <c r="K599" s="4"/>
      <c r="L599" s="4"/>
    </row>
    <row r="600" spans="1:12" s="6" customFormat="1" x14ac:dyDescent="0.35">
      <c r="A600" s="5"/>
      <c r="K600" s="4"/>
      <c r="L600" s="4"/>
    </row>
    <row r="601" spans="1:12" s="6" customFormat="1" x14ac:dyDescent="0.35">
      <c r="A601" s="5"/>
      <c r="K601" s="4"/>
      <c r="L601" s="4"/>
    </row>
    <row r="602" spans="1:12" s="6" customFormat="1" x14ac:dyDescent="0.35">
      <c r="A602" s="5"/>
      <c r="K602" s="4"/>
      <c r="L602" s="4"/>
    </row>
    <row r="603" spans="1:12" s="6" customFormat="1" x14ac:dyDescent="0.35">
      <c r="A603" s="5"/>
      <c r="K603" s="4"/>
      <c r="L603" s="4"/>
    </row>
    <row r="604" spans="1:12" s="6" customFormat="1" x14ac:dyDescent="0.35">
      <c r="A604" s="5"/>
      <c r="K604" s="4"/>
      <c r="L604" s="4"/>
    </row>
    <row r="605" spans="1:12" s="6" customFormat="1" x14ac:dyDescent="0.35">
      <c r="A605" s="5"/>
      <c r="K605" s="4"/>
      <c r="L605" s="4"/>
    </row>
    <row r="606" spans="1:12" s="6" customFormat="1" x14ac:dyDescent="0.35">
      <c r="A606" s="5"/>
      <c r="K606" s="4"/>
      <c r="L606" s="4"/>
    </row>
    <row r="607" spans="1:12" s="6" customFormat="1" x14ac:dyDescent="0.35">
      <c r="A607" s="5"/>
      <c r="K607" s="4"/>
      <c r="L607" s="4"/>
    </row>
    <row r="608" spans="1:12" s="6" customFormat="1" x14ac:dyDescent="0.35">
      <c r="A608" s="5"/>
      <c r="K608" s="4"/>
      <c r="L608" s="4"/>
    </row>
    <row r="609" spans="1:12" s="6" customFormat="1" x14ac:dyDescent="0.35">
      <c r="A609" s="5"/>
      <c r="K609" s="4"/>
      <c r="L609" s="4"/>
    </row>
    <row r="610" spans="1:12" s="6" customFormat="1" x14ac:dyDescent="0.35">
      <c r="A610" s="5"/>
      <c r="K610" s="4"/>
      <c r="L610" s="4"/>
    </row>
    <row r="611" spans="1:12" s="6" customFormat="1" x14ac:dyDescent="0.35">
      <c r="A611" s="5"/>
      <c r="K611" s="4"/>
      <c r="L611" s="4"/>
    </row>
    <row r="612" spans="1:12" s="6" customFormat="1" x14ac:dyDescent="0.35">
      <c r="A612" s="5"/>
      <c r="K612" s="4"/>
      <c r="L612" s="4"/>
    </row>
    <row r="613" spans="1:12" s="6" customFormat="1" x14ac:dyDescent="0.35">
      <c r="A613" s="5"/>
      <c r="K613" s="4"/>
      <c r="L613" s="4"/>
    </row>
    <row r="614" spans="1:12" s="6" customFormat="1" x14ac:dyDescent="0.35">
      <c r="A614" s="5"/>
      <c r="K614" s="4"/>
      <c r="L614" s="4"/>
    </row>
    <row r="615" spans="1:12" s="6" customFormat="1" x14ac:dyDescent="0.35">
      <c r="A615" s="5"/>
      <c r="K615" s="4"/>
      <c r="L615" s="4"/>
    </row>
    <row r="616" spans="1:12" s="6" customFormat="1" x14ac:dyDescent="0.35">
      <c r="A616" s="5"/>
      <c r="K616" s="4"/>
      <c r="L616" s="4"/>
    </row>
    <row r="617" spans="1:12" s="6" customFormat="1" x14ac:dyDescent="0.35">
      <c r="A617" s="5"/>
      <c r="K617" s="4"/>
      <c r="L617" s="4"/>
    </row>
    <row r="618" spans="1:12" s="6" customFormat="1" x14ac:dyDescent="0.35">
      <c r="A618" s="5"/>
      <c r="K618" s="4"/>
      <c r="L618" s="4"/>
    </row>
    <row r="619" spans="1:12" s="6" customFormat="1" x14ac:dyDescent="0.35">
      <c r="A619" s="5"/>
      <c r="K619" s="4"/>
      <c r="L619" s="4"/>
    </row>
    <row r="620" spans="1:12" s="6" customFormat="1" x14ac:dyDescent="0.35">
      <c r="A620" s="5"/>
      <c r="K620" s="4"/>
      <c r="L620" s="4"/>
    </row>
    <row r="621" spans="1:12" s="6" customFormat="1" x14ac:dyDescent="0.35">
      <c r="A621" s="5"/>
      <c r="K621" s="4"/>
      <c r="L621" s="4"/>
    </row>
    <row r="622" spans="1:12" s="6" customFormat="1" x14ac:dyDescent="0.35">
      <c r="A622" s="5"/>
      <c r="K622" s="4"/>
      <c r="L622" s="4"/>
    </row>
    <row r="623" spans="1:12" s="6" customFormat="1" x14ac:dyDescent="0.35">
      <c r="A623" s="5"/>
      <c r="K623" s="4"/>
      <c r="L623" s="4"/>
    </row>
    <row r="624" spans="1:12" s="6" customFormat="1" x14ac:dyDescent="0.35">
      <c r="A624" s="5"/>
      <c r="K624" s="4"/>
      <c r="L624" s="4"/>
    </row>
    <row r="625" spans="1:12" s="6" customFormat="1" x14ac:dyDescent="0.35">
      <c r="A625" s="5"/>
      <c r="K625" s="4"/>
      <c r="L625" s="4"/>
    </row>
    <row r="626" spans="1:12" s="6" customFormat="1" x14ac:dyDescent="0.35">
      <c r="A626" s="5"/>
      <c r="K626" s="4"/>
      <c r="L626" s="4"/>
    </row>
    <row r="627" spans="1:12" s="6" customFormat="1" x14ac:dyDescent="0.35">
      <c r="A627" s="5"/>
      <c r="K627" s="4"/>
      <c r="L627" s="4"/>
    </row>
    <row r="628" spans="1:12" s="6" customFormat="1" x14ac:dyDescent="0.35">
      <c r="A628" s="5"/>
      <c r="K628" s="4"/>
      <c r="L628" s="4"/>
    </row>
    <row r="629" spans="1:12" s="6" customFormat="1" x14ac:dyDescent="0.35">
      <c r="A629" s="5"/>
      <c r="K629" s="4"/>
      <c r="L629" s="4"/>
    </row>
    <row r="630" spans="1:12" s="6" customFormat="1" x14ac:dyDescent="0.35">
      <c r="A630" s="5"/>
      <c r="K630" s="4"/>
      <c r="L630" s="4"/>
    </row>
    <row r="631" spans="1:12" s="6" customFormat="1" x14ac:dyDescent="0.35">
      <c r="A631" s="5"/>
      <c r="K631" s="4"/>
      <c r="L631" s="4"/>
    </row>
    <row r="632" spans="1:12" s="6" customFormat="1" x14ac:dyDescent="0.35">
      <c r="A632" s="5"/>
      <c r="K632" s="4"/>
      <c r="L632" s="4"/>
    </row>
    <row r="633" spans="1:12" s="6" customFormat="1" x14ac:dyDescent="0.35">
      <c r="A633" s="5"/>
      <c r="K633" s="4"/>
      <c r="L633" s="4"/>
    </row>
    <row r="634" spans="1:12" s="6" customFormat="1" x14ac:dyDescent="0.35">
      <c r="A634" s="5"/>
      <c r="K634" s="4"/>
      <c r="L634" s="4"/>
    </row>
    <row r="635" spans="1:12" s="6" customFormat="1" x14ac:dyDescent="0.35">
      <c r="A635" s="5"/>
      <c r="K635" s="4"/>
      <c r="L635" s="4"/>
    </row>
    <row r="636" spans="1:12" s="6" customFormat="1" x14ac:dyDescent="0.35">
      <c r="A636" s="5"/>
      <c r="K636" s="4"/>
      <c r="L636" s="4"/>
    </row>
    <row r="637" spans="1:12" s="6" customFormat="1" x14ac:dyDescent="0.35">
      <c r="A637" s="5"/>
      <c r="K637" s="4"/>
      <c r="L637" s="4"/>
    </row>
    <row r="638" spans="1:12" s="6" customFormat="1" x14ac:dyDescent="0.35">
      <c r="A638" s="5"/>
      <c r="K638" s="4"/>
      <c r="L638" s="4"/>
    </row>
    <row r="639" spans="1:12" s="6" customFormat="1" x14ac:dyDescent="0.35">
      <c r="A639" s="5"/>
      <c r="K639" s="4"/>
      <c r="L639" s="4"/>
    </row>
    <row r="640" spans="1:12" s="6" customFormat="1" x14ac:dyDescent="0.35">
      <c r="A640" s="5"/>
      <c r="K640" s="4"/>
      <c r="L640" s="4"/>
    </row>
    <row r="641" spans="1:12" s="6" customFormat="1" x14ac:dyDescent="0.35">
      <c r="A641" s="5"/>
      <c r="K641" s="4"/>
      <c r="L641" s="4"/>
    </row>
    <row r="642" spans="1:12" s="6" customFormat="1" x14ac:dyDescent="0.35">
      <c r="A642" s="5"/>
      <c r="K642" s="4"/>
      <c r="L642" s="4"/>
    </row>
    <row r="643" spans="1:12" s="6" customFormat="1" x14ac:dyDescent="0.35">
      <c r="A643" s="5"/>
      <c r="K643" s="4"/>
      <c r="L643" s="4"/>
    </row>
    <row r="644" spans="1:12" s="6" customFormat="1" x14ac:dyDescent="0.35">
      <c r="A644" s="5"/>
      <c r="K644" s="4"/>
      <c r="L644" s="4"/>
    </row>
    <row r="645" spans="1:12" s="6" customFormat="1" x14ac:dyDescent="0.35">
      <c r="A645" s="5"/>
      <c r="K645" s="4"/>
      <c r="L645" s="4"/>
    </row>
    <row r="646" spans="1:12" s="6" customFormat="1" x14ac:dyDescent="0.35">
      <c r="A646" s="5"/>
      <c r="K646" s="4"/>
      <c r="L646" s="4"/>
    </row>
    <row r="647" spans="1:12" s="6" customFormat="1" x14ac:dyDescent="0.35">
      <c r="A647" s="5"/>
      <c r="K647" s="4"/>
      <c r="L647" s="4"/>
    </row>
    <row r="648" spans="1:12" s="6" customFormat="1" x14ac:dyDescent="0.35">
      <c r="A648" s="5"/>
      <c r="K648" s="4"/>
      <c r="L648" s="4"/>
    </row>
    <row r="649" spans="1:12" s="6" customFormat="1" x14ac:dyDescent="0.35">
      <c r="A649" s="5"/>
      <c r="K649" s="4"/>
      <c r="L649" s="4"/>
    </row>
    <row r="650" spans="1:12" s="6" customFormat="1" x14ac:dyDescent="0.35">
      <c r="A650" s="5"/>
      <c r="K650" s="4"/>
      <c r="L650" s="4"/>
    </row>
    <row r="651" spans="1:12" s="6" customFormat="1" x14ac:dyDescent="0.35">
      <c r="A651" s="5"/>
      <c r="K651" s="4"/>
      <c r="L651" s="4"/>
    </row>
    <row r="652" spans="1:12" s="6" customFormat="1" x14ac:dyDescent="0.35">
      <c r="A652" s="5"/>
      <c r="K652" s="4"/>
      <c r="L652" s="4"/>
    </row>
    <row r="653" spans="1:12" s="6" customFormat="1" x14ac:dyDescent="0.35">
      <c r="A653" s="5"/>
      <c r="K653" s="4"/>
      <c r="L653" s="4"/>
    </row>
    <row r="654" spans="1:12" s="6" customFormat="1" x14ac:dyDescent="0.35">
      <c r="A654" s="5"/>
      <c r="K654" s="4"/>
      <c r="L654" s="4"/>
    </row>
    <row r="655" spans="1:12" s="6" customFormat="1" x14ac:dyDescent="0.35">
      <c r="A655" s="5"/>
      <c r="K655" s="4"/>
      <c r="L655" s="4"/>
    </row>
    <row r="656" spans="1:12" s="6" customFormat="1" x14ac:dyDescent="0.35">
      <c r="A656" s="5"/>
      <c r="K656" s="4"/>
      <c r="L656" s="4"/>
    </row>
    <row r="657" spans="1:12" s="6" customFormat="1" x14ac:dyDescent="0.35">
      <c r="A657" s="5"/>
      <c r="K657" s="4"/>
      <c r="L657" s="4"/>
    </row>
    <row r="658" spans="1:12" s="6" customFormat="1" x14ac:dyDescent="0.35">
      <c r="A658" s="5"/>
      <c r="K658" s="4"/>
      <c r="L658" s="4"/>
    </row>
    <row r="659" spans="1:12" s="6" customFormat="1" x14ac:dyDescent="0.35">
      <c r="A659" s="5"/>
      <c r="K659" s="4"/>
      <c r="L659" s="4"/>
    </row>
    <row r="660" spans="1:12" s="6" customFormat="1" x14ac:dyDescent="0.35">
      <c r="A660" s="5"/>
      <c r="K660" s="4"/>
      <c r="L660" s="4"/>
    </row>
    <row r="661" spans="1:12" s="6" customFormat="1" x14ac:dyDescent="0.35">
      <c r="A661" s="5"/>
      <c r="K661" s="4"/>
      <c r="L661" s="4"/>
    </row>
    <row r="662" spans="1:12" s="6" customFormat="1" x14ac:dyDescent="0.35">
      <c r="A662" s="5"/>
      <c r="K662" s="4"/>
      <c r="L662" s="4"/>
    </row>
    <row r="663" spans="1:12" s="6" customFormat="1" x14ac:dyDescent="0.35">
      <c r="A663" s="5"/>
      <c r="K663" s="4"/>
      <c r="L663" s="4"/>
    </row>
    <row r="664" spans="1:12" s="6" customFormat="1" x14ac:dyDescent="0.35">
      <c r="A664" s="5"/>
      <c r="K664" s="4"/>
      <c r="L664" s="4"/>
    </row>
    <row r="665" spans="1:12" s="6" customFormat="1" x14ac:dyDescent="0.35">
      <c r="A665" s="5"/>
      <c r="K665" s="4"/>
      <c r="L665" s="4"/>
    </row>
    <row r="666" spans="1:12" s="6" customFormat="1" x14ac:dyDescent="0.35">
      <c r="A666" s="5"/>
      <c r="K666" s="4"/>
      <c r="L666" s="4"/>
    </row>
    <row r="667" spans="1:12" s="6" customFormat="1" x14ac:dyDescent="0.35">
      <c r="A667" s="5"/>
      <c r="K667" s="4"/>
      <c r="L667" s="4"/>
    </row>
    <row r="668" spans="1:12" s="6" customFormat="1" x14ac:dyDescent="0.35">
      <c r="A668" s="5"/>
      <c r="K668" s="4"/>
      <c r="L668" s="4"/>
    </row>
    <row r="669" spans="1:12" s="6" customFormat="1" x14ac:dyDescent="0.35">
      <c r="A669" s="5"/>
      <c r="K669" s="4"/>
      <c r="L669" s="4"/>
    </row>
    <row r="670" spans="1:12" s="6" customFormat="1" x14ac:dyDescent="0.35">
      <c r="A670" s="5"/>
      <c r="K670" s="4"/>
      <c r="L670" s="4"/>
    </row>
    <row r="671" spans="1:12" s="6" customFormat="1" x14ac:dyDescent="0.35">
      <c r="A671" s="5"/>
      <c r="K671" s="4"/>
      <c r="L671" s="4"/>
    </row>
    <row r="672" spans="1:12" s="6" customFormat="1" x14ac:dyDescent="0.35">
      <c r="A672" s="5"/>
      <c r="K672" s="4"/>
      <c r="L672" s="4"/>
    </row>
    <row r="673" spans="1:12" s="6" customFormat="1" x14ac:dyDescent="0.35">
      <c r="A673" s="5"/>
      <c r="K673" s="4"/>
      <c r="L673" s="4"/>
    </row>
    <row r="674" spans="1:12" s="6" customFormat="1" x14ac:dyDescent="0.35">
      <c r="A674" s="5"/>
      <c r="K674" s="4"/>
      <c r="L674" s="4"/>
    </row>
    <row r="675" spans="1:12" s="6" customFormat="1" x14ac:dyDescent="0.35">
      <c r="A675" s="5"/>
      <c r="K675" s="4"/>
      <c r="L675" s="4"/>
    </row>
    <row r="676" spans="1:12" s="6" customFormat="1" x14ac:dyDescent="0.35">
      <c r="A676" s="5"/>
      <c r="K676" s="4"/>
      <c r="L676" s="4"/>
    </row>
    <row r="677" spans="1:12" s="6" customFormat="1" x14ac:dyDescent="0.35">
      <c r="A677" s="5"/>
      <c r="K677" s="4"/>
      <c r="L677" s="4"/>
    </row>
    <row r="678" spans="1:12" s="6" customFormat="1" x14ac:dyDescent="0.35">
      <c r="A678" s="5"/>
      <c r="K678" s="4"/>
      <c r="L678" s="4"/>
    </row>
    <row r="679" spans="1:12" s="6" customFormat="1" x14ac:dyDescent="0.35">
      <c r="A679" s="5"/>
      <c r="K679" s="4"/>
      <c r="L679" s="4"/>
    </row>
    <row r="680" spans="1:12" s="6" customFormat="1" x14ac:dyDescent="0.35">
      <c r="A680" s="5"/>
      <c r="K680" s="4"/>
      <c r="L680" s="4"/>
    </row>
    <row r="681" spans="1:12" s="6" customFormat="1" x14ac:dyDescent="0.35">
      <c r="A681" s="5"/>
      <c r="K681" s="4"/>
      <c r="L681" s="4"/>
    </row>
    <row r="682" spans="1:12" s="6" customFormat="1" x14ac:dyDescent="0.35">
      <c r="A682" s="5"/>
      <c r="K682" s="4"/>
      <c r="L682" s="4"/>
    </row>
    <row r="683" spans="1:12" s="6" customFormat="1" x14ac:dyDescent="0.35">
      <c r="A683" s="5"/>
      <c r="K683" s="4"/>
      <c r="L683" s="4"/>
    </row>
    <row r="684" spans="1:12" s="6" customFormat="1" x14ac:dyDescent="0.35">
      <c r="A684" s="5"/>
      <c r="K684" s="4"/>
      <c r="L684" s="4"/>
    </row>
    <row r="685" spans="1:12" s="6" customFormat="1" x14ac:dyDescent="0.35">
      <c r="A685" s="5"/>
      <c r="K685" s="4"/>
      <c r="L685" s="4"/>
    </row>
    <row r="686" spans="1:12" s="6" customFormat="1" x14ac:dyDescent="0.35">
      <c r="A686" s="5"/>
      <c r="K686" s="4"/>
      <c r="L686" s="4"/>
    </row>
    <row r="687" spans="1:12" s="6" customFormat="1" x14ac:dyDescent="0.35">
      <c r="A687" s="5"/>
      <c r="K687" s="4"/>
      <c r="L687" s="4"/>
    </row>
    <row r="688" spans="1:12" s="6" customFormat="1" x14ac:dyDescent="0.35">
      <c r="A688" s="5"/>
      <c r="K688" s="4"/>
      <c r="L688" s="4"/>
    </row>
    <row r="689" spans="1:12" s="6" customFormat="1" x14ac:dyDescent="0.35">
      <c r="A689" s="5"/>
      <c r="K689" s="4"/>
      <c r="L689" s="4"/>
    </row>
    <row r="690" spans="1:12" s="6" customFormat="1" x14ac:dyDescent="0.35">
      <c r="A690" s="5"/>
      <c r="K690" s="4"/>
      <c r="L690" s="4"/>
    </row>
    <row r="691" spans="1:12" s="6" customFormat="1" x14ac:dyDescent="0.35">
      <c r="A691" s="5"/>
      <c r="K691" s="4"/>
      <c r="L691" s="4"/>
    </row>
    <row r="692" spans="1:12" s="6" customFormat="1" x14ac:dyDescent="0.35">
      <c r="A692" s="5"/>
      <c r="K692" s="4"/>
      <c r="L692" s="4"/>
    </row>
    <row r="693" spans="1:12" s="6" customFormat="1" x14ac:dyDescent="0.35">
      <c r="A693" s="5"/>
      <c r="K693" s="4"/>
      <c r="L693" s="4"/>
    </row>
    <row r="694" spans="1:12" s="6" customFormat="1" x14ac:dyDescent="0.35">
      <c r="A694" s="5"/>
      <c r="K694" s="4"/>
      <c r="L694" s="4"/>
    </row>
    <row r="695" spans="1:12" s="6" customFormat="1" x14ac:dyDescent="0.35">
      <c r="A695" s="5"/>
      <c r="K695" s="4"/>
      <c r="L695" s="4"/>
    </row>
    <row r="696" spans="1:12" s="6" customFormat="1" x14ac:dyDescent="0.35">
      <c r="A696" s="5"/>
      <c r="K696" s="4"/>
      <c r="L696" s="4"/>
    </row>
    <row r="697" spans="1:12" s="6" customFormat="1" x14ac:dyDescent="0.35">
      <c r="A697" s="5"/>
      <c r="K697" s="4"/>
      <c r="L697" s="4"/>
    </row>
    <row r="698" spans="1:12" s="6" customFormat="1" x14ac:dyDescent="0.35">
      <c r="A698" s="5"/>
      <c r="K698" s="4"/>
      <c r="L698" s="4"/>
    </row>
    <row r="699" spans="1:12" s="6" customFormat="1" x14ac:dyDescent="0.35">
      <c r="A699" s="5"/>
      <c r="K699" s="4"/>
      <c r="L699" s="4"/>
    </row>
    <row r="700" spans="1:12" s="6" customFormat="1" x14ac:dyDescent="0.35">
      <c r="A700" s="5"/>
      <c r="K700" s="4"/>
      <c r="L700" s="4"/>
    </row>
    <row r="701" spans="1:12" s="6" customFormat="1" x14ac:dyDescent="0.35">
      <c r="A701" s="5"/>
      <c r="K701" s="4"/>
      <c r="L701" s="4"/>
    </row>
    <row r="702" spans="1:12" s="6" customFormat="1" x14ac:dyDescent="0.35">
      <c r="A702" s="5"/>
      <c r="K702" s="4"/>
      <c r="L702" s="4"/>
    </row>
    <row r="703" spans="1:12" s="6" customFormat="1" x14ac:dyDescent="0.35">
      <c r="A703" s="5"/>
      <c r="K703" s="4"/>
      <c r="L703" s="4"/>
    </row>
    <row r="704" spans="1:12" s="6" customFormat="1" x14ac:dyDescent="0.35">
      <c r="A704" s="5"/>
      <c r="K704" s="4"/>
      <c r="L704" s="4"/>
    </row>
    <row r="705" spans="1:12" s="6" customFormat="1" x14ac:dyDescent="0.35">
      <c r="A705" s="5"/>
      <c r="K705" s="4"/>
      <c r="L705" s="4"/>
    </row>
    <row r="706" spans="1:12" s="6" customFormat="1" x14ac:dyDescent="0.35">
      <c r="A706" s="5"/>
      <c r="K706" s="4"/>
      <c r="L706" s="4"/>
    </row>
    <row r="707" spans="1:12" s="6" customFormat="1" x14ac:dyDescent="0.35">
      <c r="A707" s="5"/>
      <c r="K707" s="4"/>
      <c r="L707" s="4"/>
    </row>
    <row r="708" spans="1:12" s="6" customFormat="1" x14ac:dyDescent="0.35">
      <c r="A708" s="5"/>
      <c r="K708" s="4"/>
      <c r="L708" s="4"/>
    </row>
    <row r="709" spans="1:12" s="6" customFormat="1" x14ac:dyDescent="0.35">
      <c r="A709" s="5"/>
      <c r="K709" s="4"/>
      <c r="L709" s="4"/>
    </row>
    <row r="710" spans="1:12" s="6" customFormat="1" x14ac:dyDescent="0.35">
      <c r="A710" s="5"/>
      <c r="K710" s="4"/>
      <c r="L710" s="4"/>
    </row>
    <row r="711" spans="1:12" s="6" customFormat="1" x14ac:dyDescent="0.35">
      <c r="A711" s="5"/>
      <c r="K711" s="4"/>
      <c r="L711" s="4"/>
    </row>
    <row r="712" spans="1:12" s="6" customFormat="1" x14ac:dyDescent="0.35">
      <c r="A712" s="5"/>
      <c r="K712" s="4"/>
      <c r="L712" s="4"/>
    </row>
    <row r="713" spans="1:12" s="6" customFormat="1" x14ac:dyDescent="0.35">
      <c r="A713" s="5"/>
      <c r="K713" s="4"/>
      <c r="L713" s="4"/>
    </row>
    <row r="714" spans="1:12" s="6" customFormat="1" x14ac:dyDescent="0.35">
      <c r="A714" s="5"/>
      <c r="K714" s="4"/>
      <c r="L714" s="4"/>
    </row>
    <row r="715" spans="1:12" s="6" customFormat="1" x14ac:dyDescent="0.35">
      <c r="A715" s="5"/>
      <c r="K715" s="4"/>
      <c r="L715" s="4"/>
    </row>
    <row r="716" spans="1:12" s="6" customFormat="1" x14ac:dyDescent="0.35">
      <c r="A716" s="5"/>
      <c r="K716" s="4"/>
      <c r="L716" s="4"/>
    </row>
    <row r="717" spans="1:12" s="6" customFormat="1" x14ac:dyDescent="0.35">
      <c r="A717" s="5"/>
      <c r="K717" s="4"/>
      <c r="L717" s="4"/>
    </row>
    <row r="718" spans="1:12" s="6" customFormat="1" x14ac:dyDescent="0.35">
      <c r="A718" s="5"/>
      <c r="K718" s="4"/>
      <c r="L718" s="4"/>
    </row>
    <row r="719" spans="1:12" s="6" customFormat="1" x14ac:dyDescent="0.35">
      <c r="A719" s="5"/>
      <c r="K719" s="4"/>
      <c r="L719" s="4"/>
    </row>
    <row r="720" spans="1:12" s="6" customFormat="1" x14ac:dyDescent="0.35">
      <c r="A720" s="5"/>
      <c r="K720" s="4"/>
      <c r="L720" s="4"/>
    </row>
    <row r="721" spans="1:12" s="6" customFormat="1" x14ac:dyDescent="0.35">
      <c r="A721" s="5"/>
      <c r="K721" s="4"/>
      <c r="L721" s="4"/>
    </row>
    <row r="722" spans="1:12" s="6" customFormat="1" x14ac:dyDescent="0.35">
      <c r="A722" s="5"/>
      <c r="K722" s="4"/>
      <c r="L722" s="4"/>
    </row>
    <row r="723" spans="1:12" s="6" customFormat="1" x14ac:dyDescent="0.35">
      <c r="A723" s="5"/>
      <c r="K723" s="4"/>
      <c r="L723" s="4"/>
    </row>
    <row r="724" spans="1:12" s="6" customFormat="1" x14ac:dyDescent="0.35">
      <c r="A724" s="5"/>
      <c r="K724" s="4"/>
      <c r="L724" s="4"/>
    </row>
    <row r="725" spans="1:12" s="6" customFormat="1" x14ac:dyDescent="0.35">
      <c r="A725" s="5"/>
      <c r="K725" s="4"/>
      <c r="L725" s="4"/>
    </row>
    <row r="726" spans="1:12" s="6" customFormat="1" x14ac:dyDescent="0.35">
      <c r="A726" s="5"/>
      <c r="K726" s="4"/>
      <c r="L726" s="4"/>
    </row>
    <row r="727" spans="1:12" s="6" customFormat="1" x14ac:dyDescent="0.35">
      <c r="A727" s="5"/>
      <c r="K727" s="4"/>
      <c r="L727" s="4"/>
    </row>
    <row r="728" spans="1:12" s="6" customFormat="1" x14ac:dyDescent="0.35">
      <c r="A728" s="5"/>
      <c r="K728" s="4"/>
      <c r="L728" s="4"/>
    </row>
    <row r="729" spans="1:12" s="6" customFormat="1" x14ac:dyDescent="0.35">
      <c r="A729" s="5"/>
      <c r="K729" s="4"/>
      <c r="L729" s="4"/>
    </row>
    <row r="730" spans="1:12" s="6" customFormat="1" x14ac:dyDescent="0.35">
      <c r="A730" s="5"/>
      <c r="K730" s="4"/>
      <c r="L730" s="4"/>
    </row>
    <row r="731" spans="1:12" s="6" customFormat="1" x14ac:dyDescent="0.35">
      <c r="A731" s="5"/>
      <c r="K731" s="4"/>
      <c r="L731" s="4"/>
    </row>
    <row r="732" spans="1:12" s="6" customFormat="1" x14ac:dyDescent="0.35">
      <c r="A732" s="5"/>
      <c r="K732" s="4"/>
      <c r="L732" s="4"/>
    </row>
    <row r="733" spans="1:12" s="6" customFormat="1" x14ac:dyDescent="0.35">
      <c r="A733" s="5"/>
      <c r="K733" s="4"/>
      <c r="L733" s="4"/>
    </row>
    <row r="734" spans="1:12" s="6" customFormat="1" x14ac:dyDescent="0.35">
      <c r="A734" s="5"/>
      <c r="K734" s="4"/>
      <c r="L734" s="4"/>
    </row>
    <row r="735" spans="1:12" s="6" customFormat="1" x14ac:dyDescent="0.35">
      <c r="A735" s="5"/>
      <c r="K735" s="4"/>
      <c r="L735" s="4"/>
    </row>
    <row r="736" spans="1:12" s="6" customFormat="1" x14ac:dyDescent="0.35">
      <c r="A736" s="5"/>
      <c r="K736" s="4"/>
      <c r="L736" s="4"/>
    </row>
    <row r="737" spans="1:12" s="6" customFormat="1" x14ac:dyDescent="0.35">
      <c r="A737" s="5"/>
      <c r="K737" s="4"/>
      <c r="L737" s="4"/>
    </row>
    <row r="738" spans="1:12" s="6" customFormat="1" x14ac:dyDescent="0.35">
      <c r="A738" s="5"/>
      <c r="K738" s="4"/>
      <c r="L738" s="4"/>
    </row>
    <row r="739" spans="1:12" s="6" customFormat="1" x14ac:dyDescent="0.35">
      <c r="A739" s="5"/>
      <c r="K739" s="4"/>
      <c r="L739" s="4"/>
    </row>
    <row r="740" spans="1:12" s="6" customFormat="1" x14ac:dyDescent="0.35">
      <c r="A740" s="5"/>
      <c r="K740" s="4"/>
      <c r="L740" s="4"/>
    </row>
    <row r="741" spans="1:12" s="6" customFormat="1" x14ac:dyDescent="0.35">
      <c r="A741" s="5"/>
      <c r="K741" s="4"/>
      <c r="L741" s="4"/>
    </row>
    <row r="742" spans="1:12" s="6" customFormat="1" x14ac:dyDescent="0.35">
      <c r="A742" s="5"/>
      <c r="K742" s="4"/>
      <c r="L742" s="4"/>
    </row>
    <row r="743" spans="1:12" s="6" customFormat="1" x14ac:dyDescent="0.35">
      <c r="A743" s="5"/>
      <c r="K743" s="4"/>
      <c r="L743" s="4"/>
    </row>
    <row r="744" spans="1:12" s="6" customFormat="1" x14ac:dyDescent="0.35">
      <c r="A744" s="5"/>
      <c r="K744" s="4"/>
      <c r="L744" s="4"/>
    </row>
    <row r="745" spans="1:12" s="6" customFormat="1" x14ac:dyDescent="0.35">
      <c r="A745" s="5"/>
      <c r="K745" s="4"/>
      <c r="L745" s="4"/>
    </row>
    <row r="746" spans="1:12" s="6" customFormat="1" x14ac:dyDescent="0.35">
      <c r="A746" s="5"/>
      <c r="K746" s="4"/>
      <c r="L746" s="4"/>
    </row>
    <row r="747" spans="1:12" s="6" customFormat="1" x14ac:dyDescent="0.35">
      <c r="A747" s="5"/>
      <c r="K747" s="4"/>
      <c r="L747" s="4"/>
    </row>
    <row r="748" spans="1:12" s="6" customFormat="1" x14ac:dyDescent="0.35">
      <c r="A748" s="5"/>
      <c r="K748" s="4"/>
      <c r="L748" s="4"/>
    </row>
    <row r="749" spans="1:12" s="6" customFormat="1" x14ac:dyDescent="0.35">
      <c r="A749" s="5"/>
      <c r="K749" s="4"/>
      <c r="L749" s="4"/>
    </row>
    <row r="750" spans="1:12" s="6" customFormat="1" x14ac:dyDescent="0.35">
      <c r="A750" s="5"/>
      <c r="K750" s="4"/>
      <c r="L750" s="4"/>
    </row>
    <row r="751" spans="1:12" s="6" customFormat="1" x14ac:dyDescent="0.35">
      <c r="A751" s="5"/>
      <c r="K751" s="4"/>
      <c r="L751" s="4"/>
    </row>
    <row r="752" spans="1:12" s="6" customFormat="1" x14ac:dyDescent="0.35">
      <c r="A752" s="5"/>
      <c r="K752" s="4"/>
      <c r="L752" s="4"/>
    </row>
    <row r="753" spans="1:12" s="6" customFormat="1" x14ac:dyDescent="0.35">
      <c r="A753" s="5"/>
      <c r="K753" s="4"/>
      <c r="L753" s="4"/>
    </row>
    <row r="754" spans="1:12" s="6" customFormat="1" x14ac:dyDescent="0.35">
      <c r="A754" s="5"/>
      <c r="K754" s="4"/>
      <c r="L754" s="4"/>
    </row>
    <row r="755" spans="1:12" s="6" customFormat="1" x14ac:dyDescent="0.35">
      <c r="A755" s="5"/>
      <c r="K755" s="4"/>
      <c r="L755" s="4"/>
    </row>
    <row r="756" spans="1:12" s="6" customFormat="1" x14ac:dyDescent="0.35">
      <c r="A756" s="5"/>
      <c r="K756" s="4"/>
      <c r="L756" s="4"/>
    </row>
    <row r="757" spans="1:12" s="6" customFormat="1" x14ac:dyDescent="0.35">
      <c r="A757" s="5"/>
      <c r="K757" s="4"/>
      <c r="L757" s="4"/>
    </row>
    <row r="758" spans="1:12" s="6" customFormat="1" x14ac:dyDescent="0.35">
      <c r="A758" s="5"/>
      <c r="K758" s="4"/>
      <c r="L758" s="4"/>
    </row>
    <row r="759" spans="1:12" s="6" customFormat="1" x14ac:dyDescent="0.35">
      <c r="A759" s="5"/>
      <c r="K759" s="4"/>
      <c r="L759" s="4"/>
    </row>
    <row r="760" spans="1:12" s="6" customFormat="1" x14ac:dyDescent="0.35">
      <c r="A760" s="5"/>
      <c r="K760" s="4"/>
      <c r="L760" s="4"/>
    </row>
    <row r="761" spans="1:12" s="6" customFormat="1" x14ac:dyDescent="0.35">
      <c r="A761" s="5"/>
      <c r="K761" s="4"/>
      <c r="L761" s="4"/>
    </row>
    <row r="762" spans="1:12" s="6" customFormat="1" x14ac:dyDescent="0.35">
      <c r="A762" s="5"/>
      <c r="K762" s="4"/>
      <c r="L762" s="4"/>
    </row>
    <row r="763" spans="1:12" s="6" customFormat="1" x14ac:dyDescent="0.35">
      <c r="A763" s="5"/>
      <c r="K763" s="4"/>
      <c r="L763" s="4"/>
    </row>
    <row r="764" spans="1:12" s="6" customFormat="1" x14ac:dyDescent="0.35">
      <c r="A764" s="5"/>
      <c r="K764" s="4"/>
      <c r="L764" s="4"/>
    </row>
    <row r="765" spans="1:12" s="6" customFormat="1" x14ac:dyDescent="0.35">
      <c r="A765" s="5"/>
      <c r="K765" s="4"/>
      <c r="L765" s="4"/>
    </row>
    <row r="766" spans="1:12" s="6" customFormat="1" x14ac:dyDescent="0.35">
      <c r="A766" s="5"/>
      <c r="K766" s="4"/>
      <c r="L766" s="4"/>
    </row>
    <row r="767" spans="1:12" s="6" customFormat="1" x14ac:dyDescent="0.35">
      <c r="A767" s="5"/>
      <c r="K767" s="4"/>
      <c r="L767" s="4"/>
    </row>
    <row r="768" spans="1:12" s="6" customFormat="1" x14ac:dyDescent="0.35">
      <c r="A768" s="5"/>
      <c r="K768" s="4"/>
      <c r="L768" s="4"/>
    </row>
    <row r="769" spans="1:12" s="6" customFormat="1" x14ac:dyDescent="0.35">
      <c r="A769" s="5"/>
      <c r="K769" s="4"/>
      <c r="L769" s="4"/>
    </row>
    <row r="770" spans="1:12" s="6" customFormat="1" x14ac:dyDescent="0.35">
      <c r="A770" s="5"/>
      <c r="K770" s="4"/>
      <c r="L770" s="4"/>
    </row>
    <row r="771" spans="1:12" s="6" customFormat="1" x14ac:dyDescent="0.35">
      <c r="A771" s="5"/>
      <c r="K771" s="4"/>
      <c r="L771" s="4"/>
    </row>
    <row r="772" spans="1:12" s="6" customFormat="1" x14ac:dyDescent="0.35">
      <c r="A772" s="5"/>
      <c r="K772" s="4"/>
      <c r="L772" s="4"/>
    </row>
    <row r="773" spans="1:12" s="6" customFormat="1" x14ac:dyDescent="0.35">
      <c r="A773" s="5"/>
      <c r="K773" s="4"/>
      <c r="L773" s="4"/>
    </row>
    <row r="774" spans="1:12" s="6" customFormat="1" x14ac:dyDescent="0.35">
      <c r="A774" s="5"/>
      <c r="K774" s="4"/>
      <c r="L774" s="4"/>
    </row>
    <row r="775" spans="1:12" s="6" customFormat="1" x14ac:dyDescent="0.35">
      <c r="A775" s="5"/>
      <c r="K775" s="4"/>
      <c r="L775" s="4"/>
    </row>
    <row r="776" spans="1:12" s="6" customFormat="1" x14ac:dyDescent="0.35">
      <c r="A776" s="5"/>
      <c r="K776" s="4"/>
      <c r="L776" s="4"/>
    </row>
    <row r="777" spans="1:12" s="6" customFormat="1" x14ac:dyDescent="0.35">
      <c r="A777" s="5"/>
      <c r="K777" s="4"/>
      <c r="L777" s="4"/>
    </row>
    <row r="778" spans="1:12" s="6" customFormat="1" x14ac:dyDescent="0.35">
      <c r="A778" s="5"/>
      <c r="K778" s="4"/>
      <c r="L778" s="4"/>
    </row>
    <row r="779" spans="1:12" s="6" customFormat="1" x14ac:dyDescent="0.35">
      <c r="A779" s="5"/>
      <c r="K779" s="4"/>
      <c r="L779" s="4"/>
    </row>
    <row r="780" spans="1:12" s="6" customFormat="1" x14ac:dyDescent="0.35">
      <c r="A780" s="5"/>
      <c r="K780" s="4"/>
      <c r="L780" s="4"/>
    </row>
    <row r="781" spans="1:12" s="6" customFormat="1" x14ac:dyDescent="0.35">
      <c r="A781" s="5"/>
      <c r="K781" s="4"/>
      <c r="L781" s="4"/>
    </row>
    <row r="782" spans="1:12" s="6" customFormat="1" x14ac:dyDescent="0.35">
      <c r="A782" s="5"/>
      <c r="K782" s="4"/>
      <c r="L782" s="4"/>
    </row>
    <row r="783" spans="1:12" s="6" customFormat="1" x14ac:dyDescent="0.35">
      <c r="A783" s="5"/>
      <c r="K783" s="4"/>
      <c r="L783" s="4"/>
    </row>
    <row r="784" spans="1:12" s="6" customFormat="1" x14ac:dyDescent="0.35">
      <c r="A784" s="5"/>
      <c r="K784" s="4"/>
      <c r="L784" s="4"/>
    </row>
    <row r="785" spans="1:12" s="6" customFormat="1" x14ac:dyDescent="0.35">
      <c r="A785" s="5"/>
      <c r="K785" s="4"/>
      <c r="L785" s="4"/>
    </row>
    <row r="786" spans="1:12" s="6" customFormat="1" x14ac:dyDescent="0.35">
      <c r="A786" s="5"/>
      <c r="K786" s="4"/>
      <c r="L786" s="4"/>
    </row>
    <row r="787" spans="1:12" s="6" customFormat="1" x14ac:dyDescent="0.35">
      <c r="A787" s="5"/>
      <c r="K787" s="4"/>
      <c r="L787" s="4"/>
    </row>
    <row r="788" spans="1:12" s="6" customFormat="1" x14ac:dyDescent="0.35">
      <c r="A788" s="5"/>
      <c r="K788" s="4"/>
      <c r="L788" s="4"/>
    </row>
    <row r="789" spans="1:12" s="6" customFormat="1" x14ac:dyDescent="0.35">
      <c r="A789" s="5"/>
      <c r="K789" s="4"/>
      <c r="L789" s="4"/>
    </row>
    <row r="790" spans="1:12" s="6" customFormat="1" x14ac:dyDescent="0.35">
      <c r="A790" s="5"/>
      <c r="K790" s="4"/>
      <c r="L790" s="4"/>
    </row>
    <row r="791" spans="1:12" s="6" customFormat="1" x14ac:dyDescent="0.35">
      <c r="A791" s="5"/>
      <c r="K791" s="4"/>
      <c r="L791" s="4"/>
    </row>
    <row r="792" spans="1:12" s="6" customFormat="1" x14ac:dyDescent="0.35">
      <c r="A792" s="5"/>
      <c r="K792" s="4"/>
      <c r="L792" s="4"/>
    </row>
    <row r="793" spans="1:12" s="6" customFormat="1" x14ac:dyDescent="0.35">
      <c r="A793" s="5"/>
      <c r="K793" s="4"/>
      <c r="L793" s="4"/>
    </row>
    <row r="794" spans="1:12" s="6" customFormat="1" x14ac:dyDescent="0.35">
      <c r="A794" s="5"/>
      <c r="K794" s="4"/>
      <c r="L794" s="4"/>
    </row>
    <row r="795" spans="1:12" s="6" customFormat="1" x14ac:dyDescent="0.35">
      <c r="A795" s="5"/>
      <c r="K795" s="4"/>
      <c r="L795" s="4"/>
    </row>
    <row r="796" spans="1:12" s="6" customFormat="1" x14ac:dyDescent="0.35">
      <c r="A796" s="5"/>
      <c r="K796" s="4"/>
      <c r="L796" s="4"/>
    </row>
    <row r="797" spans="1:12" s="6" customFormat="1" x14ac:dyDescent="0.35">
      <c r="A797" s="5"/>
      <c r="K797" s="4"/>
      <c r="L797" s="4"/>
    </row>
    <row r="798" spans="1:12" s="6" customFormat="1" x14ac:dyDescent="0.35">
      <c r="A798" s="5"/>
      <c r="K798" s="4"/>
      <c r="L798" s="4"/>
    </row>
    <row r="799" spans="1:12" s="6" customFormat="1" x14ac:dyDescent="0.35">
      <c r="A799" s="5"/>
      <c r="K799" s="4"/>
      <c r="L799" s="4"/>
    </row>
    <row r="800" spans="1:12" s="6" customFormat="1" x14ac:dyDescent="0.35">
      <c r="A800" s="5"/>
      <c r="K800" s="4"/>
      <c r="L800" s="4"/>
    </row>
    <row r="801" spans="1:12" s="6" customFormat="1" x14ac:dyDescent="0.35">
      <c r="A801" s="5"/>
      <c r="K801" s="4"/>
      <c r="L801" s="4"/>
    </row>
    <row r="802" spans="1:12" s="6" customFormat="1" x14ac:dyDescent="0.35">
      <c r="A802" s="5"/>
      <c r="K802" s="4"/>
      <c r="L802" s="4"/>
    </row>
    <row r="803" spans="1:12" s="6" customFormat="1" x14ac:dyDescent="0.35">
      <c r="A803" s="5"/>
      <c r="K803" s="4"/>
      <c r="L803" s="4"/>
    </row>
    <row r="804" spans="1:12" s="6" customFormat="1" x14ac:dyDescent="0.35">
      <c r="A804" s="5"/>
      <c r="K804" s="4"/>
      <c r="L804" s="4"/>
    </row>
    <row r="805" spans="1:12" s="6" customFormat="1" x14ac:dyDescent="0.35">
      <c r="A805" s="5"/>
      <c r="K805" s="4"/>
      <c r="L805" s="4"/>
    </row>
    <row r="806" spans="1:12" s="6" customFormat="1" x14ac:dyDescent="0.35">
      <c r="A806" s="5"/>
      <c r="K806" s="4"/>
      <c r="L806" s="4"/>
    </row>
    <row r="807" spans="1:12" s="6" customFormat="1" x14ac:dyDescent="0.35">
      <c r="A807" s="5"/>
      <c r="K807" s="4"/>
      <c r="L807" s="4"/>
    </row>
    <row r="808" spans="1:12" s="6" customFormat="1" x14ac:dyDescent="0.35">
      <c r="A808" s="5"/>
      <c r="K808" s="4"/>
      <c r="L808" s="4"/>
    </row>
    <row r="809" spans="1:12" s="6" customFormat="1" x14ac:dyDescent="0.35">
      <c r="A809" s="5"/>
      <c r="K809" s="4"/>
      <c r="L809" s="4"/>
    </row>
    <row r="810" spans="1:12" s="6" customFormat="1" x14ac:dyDescent="0.35">
      <c r="A810" s="5"/>
      <c r="K810" s="4"/>
      <c r="L810" s="4"/>
    </row>
    <row r="811" spans="1:12" s="6" customFormat="1" x14ac:dyDescent="0.35">
      <c r="A811" s="5"/>
      <c r="K811" s="4"/>
      <c r="L811" s="4"/>
    </row>
    <row r="812" spans="1:12" s="6" customFormat="1" x14ac:dyDescent="0.35">
      <c r="A812" s="5"/>
      <c r="K812" s="4"/>
      <c r="L812" s="4"/>
    </row>
    <row r="813" spans="1:12" s="6" customFormat="1" x14ac:dyDescent="0.35">
      <c r="A813" s="5"/>
      <c r="K813" s="4"/>
      <c r="L813" s="4"/>
    </row>
    <row r="814" spans="1:12" s="6" customFormat="1" x14ac:dyDescent="0.35">
      <c r="A814" s="5"/>
      <c r="K814" s="4"/>
      <c r="L814" s="4"/>
    </row>
    <row r="815" spans="1:12" s="6" customFormat="1" x14ac:dyDescent="0.35">
      <c r="A815" s="5"/>
      <c r="K815" s="4"/>
      <c r="L815" s="4"/>
    </row>
    <row r="816" spans="1:12" s="6" customFormat="1" x14ac:dyDescent="0.35">
      <c r="A816" s="5"/>
      <c r="K816" s="4"/>
      <c r="L816" s="4"/>
    </row>
    <row r="817" spans="1:12" s="6" customFormat="1" x14ac:dyDescent="0.35">
      <c r="A817" s="5"/>
      <c r="K817" s="4"/>
      <c r="L817" s="4"/>
    </row>
    <row r="818" spans="1:12" s="6" customFormat="1" x14ac:dyDescent="0.35">
      <c r="A818" s="5"/>
      <c r="K818" s="4"/>
      <c r="L818" s="4"/>
    </row>
    <row r="819" spans="1:12" s="6" customFormat="1" x14ac:dyDescent="0.35">
      <c r="A819" s="5"/>
      <c r="K819" s="4"/>
      <c r="L819" s="4"/>
    </row>
    <row r="820" spans="1:12" s="6" customFormat="1" x14ac:dyDescent="0.35">
      <c r="A820" s="5"/>
      <c r="K820" s="4"/>
      <c r="L820" s="4"/>
    </row>
    <row r="821" spans="1:12" s="6" customFormat="1" x14ac:dyDescent="0.35">
      <c r="A821" s="5"/>
      <c r="K821" s="4"/>
      <c r="L821" s="4"/>
    </row>
    <row r="822" spans="1:12" s="6" customFormat="1" x14ac:dyDescent="0.35">
      <c r="A822" s="5"/>
      <c r="K822" s="4"/>
      <c r="L822" s="4"/>
    </row>
    <row r="823" spans="1:12" s="6" customFormat="1" x14ac:dyDescent="0.35">
      <c r="A823" s="5"/>
      <c r="K823" s="4"/>
      <c r="L823" s="4"/>
    </row>
    <row r="824" spans="1:12" s="6" customFormat="1" x14ac:dyDescent="0.35">
      <c r="A824" s="5"/>
      <c r="K824" s="4"/>
      <c r="L824" s="4"/>
    </row>
    <row r="825" spans="1:12" s="6" customFormat="1" x14ac:dyDescent="0.35">
      <c r="A825" s="5"/>
      <c r="K825" s="4"/>
      <c r="L825" s="4"/>
    </row>
    <row r="826" spans="1:12" s="6" customFormat="1" x14ac:dyDescent="0.35">
      <c r="A826" s="5"/>
      <c r="K826" s="4"/>
      <c r="L826" s="4"/>
    </row>
    <row r="827" spans="1:12" s="6" customFormat="1" x14ac:dyDescent="0.35">
      <c r="A827" s="5"/>
      <c r="K827" s="4"/>
      <c r="L827" s="4"/>
    </row>
    <row r="828" spans="1:12" s="6" customFormat="1" x14ac:dyDescent="0.35">
      <c r="A828" s="5"/>
      <c r="K828" s="4"/>
      <c r="L828" s="4"/>
    </row>
    <row r="829" spans="1:12" s="6" customFormat="1" x14ac:dyDescent="0.35">
      <c r="A829" s="5"/>
      <c r="K829" s="4"/>
      <c r="L829" s="4"/>
    </row>
    <row r="830" spans="1:12" s="6" customFormat="1" x14ac:dyDescent="0.35">
      <c r="A830" s="5"/>
      <c r="K830" s="4"/>
      <c r="L830" s="4"/>
    </row>
    <row r="831" spans="1:12" s="6" customFormat="1" x14ac:dyDescent="0.35">
      <c r="A831" s="5"/>
      <c r="K831" s="4"/>
      <c r="L831" s="4"/>
    </row>
    <row r="832" spans="1:12" s="6" customFormat="1" x14ac:dyDescent="0.35">
      <c r="A832" s="5"/>
      <c r="K832" s="4"/>
      <c r="L832" s="4"/>
    </row>
    <row r="833" spans="1:12" s="6" customFormat="1" x14ac:dyDescent="0.35">
      <c r="A833" s="5"/>
      <c r="K833" s="4"/>
      <c r="L833" s="4"/>
    </row>
    <row r="834" spans="1:12" s="6" customFormat="1" x14ac:dyDescent="0.35">
      <c r="A834" s="5"/>
      <c r="K834" s="4"/>
      <c r="L834" s="4"/>
    </row>
    <row r="835" spans="1:12" s="6" customFormat="1" x14ac:dyDescent="0.35">
      <c r="A835" s="5"/>
      <c r="K835" s="4"/>
      <c r="L835" s="4"/>
    </row>
    <row r="836" spans="1:12" s="6" customFormat="1" x14ac:dyDescent="0.35">
      <c r="A836" s="5"/>
      <c r="K836" s="4"/>
      <c r="L836" s="4"/>
    </row>
    <row r="837" spans="1:12" s="6" customFormat="1" x14ac:dyDescent="0.35">
      <c r="A837" s="5"/>
      <c r="K837" s="4"/>
      <c r="L837" s="4"/>
    </row>
    <row r="838" spans="1:12" s="6" customFormat="1" x14ac:dyDescent="0.35">
      <c r="A838" s="5"/>
      <c r="K838" s="4"/>
      <c r="L838" s="4"/>
    </row>
    <row r="839" spans="1:12" s="6" customFormat="1" x14ac:dyDescent="0.35">
      <c r="A839" s="5"/>
      <c r="K839" s="4"/>
      <c r="L839" s="4"/>
    </row>
    <row r="840" spans="1:12" s="6" customFormat="1" x14ac:dyDescent="0.35">
      <c r="A840" s="5"/>
      <c r="K840" s="4"/>
      <c r="L840" s="4"/>
    </row>
    <row r="841" spans="1:12" s="6" customFormat="1" x14ac:dyDescent="0.35">
      <c r="A841" s="5"/>
      <c r="K841" s="4"/>
      <c r="L841" s="4"/>
    </row>
    <row r="842" spans="1:12" s="6" customFormat="1" x14ac:dyDescent="0.35">
      <c r="A842" s="5"/>
      <c r="K842" s="4"/>
      <c r="L842" s="4"/>
    </row>
    <row r="843" spans="1:12" s="6" customFormat="1" x14ac:dyDescent="0.35">
      <c r="A843" s="5"/>
      <c r="K843" s="4"/>
      <c r="L843" s="4"/>
    </row>
    <row r="844" spans="1:12" s="6" customFormat="1" x14ac:dyDescent="0.35">
      <c r="A844" s="5"/>
      <c r="K844" s="4"/>
      <c r="L844" s="4"/>
    </row>
    <row r="845" spans="1:12" s="6" customFormat="1" x14ac:dyDescent="0.35">
      <c r="A845" s="5"/>
      <c r="K845" s="4"/>
      <c r="L845" s="4"/>
    </row>
    <row r="846" spans="1:12" s="6" customFormat="1" x14ac:dyDescent="0.35">
      <c r="A846" s="5"/>
      <c r="K846" s="4"/>
      <c r="L846" s="4"/>
    </row>
    <row r="847" spans="1:12" s="6" customFormat="1" x14ac:dyDescent="0.35">
      <c r="A847" s="5"/>
      <c r="K847" s="4"/>
      <c r="L847" s="4"/>
    </row>
    <row r="848" spans="1:12" s="6" customFormat="1" x14ac:dyDescent="0.35">
      <c r="A848" s="5"/>
      <c r="K848" s="4"/>
      <c r="L848" s="4"/>
    </row>
    <row r="849" spans="1:12" s="6" customFormat="1" x14ac:dyDescent="0.35">
      <c r="A849" s="5"/>
      <c r="K849" s="4"/>
      <c r="L849" s="4"/>
    </row>
    <row r="850" spans="1:12" s="6" customFormat="1" x14ac:dyDescent="0.35">
      <c r="A850" s="5"/>
      <c r="K850" s="4"/>
      <c r="L850" s="4"/>
    </row>
    <row r="851" spans="1:12" s="6" customFormat="1" x14ac:dyDescent="0.35">
      <c r="A851" s="5"/>
      <c r="K851" s="4"/>
      <c r="L851" s="4"/>
    </row>
    <row r="852" spans="1:12" s="6" customFormat="1" x14ac:dyDescent="0.35">
      <c r="A852" s="5"/>
      <c r="K852" s="4"/>
      <c r="L852" s="4"/>
    </row>
    <row r="853" spans="1:12" s="6" customFormat="1" x14ac:dyDescent="0.35">
      <c r="A853" s="5"/>
      <c r="K853" s="4"/>
      <c r="L853" s="4"/>
    </row>
    <row r="854" spans="1:12" s="6" customFormat="1" x14ac:dyDescent="0.35">
      <c r="A854" s="5"/>
      <c r="K854" s="4"/>
      <c r="L854" s="4"/>
    </row>
    <row r="855" spans="1:12" s="6" customFormat="1" x14ac:dyDescent="0.35">
      <c r="A855" s="5"/>
      <c r="K855" s="4"/>
      <c r="L855" s="4"/>
    </row>
    <row r="856" spans="1:12" s="6" customFormat="1" x14ac:dyDescent="0.35">
      <c r="A856" s="5"/>
      <c r="K856" s="4"/>
      <c r="L856" s="4"/>
    </row>
    <row r="857" spans="1:12" s="6" customFormat="1" x14ac:dyDescent="0.35">
      <c r="A857" s="5"/>
      <c r="K857" s="4"/>
      <c r="L857" s="4"/>
    </row>
    <row r="858" spans="1:12" s="6" customFormat="1" x14ac:dyDescent="0.35">
      <c r="A858" s="5"/>
      <c r="K858" s="4"/>
      <c r="L858" s="4"/>
    </row>
    <row r="859" spans="1:12" s="6" customFormat="1" x14ac:dyDescent="0.35">
      <c r="A859" s="5"/>
      <c r="K859" s="4"/>
      <c r="L859" s="4"/>
    </row>
    <row r="860" spans="1:12" s="6" customFormat="1" x14ac:dyDescent="0.35">
      <c r="A860" s="5"/>
      <c r="K860" s="4"/>
      <c r="L860" s="4"/>
    </row>
    <row r="861" spans="1:12" s="6" customFormat="1" x14ac:dyDescent="0.35">
      <c r="A861" s="5"/>
      <c r="K861" s="4"/>
      <c r="L861" s="4"/>
    </row>
    <row r="862" spans="1:12" s="6" customFormat="1" x14ac:dyDescent="0.35">
      <c r="A862" s="5"/>
      <c r="K862" s="4"/>
      <c r="L862" s="4"/>
    </row>
    <row r="863" spans="1:12" s="6" customFormat="1" x14ac:dyDescent="0.35">
      <c r="A863" s="5"/>
      <c r="K863" s="4"/>
      <c r="L863" s="4"/>
    </row>
    <row r="864" spans="1:12" s="6" customFormat="1" x14ac:dyDescent="0.35">
      <c r="A864" s="5"/>
      <c r="K864" s="4"/>
      <c r="L864" s="4"/>
    </row>
    <row r="865" spans="1:12" s="6" customFormat="1" x14ac:dyDescent="0.35">
      <c r="A865" s="5"/>
      <c r="K865" s="4"/>
      <c r="L865" s="4"/>
    </row>
    <row r="866" spans="1:12" s="6" customFormat="1" x14ac:dyDescent="0.35">
      <c r="A866" s="5"/>
      <c r="K866" s="4"/>
      <c r="L866" s="4"/>
    </row>
    <row r="867" spans="1:12" s="6" customFormat="1" x14ac:dyDescent="0.35">
      <c r="A867" s="5"/>
      <c r="K867" s="4"/>
      <c r="L867" s="4"/>
    </row>
    <row r="868" spans="1:12" s="6" customFormat="1" x14ac:dyDescent="0.35">
      <c r="A868" s="5"/>
      <c r="K868" s="4"/>
      <c r="L868" s="4"/>
    </row>
    <row r="869" spans="1:12" s="6" customFormat="1" x14ac:dyDescent="0.35">
      <c r="A869" s="5"/>
      <c r="K869" s="4"/>
      <c r="L869" s="4"/>
    </row>
    <row r="870" spans="1:12" s="6" customFormat="1" x14ac:dyDescent="0.35">
      <c r="A870" s="5"/>
      <c r="K870" s="4"/>
      <c r="L870" s="4"/>
    </row>
    <row r="871" spans="1:12" s="6" customFormat="1" x14ac:dyDescent="0.35">
      <c r="A871" s="5"/>
      <c r="K871" s="4"/>
      <c r="L871" s="4"/>
    </row>
    <row r="872" spans="1:12" s="6" customFormat="1" x14ac:dyDescent="0.35">
      <c r="A872" s="5"/>
      <c r="K872" s="4"/>
      <c r="L872" s="4"/>
    </row>
    <row r="873" spans="1:12" s="6" customFormat="1" x14ac:dyDescent="0.35">
      <c r="A873" s="5"/>
      <c r="K873" s="4"/>
      <c r="L873" s="4"/>
    </row>
    <row r="874" spans="1:12" s="6" customFormat="1" x14ac:dyDescent="0.35">
      <c r="A874" s="5"/>
      <c r="K874" s="4"/>
      <c r="L874" s="4"/>
    </row>
    <row r="875" spans="1:12" s="6" customFormat="1" x14ac:dyDescent="0.35">
      <c r="A875" s="5"/>
      <c r="K875" s="4"/>
      <c r="L875" s="4"/>
    </row>
    <row r="876" spans="1:12" s="6" customFormat="1" x14ac:dyDescent="0.35">
      <c r="A876" s="5"/>
      <c r="K876" s="4"/>
      <c r="L876" s="4"/>
    </row>
    <row r="877" spans="1:12" s="6" customFormat="1" x14ac:dyDescent="0.35">
      <c r="A877" s="5"/>
      <c r="K877" s="4"/>
      <c r="L877" s="4"/>
    </row>
    <row r="878" spans="1:12" s="6" customFormat="1" x14ac:dyDescent="0.35">
      <c r="A878" s="5"/>
      <c r="K878" s="4"/>
      <c r="L878" s="4"/>
    </row>
    <row r="879" spans="1:12" s="6" customFormat="1" x14ac:dyDescent="0.35">
      <c r="A879" s="5"/>
      <c r="K879" s="4"/>
      <c r="L879" s="4"/>
    </row>
    <row r="880" spans="1:12" s="6" customFormat="1" x14ac:dyDescent="0.35">
      <c r="A880" s="5"/>
      <c r="K880" s="4"/>
      <c r="L880" s="4"/>
    </row>
    <row r="881" spans="1:12" s="6" customFormat="1" x14ac:dyDescent="0.35">
      <c r="A881" s="5"/>
      <c r="K881" s="4"/>
      <c r="L881" s="4"/>
    </row>
    <row r="882" spans="1:12" s="6" customFormat="1" x14ac:dyDescent="0.35">
      <c r="A882" s="5"/>
      <c r="K882" s="4"/>
      <c r="L882" s="4"/>
    </row>
    <row r="883" spans="1:12" s="6" customFormat="1" x14ac:dyDescent="0.35">
      <c r="A883" s="5"/>
      <c r="K883" s="4"/>
      <c r="L883" s="4"/>
    </row>
    <row r="884" spans="1:12" s="6" customFormat="1" x14ac:dyDescent="0.35">
      <c r="A884" s="5"/>
      <c r="K884" s="4"/>
      <c r="L884" s="4"/>
    </row>
    <row r="885" spans="1:12" s="6" customFormat="1" x14ac:dyDescent="0.35">
      <c r="A885" s="5"/>
      <c r="K885" s="4"/>
      <c r="L885" s="4"/>
    </row>
    <row r="886" spans="1:12" s="6" customFormat="1" x14ac:dyDescent="0.35">
      <c r="A886" s="5"/>
      <c r="K886" s="4"/>
      <c r="L886" s="4"/>
    </row>
    <row r="887" spans="1:12" s="6" customFormat="1" x14ac:dyDescent="0.35">
      <c r="A887" s="5"/>
      <c r="K887" s="4"/>
      <c r="L887" s="4"/>
    </row>
    <row r="888" spans="1:12" s="6" customFormat="1" x14ac:dyDescent="0.35">
      <c r="A888" s="5"/>
      <c r="K888" s="4"/>
      <c r="L888" s="4"/>
    </row>
    <row r="889" spans="1:12" s="6" customFormat="1" x14ac:dyDescent="0.35">
      <c r="A889" s="5"/>
      <c r="K889" s="4"/>
      <c r="L889" s="4"/>
    </row>
    <row r="890" spans="1:12" s="6" customFormat="1" x14ac:dyDescent="0.35">
      <c r="A890" s="5"/>
      <c r="K890" s="4"/>
      <c r="L890" s="4"/>
    </row>
    <row r="891" spans="1:12" s="6" customFormat="1" x14ac:dyDescent="0.35">
      <c r="A891" s="5"/>
      <c r="K891" s="4"/>
      <c r="L891" s="4"/>
    </row>
    <row r="892" spans="1:12" s="6" customFormat="1" x14ac:dyDescent="0.35">
      <c r="A892" s="5"/>
      <c r="K892" s="4"/>
      <c r="L892" s="4"/>
    </row>
    <row r="893" spans="1:12" s="6" customFormat="1" x14ac:dyDescent="0.35">
      <c r="A893" s="5"/>
      <c r="K893" s="4"/>
      <c r="L893" s="4"/>
    </row>
    <row r="894" spans="1:12" s="6" customFormat="1" x14ac:dyDescent="0.35">
      <c r="A894" s="5"/>
      <c r="K894" s="4"/>
      <c r="L894" s="4"/>
    </row>
    <row r="895" spans="1:12" s="6" customFormat="1" x14ac:dyDescent="0.35">
      <c r="A895" s="5"/>
      <c r="K895" s="4"/>
      <c r="L895" s="4"/>
    </row>
    <row r="896" spans="1:12" s="6" customFormat="1" x14ac:dyDescent="0.35">
      <c r="A896" s="5"/>
      <c r="K896" s="4"/>
      <c r="L896" s="4"/>
    </row>
    <row r="897" spans="1:12" s="6" customFormat="1" x14ac:dyDescent="0.35">
      <c r="A897" s="5"/>
      <c r="K897" s="4"/>
      <c r="L897" s="4"/>
    </row>
    <row r="898" spans="1:12" s="6" customFormat="1" x14ac:dyDescent="0.35">
      <c r="A898" s="5"/>
      <c r="K898" s="4"/>
      <c r="L898" s="4"/>
    </row>
    <row r="899" spans="1:12" s="6" customFormat="1" x14ac:dyDescent="0.35">
      <c r="A899" s="5"/>
      <c r="K899" s="4"/>
      <c r="L899" s="4"/>
    </row>
    <row r="900" spans="1:12" s="6" customFormat="1" x14ac:dyDescent="0.35">
      <c r="A900" s="5"/>
      <c r="K900" s="4"/>
      <c r="L900" s="4"/>
    </row>
    <row r="901" spans="1:12" s="6" customFormat="1" x14ac:dyDescent="0.35">
      <c r="A901" s="5"/>
      <c r="K901" s="4"/>
      <c r="L901" s="4"/>
    </row>
    <row r="902" spans="1:12" s="6" customFormat="1" x14ac:dyDescent="0.35">
      <c r="A902" s="5"/>
      <c r="K902" s="4"/>
      <c r="L902" s="4"/>
    </row>
    <row r="903" spans="1:12" s="6" customFormat="1" x14ac:dyDescent="0.35">
      <c r="A903" s="5"/>
      <c r="K903" s="4"/>
      <c r="L903" s="4"/>
    </row>
    <row r="904" spans="1:12" s="6" customFormat="1" x14ac:dyDescent="0.35">
      <c r="A904" s="5"/>
      <c r="K904" s="4"/>
      <c r="L904" s="4"/>
    </row>
    <row r="905" spans="1:12" s="6" customFormat="1" x14ac:dyDescent="0.35">
      <c r="A905" s="5"/>
      <c r="K905" s="4"/>
      <c r="L905" s="4"/>
    </row>
    <row r="906" spans="1:12" s="6" customFormat="1" x14ac:dyDescent="0.35">
      <c r="A906" s="5"/>
      <c r="K906" s="4"/>
      <c r="L906" s="4"/>
    </row>
    <row r="907" spans="1:12" s="6" customFormat="1" x14ac:dyDescent="0.35">
      <c r="A907" s="5"/>
      <c r="K907" s="4"/>
      <c r="L907" s="4"/>
    </row>
    <row r="908" spans="1:12" s="6" customFormat="1" x14ac:dyDescent="0.35">
      <c r="A908" s="5"/>
      <c r="K908" s="4"/>
      <c r="L908" s="4"/>
    </row>
    <row r="909" spans="1:12" s="6" customFormat="1" x14ac:dyDescent="0.35">
      <c r="A909" s="5"/>
      <c r="K909" s="4"/>
      <c r="L909" s="4"/>
    </row>
    <row r="910" spans="1:12" s="6" customFormat="1" x14ac:dyDescent="0.35">
      <c r="A910" s="5"/>
      <c r="K910" s="4"/>
      <c r="L910" s="4"/>
    </row>
    <row r="911" spans="1:12" s="6" customFormat="1" x14ac:dyDescent="0.35">
      <c r="A911" s="5"/>
      <c r="K911" s="4"/>
      <c r="L911" s="4"/>
    </row>
    <row r="912" spans="1:12" s="6" customFormat="1" x14ac:dyDescent="0.35">
      <c r="A912" s="5"/>
      <c r="K912" s="4"/>
      <c r="L912" s="4"/>
    </row>
    <row r="913" spans="1:12" s="6" customFormat="1" x14ac:dyDescent="0.35">
      <c r="A913" s="5"/>
      <c r="K913" s="4"/>
      <c r="L913" s="4"/>
    </row>
    <row r="914" spans="1:12" s="6" customFormat="1" x14ac:dyDescent="0.35">
      <c r="A914" s="5"/>
      <c r="K914" s="4"/>
      <c r="L914" s="4"/>
    </row>
    <row r="915" spans="1:12" s="6" customFormat="1" x14ac:dyDescent="0.35">
      <c r="A915" s="5"/>
      <c r="K915" s="4"/>
      <c r="L915" s="4"/>
    </row>
    <row r="916" spans="1:12" s="6" customFormat="1" x14ac:dyDescent="0.35">
      <c r="A916" s="5"/>
      <c r="K916" s="4"/>
      <c r="L916" s="4"/>
    </row>
    <row r="917" spans="1:12" s="6" customFormat="1" x14ac:dyDescent="0.35">
      <c r="A917" s="5"/>
      <c r="K917" s="4"/>
      <c r="L917" s="4"/>
    </row>
    <row r="918" spans="1:12" s="6" customFormat="1" x14ac:dyDescent="0.35">
      <c r="A918" s="5"/>
      <c r="K918" s="4"/>
      <c r="L918" s="4"/>
    </row>
    <row r="919" spans="1:12" s="6" customFormat="1" x14ac:dyDescent="0.35">
      <c r="A919" s="5"/>
      <c r="K919" s="4"/>
      <c r="L919" s="4"/>
    </row>
    <row r="920" spans="1:12" s="6" customFormat="1" x14ac:dyDescent="0.35">
      <c r="A920" s="5"/>
      <c r="K920" s="4"/>
      <c r="L920" s="4"/>
    </row>
    <row r="921" spans="1:12" s="6" customFormat="1" x14ac:dyDescent="0.35">
      <c r="A921" s="5"/>
      <c r="K921" s="4"/>
      <c r="L921" s="4"/>
    </row>
    <row r="922" spans="1:12" s="6" customFormat="1" x14ac:dyDescent="0.35">
      <c r="A922" s="5"/>
      <c r="K922" s="4"/>
      <c r="L922" s="4"/>
    </row>
    <row r="923" spans="1:12" s="6" customFormat="1" x14ac:dyDescent="0.35">
      <c r="A923" s="5"/>
      <c r="K923" s="4"/>
      <c r="L923" s="4"/>
    </row>
    <row r="924" spans="1:12" s="6" customFormat="1" x14ac:dyDescent="0.35">
      <c r="A924" s="5"/>
      <c r="K924" s="4"/>
      <c r="L924" s="4"/>
    </row>
    <row r="925" spans="1:12" s="6" customFormat="1" x14ac:dyDescent="0.35">
      <c r="A925" s="5"/>
      <c r="K925" s="4"/>
      <c r="L925" s="4"/>
    </row>
    <row r="926" spans="1:12" s="6" customFormat="1" x14ac:dyDescent="0.35">
      <c r="A926" s="5"/>
      <c r="K926" s="4"/>
      <c r="L926" s="4"/>
    </row>
    <row r="927" spans="1:12" s="6" customFormat="1" x14ac:dyDescent="0.35">
      <c r="A927" s="5"/>
      <c r="K927" s="4"/>
      <c r="L927" s="4"/>
    </row>
    <row r="928" spans="1:12" s="6" customFormat="1" x14ac:dyDescent="0.35">
      <c r="A928" s="5"/>
      <c r="K928" s="4"/>
      <c r="L928" s="4"/>
    </row>
    <row r="929" spans="1:12" s="6" customFormat="1" x14ac:dyDescent="0.35">
      <c r="A929" s="5"/>
      <c r="K929" s="4"/>
      <c r="L929" s="4"/>
    </row>
    <row r="930" spans="1:12" s="6" customFormat="1" x14ac:dyDescent="0.35">
      <c r="A930" s="5"/>
      <c r="K930" s="4"/>
      <c r="L930" s="4"/>
    </row>
    <row r="931" spans="1:12" s="6" customFormat="1" x14ac:dyDescent="0.35">
      <c r="A931" s="5"/>
      <c r="K931" s="4"/>
      <c r="L931" s="4"/>
    </row>
    <row r="932" spans="1:12" s="6" customFormat="1" x14ac:dyDescent="0.35">
      <c r="A932" s="5"/>
      <c r="K932" s="4"/>
      <c r="L932" s="4"/>
    </row>
    <row r="933" spans="1:12" s="6" customFormat="1" x14ac:dyDescent="0.35">
      <c r="A933" s="5"/>
      <c r="K933" s="4"/>
      <c r="L933" s="4"/>
    </row>
    <row r="934" spans="1:12" s="6" customFormat="1" x14ac:dyDescent="0.35">
      <c r="A934" s="5"/>
      <c r="K934" s="4"/>
      <c r="L934" s="4"/>
    </row>
    <row r="935" spans="1:12" s="6" customFormat="1" x14ac:dyDescent="0.35">
      <c r="A935" s="5"/>
      <c r="K935" s="4"/>
      <c r="L935" s="4"/>
    </row>
    <row r="936" spans="1:12" s="6" customFormat="1" x14ac:dyDescent="0.35">
      <c r="A936" s="5"/>
      <c r="K936" s="4"/>
      <c r="L936" s="4"/>
    </row>
    <row r="937" spans="1:12" s="6" customFormat="1" x14ac:dyDescent="0.35">
      <c r="A937" s="5"/>
      <c r="K937" s="4"/>
      <c r="L937" s="4"/>
    </row>
    <row r="938" spans="1:12" s="6" customFormat="1" x14ac:dyDescent="0.35">
      <c r="A938" s="5"/>
      <c r="K938" s="4"/>
      <c r="L938" s="4"/>
    </row>
    <row r="939" spans="1:12" s="6" customFormat="1" x14ac:dyDescent="0.35">
      <c r="A939" s="5"/>
      <c r="K939" s="4"/>
      <c r="L939" s="4"/>
    </row>
    <row r="940" spans="1:12" s="6" customFormat="1" x14ac:dyDescent="0.35">
      <c r="A940" s="5"/>
      <c r="K940" s="4"/>
      <c r="L940" s="4"/>
    </row>
    <row r="941" spans="1:12" s="6" customFormat="1" x14ac:dyDescent="0.35">
      <c r="A941" s="5"/>
      <c r="K941" s="4"/>
      <c r="L941" s="4"/>
    </row>
    <row r="942" spans="1:12" s="6" customFormat="1" x14ac:dyDescent="0.35">
      <c r="A942" s="5"/>
      <c r="K942" s="4"/>
      <c r="L942" s="4"/>
    </row>
    <row r="943" spans="1:12" s="6" customFormat="1" x14ac:dyDescent="0.35">
      <c r="A943" s="5"/>
      <c r="K943" s="4"/>
      <c r="L943" s="4"/>
    </row>
    <row r="944" spans="1:12" s="6" customFormat="1" x14ac:dyDescent="0.35">
      <c r="A944" s="5"/>
      <c r="K944" s="4"/>
      <c r="L944" s="4"/>
    </row>
    <row r="945" spans="1:12" s="6" customFormat="1" x14ac:dyDescent="0.35">
      <c r="A945" s="5"/>
      <c r="K945" s="4"/>
      <c r="L945" s="4"/>
    </row>
    <row r="946" spans="1:12" s="6" customFormat="1" x14ac:dyDescent="0.35">
      <c r="A946" s="5"/>
      <c r="K946" s="4"/>
      <c r="L946" s="4"/>
    </row>
    <row r="947" spans="1:12" s="6" customFormat="1" x14ac:dyDescent="0.35">
      <c r="A947" s="5"/>
      <c r="K947" s="4"/>
      <c r="L947" s="4"/>
    </row>
    <row r="948" spans="1:12" s="6" customFormat="1" x14ac:dyDescent="0.35">
      <c r="A948" s="5"/>
      <c r="K948" s="4"/>
      <c r="L948" s="4"/>
    </row>
    <row r="949" spans="1:12" s="6" customFormat="1" x14ac:dyDescent="0.35">
      <c r="A949" s="5"/>
      <c r="K949" s="4"/>
      <c r="L949" s="4"/>
    </row>
    <row r="950" spans="1:12" s="6" customFormat="1" x14ac:dyDescent="0.35">
      <c r="A950" s="5"/>
      <c r="K950" s="4"/>
      <c r="L950" s="4"/>
    </row>
    <row r="951" spans="1:12" s="6" customFormat="1" x14ac:dyDescent="0.35">
      <c r="A951" s="5"/>
      <c r="K951" s="4"/>
      <c r="L951" s="4"/>
    </row>
    <row r="952" spans="1:12" s="6" customFormat="1" x14ac:dyDescent="0.35">
      <c r="A952" s="5"/>
      <c r="K952" s="4"/>
      <c r="L952" s="4"/>
    </row>
    <row r="953" spans="1:12" s="6" customFormat="1" x14ac:dyDescent="0.35">
      <c r="A953" s="5"/>
      <c r="K953" s="4"/>
      <c r="L953" s="4"/>
    </row>
    <row r="954" spans="1:12" s="6" customFormat="1" x14ac:dyDescent="0.35">
      <c r="A954" s="5"/>
      <c r="K954" s="4"/>
      <c r="L954" s="4"/>
    </row>
    <row r="955" spans="1:12" s="6" customFormat="1" x14ac:dyDescent="0.35">
      <c r="A955" s="5"/>
      <c r="K955" s="4"/>
      <c r="L955" s="4"/>
    </row>
    <row r="956" spans="1:12" s="6" customFormat="1" x14ac:dyDescent="0.35">
      <c r="A956" s="5"/>
      <c r="K956" s="4"/>
      <c r="L956" s="4"/>
    </row>
    <row r="957" spans="1:12" s="6" customFormat="1" x14ac:dyDescent="0.35">
      <c r="A957" s="5"/>
      <c r="K957" s="4"/>
      <c r="L957" s="4"/>
    </row>
    <row r="958" spans="1:12" s="6" customFormat="1" x14ac:dyDescent="0.35">
      <c r="A958" s="5"/>
      <c r="K958" s="4"/>
      <c r="L958" s="4"/>
    </row>
    <row r="959" spans="1:12" s="6" customFormat="1" x14ac:dyDescent="0.35">
      <c r="A959" s="5"/>
      <c r="K959" s="4"/>
      <c r="L959" s="4"/>
    </row>
    <row r="960" spans="1:12" s="6" customFormat="1" x14ac:dyDescent="0.35">
      <c r="A960" s="5"/>
      <c r="K960" s="4"/>
      <c r="L960" s="4"/>
    </row>
    <row r="961" spans="1:12" s="6" customFormat="1" x14ac:dyDescent="0.35">
      <c r="A961" s="5"/>
      <c r="K961" s="4"/>
      <c r="L961" s="4"/>
    </row>
    <row r="962" spans="1:12" s="6" customFormat="1" x14ac:dyDescent="0.35">
      <c r="A962" s="5"/>
      <c r="K962" s="4"/>
      <c r="L962" s="4"/>
    </row>
    <row r="963" spans="1:12" s="6" customFormat="1" x14ac:dyDescent="0.35">
      <c r="A963" s="5"/>
      <c r="K963" s="4"/>
      <c r="L963" s="4"/>
    </row>
    <row r="964" spans="1:12" s="6" customFormat="1" x14ac:dyDescent="0.35">
      <c r="A964" s="5"/>
      <c r="K964" s="4"/>
      <c r="L964" s="4"/>
    </row>
    <row r="965" spans="1:12" s="6" customFormat="1" x14ac:dyDescent="0.35">
      <c r="A965" s="5"/>
      <c r="K965" s="4"/>
      <c r="L965" s="4"/>
    </row>
    <row r="966" spans="1:12" s="6" customFormat="1" x14ac:dyDescent="0.35">
      <c r="A966" s="5"/>
      <c r="K966" s="4"/>
      <c r="L966" s="4"/>
    </row>
    <row r="967" spans="1:12" s="6" customFormat="1" x14ac:dyDescent="0.35">
      <c r="A967" s="5"/>
      <c r="K967" s="4"/>
      <c r="L967" s="4"/>
    </row>
    <row r="968" spans="1:12" s="6" customFormat="1" x14ac:dyDescent="0.35">
      <c r="A968" s="5"/>
      <c r="K968" s="4"/>
      <c r="L968" s="4"/>
    </row>
    <row r="969" spans="1:12" s="6" customFormat="1" x14ac:dyDescent="0.35">
      <c r="A969" s="5"/>
      <c r="K969" s="4"/>
      <c r="L969" s="4"/>
    </row>
    <row r="970" spans="1:12" s="6" customFormat="1" x14ac:dyDescent="0.35">
      <c r="A970" s="5"/>
      <c r="K970" s="4"/>
      <c r="L970" s="4"/>
    </row>
    <row r="971" spans="1:12" s="6" customFormat="1" x14ac:dyDescent="0.35">
      <c r="A971" s="5"/>
      <c r="K971" s="4"/>
      <c r="L971" s="4"/>
    </row>
    <row r="972" spans="1:12" s="6" customFormat="1" x14ac:dyDescent="0.35">
      <c r="A972" s="5"/>
      <c r="K972" s="4"/>
      <c r="L972" s="4"/>
    </row>
    <row r="973" spans="1:12" s="6" customFormat="1" x14ac:dyDescent="0.35">
      <c r="A973" s="5"/>
      <c r="K973" s="4"/>
      <c r="L973" s="4"/>
    </row>
    <row r="974" spans="1:12" s="6" customFormat="1" x14ac:dyDescent="0.35">
      <c r="A974" s="5"/>
      <c r="K974" s="4"/>
      <c r="L974" s="4"/>
    </row>
    <row r="975" spans="1:12" s="6" customFormat="1" x14ac:dyDescent="0.35">
      <c r="A975" s="5"/>
      <c r="K975" s="4"/>
      <c r="L975" s="4"/>
    </row>
    <row r="976" spans="1:12" s="6" customFormat="1" x14ac:dyDescent="0.35">
      <c r="A976" s="5"/>
      <c r="K976" s="4"/>
      <c r="L976" s="4"/>
    </row>
    <row r="977" spans="1:12" s="6" customFormat="1" x14ac:dyDescent="0.35">
      <c r="A977" s="5"/>
      <c r="K977" s="4"/>
      <c r="L977" s="4"/>
    </row>
    <row r="978" spans="1:12" s="6" customFormat="1" x14ac:dyDescent="0.35">
      <c r="A978" s="5"/>
      <c r="K978" s="4"/>
      <c r="L978" s="4"/>
    </row>
    <row r="979" spans="1:12" s="6" customFormat="1" x14ac:dyDescent="0.35">
      <c r="A979" s="5"/>
      <c r="K979" s="4"/>
      <c r="L979" s="4"/>
    </row>
    <row r="980" spans="1:12" s="6" customFormat="1" x14ac:dyDescent="0.35">
      <c r="A980" s="5"/>
      <c r="K980" s="4"/>
      <c r="L980" s="4"/>
    </row>
    <row r="981" spans="1:12" s="6" customFormat="1" x14ac:dyDescent="0.35">
      <c r="A981" s="5"/>
      <c r="K981" s="4"/>
      <c r="L981" s="4"/>
    </row>
    <row r="982" spans="1:12" s="6" customFormat="1" x14ac:dyDescent="0.35">
      <c r="A982" s="5"/>
      <c r="K982" s="4"/>
      <c r="L982" s="4"/>
    </row>
    <row r="983" spans="1:12" s="6" customFormat="1" x14ac:dyDescent="0.35">
      <c r="A983" s="5"/>
      <c r="K983" s="4"/>
      <c r="L983" s="4"/>
    </row>
    <row r="984" spans="1:12" s="6" customFormat="1" x14ac:dyDescent="0.35">
      <c r="A984" s="5"/>
      <c r="K984" s="4"/>
      <c r="L984" s="4"/>
    </row>
    <row r="985" spans="1:12" s="6" customFormat="1" x14ac:dyDescent="0.35">
      <c r="A985" s="5"/>
      <c r="K985" s="4"/>
      <c r="L985" s="4"/>
    </row>
    <row r="986" spans="1:12" s="6" customFormat="1" x14ac:dyDescent="0.35">
      <c r="A986" s="5"/>
      <c r="K986" s="4"/>
      <c r="L986" s="4"/>
    </row>
    <row r="987" spans="1:12" s="6" customFormat="1" x14ac:dyDescent="0.35">
      <c r="A987" s="5"/>
      <c r="K987" s="4"/>
      <c r="L987" s="4"/>
    </row>
    <row r="988" spans="1:12" s="6" customFormat="1" x14ac:dyDescent="0.35">
      <c r="A988" s="5"/>
      <c r="K988" s="4"/>
      <c r="L988" s="4"/>
    </row>
    <row r="989" spans="1:12" s="6" customFormat="1" x14ac:dyDescent="0.35">
      <c r="A989" s="5"/>
      <c r="K989" s="4"/>
      <c r="L989" s="4"/>
    </row>
    <row r="990" spans="1:12" s="6" customFormat="1" x14ac:dyDescent="0.35">
      <c r="A990" s="5"/>
      <c r="K990" s="4"/>
      <c r="L990" s="4"/>
    </row>
    <row r="991" spans="1:12" s="6" customFormat="1" x14ac:dyDescent="0.35">
      <c r="A991" s="5"/>
      <c r="K991" s="4"/>
      <c r="L991" s="4"/>
    </row>
    <row r="992" spans="1:12" s="6" customFormat="1" x14ac:dyDescent="0.35">
      <c r="A992" s="5"/>
      <c r="K992" s="4"/>
      <c r="L992" s="4"/>
    </row>
    <row r="993" spans="1:12" s="6" customFormat="1" x14ac:dyDescent="0.35">
      <c r="A993" s="5"/>
      <c r="K993" s="4"/>
      <c r="L993" s="4"/>
    </row>
    <row r="994" spans="1:12" s="6" customFormat="1" x14ac:dyDescent="0.35">
      <c r="A994" s="5"/>
      <c r="K994" s="4"/>
      <c r="L994" s="4"/>
    </row>
    <row r="995" spans="1:12" s="6" customFormat="1" x14ac:dyDescent="0.35">
      <c r="A995" s="5"/>
      <c r="K995" s="4"/>
      <c r="L995" s="4"/>
    </row>
    <row r="996" spans="1:12" s="6" customFormat="1" x14ac:dyDescent="0.35">
      <c r="A996" s="5"/>
      <c r="K996" s="4"/>
      <c r="L996" s="4"/>
    </row>
    <row r="997" spans="1:12" s="6" customFormat="1" x14ac:dyDescent="0.35">
      <c r="A997" s="5"/>
      <c r="K997" s="4"/>
      <c r="L997" s="4"/>
    </row>
    <row r="998" spans="1:12" s="6" customFormat="1" x14ac:dyDescent="0.35">
      <c r="A998" s="5"/>
      <c r="K998" s="4"/>
      <c r="L998" s="4"/>
    </row>
    <row r="999" spans="1:12" s="6" customFormat="1" x14ac:dyDescent="0.35">
      <c r="A999" s="5"/>
      <c r="K999" s="4"/>
      <c r="L999" s="4"/>
    </row>
    <row r="1000" spans="1:12" s="6" customFormat="1" x14ac:dyDescent="0.35">
      <c r="A1000" s="5"/>
      <c r="K1000" s="4"/>
      <c r="L1000" s="4"/>
    </row>
    <row r="1001" spans="1:12" s="6" customFormat="1" x14ac:dyDescent="0.35">
      <c r="A1001" s="5"/>
      <c r="K1001" s="4"/>
      <c r="L1001" s="4"/>
    </row>
    <row r="1002" spans="1:12" s="6" customFormat="1" x14ac:dyDescent="0.35">
      <c r="A1002" s="5"/>
      <c r="K1002" s="4"/>
      <c r="L1002" s="4"/>
    </row>
    <row r="1003" spans="1:12" s="6" customFormat="1" x14ac:dyDescent="0.35">
      <c r="A1003" s="5"/>
      <c r="K1003" s="4"/>
      <c r="L1003" s="4"/>
    </row>
    <row r="1004" spans="1:12" s="6" customFormat="1" x14ac:dyDescent="0.35">
      <c r="A1004" s="5"/>
      <c r="K1004" s="4"/>
      <c r="L1004" s="4"/>
    </row>
    <row r="1005" spans="1:12" s="6" customFormat="1" x14ac:dyDescent="0.35">
      <c r="A1005" s="5"/>
      <c r="K1005" s="4"/>
      <c r="L1005" s="4"/>
    </row>
    <row r="1006" spans="1:12" s="6" customFormat="1" x14ac:dyDescent="0.35">
      <c r="A1006" s="5"/>
      <c r="K1006" s="4"/>
      <c r="L1006" s="4"/>
    </row>
    <row r="1007" spans="1:12" s="6" customFormat="1" x14ac:dyDescent="0.35">
      <c r="A1007" s="5"/>
      <c r="K1007" s="4"/>
      <c r="L1007" s="4"/>
    </row>
    <row r="1008" spans="1:12" s="6" customFormat="1" x14ac:dyDescent="0.35">
      <c r="A1008" s="5"/>
      <c r="K1008" s="4"/>
      <c r="L1008" s="4"/>
    </row>
    <row r="1009" spans="1:12" s="6" customFormat="1" x14ac:dyDescent="0.35">
      <c r="A1009" s="5"/>
      <c r="K1009" s="4"/>
      <c r="L1009" s="4"/>
    </row>
    <row r="1010" spans="1:12" s="6" customFormat="1" x14ac:dyDescent="0.35">
      <c r="A1010" s="5"/>
      <c r="K1010" s="4"/>
      <c r="L1010" s="4"/>
    </row>
    <row r="1011" spans="1:12" s="6" customFormat="1" x14ac:dyDescent="0.35">
      <c r="A1011" s="5"/>
      <c r="K1011" s="4"/>
      <c r="L1011" s="4"/>
    </row>
    <row r="1012" spans="1:12" s="6" customFormat="1" x14ac:dyDescent="0.35">
      <c r="A1012" s="5"/>
      <c r="K1012" s="4"/>
      <c r="L1012" s="4"/>
    </row>
    <row r="1013" spans="1:12" s="6" customFormat="1" x14ac:dyDescent="0.35">
      <c r="A1013" s="5"/>
      <c r="K1013" s="4"/>
      <c r="L1013" s="4"/>
    </row>
    <row r="1014" spans="1:12" s="6" customFormat="1" x14ac:dyDescent="0.35">
      <c r="A1014" s="5"/>
      <c r="K1014" s="4"/>
      <c r="L1014" s="4"/>
    </row>
    <row r="1015" spans="1:12" s="6" customFormat="1" x14ac:dyDescent="0.35">
      <c r="A1015" s="5"/>
      <c r="K1015" s="4"/>
      <c r="L1015" s="4"/>
    </row>
    <row r="1016" spans="1:12" s="6" customFormat="1" x14ac:dyDescent="0.35">
      <c r="A1016" s="5"/>
      <c r="K1016" s="4"/>
      <c r="L1016" s="4"/>
    </row>
    <row r="1017" spans="1:12" s="6" customFormat="1" x14ac:dyDescent="0.35">
      <c r="A1017" s="5"/>
      <c r="K1017" s="4"/>
      <c r="L1017" s="4"/>
    </row>
    <row r="1018" spans="1:12" s="6" customFormat="1" x14ac:dyDescent="0.35">
      <c r="A1018" s="5"/>
      <c r="K1018" s="4"/>
      <c r="L1018" s="4"/>
    </row>
    <row r="1019" spans="1:12" s="6" customFormat="1" x14ac:dyDescent="0.35">
      <c r="A1019" s="5"/>
      <c r="K1019" s="4"/>
      <c r="L1019" s="4"/>
    </row>
    <row r="1020" spans="1:12" s="6" customFormat="1" x14ac:dyDescent="0.35">
      <c r="A1020" s="5"/>
      <c r="K1020" s="4"/>
      <c r="L1020" s="4"/>
    </row>
    <row r="1021" spans="1:12" s="6" customFormat="1" x14ac:dyDescent="0.35">
      <c r="A1021" s="5"/>
      <c r="K1021" s="4"/>
      <c r="L1021" s="4"/>
    </row>
    <row r="1022" spans="1:12" s="6" customFormat="1" x14ac:dyDescent="0.35">
      <c r="A1022" s="5"/>
      <c r="K1022" s="4"/>
      <c r="L1022" s="4"/>
    </row>
    <row r="1023" spans="1:12" s="6" customFormat="1" x14ac:dyDescent="0.35">
      <c r="A1023" s="5"/>
      <c r="K1023" s="4"/>
      <c r="L1023" s="4"/>
    </row>
    <row r="1024" spans="1:12" s="6" customFormat="1" x14ac:dyDescent="0.35">
      <c r="A1024" s="5"/>
      <c r="K1024" s="4"/>
      <c r="L1024" s="4"/>
    </row>
    <row r="1025" spans="1:12" s="6" customFormat="1" x14ac:dyDescent="0.35">
      <c r="A1025" s="5"/>
      <c r="K1025" s="4"/>
      <c r="L1025" s="4"/>
    </row>
    <row r="1026" spans="1:12" s="6" customFormat="1" x14ac:dyDescent="0.35">
      <c r="A1026" s="5"/>
      <c r="K1026" s="4"/>
      <c r="L1026" s="4"/>
    </row>
    <row r="1027" spans="1:12" s="6" customFormat="1" x14ac:dyDescent="0.35">
      <c r="A1027" s="5"/>
      <c r="K1027" s="4"/>
      <c r="L1027" s="4"/>
    </row>
    <row r="1028" spans="1:12" s="6" customFormat="1" x14ac:dyDescent="0.35">
      <c r="A1028" s="5"/>
      <c r="K1028" s="4"/>
      <c r="L1028" s="4"/>
    </row>
    <row r="1029" spans="1:12" s="6" customFormat="1" x14ac:dyDescent="0.35">
      <c r="A1029" s="5"/>
      <c r="K1029" s="4"/>
      <c r="L1029" s="4"/>
    </row>
    <row r="1030" spans="1:12" s="6" customFormat="1" x14ac:dyDescent="0.35">
      <c r="A1030" s="5"/>
      <c r="K1030" s="4"/>
      <c r="L1030" s="4"/>
    </row>
    <row r="1031" spans="1:12" s="6" customFormat="1" x14ac:dyDescent="0.35">
      <c r="A1031" s="5"/>
      <c r="K1031" s="4"/>
      <c r="L1031" s="4"/>
    </row>
    <row r="1032" spans="1:12" s="6" customFormat="1" x14ac:dyDescent="0.35">
      <c r="A1032" s="5"/>
      <c r="K1032" s="4"/>
      <c r="L1032" s="4"/>
    </row>
    <row r="1033" spans="1:12" s="6" customFormat="1" x14ac:dyDescent="0.35">
      <c r="A1033" s="5"/>
      <c r="K1033" s="4"/>
      <c r="L1033" s="4"/>
    </row>
    <row r="1034" spans="1:12" s="6" customFormat="1" x14ac:dyDescent="0.35">
      <c r="A1034" s="5"/>
      <c r="K1034" s="4"/>
      <c r="L1034" s="4"/>
    </row>
    <row r="1035" spans="1:12" s="6" customFormat="1" x14ac:dyDescent="0.35">
      <c r="A1035" s="5"/>
      <c r="K1035" s="4"/>
      <c r="L1035" s="4"/>
    </row>
    <row r="1036" spans="1:12" s="6" customFormat="1" x14ac:dyDescent="0.35">
      <c r="A1036" s="5"/>
      <c r="K1036" s="4"/>
      <c r="L1036" s="4"/>
    </row>
    <row r="1037" spans="1:12" s="6" customFormat="1" x14ac:dyDescent="0.35">
      <c r="A1037" s="5"/>
      <c r="K1037" s="4"/>
      <c r="L1037" s="4"/>
    </row>
    <row r="1038" spans="1:12" s="6" customFormat="1" x14ac:dyDescent="0.35">
      <c r="A1038" s="5"/>
      <c r="K1038" s="4"/>
      <c r="L1038" s="4"/>
    </row>
    <row r="1039" spans="1:12" s="6" customFormat="1" x14ac:dyDescent="0.35">
      <c r="A1039" s="5"/>
      <c r="K1039" s="4"/>
      <c r="L1039" s="4"/>
    </row>
    <row r="1040" spans="1:12" s="6" customFormat="1" x14ac:dyDescent="0.35">
      <c r="A1040" s="5"/>
      <c r="K1040" s="4"/>
      <c r="L1040" s="4"/>
    </row>
    <row r="1041" spans="1:12" s="6" customFormat="1" x14ac:dyDescent="0.35">
      <c r="A1041" s="5"/>
      <c r="K1041" s="4"/>
      <c r="L1041" s="4"/>
    </row>
    <row r="1042" spans="1:12" s="6" customFormat="1" x14ac:dyDescent="0.35">
      <c r="A1042" s="5"/>
      <c r="K1042" s="4"/>
      <c r="L1042" s="4"/>
    </row>
    <row r="1043" spans="1:12" s="6" customFormat="1" x14ac:dyDescent="0.35">
      <c r="A1043" s="5"/>
      <c r="K1043" s="4"/>
      <c r="L1043" s="4"/>
    </row>
    <row r="1044" spans="1:12" s="6" customFormat="1" x14ac:dyDescent="0.35">
      <c r="A1044" s="5"/>
      <c r="K1044" s="4"/>
      <c r="L1044" s="4"/>
    </row>
    <row r="1045" spans="1:12" s="6" customFormat="1" x14ac:dyDescent="0.35">
      <c r="A1045" s="5"/>
      <c r="K1045" s="4"/>
      <c r="L1045" s="4"/>
    </row>
    <row r="1046" spans="1:12" s="6" customFormat="1" x14ac:dyDescent="0.35">
      <c r="A1046" s="5"/>
      <c r="K1046" s="4"/>
      <c r="L1046" s="4"/>
    </row>
    <row r="1047" spans="1:12" s="6" customFormat="1" x14ac:dyDescent="0.35">
      <c r="A1047" s="5"/>
      <c r="K1047" s="4"/>
      <c r="L1047" s="4"/>
    </row>
    <row r="1048" spans="1:12" s="6" customFormat="1" x14ac:dyDescent="0.35">
      <c r="A1048" s="5"/>
      <c r="K1048" s="4"/>
      <c r="L1048" s="4"/>
    </row>
    <row r="1049" spans="1:12" s="6" customFormat="1" x14ac:dyDescent="0.35">
      <c r="A1049" s="5"/>
      <c r="K1049" s="4"/>
      <c r="L1049" s="4"/>
    </row>
    <row r="1050" spans="1:12" s="6" customFormat="1" x14ac:dyDescent="0.35">
      <c r="A1050" s="5"/>
      <c r="K1050" s="4"/>
      <c r="L1050" s="4"/>
    </row>
    <row r="1051" spans="1:12" s="6" customFormat="1" x14ac:dyDescent="0.35">
      <c r="A1051" s="5"/>
      <c r="K1051" s="4"/>
      <c r="L1051" s="4"/>
    </row>
    <row r="1052" spans="1:12" s="6" customFormat="1" x14ac:dyDescent="0.35">
      <c r="A1052" s="5"/>
      <c r="K1052" s="4"/>
      <c r="L1052" s="4"/>
    </row>
    <row r="1053" spans="1:12" s="6" customFormat="1" x14ac:dyDescent="0.35">
      <c r="A1053" s="5"/>
      <c r="K1053" s="4"/>
      <c r="L1053" s="4"/>
    </row>
    <row r="1054" spans="1:12" s="6" customFormat="1" x14ac:dyDescent="0.35">
      <c r="A1054" s="5"/>
      <c r="K1054" s="4"/>
      <c r="L1054" s="4"/>
    </row>
    <row r="1055" spans="1:12" s="6" customFormat="1" x14ac:dyDescent="0.35">
      <c r="A1055" s="5"/>
      <c r="K1055" s="4"/>
      <c r="L1055" s="4"/>
    </row>
    <row r="1056" spans="1:12" s="6" customFormat="1" x14ac:dyDescent="0.35">
      <c r="A1056" s="5"/>
      <c r="K1056" s="4"/>
      <c r="L1056" s="4"/>
    </row>
    <row r="1057" spans="1:12" s="6" customFormat="1" x14ac:dyDescent="0.35">
      <c r="A1057" s="5"/>
      <c r="K1057" s="4"/>
      <c r="L1057" s="4"/>
    </row>
    <row r="1058" spans="1:12" s="6" customFormat="1" x14ac:dyDescent="0.35">
      <c r="A1058" s="5"/>
      <c r="K1058" s="4"/>
      <c r="L1058" s="4"/>
    </row>
    <row r="1059" spans="1:12" s="6" customFormat="1" x14ac:dyDescent="0.35">
      <c r="A1059" s="5"/>
      <c r="K1059" s="4"/>
      <c r="L1059" s="4"/>
    </row>
    <row r="1060" spans="1:12" s="6" customFormat="1" x14ac:dyDescent="0.35">
      <c r="A1060" s="5"/>
      <c r="K1060" s="4"/>
      <c r="L1060" s="4"/>
    </row>
    <row r="1061" spans="1:12" s="6" customFormat="1" x14ac:dyDescent="0.35">
      <c r="A1061" s="5"/>
      <c r="K1061" s="4"/>
      <c r="L1061" s="4"/>
    </row>
    <row r="1062" spans="1:12" s="6" customFormat="1" x14ac:dyDescent="0.35">
      <c r="A1062" s="5"/>
      <c r="K1062" s="4"/>
      <c r="L1062" s="4"/>
    </row>
    <row r="1063" spans="1:12" s="6" customFormat="1" x14ac:dyDescent="0.35">
      <c r="A1063" s="5"/>
      <c r="K1063" s="4"/>
      <c r="L1063" s="4"/>
    </row>
    <row r="1064" spans="1:12" s="6" customFormat="1" x14ac:dyDescent="0.35">
      <c r="A1064" s="5"/>
      <c r="K1064" s="4"/>
      <c r="L1064" s="4"/>
    </row>
    <row r="1065" spans="1:12" s="6" customFormat="1" x14ac:dyDescent="0.35">
      <c r="A1065" s="5"/>
      <c r="K1065" s="4"/>
      <c r="L1065" s="4"/>
    </row>
    <row r="1066" spans="1:12" s="6" customFormat="1" x14ac:dyDescent="0.35">
      <c r="A1066" s="5"/>
      <c r="K1066" s="4"/>
      <c r="L1066" s="4"/>
    </row>
    <row r="1067" spans="1:12" s="6" customFormat="1" x14ac:dyDescent="0.35">
      <c r="A1067" s="5"/>
      <c r="K1067" s="4"/>
      <c r="L1067" s="4"/>
    </row>
    <row r="1068" spans="1:12" s="6" customFormat="1" x14ac:dyDescent="0.35">
      <c r="A1068" s="5"/>
      <c r="K1068" s="4"/>
      <c r="L1068" s="4"/>
    </row>
    <row r="1069" spans="1:12" s="6" customFormat="1" x14ac:dyDescent="0.35">
      <c r="A1069" s="5"/>
      <c r="K1069" s="4"/>
      <c r="L1069" s="4"/>
    </row>
    <row r="1070" spans="1:12" s="6" customFormat="1" x14ac:dyDescent="0.35">
      <c r="A1070" s="5"/>
      <c r="K1070" s="4"/>
      <c r="L1070" s="4"/>
    </row>
    <row r="1071" spans="1:12" s="6" customFormat="1" x14ac:dyDescent="0.35">
      <c r="A1071" s="5"/>
      <c r="K1071" s="4"/>
      <c r="L1071" s="4"/>
    </row>
    <row r="1072" spans="1:12" s="6" customFormat="1" x14ac:dyDescent="0.35">
      <c r="A1072" s="5"/>
      <c r="K1072" s="4"/>
      <c r="L1072" s="4"/>
    </row>
    <row r="1073" spans="1:12" s="6" customFormat="1" x14ac:dyDescent="0.35">
      <c r="A1073" s="5"/>
      <c r="K1073" s="4"/>
      <c r="L1073" s="4"/>
    </row>
    <row r="1074" spans="1:12" s="6" customFormat="1" x14ac:dyDescent="0.35">
      <c r="A1074" s="5"/>
      <c r="K1074" s="4"/>
      <c r="L1074" s="4"/>
    </row>
    <row r="1075" spans="1:12" s="6" customFormat="1" x14ac:dyDescent="0.35">
      <c r="A1075" s="5"/>
      <c r="K1075" s="4"/>
      <c r="L1075" s="4"/>
    </row>
    <row r="1076" spans="1:12" s="6" customFormat="1" x14ac:dyDescent="0.35">
      <c r="A1076" s="5"/>
      <c r="K1076" s="4"/>
      <c r="L1076" s="4"/>
    </row>
    <row r="1077" spans="1:12" s="6" customFormat="1" x14ac:dyDescent="0.35">
      <c r="A1077" s="5"/>
      <c r="K1077" s="4"/>
      <c r="L1077" s="4"/>
    </row>
    <row r="1078" spans="1:12" s="6" customFormat="1" x14ac:dyDescent="0.35">
      <c r="A1078" s="5"/>
      <c r="K1078" s="4"/>
      <c r="L1078" s="4"/>
    </row>
    <row r="1079" spans="1:12" s="6" customFormat="1" x14ac:dyDescent="0.35">
      <c r="A1079" s="5"/>
      <c r="K1079" s="4"/>
      <c r="L1079" s="4"/>
    </row>
    <row r="1080" spans="1:12" s="6" customFormat="1" x14ac:dyDescent="0.35">
      <c r="A1080" s="5"/>
      <c r="K1080" s="4"/>
      <c r="L1080" s="4"/>
    </row>
    <row r="1081" spans="1:12" s="6" customFormat="1" x14ac:dyDescent="0.35">
      <c r="A1081" s="5"/>
      <c r="K1081" s="4"/>
      <c r="L1081" s="4"/>
    </row>
    <row r="1082" spans="1:12" s="6" customFormat="1" x14ac:dyDescent="0.35">
      <c r="A1082" s="5"/>
      <c r="K1082" s="4"/>
      <c r="L1082" s="4"/>
    </row>
    <row r="1083" spans="1:12" s="6" customFormat="1" x14ac:dyDescent="0.35">
      <c r="A1083" s="5"/>
      <c r="K1083" s="4"/>
      <c r="L1083" s="4"/>
    </row>
    <row r="1084" spans="1:12" s="6" customFormat="1" x14ac:dyDescent="0.35">
      <c r="A1084" s="5"/>
      <c r="K1084" s="4"/>
      <c r="L1084" s="4"/>
    </row>
    <row r="1085" spans="1:12" s="6" customFormat="1" x14ac:dyDescent="0.35">
      <c r="A1085" s="5"/>
      <c r="K1085" s="4"/>
      <c r="L1085" s="4"/>
    </row>
    <row r="1086" spans="1:12" s="6" customFormat="1" x14ac:dyDescent="0.35">
      <c r="A1086" s="5"/>
      <c r="K1086" s="4"/>
      <c r="L1086" s="4"/>
    </row>
    <row r="1087" spans="1:12" s="6" customFormat="1" x14ac:dyDescent="0.35">
      <c r="A1087" s="5"/>
      <c r="K1087" s="4"/>
      <c r="L1087" s="4"/>
    </row>
    <row r="1088" spans="1:12" s="6" customFormat="1" x14ac:dyDescent="0.35">
      <c r="A1088" s="5"/>
      <c r="K1088" s="4"/>
      <c r="L1088" s="4"/>
    </row>
    <row r="1089" spans="1:12" s="6" customFormat="1" x14ac:dyDescent="0.35">
      <c r="A1089" s="5"/>
      <c r="K1089" s="4"/>
      <c r="L1089" s="4"/>
    </row>
    <row r="1090" spans="1:12" s="6" customFormat="1" x14ac:dyDescent="0.35">
      <c r="A1090" s="5"/>
      <c r="K1090" s="4"/>
      <c r="L1090" s="4"/>
    </row>
    <row r="1091" spans="1:12" s="6" customFormat="1" x14ac:dyDescent="0.35">
      <c r="A1091" s="5"/>
      <c r="K1091" s="4"/>
      <c r="L1091" s="4"/>
    </row>
    <row r="1092" spans="1:12" s="6" customFormat="1" x14ac:dyDescent="0.35">
      <c r="A1092" s="5"/>
      <c r="K1092" s="4"/>
      <c r="L1092" s="4"/>
    </row>
    <row r="1093" spans="1:12" s="6" customFormat="1" x14ac:dyDescent="0.35">
      <c r="A1093" s="5"/>
      <c r="K1093" s="4"/>
      <c r="L1093" s="4"/>
    </row>
    <row r="1094" spans="1:12" s="6" customFormat="1" x14ac:dyDescent="0.35">
      <c r="A1094" s="5"/>
      <c r="K1094" s="4"/>
      <c r="L1094" s="4"/>
    </row>
    <row r="1095" spans="1:12" s="6" customFormat="1" x14ac:dyDescent="0.35">
      <c r="A1095" s="5"/>
      <c r="K1095" s="4"/>
      <c r="L1095" s="4"/>
    </row>
    <row r="1096" spans="1:12" s="6" customFormat="1" x14ac:dyDescent="0.35">
      <c r="A1096" s="5"/>
      <c r="K1096" s="4"/>
      <c r="L1096" s="4"/>
    </row>
    <row r="1097" spans="1:12" s="6" customFormat="1" x14ac:dyDescent="0.35">
      <c r="A1097" s="5"/>
      <c r="K1097" s="4"/>
      <c r="L1097" s="4"/>
    </row>
    <row r="1098" spans="1:12" s="6" customFormat="1" x14ac:dyDescent="0.35">
      <c r="A1098" s="5"/>
      <c r="K1098" s="4"/>
      <c r="L1098" s="4"/>
    </row>
    <row r="1099" spans="1:12" s="6" customFormat="1" x14ac:dyDescent="0.35">
      <c r="A1099" s="5"/>
      <c r="K1099" s="4"/>
      <c r="L1099" s="4"/>
    </row>
    <row r="1100" spans="1:12" s="6" customFormat="1" x14ac:dyDescent="0.35">
      <c r="A1100" s="5"/>
      <c r="K1100" s="4"/>
      <c r="L1100" s="4"/>
    </row>
    <row r="1101" spans="1:12" s="6" customFormat="1" x14ac:dyDescent="0.35">
      <c r="A1101" s="5"/>
      <c r="K1101" s="4"/>
      <c r="L1101" s="4"/>
    </row>
    <row r="1102" spans="1:12" s="6" customFormat="1" x14ac:dyDescent="0.35">
      <c r="A1102" s="5"/>
      <c r="K1102" s="4"/>
      <c r="L1102" s="4"/>
    </row>
    <row r="1103" spans="1:12" s="6" customFormat="1" x14ac:dyDescent="0.35">
      <c r="A1103" s="5"/>
      <c r="K1103" s="4"/>
      <c r="L1103" s="4"/>
    </row>
    <row r="1104" spans="1:12" s="6" customFormat="1" x14ac:dyDescent="0.35">
      <c r="A1104" s="5"/>
      <c r="K1104" s="4"/>
      <c r="L1104" s="4"/>
    </row>
    <row r="1105" spans="1:12" s="6" customFormat="1" x14ac:dyDescent="0.35">
      <c r="A1105" s="5"/>
      <c r="K1105" s="4"/>
      <c r="L1105" s="4"/>
    </row>
    <row r="1106" spans="1:12" s="6" customFormat="1" x14ac:dyDescent="0.35">
      <c r="A1106" s="5"/>
      <c r="K1106" s="4"/>
      <c r="L1106" s="4"/>
    </row>
    <row r="1107" spans="1:12" s="6" customFormat="1" x14ac:dyDescent="0.35">
      <c r="A1107" s="5"/>
      <c r="K1107" s="4"/>
      <c r="L1107" s="4"/>
    </row>
    <row r="1108" spans="1:12" s="6" customFormat="1" x14ac:dyDescent="0.35">
      <c r="A1108" s="5"/>
      <c r="K1108" s="4"/>
      <c r="L1108" s="4"/>
    </row>
    <row r="1109" spans="1:12" s="6" customFormat="1" x14ac:dyDescent="0.35">
      <c r="A1109" s="5"/>
      <c r="K1109" s="4"/>
      <c r="L1109" s="4"/>
    </row>
    <row r="1110" spans="1:12" s="6" customFormat="1" x14ac:dyDescent="0.35">
      <c r="A1110" s="5"/>
      <c r="K1110" s="4"/>
      <c r="L1110" s="4"/>
    </row>
    <row r="1111" spans="1:12" s="6" customFormat="1" x14ac:dyDescent="0.35">
      <c r="A1111" s="5"/>
      <c r="K1111" s="4"/>
      <c r="L1111" s="4"/>
    </row>
    <row r="1112" spans="1:12" s="6" customFormat="1" x14ac:dyDescent="0.35">
      <c r="A1112" s="5"/>
      <c r="K1112" s="4"/>
      <c r="L1112" s="4"/>
    </row>
    <row r="1113" spans="1:12" s="6" customFormat="1" x14ac:dyDescent="0.35">
      <c r="A1113" s="5"/>
      <c r="K1113" s="4"/>
      <c r="L1113" s="4"/>
    </row>
    <row r="1114" spans="1:12" s="6" customFormat="1" x14ac:dyDescent="0.35">
      <c r="A1114" s="5"/>
      <c r="K1114" s="4"/>
      <c r="L1114" s="4"/>
    </row>
    <row r="1115" spans="1:12" s="6" customFormat="1" x14ac:dyDescent="0.35">
      <c r="A1115" s="5"/>
      <c r="K1115" s="4"/>
      <c r="L1115" s="4"/>
    </row>
    <row r="1116" spans="1:12" s="6" customFormat="1" x14ac:dyDescent="0.35">
      <c r="A1116" s="5"/>
      <c r="K1116" s="4"/>
      <c r="L1116" s="4"/>
    </row>
    <row r="1117" spans="1:12" s="6" customFormat="1" x14ac:dyDescent="0.35">
      <c r="A1117" s="5"/>
      <c r="K1117" s="4"/>
      <c r="L1117" s="4"/>
    </row>
    <row r="1118" spans="1:12" s="6" customFormat="1" x14ac:dyDescent="0.35">
      <c r="A1118" s="5"/>
      <c r="K1118" s="4"/>
      <c r="L1118" s="4"/>
    </row>
    <row r="1119" spans="1:12" s="6" customFormat="1" x14ac:dyDescent="0.35">
      <c r="A1119" s="5"/>
      <c r="K1119" s="4"/>
      <c r="L1119" s="4"/>
    </row>
    <row r="1120" spans="1:12" s="6" customFormat="1" x14ac:dyDescent="0.35">
      <c r="A1120" s="5"/>
      <c r="K1120" s="4"/>
      <c r="L1120" s="4"/>
    </row>
    <row r="1121" spans="1:12" s="6" customFormat="1" x14ac:dyDescent="0.35">
      <c r="A1121" s="5"/>
      <c r="K1121" s="4"/>
      <c r="L1121" s="4"/>
    </row>
    <row r="1122" spans="1:12" s="6" customFormat="1" x14ac:dyDescent="0.35">
      <c r="A1122" s="5"/>
      <c r="K1122" s="4"/>
      <c r="L1122" s="4"/>
    </row>
    <row r="1123" spans="1:12" s="6" customFormat="1" x14ac:dyDescent="0.35">
      <c r="A1123" s="5"/>
      <c r="K1123" s="4"/>
      <c r="L1123" s="4"/>
    </row>
    <row r="1124" spans="1:12" s="6" customFormat="1" x14ac:dyDescent="0.35">
      <c r="A1124" s="5"/>
      <c r="K1124" s="4"/>
      <c r="L1124" s="4"/>
    </row>
    <row r="1125" spans="1:12" s="6" customFormat="1" x14ac:dyDescent="0.35">
      <c r="A1125" s="5"/>
      <c r="K1125" s="4"/>
      <c r="L1125" s="4"/>
    </row>
    <row r="1126" spans="1:12" s="6" customFormat="1" x14ac:dyDescent="0.35">
      <c r="A1126" s="5"/>
      <c r="K1126" s="4"/>
      <c r="L1126" s="4"/>
    </row>
    <row r="1127" spans="1:12" s="6" customFormat="1" x14ac:dyDescent="0.35">
      <c r="A1127" s="5"/>
      <c r="K1127" s="4"/>
      <c r="L1127" s="4"/>
    </row>
    <row r="1128" spans="1:12" s="6" customFormat="1" x14ac:dyDescent="0.35">
      <c r="A1128" s="5"/>
      <c r="K1128" s="4"/>
      <c r="L1128" s="4"/>
    </row>
    <row r="1129" spans="1:12" s="6" customFormat="1" x14ac:dyDescent="0.35">
      <c r="A1129" s="5"/>
      <c r="K1129" s="4"/>
      <c r="L1129" s="4"/>
    </row>
    <row r="1130" spans="1:12" s="6" customFormat="1" x14ac:dyDescent="0.35">
      <c r="A1130" s="5"/>
      <c r="K1130" s="4"/>
      <c r="L1130" s="4"/>
    </row>
    <row r="1131" spans="1:12" s="6" customFormat="1" x14ac:dyDescent="0.35">
      <c r="A1131" s="5"/>
      <c r="K1131" s="4"/>
      <c r="L1131" s="4"/>
    </row>
    <row r="1132" spans="1:12" s="6" customFormat="1" x14ac:dyDescent="0.35">
      <c r="A1132" s="5"/>
      <c r="K1132" s="4"/>
      <c r="L1132" s="4"/>
    </row>
    <row r="1133" spans="1:12" s="6" customFormat="1" x14ac:dyDescent="0.35">
      <c r="A1133" s="5"/>
      <c r="K1133" s="4"/>
      <c r="L1133" s="4"/>
    </row>
    <row r="1134" spans="1:12" s="6" customFormat="1" x14ac:dyDescent="0.35">
      <c r="A1134" s="5"/>
      <c r="K1134" s="4"/>
      <c r="L1134" s="4"/>
    </row>
    <row r="1135" spans="1:12" s="6" customFormat="1" x14ac:dyDescent="0.35">
      <c r="A1135" s="5"/>
      <c r="K1135" s="4"/>
      <c r="L1135" s="4"/>
    </row>
    <row r="1136" spans="1:12" s="6" customFormat="1" x14ac:dyDescent="0.35">
      <c r="A1136" s="5"/>
      <c r="K1136" s="4"/>
      <c r="L1136" s="4"/>
    </row>
    <row r="1137" spans="1:12" s="6" customFormat="1" x14ac:dyDescent="0.35">
      <c r="A1137" s="5"/>
      <c r="K1137" s="4"/>
      <c r="L1137" s="4"/>
    </row>
    <row r="1138" spans="1:12" s="6" customFormat="1" x14ac:dyDescent="0.35">
      <c r="A1138" s="5"/>
      <c r="K1138" s="4"/>
      <c r="L1138" s="4"/>
    </row>
    <row r="1139" spans="1:12" s="6" customFormat="1" x14ac:dyDescent="0.35">
      <c r="A1139" s="5"/>
      <c r="K1139" s="4"/>
      <c r="L1139" s="4"/>
    </row>
    <row r="1140" spans="1:12" s="6" customFormat="1" x14ac:dyDescent="0.35">
      <c r="A1140" s="5"/>
      <c r="K1140" s="4"/>
      <c r="L1140" s="4"/>
    </row>
    <row r="1141" spans="1:12" s="6" customFormat="1" x14ac:dyDescent="0.35">
      <c r="A1141" s="5"/>
      <c r="K1141" s="4"/>
      <c r="L1141" s="4"/>
    </row>
    <row r="1142" spans="1:12" s="6" customFormat="1" x14ac:dyDescent="0.35">
      <c r="A1142" s="5"/>
      <c r="K1142" s="4"/>
      <c r="L1142" s="4"/>
    </row>
    <row r="1143" spans="1:12" s="6" customFormat="1" x14ac:dyDescent="0.35">
      <c r="A1143" s="5"/>
      <c r="K1143" s="4"/>
      <c r="L1143" s="4"/>
    </row>
    <row r="1144" spans="1:12" s="6" customFormat="1" x14ac:dyDescent="0.35">
      <c r="A1144" s="5"/>
      <c r="K1144" s="4"/>
      <c r="L1144" s="4"/>
    </row>
    <row r="1145" spans="1:12" s="6" customFormat="1" x14ac:dyDescent="0.35">
      <c r="A1145" s="5"/>
      <c r="K1145" s="4"/>
      <c r="L1145" s="4"/>
    </row>
    <row r="1146" spans="1:12" s="6" customFormat="1" x14ac:dyDescent="0.35">
      <c r="A1146" s="5"/>
      <c r="K1146" s="4"/>
      <c r="L1146" s="4"/>
    </row>
    <row r="1147" spans="1:12" s="6" customFormat="1" x14ac:dyDescent="0.35">
      <c r="A1147" s="5"/>
      <c r="K1147" s="4"/>
      <c r="L1147" s="4"/>
    </row>
    <row r="1148" spans="1:12" s="6" customFormat="1" x14ac:dyDescent="0.35">
      <c r="A1148" s="5"/>
      <c r="K1148" s="4"/>
      <c r="L1148" s="4"/>
    </row>
    <row r="1149" spans="1:12" s="6" customFormat="1" x14ac:dyDescent="0.35">
      <c r="A1149" s="5"/>
      <c r="K1149" s="4"/>
      <c r="L1149" s="4"/>
    </row>
    <row r="1150" spans="1:12" s="6" customFormat="1" x14ac:dyDescent="0.35">
      <c r="A1150" s="5"/>
      <c r="K1150" s="4"/>
      <c r="L1150" s="4"/>
    </row>
    <row r="1151" spans="1:12" s="6" customFormat="1" x14ac:dyDescent="0.35">
      <c r="A1151" s="5"/>
      <c r="K1151" s="4"/>
      <c r="L1151" s="4"/>
    </row>
    <row r="1152" spans="1:12" s="6" customFormat="1" x14ac:dyDescent="0.35">
      <c r="A1152" s="5"/>
      <c r="K1152" s="4"/>
      <c r="L1152" s="4"/>
    </row>
    <row r="1153" spans="1:12" s="6" customFormat="1" x14ac:dyDescent="0.35">
      <c r="A1153" s="5"/>
      <c r="K1153" s="4"/>
      <c r="L1153" s="4"/>
    </row>
    <row r="1154" spans="1:12" s="6" customFormat="1" x14ac:dyDescent="0.35">
      <c r="A1154" s="5"/>
      <c r="K1154" s="4"/>
      <c r="L1154" s="4"/>
    </row>
    <row r="1155" spans="1:12" s="6" customFormat="1" x14ac:dyDescent="0.35">
      <c r="A1155" s="5"/>
      <c r="K1155" s="4"/>
      <c r="L1155" s="4"/>
    </row>
    <row r="1156" spans="1:12" s="6" customFormat="1" x14ac:dyDescent="0.35">
      <c r="A1156" s="5"/>
      <c r="K1156" s="4"/>
      <c r="L1156" s="4"/>
    </row>
    <row r="1157" spans="1:12" s="6" customFormat="1" x14ac:dyDescent="0.35">
      <c r="A1157" s="5"/>
      <c r="K1157" s="4"/>
      <c r="L1157" s="4"/>
    </row>
    <row r="1158" spans="1:12" s="6" customFormat="1" x14ac:dyDescent="0.35">
      <c r="A1158" s="5"/>
      <c r="K1158" s="4"/>
      <c r="L1158" s="4"/>
    </row>
    <row r="1159" spans="1:12" s="6" customFormat="1" x14ac:dyDescent="0.35">
      <c r="A1159" s="5"/>
      <c r="K1159" s="4"/>
      <c r="L1159" s="4"/>
    </row>
    <row r="1160" spans="1:12" s="6" customFormat="1" x14ac:dyDescent="0.35">
      <c r="A1160" s="5"/>
      <c r="K1160" s="4"/>
      <c r="L1160" s="4"/>
    </row>
    <row r="1161" spans="1:12" s="6" customFormat="1" x14ac:dyDescent="0.35">
      <c r="A1161" s="5"/>
      <c r="K1161" s="4"/>
      <c r="L1161" s="4"/>
    </row>
    <row r="1162" spans="1:12" s="6" customFormat="1" x14ac:dyDescent="0.35">
      <c r="A1162" s="5"/>
      <c r="K1162" s="4"/>
      <c r="L1162" s="4"/>
    </row>
    <row r="1163" spans="1:12" s="6" customFormat="1" x14ac:dyDescent="0.35">
      <c r="A1163" s="5"/>
      <c r="K1163" s="4"/>
      <c r="L1163" s="4"/>
    </row>
    <row r="1164" spans="1:12" s="6" customFormat="1" x14ac:dyDescent="0.35">
      <c r="A1164" s="5"/>
      <c r="K1164" s="4"/>
      <c r="L1164" s="4"/>
    </row>
    <row r="1165" spans="1:12" s="6" customFormat="1" x14ac:dyDescent="0.35">
      <c r="A1165" s="5"/>
      <c r="K1165" s="4"/>
      <c r="L1165" s="4"/>
    </row>
    <row r="1166" spans="1:12" s="6" customFormat="1" x14ac:dyDescent="0.35">
      <c r="A1166" s="5"/>
      <c r="K1166" s="4"/>
      <c r="L1166" s="4"/>
    </row>
    <row r="1167" spans="1:12" s="6" customFormat="1" x14ac:dyDescent="0.35">
      <c r="A1167" s="5"/>
      <c r="K1167" s="4"/>
      <c r="L1167" s="4"/>
    </row>
    <row r="1168" spans="1:12" s="6" customFormat="1" x14ac:dyDescent="0.35">
      <c r="A1168" s="5"/>
      <c r="K1168" s="4"/>
      <c r="L1168" s="4"/>
    </row>
    <row r="1169" spans="1:12" s="6" customFormat="1" x14ac:dyDescent="0.35">
      <c r="A1169" s="5"/>
      <c r="K1169" s="4"/>
      <c r="L1169" s="4"/>
    </row>
    <row r="1170" spans="1:12" s="6" customFormat="1" x14ac:dyDescent="0.35">
      <c r="A1170" s="5"/>
      <c r="K1170" s="4"/>
      <c r="L1170" s="4"/>
    </row>
    <row r="1171" spans="1:12" s="6" customFormat="1" x14ac:dyDescent="0.35">
      <c r="A1171" s="5"/>
      <c r="K1171" s="4"/>
      <c r="L1171" s="4"/>
    </row>
    <row r="1172" spans="1:12" s="6" customFormat="1" x14ac:dyDescent="0.35">
      <c r="A1172" s="5"/>
      <c r="K1172" s="4"/>
      <c r="L1172" s="4"/>
    </row>
    <row r="1173" spans="1:12" s="6" customFormat="1" x14ac:dyDescent="0.35">
      <c r="A1173" s="5"/>
      <c r="K1173" s="4"/>
      <c r="L1173" s="4"/>
    </row>
    <row r="1174" spans="1:12" s="6" customFormat="1" x14ac:dyDescent="0.35">
      <c r="A1174" s="5"/>
      <c r="K1174" s="4"/>
      <c r="L1174" s="4"/>
    </row>
    <row r="1175" spans="1:12" s="6" customFormat="1" x14ac:dyDescent="0.35">
      <c r="A1175" s="5"/>
      <c r="K1175" s="4"/>
      <c r="L1175" s="4"/>
    </row>
    <row r="1176" spans="1:12" s="6" customFormat="1" x14ac:dyDescent="0.35">
      <c r="A1176" s="5"/>
      <c r="K1176" s="4"/>
      <c r="L1176" s="4"/>
    </row>
    <row r="1177" spans="1:12" s="6" customFormat="1" x14ac:dyDescent="0.35">
      <c r="A1177" s="5"/>
      <c r="K1177" s="4"/>
      <c r="L1177" s="4"/>
    </row>
    <row r="1178" spans="1:12" s="6" customFormat="1" x14ac:dyDescent="0.35">
      <c r="A1178" s="5"/>
      <c r="K1178" s="4"/>
      <c r="L1178" s="4"/>
    </row>
    <row r="1179" spans="1:12" s="6" customFormat="1" x14ac:dyDescent="0.35">
      <c r="A1179" s="5"/>
      <c r="K1179" s="4"/>
      <c r="L1179" s="4"/>
    </row>
    <row r="1180" spans="1:12" s="6" customFormat="1" x14ac:dyDescent="0.35">
      <c r="A1180" s="5"/>
      <c r="K1180" s="4"/>
      <c r="L1180" s="4"/>
    </row>
    <row r="1181" spans="1:12" s="6" customFormat="1" x14ac:dyDescent="0.35">
      <c r="A1181" s="5"/>
      <c r="K1181" s="4"/>
      <c r="L1181" s="4"/>
    </row>
    <row r="1182" spans="1:12" s="6" customFormat="1" x14ac:dyDescent="0.35">
      <c r="A1182" s="5"/>
      <c r="K1182" s="4"/>
      <c r="L1182" s="4"/>
    </row>
    <row r="1183" spans="1:12" s="6" customFormat="1" x14ac:dyDescent="0.35">
      <c r="A1183" s="5"/>
      <c r="K1183" s="4"/>
      <c r="L1183" s="4"/>
    </row>
    <row r="1184" spans="1:12" s="6" customFormat="1" x14ac:dyDescent="0.35">
      <c r="A1184" s="5"/>
      <c r="K1184" s="4"/>
      <c r="L1184" s="4"/>
    </row>
    <row r="1185" spans="1:12" s="6" customFormat="1" x14ac:dyDescent="0.35">
      <c r="A1185" s="5"/>
      <c r="K1185" s="4"/>
      <c r="L1185" s="4"/>
    </row>
    <row r="1186" spans="1:12" s="6" customFormat="1" x14ac:dyDescent="0.35">
      <c r="A1186" s="5"/>
      <c r="K1186" s="4"/>
      <c r="L1186" s="4"/>
    </row>
    <row r="1187" spans="1:12" s="6" customFormat="1" x14ac:dyDescent="0.35">
      <c r="A1187" s="5"/>
      <c r="K1187" s="4"/>
      <c r="L1187" s="4"/>
    </row>
    <row r="1188" spans="1:12" s="6" customFormat="1" x14ac:dyDescent="0.35">
      <c r="A1188" s="5"/>
      <c r="K1188" s="4"/>
      <c r="L1188" s="4"/>
    </row>
    <row r="1189" spans="1:12" s="6" customFormat="1" x14ac:dyDescent="0.35">
      <c r="A1189" s="5"/>
      <c r="K1189" s="4"/>
      <c r="L1189" s="4"/>
    </row>
    <row r="1190" spans="1:12" s="6" customFormat="1" x14ac:dyDescent="0.35">
      <c r="A1190" s="5"/>
      <c r="K1190" s="4"/>
      <c r="L1190" s="4"/>
    </row>
    <row r="1191" spans="1:12" s="6" customFormat="1" x14ac:dyDescent="0.35">
      <c r="A1191" s="5"/>
      <c r="K1191" s="4"/>
      <c r="L1191" s="4"/>
    </row>
    <row r="1192" spans="1:12" s="6" customFormat="1" x14ac:dyDescent="0.35">
      <c r="A1192" s="5"/>
      <c r="K1192" s="4"/>
      <c r="L1192" s="4"/>
    </row>
    <row r="1193" spans="1:12" s="6" customFormat="1" x14ac:dyDescent="0.35">
      <c r="A1193" s="5"/>
      <c r="K1193" s="4"/>
      <c r="L1193" s="4"/>
    </row>
    <row r="1194" spans="1:12" s="6" customFormat="1" x14ac:dyDescent="0.35">
      <c r="A1194" s="5"/>
      <c r="K1194" s="4"/>
      <c r="L1194" s="4"/>
    </row>
    <row r="1195" spans="1:12" s="6" customFormat="1" x14ac:dyDescent="0.35">
      <c r="A1195" s="5"/>
      <c r="K1195" s="4"/>
      <c r="L1195" s="4"/>
    </row>
    <row r="1196" spans="1:12" s="6" customFormat="1" x14ac:dyDescent="0.35">
      <c r="A1196" s="5"/>
      <c r="K1196" s="4"/>
      <c r="L1196" s="4"/>
    </row>
    <row r="1197" spans="1:12" s="6" customFormat="1" x14ac:dyDescent="0.35">
      <c r="A1197" s="5"/>
      <c r="K1197" s="4"/>
      <c r="L1197" s="4"/>
    </row>
    <row r="1198" spans="1:12" s="6" customFormat="1" x14ac:dyDescent="0.35">
      <c r="A1198" s="5"/>
      <c r="K1198" s="4"/>
      <c r="L1198" s="4"/>
    </row>
    <row r="1199" spans="1:12" s="6" customFormat="1" x14ac:dyDescent="0.35">
      <c r="A1199" s="5"/>
      <c r="K1199" s="4"/>
      <c r="L1199" s="4"/>
    </row>
    <row r="1200" spans="1:12" s="6" customFormat="1" x14ac:dyDescent="0.35">
      <c r="A1200" s="5"/>
      <c r="K1200" s="4"/>
      <c r="L1200" s="4"/>
    </row>
    <row r="1201" spans="1:12" s="6" customFormat="1" x14ac:dyDescent="0.35">
      <c r="A1201" s="5"/>
      <c r="K1201" s="4"/>
      <c r="L1201" s="4"/>
    </row>
    <row r="1202" spans="1:12" s="6" customFormat="1" x14ac:dyDescent="0.35">
      <c r="A1202" s="5"/>
      <c r="K1202" s="4"/>
      <c r="L1202" s="4"/>
    </row>
    <row r="1203" spans="1:12" s="6" customFormat="1" x14ac:dyDescent="0.35">
      <c r="A1203" s="5"/>
      <c r="K1203" s="4"/>
      <c r="L1203" s="4"/>
    </row>
    <row r="1204" spans="1:12" s="6" customFormat="1" x14ac:dyDescent="0.35">
      <c r="A1204" s="5"/>
      <c r="K1204" s="4"/>
      <c r="L1204" s="4"/>
    </row>
    <row r="1205" spans="1:12" s="6" customFormat="1" x14ac:dyDescent="0.35">
      <c r="A1205" s="5"/>
      <c r="K1205" s="4"/>
      <c r="L1205" s="4"/>
    </row>
    <row r="1206" spans="1:12" s="6" customFormat="1" x14ac:dyDescent="0.35">
      <c r="A1206" s="5"/>
      <c r="K1206" s="4"/>
      <c r="L1206" s="4"/>
    </row>
    <row r="1207" spans="1:12" s="6" customFormat="1" x14ac:dyDescent="0.35">
      <c r="A1207" s="5"/>
      <c r="K1207" s="4"/>
      <c r="L1207" s="4"/>
    </row>
    <row r="1208" spans="1:12" s="6" customFormat="1" x14ac:dyDescent="0.35">
      <c r="A1208" s="5"/>
      <c r="K1208" s="4"/>
      <c r="L1208" s="4"/>
    </row>
    <row r="1209" spans="1:12" s="6" customFormat="1" x14ac:dyDescent="0.35">
      <c r="A1209" s="5"/>
      <c r="K1209" s="4"/>
      <c r="L1209" s="4"/>
    </row>
    <row r="1210" spans="1:12" s="6" customFormat="1" x14ac:dyDescent="0.35">
      <c r="A1210" s="5"/>
      <c r="K1210" s="4"/>
      <c r="L1210" s="4"/>
    </row>
    <row r="1211" spans="1:12" s="6" customFormat="1" x14ac:dyDescent="0.35">
      <c r="A1211" s="5"/>
      <c r="K1211" s="4"/>
      <c r="L1211" s="4"/>
    </row>
    <row r="1212" spans="1:12" s="6" customFormat="1" x14ac:dyDescent="0.35">
      <c r="A1212" s="5"/>
      <c r="K1212" s="4"/>
      <c r="L1212" s="4"/>
    </row>
    <row r="1213" spans="1:12" s="6" customFormat="1" x14ac:dyDescent="0.35">
      <c r="A1213" s="5"/>
      <c r="K1213" s="4"/>
      <c r="L1213" s="4"/>
    </row>
    <row r="1214" spans="1:12" s="6" customFormat="1" x14ac:dyDescent="0.35">
      <c r="A1214" s="5"/>
      <c r="K1214" s="4"/>
      <c r="L1214" s="4"/>
    </row>
    <row r="1215" spans="1:12" s="6" customFormat="1" x14ac:dyDescent="0.35">
      <c r="A1215" s="5"/>
      <c r="K1215" s="4"/>
      <c r="L1215" s="4"/>
    </row>
    <row r="1216" spans="1:12" s="6" customFormat="1" x14ac:dyDescent="0.35">
      <c r="A1216" s="5"/>
      <c r="K1216" s="4"/>
      <c r="L1216" s="4"/>
    </row>
    <row r="1217" spans="1:12" s="6" customFormat="1" x14ac:dyDescent="0.35">
      <c r="A1217" s="5"/>
      <c r="K1217" s="4"/>
      <c r="L1217" s="4"/>
    </row>
    <row r="1218" spans="1:12" s="6" customFormat="1" x14ac:dyDescent="0.35">
      <c r="A1218" s="5"/>
      <c r="K1218" s="4"/>
      <c r="L1218" s="4"/>
    </row>
    <row r="1219" spans="1:12" s="6" customFormat="1" x14ac:dyDescent="0.35">
      <c r="A1219" s="5"/>
      <c r="K1219" s="4"/>
      <c r="L1219" s="4"/>
    </row>
    <row r="1220" spans="1:12" s="6" customFormat="1" x14ac:dyDescent="0.35">
      <c r="A1220" s="5"/>
      <c r="K1220" s="4"/>
      <c r="L1220" s="4"/>
    </row>
    <row r="1221" spans="1:12" s="6" customFormat="1" x14ac:dyDescent="0.35">
      <c r="A1221" s="5"/>
      <c r="K1221" s="4"/>
      <c r="L1221" s="4"/>
    </row>
    <row r="1222" spans="1:12" s="6" customFormat="1" x14ac:dyDescent="0.35">
      <c r="A1222" s="5"/>
      <c r="K1222" s="4"/>
      <c r="L1222" s="4"/>
    </row>
    <row r="1223" spans="1:12" s="6" customFormat="1" x14ac:dyDescent="0.35">
      <c r="A1223" s="5"/>
      <c r="K1223" s="4"/>
      <c r="L1223" s="4"/>
    </row>
    <row r="1224" spans="1:12" s="6" customFormat="1" x14ac:dyDescent="0.35">
      <c r="A1224" s="5"/>
      <c r="K1224" s="4"/>
      <c r="L1224" s="4"/>
    </row>
    <row r="1225" spans="1:12" s="6" customFormat="1" x14ac:dyDescent="0.35">
      <c r="A1225" s="5"/>
      <c r="K1225" s="4"/>
      <c r="L1225" s="4"/>
    </row>
    <row r="1226" spans="1:12" s="6" customFormat="1" x14ac:dyDescent="0.35">
      <c r="A1226" s="5"/>
      <c r="K1226" s="4"/>
      <c r="L1226" s="4"/>
    </row>
    <row r="1227" spans="1:12" s="6" customFormat="1" x14ac:dyDescent="0.35">
      <c r="A1227" s="5"/>
      <c r="K1227" s="4"/>
      <c r="L1227" s="4"/>
    </row>
    <row r="1228" spans="1:12" s="6" customFormat="1" x14ac:dyDescent="0.35">
      <c r="A1228" s="5"/>
      <c r="K1228" s="4"/>
      <c r="L1228" s="4"/>
    </row>
    <row r="1229" spans="1:12" s="6" customFormat="1" x14ac:dyDescent="0.35">
      <c r="A1229" s="5"/>
      <c r="K1229" s="4"/>
      <c r="L1229" s="4"/>
    </row>
    <row r="1230" spans="1:12" s="6" customFormat="1" x14ac:dyDescent="0.35">
      <c r="A1230" s="5"/>
      <c r="K1230" s="4"/>
      <c r="L1230" s="4"/>
    </row>
    <row r="1231" spans="1:12" s="6" customFormat="1" x14ac:dyDescent="0.35">
      <c r="A1231" s="5"/>
      <c r="K1231" s="4"/>
      <c r="L1231" s="4"/>
    </row>
    <row r="1232" spans="1:12" s="6" customFormat="1" x14ac:dyDescent="0.35">
      <c r="A1232" s="5"/>
      <c r="K1232" s="4"/>
      <c r="L1232" s="4"/>
    </row>
    <row r="1233" spans="1:12" s="6" customFormat="1" x14ac:dyDescent="0.35">
      <c r="A1233" s="5"/>
      <c r="K1233" s="4"/>
      <c r="L1233" s="4"/>
    </row>
    <row r="1234" spans="1:12" s="6" customFormat="1" x14ac:dyDescent="0.35">
      <c r="A1234" s="5"/>
      <c r="K1234" s="4"/>
      <c r="L1234" s="4"/>
    </row>
    <row r="1235" spans="1:12" s="6" customFormat="1" x14ac:dyDescent="0.35">
      <c r="A1235" s="5"/>
      <c r="K1235" s="4"/>
      <c r="L1235" s="4"/>
    </row>
    <row r="1236" spans="1:12" s="6" customFormat="1" x14ac:dyDescent="0.35">
      <c r="A1236" s="5"/>
      <c r="K1236" s="4"/>
      <c r="L1236" s="4"/>
    </row>
    <row r="1237" spans="1:12" s="6" customFormat="1" x14ac:dyDescent="0.35">
      <c r="A1237" s="5"/>
      <c r="K1237" s="4"/>
      <c r="L1237" s="4"/>
    </row>
    <row r="1238" spans="1:12" s="6" customFormat="1" x14ac:dyDescent="0.35">
      <c r="A1238" s="5"/>
      <c r="K1238" s="4"/>
      <c r="L1238" s="4"/>
    </row>
    <row r="1239" spans="1:12" s="6" customFormat="1" x14ac:dyDescent="0.35">
      <c r="A1239" s="5"/>
      <c r="K1239" s="4"/>
      <c r="L1239" s="4"/>
    </row>
    <row r="1240" spans="1:12" s="6" customFormat="1" x14ac:dyDescent="0.35">
      <c r="A1240" s="5"/>
      <c r="K1240" s="4"/>
      <c r="L1240" s="4"/>
    </row>
    <row r="1241" spans="1:12" s="6" customFormat="1" x14ac:dyDescent="0.35">
      <c r="A1241" s="5"/>
      <c r="K1241" s="4"/>
      <c r="L1241" s="4"/>
    </row>
    <row r="1242" spans="1:12" s="6" customFormat="1" x14ac:dyDescent="0.35">
      <c r="A1242" s="5"/>
      <c r="K1242" s="4"/>
      <c r="L1242" s="4"/>
    </row>
    <row r="1243" spans="1:12" s="6" customFormat="1" x14ac:dyDescent="0.35">
      <c r="A1243" s="5"/>
      <c r="K1243" s="4"/>
      <c r="L1243" s="4"/>
    </row>
    <row r="1244" spans="1:12" s="6" customFormat="1" x14ac:dyDescent="0.35">
      <c r="A1244" s="5"/>
      <c r="K1244" s="4"/>
      <c r="L1244" s="4"/>
    </row>
    <row r="1245" spans="1:12" s="6" customFormat="1" x14ac:dyDescent="0.35">
      <c r="A1245" s="5"/>
      <c r="K1245" s="4"/>
      <c r="L1245" s="4"/>
    </row>
    <row r="1246" spans="1:12" s="6" customFormat="1" x14ac:dyDescent="0.35">
      <c r="A1246" s="5"/>
      <c r="K1246" s="4"/>
      <c r="L1246" s="4"/>
    </row>
    <row r="1247" spans="1:12" s="6" customFormat="1" x14ac:dyDescent="0.35">
      <c r="A1247" s="5"/>
      <c r="K1247" s="4"/>
      <c r="L1247" s="4"/>
    </row>
    <row r="1248" spans="1:12" s="6" customFormat="1" x14ac:dyDescent="0.35">
      <c r="A1248" s="5"/>
      <c r="K1248" s="4"/>
      <c r="L1248" s="4"/>
    </row>
    <row r="1249" spans="1:12" s="6" customFormat="1" x14ac:dyDescent="0.35">
      <c r="A1249" s="5"/>
      <c r="K1249" s="4"/>
      <c r="L1249" s="4"/>
    </row>
    <row r="1250" spans="1:12" s="6" customFormat="1" x14ac:dyDescent="0.35">
      <c r="A1250" s="5"/>
      <c r="K1250" s="4"/>
      <c r="L1250" s="4"/>
    </row>
    <row r="1251" spans="1:12" s="6" customFormat="1" x14ac:dyDescent="0.35">
      <c r="A1251" s="5"/>
      <c r="K1251" s="4"/>
      <c r="L1251" s="4"/>
    </row>
    <row r="1252" spans="1:12" s="6" customFormat="1" x14ac:dyDescent="0.35">
      <c r="A1252" s="5"/>
      <c r="K1252" s="4"/>
      <c r="L1252" s="4"/>
    </row>
    <row r="1253" spans="1:12" s="6" customFormat="1" x14ac:dyDescent="0.35">
      <c r="A1253" s="5"/>
      <c r="K1253" s="4"/>
      <c r="L1253" s="4"/>
    </row>
    <row r="1254" spans="1:12" s="6" customFormat="1" x14ac:dyDescent="0.35">
      <c r="A1254" s="5"/>
      <c r="K1254" s="4"/>
      <c r="L1254" s="4"/>
    </row>
    <row r="1255" spans="1:12" s="6" customFormat="1" x14ac:dyDescent="0.35">
      <c r="A1255" s="5"/>
      <c r="K1255" s="4"/>
      <c r="L1255" s="4"/>
    </row>
    <row r="1256" spans="1:12" s="6" customFormat="1" x14ac:dyDescent="0.35">
      <c r="A1256" s="5"/>
      <c r="K1256" s="4"/>
      <c r="L1256" s="4"/>
    </row>
    <row r="1257" spans="1:12" s="6" customFormat="1" x14ac:dyDescent="0.35">
      <c r="A1257" s="5"/>
      <c r="K1257" s="4"/>
      <c r="L1257" s="4"/>
    </row>
    <row r="1258" spans="1:12" s="6" customFormat="1" x14ac:dyDescent="0.35">
      <c r="A1258" s="5"/>
      <c r="K1258" s="4"/>
      <c r="L1258" s="4"/>
    </row>
    <row r="1259" spans="1:12" s="6" customFormat="1" x14ac:dyDescent="0.35">
      <c r="A1259" s="5"/>
      <c r="K1259" s="4"/>
      <c r="L1259" s="4"/>
    </row>
    <row r="1260" spans="1:12" s="6" customFormat="1" x14ac:dyDescent="0.35">
      <c r="A1260" s="5"/>
      <c r="K1260" s="4"/>
      <c r="L1260" s="4"/>
    </row>
    <row r="1261" spans="1:12" s="6" customFormat="1" x14ac:dyDescent="0.35">
      <c r="A1261" s="5"/>
      <c r="K1261" s="4"/>
      <c r="L1261" s="4"/>
    </row>
    <row r="1262" spans="1:12" s="6" customFormat="1" x14ac:dyDescent="0.35">
      <c r="A1262" s="5"/>
      <c r="K1262" s="4"/>
      <c r="L1262" s="4"/>
    </row>
    <row r="1263" spans="1:12" s="6" customFormat="1" x14ac:dyDescent="0.35">
      <c r="A1263" s="5"/>
      <c r="K1263" s="4"/>
      <c r="L1263" s="4"/>
    </row>
    <row r="1264" spans="1:12" s="6" customFormat="1" x14ac:dyDescent="0.35">
      <c r="A1264" s="5"/>
      <c r="K1264" s="4"/>
      <c r="L1264" s="4"/>
    </row>
    <row r="1265" spans="1:12" s="6" customFormat="1" x14ac:dyDescent="0.35">
      <c r="A1265" s="5"/>
      <c r="K1265" s="4"/>
      <c r="L1265" s="4"/>
    </row>
    <row r="1266" spans="1:12" s="6" customFormat="1" x14ac:dyDescent="0.35">
      <c r="A1266" s="5"/>
      <c r="K1266" s="4"/>
      <c r="L1266" s="4"/>
    </row>
    <row r="1267" spans="1:12" s="6" customFormat="1" x14ac:dyDescent="0.35">
      <c r="A1267" s="5"/>
      <c r="K1267" s="4"/>
      <c r="L1267" s="4"/>
    </row>
    <row r="1268" spans="1:12" s="6" customFormat="1" x14ac:dyDescent="0.35">
      <c r="A1268" s="5"/>
      <c r="K1268" s="4"/>
      <c r="L1268" s="4"/>
    </row>
    <row r="1269" spans="1:12" s="6" customFormat="1" x14ac:dyDescent="0.35">
      <c r="A1269" s="5"/>
      <c r="K1269" s="4"/>
      <c r="L1269" s="4"/>
    </row>
    <row r="1270" spans="1:12" s="6" customFormat="1" x14ac:dyDescent="0.35">
      <c r="A1270" s="5"/>
      <c r="K1270" s="4"/>
      <c r="L1270" s="4"/>
    </row>
    <row r="1271" spans="1:12" s="6" customFormat="1" x14ac:dyDescent="0.35">
      <c r="A1271" s="5"/>
      <c r="K1271" s="4"/>
      <c r="L1271" s="4"/>
    </row>
    <row r="1272" spans="1:12" s="6" customFormat="1" x14ac:dyDescent="0.35">
      <c r="A1272" s="5"/>
      <c r="K1272" s="4"/>
      <c r="L1272" s="4"/>
    </row>
    <row r="1273" spans="1:12" s="6" customFormat="1" x14ac:dyDescent="0.35">
      <c r="A1273" s="5"/>
      <c r="K1273" s="4"/>
      <c r="L1273" s="4"/>
    </row>
    <row r="1274" spans="1:12" s="6" customFormat="1" x14ac:dyDescent="0.35">
      <c r="A1274" s="5"/>
      <c r="K1274" s="4"/>
      <c r="L1274" s="4"/>
    </row>
    <row r="1275" spans="1:12" s="6" customFormat="1" x14ac:dyDescent="0.35">
      <c r="A1275" s="5"/>
      <c r="K1275" s="4"/>
      <c r="L1275" s="4"/>
    </row>
    <row r="1276" spans="1:12" s="6" customFormat="1" x14ac:dyDescent="0.35">
      <c r="A1276" s="5"/>
      <c r="K1276" s="4"/>
      <c r="L1276" s="4"/>
    </row>
    <row r="1277" spans="1:12" s="6" customFormat="1" x14ac:dyDescent="0.35">
      <c r="A1277" s="5"/>
      <c r="K1277" s="4"/>
      <c r="L1277" s="4"/>
    </row>
    <row r="1278" spans="1:12" s="6" customFormat="1" x14ac:dyDescent="0.35">
      <c r="A1278" s="5"/>
      <c r="K1278" s="4"/>
      <c r="L1278" s="4"/>
    </row>
    <row r="1279" spans="1:12" s="6" customFormat="1" x14ac:dyDescent="0.35">
      <c r="A1279" s="5"/>
      <c r="K1279" s="4"/>
      <c r="L1279" s="4"/>
    </row>
    <row r="1280" spans="1:12" s="6" customFormat="1" x14ac:dyDescent="0.35">
      <c r="A1280" s="5"/>
      <c r="K1280" s="4"/>
      <c r="L1280" s="4"/>
    </row>
    <row r="1281" spans="1:12" s="6" customFormat="1" x14ac:dyDescent="0.35">
      <c r="A1281" s="5"/>
      <c r="K1281" s="4"/>
      <c r="L1281" s="4"/>
    </row>
    <row r="1282" spans="1:12" s="6" customFormat="1" x14ac:dyDescent="0.35">
      <c r="A1282" s="5"/>
      <c r="K1282" s="4"/>
      <c r="L1282" s="4"/>
    </row>
    <row r="1283" spans="1:12" s="6" customFormat="1" x14ac:dyDescent="0.35">
      <c r="A1283" s="5"/>
      <c r="K1283" s="4"/>
      <c r="L1283" s="4"/>
    </row>
    <row r="1284" spans="1:12" s="6" customFormat="1" x14ac:dyDescent="0.35">
      <c r="A1284" s="5"/>
      <c r="K1284" s="4"/>
      <c r="L1284" s="4"/>
    </row>
    <row r="1285" spans="1:12" s="6" customFormat="1" x14ac:dyDescent="0.35">
      <c r="A1285" s="5"/>
      <c r="K1285" s="4"/>
      <c r="L1285" s="4"/>
    </row>
    <row r="1286" spans="1:12" s="6" customFormat="1" x14ac:dyDescent="0.35">
      <c r="A1286" s="5"/>
      <c r="K1286" s="4"/>
      <c r="L1286" s="4"/>
    </row>
    <row r="1287" spans="1:12" s="6" customFormat="1" x14ac:dyDescent="0.35">
      <c r="A1287" s="5"/>
      <c r="K1287" s="4"/>
      <c r="L1287" s="4"/>
    </row>
    <row r="1288" spans="1:12" s="6" customFormat="1" x14ac:dyDescent="0.35">
      <c r="A1288" s="5"/>
      <c r="K1288" s="4"/>
      <c r="L1288" s="4"/>
    </row>
    <row r="1289" spans="1:12" s="6" customFormat="1" x14ac:dyDescent="0.35">
      <c r="A1289" s="5"/>
      <c r="K1289" s="4"/>
      <c r="L1289" s="4"/>
    </row>
    <row r="1290" spans="1:12" s="6" customFormat="1" x14ac:dyDescent="0.35">
      <c r="A1290" s="5"/>
      <c r="K1290" s="4"/>
      <c r="L1290" s="4"/>
    </row>
    <row r="1291" spans="1:12" s="6" customFormat="1" x14ac:dyDescent="0.35">
      <c r="A1291" s="5"/>
      <c r="K1291" s="4"/>
      <c r="L1291" s="4"/>
    </row>
    <row r="1292" spans="1:12" s="6" customFormat="1" x14ac:dyDescent="0.35">
      <c r="A1292" s="5"/>
      <c r="K1292" s="4"/>
      <c r="L1292" s="4"/>
    </row>
    <row r="1293" spans="1:12" s="6" customFormat="1" x14ac:dyDescent="0.35">
      <c r="A1293" s="5"/>
      <c r="K1293" s="4"/>
      <c r="L1293" s="4"/>
    </row>
    <row r="1294" spans="1:12" s="6" customFormat="1" x14ac:dyDescent="0.35">
      <c r="A1294" s="5"/>
      <c r="K1294" s="4"/>
      <c r="L1294" s="4"/>
    </row>
    <row r="1295" spans="1:12" s="6" customFormat="1" x14ac:dyDescent="0.35">
      <c r="A1295" s="5"/>
      <c r="K1295" s="4"/>
      <c r="L1295" s="4"/>
    </row>
    <row r="1296" spans="1:12" s="6" customFormat="1" x14ac:dyDescent="0.35">
      <c r="A1296" s="5"/>
      <c r="K1296" s="4"/>
      <c r="L1296" s="4"/>
    </row>
    <row r="1297" spans="1:12" s="6" customFormat="1" x14ac:dyDescent="0.35">
      <c r="A1297" s="5"/>
      <c r="K1297" s="4"/>
      <c r="L1297" s="4"/>
    </row>
    <row r="1298" spans="1:12" s="6" customFormat="1" x14ac:dyDescent="0.35">
      <c r="A1298" s="5"/>
      <c r="K1298" s="4"/>
      <c r="L1298" s="4"/>
    </row>
    <row r="1299" spans="1:12" s="6" customFormat="1" x14ac:dyDescent="0.35">
      <c r="A1299" s="5"/>
      <c r="K1299" s="4"/>
      <c r="L1299" s="4"/>
    </row>
    <row r="1300" spans="1:12" s="6" customFormat="1" x14ac:dyDescent="0.35">
      <c r="A1300" s="5"/>
      <c r="K1300" s="4"/>
      <c r="L1300" s="4"/>
    </row>
    <row r="1301" spans="1:12" s="6" customFormat="1" x14ac:dyDescent="0.35">
      <c r="A1301" s="5"/>
      <c r="K1301" s="4"/>
      <c r="L1301" s="4"/>
    </row>
    <row r="1302" spans="1:12" s="6" customFormat="1" x14ac:dyDescent="0.35">
      <c r="A1302" s="5"/>
      <c r="K1302" s="4"/>
      <c r="L1302" s="4"/>
    </row>
    <row r="1303" spans="1:12" s="6" customFormat="1" x14ac:dyDescent="0.35">
      <c r="A1303" s="5"/>
      <c r="K1303" s="4"/>
      <c r="L1303" s="4"/>
    </row>
    <row r="1304" spans="1:12" s="6" customFormat="1" x14ac:dyDescent="0.35">
      <c r="A1304" s="5"/>
      <c r="K1304" s="4"/>
      <c r="L1304" s="4"/>
    </row>
    <row r="1305" spans="1:12" s="6" customFormat="1" x14ac:dyDescent="0.35">
      <c r="A1305" s="5"/>
      <c r="K1305" s="4"/>
      <c r="L1305" s="4"/>
    </row>
    <row r="1306" spans="1:12" s="6" customFormat="1" x14ac:dyDescent="0.35">
      <c r="A1306" s="5"/>
      <c r="K1306" s="4"/>
      <c r="L1306" s="4"/>
    </row>
    <row r="1307" spans="1:12" s="6" customFormat="1" x14ac:dyDescent="0.35">
      <c r="A1307" s="5"/>
      <c r="K1307" s="4"/>
      <c r="L1307" s="4"/>
    </row>
    <row r="1308" spans="1:12" s="6" customFormat="1" x14ac:dyDescent="0.35">
      <c r="A1308" s="5"/>
      <c r="K1308" s="4"/>
      <c r="L1308" s="4"/>
    </row>
    <row r="1309" spans="1:12" s="6" customFormat="1" x14ac:dyDescent="0.35">
      <c r="A1309" s="5"/>
      <c r="K1309" s="4"/>
      <c r="L1309" s="4"/>
    </row>
    <row r="1310" spans="1:12" s="6" customFormat="1" x14ac:dyDescent="0.35">
      <c r="A1310" s="5"/>
      <c r="K1310" s="4"/>
      <c r="L1310" s="4"/>
    </row>
    <row r="1311" spans="1:12" s="6" customFormat="1" x14ac:dyDescent="0.35">
      <c r="A1311" s="5"/>
      <c r="K1311" s="4"/>
      <c r="L1311" s="4"/>
    </row>
    <row r="1312" spans="1:12" s="6" customFormat="1" x14ac:dyDescent="0.35">
      <c r="A1312" s="5"/>
      <c r="K1312" s="4"/>
      <c r="L1312" s="4"/>
    </row>
    <row r="1313" spans="1:12" s="6" customFormat="1" x14ac:dyDescent="0.35">
      <c r="A1313" s="5"/>
      <c r="K1313" s="4"/>
      <c r="L1313" s="4"/>
    </row>
    <row r="1314" spans="1:12" s="6" customFormat="1" x14ac:dyDescent="0.35">
      <c r="A1314" s="5"/>
      <c r="K1314" s="4"/>
      <c r="L1314" s="4"/>
    </row>
    <row r="1315" spans="1:12" s="6" customFormat="1" x14ac:dyDescent="0.35">
      <c r="A1315" s="5"/>
      <c r="K1315" s="4"/>
      <c r="L1315" s="4"/>
    </row>
    <row r="1316" spans="1:12" s="6" customFormat="1" x14ac:dyDescent="0.35">
      <c r="A1316" s="5"/>
      <c r="K1316" s="4"/>
      <c r="L1316" s="4"/>
    </row>
    <row r="1317" spans="1:12" s="6" customFormat="1" x14ac:dyDescent="0.35">
      <c r="A1317" s="5"/>
      <c r="K1317" s="4"/>
      <c r="L1317" s="4"/>
    </row>
    <row r="1318" spans="1:12" s="6" customFormat="1" x14ac:dyDescent="0.35">
      <c r="A1318" s="5"/>
      <c r="K1318" s="4"/>
      <c r="L1318" s="4"/>
    </row>
    <row r="1319" spans="1:12" s="6" customFormat="1" x14ac:dyDescent="0.35">
      <c r="A1319" s="5"/>
      <c r="K1319" s="4"/>
      <c r="L1319" s="4"/>
    </row>
    <row r="1320" spans="1:12" s="6" customFormat="1" x14ac:dyDescent="0.35">
      <c r="A1320" s="5"/>
      <c r="K1320" s="4"/>
      <c r="L1320" s="4"/>
    </row>
    <row r="1321" spans="1:12" s="6" customFormat="1" x14ac:dyDescent="0.35">
      <c r="A1321" s="5"/>
      <c r="K1321" s="4"/>
      <c r="L1321" s="4"/>
    </row>
    <row r="1322" spans="1:12" s="6" customFormat="1" x14ac:dyDescent="0.35">
      <c r="A1322" s="5"/>
      <c r="K1322" s="4"/>
      <c r="L1322" s="4"/>
    </row>
    <row r="1323" spans="1:12" s="6" customFormat="1" x14ac:dyDescent="0.35">
      <c r="A1323" s="5"/>
      <c r="K1323" s="4"/>
      <c r="L1323" s="4"/>
    </row>
    <row r="1324" spans="1:12" s="6" customFormat="1" x14ac:dyDescent="0.35">
      <c r="A1324" s="5"/>
      <c r="K1324" s="4"/>
      <c r="L1324" s="4"/>
    </row>
    <row r="1325" spans="1:12" s="6" customFormat="1" x14ac:dyDescent="0.35">
      <c r="A1325" s="5"/>
      <c r="K1325" s="4"/>
      <c r="L1325" s="4"/>
    </row>
    <row r="1326" spans="1:12" s="6" customFormat="1" x14ac:dyDescent="0.35">
      <c r="A1326" s="5"/>
      <c r="K1326" s="4"/>
      <c r="L1326" s="4"/>
    </row>
    <row r="1327" spans="1:12" s="6" customFormat="1" x14ac:dyDescent="0.35">
      <c r="A1327" s="5"/>
      <c r="K1327" s="4"/>
      <c r="L1327" s="4"/>
    </row>
    <row r="1328" spans="1:12" s="6" customFormat="1" x14ac:dyDescent="0.35">
      <c r="A1328" s="5"/>
      <c r="K1328" s="4"/>
      <c r="L1328" s="4"/>
    </row>
    <row r="1329" spans="1:12" s="6" customFormat="1" x14ac:dyDescent="0.35">
      <c r="A1329" s="5"/>
      <c r="K1329" s="4"/>
      <c r="L1329" s="4"/>
    </row>
    <row r="1330" spans="1:12" s="6" customFormat="1" x14ac:dyDescent="0.35">
      <c r="A1330" s="5"/>
      <c r="K1330" s="4"/>
      <c r="L1330" s="4"/>
    </row>
    <row r="1331" spans="1:12" s="6" customFormat="1" x14ac:dyDescent="0.35">
      <c r="A1331" s="5"/>
      <c r="K1331" s="4"/>
      <c r="L1331" s="4"/>
    </row>
    <row r="1332" spans="1:12" s="6" customFormat="1" x14ac:dyDescent="0.35">
      <c r="A1332" s="5"/>
      <c r="K1332" s="4"/>
      <c r="L1332" s="4"/>
    </row>
    <row r="1333" spans="1:12" s="6" customFormat="1" x14ac:dyDescent="0.35">
      <c r="A1333" s="5"/>
      <c r="K1333" s="4"/>
      <c r="L1333" s="4"/>
    </row>
    <row r="1334" spans="1:12" s="6" customFormat="1" x14ac:dyDescent="0.35">
      <c r="A1334" s="5"/>
      <c r="K1334" s="4"/>
      <c r="L1334" s="4"/>
    </row>
    <row r="1335" spans="1:12" s="6" customFormat="1" x14ac:dyDescent="0.35">
      <c r="A1335" s="5"/>
      <c r="K1335" s="4"/>
      <c r="L1335" s="4"/>
    </row>
    <row r="1336" spans="1:12" s="6" customFormat="1" x14ac:dyDescent="0.35">
      <c r="A1336" s="5"/>
      <c r="K1336" s="4"/>
      <c r="L1336" s="4"/>
    </row>
    <row r="1337" spans="1:12" s="6" customFormat="1" x14ac:dyDescent="0.35">
      <c r="A1337" s="5"/>
      <c r="K1337" s="4"/>
      <c r="L1337" s="4"/>
    </row>
    <row r="1338" spans="1:12" s="6" customFormat="1" x14ac:dyDescent="0.35">
      <c r="A1338" s="5"/>
      <c r="K1338" s="4"/>
      <c r="L1338" s="4"/>
    </row>
    <row r="1339" spans="1:12" s="6" customFormat="1" x14ac:dyDescent="0.35">
      <c r="A1339" s="5"/>
      <c r="K1339" s="4"/>
      <c r="L1339" s="4"/>
    </row>
    <row r="1340" spans="1:12" s="6" customFormat="1" x14ac:dyDescent="0.35">
      <c r="A1340" s="5"/>
      <c r="K1340" s="4"/>
      <c r="L1340" s="4"/>
    </row>
    <row r="1341" spans="1:12" s="6" customFormat="1" x14ac:dyDescent="0.35">
      <c r="A1341" s="5"/>
      <c r="K1341" s="4"/>
      <c r="L1341" s="4"/>
    </row>
    <row r="1342" spans="1:12" s="6" customFormat="1" x14ac:dyDescent="0.35">
      <c r="A1342" s="5"/>
      <c r="K1342" s="4"/>
      <c r="L1342" s="4"/>
    </row>
    <row r="1343" spans="1:12" s="6" customFormat="1" x14ac:dyDescent="0.35">
      <c r="A1343" s="5"/>
      <c r="K1343" s="4"/>
      <c r="L1343" s="4"/>
    </row>
    <row r="1344" spans="1:12" s="6" customFormat="1" x14ac:dyDescent="0.35">
      <c r="A1344" s="5"/>
      <c r="K1344" s="4"/>
      <c r="L1344" s="4"/>
    </row>
    <row r="1345" spans="1:12" s="6" customFormat="1" x14ac:dyDescent="0.35">
      <c r="A1345" s="5"/>
      <c r="K1345" s="4"/>
      <c r="L1345" s="4"/>
    </row>
    <row r="1346" spans="1:12" s="6" customFormat="1" x14ac:dyDescent="0.35">
      <c r="A1346" s="5"/>
      <c r="K1346" s="4"/>
      <c r="L1346" s="4"/>
    </row>
    <row r="1347" spans="1:12" s="6" customFormat="1" x14ac:dyDescent="0.35">
      <c r="A1347" s="5"/>
      <c r="K1347" s="4"/>
      <c r="L1347" s="4"/>
    </row>
    <row r="1348" spans="1:12" s="6" customFormat="1" x14ac:dyDescent="0.35">
      <c r="A1348" s="5"/>
      <c r="K1348" s="4"/>
      <c r="L1348" s="4"/>
    </row>
    <row r="1349" spans="1:12" s="6" customFormat="1" x14ac:dyDescent="0.35">
      <c r="A1349" s="5"/>
      <c r="K1349" s="4"/>
      <c r="L1349" s="4"/>
    </row>
    <row r="1350" spans="1:12" s="6" customFormat="1" x14ac:dyDescent="0.35">
      <c r="A1350" s="5"/>
      <c r="K1350" s="4"/>
      <c r="L1350" s="4"/>
    </row>
    <row r="1351" spans="1:12" s="6" customFormat="1" x14ac:dyDescent="0.35">
      <c r="A1351" s="5"/>
      <c r="K1351" s="4"/>
      <c r="L1351" s="4"/>
    </row>
    <row r="1352" spans="1:12" s="6" customFormat="1" x14ac:dyDescent="0.35">
      <c r="A1352" s="5"/>
      <c r="K1352" s="4"/>
      <c r="L1352" s="4"/>
    </row>
    <row r="1353" spans="1:12" s="6" customFormat="1" x14ac:dyDescent="0.35">
      <c r="A1353" s="5"/>
      <c r="K1353" s="4"/>
      <c r="L1353" s="4"/>
    </row>
    <row r="1354" spans="1:12" s="6" customFormat="1" x14ac:dyDescent="0.35">
      <c r="A1354" s="5"/>
      <c r="K1354" s="4"/>
      <c r="L1354" s="4"/>
    </row>
    <row r="1355" spans="1:12" s="6" customFormat="1" x14ac:dyDescent="0.35">
      <c r="A1355" s="5"/>
      <c r="K1355" s="4"/>
      <c r="L1355" s="4"/>
    </row>
    <row r="1356" spans="1:12" s="6" customFormat="1" x14ac:dyDescent="0.35">
      <c r="A1356" s="5"/>
      <c r="K1356" s="4"/>
      <c r="L1356" s="4"/>
    </row>
    <row r="1357" spans="1:12" s="6" customFormat="1" x14ac:dyDescent="0.35">
      <c r="A1357" s="5"/>
      <c r="K1357" s="4"/>
      <c r="L1357" s="4"/>
    </row>
    <row r="1358" spans="1:12" s="6" customFormat="1" x14ac:dyDescent="0.35">
      <c r="A1358" s="5"/>
      <c r="K1358" s="4"/>
      <c r="L1358" s="4"/>
    </row>
    <row r="1359" spans="1:12" s="6" customFormat="1" x14ac:dyDescent="0.35">
      <c r="A1359" s="5"/>
      <c r="K1359" s="4"/>
      <c r="L1359" s="4"/>
    </row>
    <row r="1360" spans="1:12" s="6" customFormat="1" x14ac:dyDescent="0.35">
      <c r="A1360" s="5"/>
      <c r="K1360" s="4"/>
      <c r="L1360" s="4"/>
    </row>
    <row r="1361" spans="1:12" s="6" customFormat="1" x14ac:dyDescent="0.35">
      <c r="A1361" s="5"/>
      <c r="K1361" s="4"/>
      <c r="L1361" s="4"/>
    </row>
    <row r="1362" spans="1:12" s="6" customFormat="1" x14ac:dyDescent="0.35">
      <c r="A1362" s="5"/>
      <c r="K1362" s="4"/>
      <c r="L1362" s="4"/>
    </row>
    <row r="1363" spans="1:12" s="6" customFormat="1" x14ac:dyDescent="0.35">
      <c r="A1363" s="5"/>
      <c r="K1363" s="4"/>
      <c r="L1363" s="4"/>
    </row>
    <row r="1364" spans="1:12" s="6" customFormat="1" x14ac:dyDescent="0.35">
      <c r="A1364" s="5"/>
      <c r="K1364" s="4"/>
      <c r="L1364" s="4"/>
    </row>
    <row r="1365" spans="1:12" s="6" customFormat="1" x14ac:dyDescent="0.35">
      <c r="A1365" s="5"/>
      <c r="K1365" s="4"/>
      <c r="L1365" s="4"/>
    </row>
    <row r="1366" spans="1:12" s="6" customFormat="1" x14ac:dyDescent="0.35">
      <c r="A1366" s="5"/>
      <c r="K1366" s="4"/>
      <c r="L1366" s="4"/>
    </row>
    <row r="1367" spans="1:12" s="6" customFormat="1" x14ac:dyDescent="0.35">
      <c r="A1367" s="5"/>
      <c r="K1367" s="4"/>
      <c r="L1367" s="4"/>
    </row>
    <row r="1368" spans="1:12" s="6" customFormat="1" x14ac:dyDescent="0.35">
      <c r="A1368" s="5"/>
      <c r="K1368" s="4"/>
      <c r="L1368" s="4"/>
    </row>
    <row r="1369" spans="1:12" s="6" customFormat="1" x14ac:dyDescent="0.35">
      <c r="A1369" s="5"/>
      <c r="K1369" s="4"/>
      <c r="L1369" s="4"/>
    </row>
    <row r="1370" spans="1:12" s="6" customFormat="1" x14ac:dyDescent="0.35">
      <c r="A1370" s="5"/>
      <c r="K1370" s="4"/>
      <c r="L1370" s="4"/>
    </row>
    <row r="1371" spans="1:12" s="6" customFormat="1" x14ac:dyDescent="0.35">
      <c r="A1371" s="5"/>
      <c r="K1371" s="4"/>
      <c r="L1371" s="4"/>
    </row>
    <row r="1372" spans="1:12" s="6" customFormat="1" x14ac:dyDescent="0.35">
      <c r="A1372" s="5"/>
      <c r="K1372" s="4"/>
      <c r="L1372" s="4"/>
    </row>
    <row r="1373" spans="1:12" s="6" customFormat="1" x14ac:dyDescent="0.35">
      <c r="A1373" s="5"/>
      <c r="K1373" s="4"/>
      <c r="L1373" s="4"/>
    </row>
    <row r="1374" spans="1:12" s="6" customFormat="1" x14ac:dyDescent="0.35">
      <c r="A1374" s="5"/>
      <c r="K1374" s="4"/>
      <c r="L1374" s="4"/>
    </row>
    <row r="1375" spans="1:12" s="6" customFormat="1" x14ac:dyDescent="0.35">
      <c r="A1375" s="5"/>
      <c r="K1375" s="4"/>
      <c r="L1375" s="4"/>
    </row>
    <row r="1376" spans="1:12" s="6" customFormat="1" x14ac:dyDescent="0.35">
      <c r="A1376" s="5"/>
      <c r="K1376" s="4"/>
      <c r="L1376" s="4"/>
    </row>
    <row r="1377" spans="1:12" s="6" customFormat="1" x14ac:dyDescent="0.35">
      <c r="A1377" s="5"/>
      <c r="K1377" s="4"/>
      <c r="L1377" s="4"/>
    </row>
    <row r="1378" spans="1:12" s="6" customFormat="1" x14ac:dyDescent="0.35">
      <c r="A1378" s="5"/>
      <c r="K1378" s="4"/>
      <c r="L1378" s="4"/>
    </row>
    <row r="1379" spans="1:12" s="6" customFormat="1" x14ac:dyDescent="0.35">
      <c r="A1379" s="5"/>
      <c r="K1379" s="4"/>
      <c r="L1379" s="4"/>
    </row>
    <row r="1380" spans="1:12" s="6" customFormat="1" x14ac:dyDescent="0.35">
      <c r="A1380" s="5"/>
      <c r="K1380" s="4"/>
      <c r="L1380" s="4"/>
    </row>
    <row r="1381" spans="1:12" s="6" customFormat="1" x14ac:dyDescent="0.35">
      <c r="A1381" s="5"/>
      <c r="K1381" s="4"/>
      <c r="L1381" s="4"/>
    </row>
    <row r="1382" spans="1:12" s="6" customFormat="1" x14ac:dyDescent="0.35">
      <c r="A1382" s="5"/>
      <c r="K1382" s="4"/>
      <c r="L1382" s="4"/>
    </row>
    <row r="1383" spans="1:12" s="6" customFormat="1" x14ac:dyDescent="0.35">
      <c r="A1383" s="5"/>
      <c r="K1383" s="4"/>
      <c r="L1383" s="4"/>
    </row>
    <row r="1384" spans="1:12" s="6" customFormat="1" x14ac:dyDescent="0.35">
      <c r="A1384" s="5"/>
      <c r="K1384" s="4"/>
      <c r="L1384" s="4"/>
    </row>
    <row r="1385" spans="1:12" s="6" customFormat="1" x14ac:dyDescent="0.35">
      <c r="A1385" s="5"/>
      <c r="K1385" s="4"/>
      <c r="L1385" s="4"/>
    </row>
    <row r="1386" spans="1:12" s="6" customFormat="1" x14ac:dyDescent="0.35">
      <c r="A1386" s="5"/>
      <c r="K1386" s="4"/>
      <c r="L1386" s="4"/>
    </row>
    <row r="1387" spans="1:12" s="6" customFormat="1" x14ac:dyDescent="0.35">
      <c r="A1387" s="5"/>
      <c r="K1387" s="4"/>
      <c r="L1387" s="4"/>
    </row>
    <row r="1388" spans="1:12" s="6" customFormat="1" x14ac:dyDescent="0.35">
      <c r="A1388" s="5"/>
      <c r="K1388" s="4"/>
      <c r="L1388" s="4"/>
    </row>
    <row r="1389" spans="1:12" s="6" customFormat="1" x14ac:dyDescent="0.35">
      <c r="A1389" s="5"/>
      <c r="K1389" s="4"/>
      <c r="L1389" s="4"/>
    </row>
    <row r="1390" spans="1:12" s="6" customFormat="1" x14ac:dyDescent="0.35">
      <c r="A1390" s="5"/>
      <c r="K1390" s="4"/>
      <c r="L1390" s="4"/>
    </row>
    <row r="1391" spans="1:12" s="6" customFormat="1" x14ac:dyDescent="0.35">
      <c r="A1391" s="5"/>
      <c r="K1391" s="4"/>
      <c r="L1391" s="4"/>
    </row>
    <row r="1392" spans="1:12" s="6" customFormat="1" x14ac:dyDescent="0.35">
      <c r="A1392" s="5"/>
      <c r="K1392" s="4"/>
      <c r="L1392" s="4"/>
    </row>
    <row r="1393" spans="1:12" s="6" customFormat="1" x14ac:dyDescent="0.35">
      <c r="A1393" s="5"/>
      <c r="K1393" s="4"/>
      <c r="L1393" s="4"/>
    </row>
    <row r="1394" spans="1:12" s="6" customFormat="1" x14ac:dyDescent="0.35">
      <c r="A1394" s="5"/>
      <c r="K1394" s="4"/>
      <c r="L1394" s="4"/>
    </row>
    <row r="1395" spans="1:12" s="6" customFormat="1" x14ac:dyDescent="0.35">
      <c r="A1395" s="5"/>
      <c r="K1395" s="4"/>
      <c r="L1395" s="4"/>
    </row>
    <row r="1396" spans="1:12" s="6" customFormat="1" x14ac:dyDescent="0.35">
      <c r="A1396" s="5"/>
      <c r="K1396" s="4"/>
      <c r="L1396" s="4"/>
    </row>
    <row r="1397" spans="1:12" s="6" customFormat="1" x14ac:dyDescent="0.35">
      <c r="A1397" s="5"/>
      <c r="K1397" s="4"/>
      <c r="L1397" s="4"/>
    </row>
    <row r="1398" spans="1:12" s="6" customFormat="1" x14ac:dyDescent="0.35">
      <c r="A1398" s="5"/>
      <c r="K1398" s="4"/>
      <c r="L1398" s="4"/>
    </row>
    <row r="1399" spans="1:12" s="6" customFormat="1" x14ac:dyDescent="0.35">
      <c r="A1399" s="5"/>
      <c r="K1399" s="4"/>
      <c r="L1399" s="4"/>
    </row>
    <row r="1400" spans="1:12" s="6" customFormat="1" x14ac:dyDescent="0.35">
      <c r="A1400" s="5"/>
      <c r="K1400" s="4"/>
      <c r="L1400" s="4"/>
    </row>
    <row r="1401" spans="1:12" s="6" customFormat="1" x14ac:dyDescent="0.35">
      <c r="A1401" s="5"/>
      <c r="K1401" s="4"/>
      <c r="L1401" s="4"/>
    </row>
    <row r="1402" spans="1:12" s="6" customFormat="1" x14ac:dyDescent="0.35">
      <c r="A1402" s="5"/>
      <c r="K1402" s="4"/>
      <c r="L1402" s="4"/>
    </row>
    <row r="1403" spans="1:12" s="6" customFormat="1" x14ac:dyDescent="0.35">
      <c r="A1403" s="5"/>
      <c r="K1403" s="4"/>
      <c r="L1403" s="4"/>
    </row>
    <row r="1404" spans="1:12" s="6" customFormat="1" x14ac:dyDescent="0.35">
      <c r="A1404" s="5"/>
      <c r="K1404" s="4"/>
      <c r="L1404" s="4"/>
    </row>
    <row r="1405" spans="1:12" s="6" customFormat="1" x14ac:dyDescent="0.35">
      <c r="A1405" s="5"/>
      <c r="K1405" s="4"/>
      <c r="L1405" s="4"/>
    </row>
    <row r="1406" spans="1:12" s="6" customFormat="1" x14ac:dyDescent="0.35">
      <c r="A1406" s="5"/>
      <c r="K1406" s="4"/>
      <c r="L1406" s="4"/>
    </row>
    <row r="1407" spans="1:12" s="6" customFormat="1" x14ac:dyDescent="0.35">
      <c r="A1407" s="5"/>
      <c r="K1407" s="4"/>
      <c r="L1407" s="4"/>
    </row>
    <row r="1408" spans="1:12" s="6" customFormat="1" x14ac:dyDescent="0.35">
      <c r="A1408" s="5"/>
      <c r="K1408" s="4"/>
      <c r="L1408" s="4"/>
    </row>
    <row r="1409" spans="1:12" s="6" customFormat="1" x14ac:dyDescent="0.35">
      <c r="A1409" s="5"/>
      <c r="K1409" s="4"/>
      <c r="L1409" s="4"/>
    </row>
    <row r="1410" spans="1:12" s="6" customFormat="1" x14ac:dyDescent="0.35">
      <c r="A1410" s="5"/>
      <c r="K1410" s="4"/>
      <c r="L1410" s="4"/>
    </row>
    <row r="1411" spans="1:12" s="6" customFormat="1" x14ac:dyDescent="0.35">
      <c r="A1411" s="5"/>
      <c r="K1411" s="4"/>
      <c r="L1411" s="4"/>
    </row>
    <row r="1412" spans="1:12" s="6" customFormat="1" x14ac:dyDescent="0.35">
      <c r="A1412" s="5"/>
      <c r="K1412" s="4"/>
      <c r="L1412" s="4"/>
    </row>
    <row r="1413" spans="1:12" s="6" customFormat="1" x14ac:dyDescent="0.35">
      <c r="A1413" s="5"/>
      <c r="K1413" s="4"/>
      <c r="L1413" s="4"/>
    </row>
    <row r="1414" spans="1:12" s="6" customFormat="1" x14ac:dyDescent="0.35">
      <c r="A1414" s="5"/>
      <c r="K1414" s="4"/>
      <c r="L1414" s="4"/>
    </row>
    <row r="1415" spans="1:12" s="6" customFormat="1" x14ac:dyDescent="0.35">
      <c r="A1415" s="5"/>
      <c r="K1415" s="4"/>
      <c r="L1415" s="4"/>
    </row>
    <row r="1416" spans="1:12" s="6" customFormat="1" x14ac:dyDescent="0.35">
      <c r="A1416" s="5"/>
      <c r="K1416" s="4"/>
      <c r="L1416" s="4"/>
    </row>
    <row r="1417" spans="1:12" s="6" customFormat="1" x14ac:dyDescent="0.35">
      <c r="A1417" s="5"/>
      <c r="K1417" s="4"/>
      <c r="L1417" s="4"/>
    </row>
    <row r="1418" spans="1:12" s="6" customFormat="1" x14ac:dyDescent="0.35">
      <c r="A1418" s="5"/>
      <c r="K1418" s="4"/>
      <c r="L1418" s="4"/>
    </row>
    <row r="1419" spans="1:12" s="6" customFormat="1" x14ac:dyDescent="0.35">
      <c r="A1419" s="5"/>
      <c r="K1419" s="4"/>
      <c r="L1419" s="4"/>
    </row>
    <row r="1420" spans="1:12" s="6" customFormat="1" x14ac:dyDescent="0.35">
      <c r="A1420" s="5"/>
      <c r="K1420" s="4"/>
      <c r="L1420" s="4"/>
    </row>
    <row r="1421" spans="1:12" s="6" customFormat="1" x14ac:dyDescent="0.35">
      <c r="A1421" s="5"/>
      <c r="K1421" s="4"/>
      <c r="L1421" s="4"/>
    </row>
    <row r="1422" spans="1:12" s="6" customFormat="1" x14ac:dyDescent="0.35">
      <c r="A1422" s="5"/>
      <c r="K1422" s="4"/>
      <c r="L1422" s="4"/>
    </row>
    <row r="1423" spans="1:12" s="6" customFormat="1" x14ac:dyDescent="0.35">
      <c r="A1423" s="5"/>
      <c r="K1423" s="4"/>
      <c r="L1423" s="4"/>
    </row>
    <row r="1424" spans="1:12" s="6" customFormat="1" x14ac:dyDescent="0.35">
      <c r="A1424" s="5"/>
      <c r="K1424" s="4"/>
      <c r="L1424" s="4"/>
    </row>
    <row r="1425" spans="1:12" s="6" customFormat="1" x14ac:dyDescent="0.35">
      <c r="A1425" s="5"/>
      <c r="K1425" s="4"/>
      <c r="L1425" s="4"/>
    </row>
    <row r="1426" spans="1:12" s="6" customFormat="1" x14ac:dyDescent="0.35">
      <c r="A1426" s="5"/>
      <c r="K1426" s="4"/>
      <c r="L1426" s="4"/>
    </row>
    <row r="1427" spans="1:12" s="6" customFormat="1" x14ac:dyDescent="0.35">
      <c r="A1427" s="5"/>
      <c r="K1427" s="4"/>
      <c r="L1427" s="4"/>
    </row>
    <row r="1428" spans="1:12" s="6" customFormat="1" x14ac:dyDescent="0.35">
      <c r="A1428" s="5"/>
      <c r="K1428" s="4"/>
      <c r="L1428" s="4"/>
    </row>
    <row r="1429" spans="1:12" s="6" customFormat="1" x14ac:dyDescent="0.35">
      <c r="A1429" s="5"/>
      <c r="K1429" s="4"/>
      <c r="L1429" s="4"/>
    </row>
    <row r="1430" spans="1:12" s="6" customFormat="1" x14ac:dyDescent="0.35">
      <c r="A1430" s="5"/>
      <c r="K1430" s="4"/>
      <c r="L1430" s="4"/>
    </row>
    <row r="1431" spans="1:12" s="6" customFormat="1" x14ac:dyDescent="0.35">
      <c r="A1431" s="5"/>
      <c r="K1431" s="4"/>
      <c r="L1431" s="4"/>
    </row>
    <row r="1432" spans="1:12" s="6" customFormat="1" x14ac:dyDescent="0.35">
      <c r="A1432" s="5"/>
      <c r="K1432" s="4"/>
      <c r="L1432" s="4"/>
    </row>
    <row r="1433" spans="1:12" s="6" customFormat="1" x14ac:dyDescent="0.35">
      <c r="A1433" s="5"/>
      <c r="K1433" s="4"/>
      <c r="L1433" s="4"/>
    </row>
    <row r="1434" spans="1:12" s="6" customFormat="1" x14ac:dyDescent="0.35">
      <c r="A1434" s="5"/>
      <c r="K1434" s="4"/>
      <c r="L1434" s="4"/>
    </row>
    <row r="1435" spans="1:12" s="6" customFormat="1" x14ac:dyDescent="0.35">
      <c r="A1435" s="5"/>
      <c r="K1435" s="4"/>
      <c r="L1435" s="4"/>
    </row>
    <row r="1436" spans="1:12" s="6" customFormat="1" x14ac:dyDescent="0.35">
      <c r="A1436" s="5"/>
      <c r="K1436" s="4"/>
      <c r="L1436" s="4"/>
    </row>
    <row r="1437" spans="1:12" s="6" customFormat="1" x14ac:dyDescent="0.35">
      <c r="A1437" s="5"/>
      <c r="K1437" s="4"/>
      <c r="L1437" s="4"/>
    </row>
    <row r="1438" spans="1:12" s="6" customFormat="1" x14ac:dyDescent="0.35">
      <c r="A1438" s="5"/>
      <c r="K1438" s="4"/>
      <c r="L1438" s="4"/>
    </row>
    <row r="1439" spans="1:12" s="6" customFormat="1" x14ac:dyDescent="0.35">
      <c r="A1439" s="5"/>
      <c r="K1439" s="4"/>
      <c r="L1439" s="4"/>
    </row>
    <row r="1440" spans="1:12" s="6" customFormat="1" x14ac:dyDescent="0.35">
      <c r="A1440" s="5"/>
      <c r="K1440" s="4"/>
      <c r="L1440" s="4"/>
    </row>
    <row r="1441" spans="1:12" s="6" customFormat="1" x14ac:dyDescent="0.35">
      <c r="A1441" s="5"/>
      <c r="K1441" s="4"/>
      <c r="L1441" s="4"/>
    </row>
    <row r="1442" spans="1:12" s="6" customFormat="1" x14ac:dyDescent="0.35">
      <c r="A1442" s="5"/>
      <c r="K1442" s="4"/>
      <c r="L1442" s="4"/>
    </row>
    <row r="1443" spans="1:12" s="6" customFormat="1" x14ac:dyDescent="0.35">
      <c r="A1443" s="5"/>
      <c r="K1443" s="4"/>
      <c r="L1443" s="4"/>
    </row>
    <row r="1444" spans="1:12" s="6" customFormat="1" x14ac:dyDescent="0.35">
      <c r="A1444" s="5"/>
      <c r="K1444" s="4"/>
      <c r="L1444" s="4"/>
    </row>
    <row r="1445" spans="1:12" s="6" customFormat="1" x14ac:dyDescent="0.35">
      <c r="A1445" s="5"/>
      <c r="K1445" s="4"/>
      <c r="L1445" s="4"/>
    </row>
    <row r="1446" spans="1:12" s="6" customFormat="1" x14ac:dyDescent="0.35">
      <c r="A1446" s="5"/>
      <c r="K1446" s="4"/>
      <c r="L1446" s="4"/>
    </row>
    <row r="1447" spans="1:12" s="6" customFormat="1" x14ac:dyDescent="0.35">
      <c r="A1447" s="5"/>
      <c r="K1447" s="4"/>
      <c r="L1447" s="4"/>
    </row>
    <row r="1448" spans="1:12" s="6" customFormat="1" x14ac:dyDescent="0.35">
      <c r="A1448" s="5"/>
      <c r="K1448" s="4"/>
      <c r="L1448" s="4"/>
    </row>
    <row r="1449" spans="1:12" s="6" customFormat="1" x14ac:dyDescent="0.35">
      <c r="A1449" s="5"/>
      <c r="K1449" s="4"/>
      <c r="L1449" s="4"/>
    </row>
    <row r="1450" spans="1:12" s="6" customFormat="1" x14ac:dyDescent="0.35">
      <c r="A1450" s="5"/>
      <c r="K1450" s="4"/>
      <c r="L1450" s="4"/>
    </row>
    <row r="1451" spans="1:12" s="6" customFormat="1" x14ac:dyDescent="0.35">
      <c r="A1451" s="5"/>
      <c r="K1451" s="4"/>
      <c r="L1451" s="4"/>
    </row>
    <row r="1452" spans="1:12" s="6" customFormat="1" x14ac:dyDescent="0.35">
      <c r="A1452" s="5"/>
      <c r="K1452" s="4"/>
      <c r="L1452" s="4"/>
    </row>
    <row r="1453" spans="1:12" s="6" customFormat="1" x14ac:dyDescent="0.35">
      <c r="A1453" s="5"/>
      <c r="K1453" s="4"/>
      <c r="L1453" s="4"/>
    </row>
    <row r="1454" spans="1:12" s="6" customFormat="1" x14ac:dyDescent="0.35">
      <c r="A1454" s="5"/>
      <c r="K1454" s="4"/>
      <c r="L1454" s="4"/>
    </row>
    <row r="1455" spans="1:12" s="6" customFormat="1" x14ac:dyDescent="0.35">
      <c r="A1455" s="5"/>
      <c r="K1455" s="4"/>
      <c r="L1455" s="4"/>
    </row>
    <row r="1456" spans="1:12" s="6" customFormat="1" x14ac:dyDescent="0.35">
      <c r="A1456" s="5"/>
      <c r="K1456" s="4"/>
      <c r="L1456" s="4"/>
    </row>
    <row r="1457" spans="1:12" s="6" customFormat="1" x14ac:dyDescent="0.35">
      <c r="A1457" s="5"/>
      <c r="K1457" s="4"/>
      <c r="L1457" s="4"/>
    </row>
    <row r="1458" spans="1:12" s="6" customFormat="1" x14ac:dyDescent="0.35">
      <c r="A1458" s="5"/>
      <c r="K1458" s="4"/>
      <c r="L1458" s="4"/>
    </row>
    <row r="1459" spans="1:12" s="6" customFormat="1" x14ac:dyDescent="0.35">
      <c r="A1459" s="5"/>
      <c r="K1459" s="4"/>
      <c r="L1459" s="4"/>
    </row>
    <row r="1460" spans="1:12" s="6" customFormat="1" x14ac:dyDescent="0.35">
      <c r="A1460" s="5"/>
      <c r="K1460" s="4"/>
      <c r="L1460" s="4"/>
    </row>
    <row r="1461" spans="1:12" s="6" customFormat="1" x14ac:dyDescent="0.35">
      <c r="A1461" s="5"/>
      <c r="K1461" s="4"/>
      <c r="L1461" s="4"/>
    </row>
    <row r="1462" spans="1:12" s="6" customFormat="1" x14ac:dyDescent="0.35">
      <c r="A1462" s="5"/>
      <c r="K1462" s="4"/>
      <c r="L1462" s="4"/>
    </row>
    <row r="1463" spans="1:12" s="6" customFormat="1" x14ac:dyDescent="0.35">
      <c r="A1463" s="5"/>
      <c r="K1463" s="4"/>
      <c r="L1463" s="4"/>
    </row>
    <row r="1464" spans="1:12" s="6" customFormat="1" x14ac:dyDescent="0.35">
      <c r="A1464" s="5"/>
      <c r="K1464" s="4"/>
      <c r="L1464" s="4"/>
    </row>
    <row r="1465" spans="1:12" s="6" customFormat="1" x14ac:dyDescent="0.35">
      <c r="A1465" s="5"/>
      <c r="K1465" s="4"/>
      <c r="L1465" s="4"/>
    </row>
    <row r="1466" spans="1:12" s="6" customFormat="1" x14ac:dyDescent="0.35">
      <c r="A1466" s="5"/>
      <c r="K1466" s="4"/>
      <c r="L1466" s="4"/>
    </row>
    <row r="1467" spans="1:12" s="6" customFormat="1" x14ac:dyDescent="0.35">
      <c r="A1467" s="5"/>
      <c r="K1467" s="4"/>
      <c r="L1467" s="4"/>
    </row>
    <row r="1468" spans="1:12" s="6" customFormat="1" x14ac:dyDescent="0.35">
      <c r="A1468" s="5"/>
      <c r="K1468" s="4"/>
      <c r="L1468" s="4"/>
    </row>
    <row r="1469" spans="1:12" s="6" customFormat="1" x14ac:dyDescent="0.35">
      <c r="A1469" s="5"/>
      <c r="K1469" s="4"/>
      <c r="L1469" s="4"/>
    </row>
    <row r="1470" spans="1:12" s="6" customFormat="1" x14ac:dyDescent="0.35">
      <c r="A1470" s="5"/>
      <c r="K1470" s="4"/>
      <c r="L1470" s="4"/>
    </row>
    <row r="1471" spans="1:12" s="6" customFormat="1" x14ac:dyDescent="0.35">
      <c r="A1471" s="5"/>
      <c r="K1471" s="4"/>
      <c r="L1471" s="4"/>
    </row>
    <row r="1472" spans="1:12" s="6" customFormat="1" x14ac:dyDescent="0.35">
      <c r="A1472" s="5"/>
      <c r="K1472" s="4"/>
      <c r="L1472" s="4"/>
    </row>
    <row r="1473" spans="1:12" s="6" customFormat="1" x14ac:dyDescent="0.35">
      <c r="A1473" s="5"/>
      <c r="K1473" s="4"/>
      <c r="L1473" s="4"/>
    </row>
    <row r="1474" spans="1:12" s="6" customFormat="1" x14ac:dyDescent="0.35">
      <c r="A1474" s="5"/>
      <c r="K1474" s="4"/>
      <c r="L1474" s="4"/>
    </row>
    <row r="1475" spans="1:12" s="6" customFormat="1" x14ac:dyDescent="0.35">
      <c r="A1475" s="5"/>
      <c r="K1475" s="4"/>
      <c r="L1475" s="4"/>
    </row>
    <row r="1476" spans="1:12" s="6" customFormat="1" x14ac:dyDescent="0.35">
      <c r="A1476" s="5"/>
      <c r="K1476" s="4"/>
      <c r="L1476" s="4"/>
    </row>
    <row r="1477" spans="1:12" s="6" customFormat="1" x14ac:dyDescent="0.35">
      <c r="A1477" s="5"/>
      <c r="K1477" s="4"/>
      <c r="L1477" s="4"/>
    </row>
    <row r="1478" spans="1:12" s="6" customFormat="1" x14ac:dyDescent="0.35">
      <c r="A1478" s="5"/>
      <c r="K1478" s="4"/>
      <c r="L1478" s="4"/>
    </row>
    <row r="1479" spans="1:12" s="6" customFormat="1" x14ac:dyDescent="0.35">
      <c r="A1479" s="5"/>
      <c r="K1479" s="4"/>
      <c r="L1479" s="4"/>
    </row>
    <row r="1480" spans="1:12" s="6" customFormat="1" x14ac:dyDescent="0.35">
      <c r="A1480" s="5"/>
      <c r="K1480" s="4"/>
      <c r="L1480" s="4"/>
    </row>
    <row r="1481" spans="1:12" s="6" customFormat="1" x14ac:dyDescent="0.35">
      <c r="A1481" s="5"/>
      <c r="K1481" s="4"/>
      <c r="L1481" s="4"/>
    </row>
    <row r="1482" spans="1:12" s="6" customFormat="1" x14ac:dyDescent="0.35">
      <c r="A1482" s="5"/>
      <c r="K1482" s="4"/>
      <c r="L1482" s="4"/>
    </row>
    <row r="1483" spans="1:12" s="6" customFormat="1" x14ac:dyDescent="0.35">
      <c r="A1483" s="5"/>
      <c r="K1483" s="4"/>
      <c r="L1483" s="4"/>
    </row>
    <row r="1484" spans="1:12" s="6" customFormat="1" x14ac:dyDescent="0.35">
      <c r="A1484" s="5"/>
      <c r="K1484" s="4"/>
      <c r="L1484" s="4"/>
    </row>
    <row r="1485" spans="1:12" s="6" customFormat="1" x14ac:dyDescent="0.35">
      <c r="A1485" s="5"/>
      <c r="K1485" s="4"/>
      <c r="L1485" s="4"/>
    </row>
    <row r="1486" spans="1:12" s="6" customFormat="1" x14ac:dyDescent="0.35">
      <c r="A1486" s="5"/>
      <c r="K1486" s="4"/>
      <c r="L1486" s="4"/>
    </row>
    <row r="1487" spans="1:12" s="6" customFormat="1" x14ac:dyDescent="0.35">
      <c r="A1487" s="5"/>
      <c r="K1487" s="4"/>
      <c r="L1487" s="4"/>
    </row>
    <row r="1488" spans="1:12" s="6" customFormat="1" x14ac:dyDescent="0.35">
      <c r="A1488" s="5"/>
      <c r="K1488" s="4"/>
      <c r="L1488" s="4"/>
    </row>
    <row r="1489" spans="1:12" s="6" customFormat="1" x14ac:dyDescent="0.35">
      <c r="A1489" s="5"/>
      <c r="K1489" s="4"/>
      <c r="L1489" s="4"/>
    </row>
    <row r="1490" spans="1:12" s="6" customFormat="1" x14ac:dyDescent="0.35">
      <c r="A1490" s="5"/>
      <c r="K1490" s="4"/>
      <c r="L1490" s="4"/>
    </row>
    <row r="1491" spans="1:12" s="6" customFormat="1" x14ac:dyDescent="0.35">
      <c r="A1491" s="5"/>
      <c r="K1491" s="4"/>
      <c r="L1491" s="4"/>
    </row>
    <row r="1492" spans="1:12" s="6" customFormat="1" x14ac:dyDescent="0.35">
      <c r="A1492" s="5"/>
      <c r="K1492" s="4"/>
      <c r="L1492" s="4"/>
    </row>
    <row r="1493" spans="1:12" s="6" customFormat="1" x14ac:dyDescent="0.35">
      <c r="A1493" s="5"/>
      <c r="K1493" s="4"/>
      <c r="L1493" s="4"/>
    </row>
    <row r="1494" spans="1:12" s="6" customFormat="1" x14ac:dyDescent="0.35">
      <c r="A1494" s="5"/>
      <c r="K1494" s="4"/>
      <c r="L1494" s="4"/>
    </row>
    <row r="1495" spans="1:12" s="6" customFormat="1" x14ac:dyDescent="0.35">
      <c r="A1495" s="5"/>
      <c r="K1495" s="4"/>
      <c r="L1495" s="4"/>
    </row>
    <row r="1496" spans="1:12" s="6" customFormat="1" x14ac:dyDescent="0.35">
      <c r="A1496" s="5"/>
      <c r="K1496" s="4"/>
      <c r="L1496" s="4"/>
    </row>
    <row r="1497" spans="1:12" s="6" customFormat="1" x14ac:dyDescent="0.35">
      <c r="A1497" s="5"/>
      <c r="K1497" s="4"/>
      <c r="L1497" s="4"/>
    </row>
    <row r="1498" spans="1:12" s="6" customFormat="1" x14ac:dyDescent="0.35">
      <c r="A1498" s="5"/>
      <c r="K1498" s="4"/>
      <c r="L1498" s="4"/>
    </row>
    <row r="1499" spans="1:12" s="6" customFormat="1" x14ac:dyDescent="0.35">
      <c r="A1499" s="5"/>
      <c r="K1499" s="4"/>
      <c r="L1499" s="4"/>
    </row>
    <row r="1500" spans="1:12" s="6" customFormat="1" x14ac:dyDescent="0.35">
      <c r="A1500" s="5"/>
      <c r="K1500" s="4"/>
      <c r="L1500" s="4"/>
    </row>
    <row r="1501" spans="1:12" s="6" customFormat="1" x14ac:dyDescent="0.35">
      <c r="A1501" s="5"/>
      <c r="K1501" s="4"/>
      <c r="L1501" s="4"/>
    </row>
    <row r="1502" spans="1:12" s="6" customFormat="1" x14ac:dyDescent="0.35">
      <c r="A1502" s="5"/>
      <c r="K1502" s="4"/>
      <c r="L1502" s="4"/>
    </row>
    <row r="1503" spans="1:12" s="6" customFormat="1" x14ac:dyDescent="0.35">
      <c r="A1503" s="5"/>
      <c r="K1503" s="4"/>
      <c r="L1503" s="4"/>
    </row>
    <row r="1504" spans="1:12" s="6" customFormat="1" x14ac:dyDescent="0.35">
      <c r="A1504" s="5"/>
      <c r="K1504" s="4"/>
      <c r="L1504" s="4"/>
    </row>
    <row r="1505" spans="1:12" s="6" customFormat="1" x14ac:dyDescent="0.35">
      <c r="A1505" s="5"/>
      <c r="K1505" s="4"/>
      <c r="L1505" s="4"/>
    </row>
    <row r="1506" spans="1:12" s="6" customFormat="1" x14ac:dyDescent="0.35">
      <c r="A1506" s="5"/>
      <c r="K1506" s="4"/>
      <c r="L1506" s="4"/>
    </row>
    <row r="1507" spans="1:12" s="6" customFormat="1" x14ac:dyDescent="0.35">
      <c r="A1507" s="5"/>
      <c r="K1507" s="4"/>
      <c r="L1507" s="4"/>
    </row>
    <row r="1508" spans="1:12" s="6" customFormat="1" x14ac:dyDescent="0.35">
      <c r="A1508" s="5"/>
      <c r="K1508" s="4"/>
      <c r="L1508" s="4"/>
    </row>
    <row r="1509" spans="1:12" s="6" customFormat="1" x14ac:dyDescent="0.35">
      <c r="A1509" s="5"/>
      <c r="K1509" s="4"/>
      <c r="L1509" s="4"/>
    </row>
    <row r="1510" spans="1:12" s="6" customFormat="1" x14ac:dyDescent="0.35">
      <c r="A1510" s="5"/>
      <c r="K1510" s="4"/>
      <c r="L1510" s="4"/>
    </row>
    <row r="1511" spans="1:12" s="6" customFormat="1" x14ac:dyDescent="0.35">
      <c r="A1511" s="5"/>
      <c r="K1511" s="4"/>
      <c r="L1511" s="4"/>
    </row>
    <row r="1512" spans="1:12" s="6" customFormat="1" x14ac:dyDescent="0.35">
      <c r="A1512" s="5"/>
      <c r="K1512" s="4"/>
      <c r="L1512" s="4"/>
    </row>
    <row r="1513" spans="1:12" s="6" customFormat="1" x14ac:dyDescent="0.35">
      <c r="A1513" s="5"/>
      <c r="K1513" s="4"/>
      <c r="L1513" s="4"/>
    </row>
    <row r="1514" spans="1:12" s="6" customFormat="1" x14ac:dyDescent="0.35">
      <c r="A1514" s="5"/>
      <c r="K1514" s="4"/>
      <c r="L1514" s="4"/>
    </row>
    <row r="1515" spans="1:12" s="6" customFormat="1" x14ac:dyDescent="0.35">
      <c r="A1515" s="5"/>
      <c r="K1515" s="4"/>
      <c r="L1515" s="4"/>
    </row>
    <row r="1516" spans="1:12" s="6" customFormat="1" x14ac:dyDescent="0.35">
      <c r="A1516" s="5"/>
      <c r="K1516" s="4"/>
      <c r="L1516" s="4"/>
    </row>
    <row r="1517" spans="1:12" s="6" customFormat="1" x14ac:dyDescent="0.35">
      <c r="A1517" s="5"/>
      <c r="K1517" s="4"/>
      <c r="L1517" s="4"/>
    </row>
    <row r="1518" spans="1:12" s="6" customFormat="1" x14ac:dyDescent="0.35">
      <c r="A1518" s="5"/>
      <c r="K1518" s="4"/>
      <c r="L1518" s="4"/>
    </row>
    <row r="1519" spans="1:12" s="6" customFormat="1" x14ac:dyDescent="0.35">
      <c r="A1519" s="5"/>
      <c r="K1519" s="4"/>
      <c r="L1519" s="4"/>
    </row>
    <row r="1520" spans="1:12" s="6" customFormat="1" x14ac:dyDescent="0.35">
      <c r="A1520" s="5"/>
      <c r="K1520" s="4"/>
      <c r="L1520" s="4"/>
    </row>
    <row r="1521" spans="1:12" s="6" customFormat="1" x14ac:dyDescent="0.35">
      <c r="A1521" s="5"/>
      <c r="K1521" s="4"/>
      <c r="L1521" s="4"/>
    </row>
    <row r="1522" spans="1:12" s="6" customFormat="1" x14ac:dyDescent="0.35">
      <c r="A1522" s="5"/>
      <c r="K1522" s="4"/>
      <c r="L1522" s="4"/>
    </row>
    <row r="1523" spans="1:12" s="6" customFormat="1" x14ac:dyDescent="0.35">
      <c r="A1523" s="5"/>
      <c r="K1523" s="4"/>
      <c r="L1523" s="4"/>
    </row>
    <row r="1524" spans="1:12" s="6" customFormat="1" x14ac:dyDescent="0.35">
      <c r="A1524" s="5"/>
      <c r="K1524" s="4"/>
      <c r="L1524" s="4"/>
    </row>
    <row r="1525" spans="1:12" s="6" customFormat="1" x14ac:dyDescent="0.35">
      <c r="A1525" s="5"/>
      <c r="K1525" s="4"/>
      <c r="L1525" s="4"/>
    </row>
    <row r="1526" spans="1:12" s="6" customFormat="1" x14ac:dyDescent="0.35">
      <c r="A1526" s="5"/>
      <c r="K1526" s="4"/>
      <c r="L1526" s="4"/>
    </row>
    <row r="1527" spans="1:12" s="6" customFormat="1" x14ac:dyDescent="0.35">
      <c r="A1527" s="5"/>
      <c r="K1527" s="4"/>
      <c r="L1527" s="4"/>
    </row>
    <row r="1528" spans="1:12" s="6" customFormat="1" x14ac:dyDescent="0.35">
      <c r="A1528" s="5"/>
      <c r="K1528" s="4"/>
      <c r="L1528" s="4"/>
    </row>
    <row r="1529" spans="1:12" s="6" customFormat="1" x14ac:dyDescent="0.35">
      <c r="A1529" s="5"/>
      <c r="K1529" s="4"/>
      <c r="L1529" s="4"/>
    </row>
    <row r="1530" spans="1:12" s="6" customFormat="1" x14ac:dyDescent="0.35">
      <c r="A1530" s="5"/>
      <c r="K1530" s="4"/>
      <c r="L1530" s="4"/>
    </row>
    <row r="1531" spans="1:12" s="6" customFormat="1" x14ac:dyDescent="0.35">
      <c r="A1531" s="5"/>
      <c r="K1531" s="4"/>
      <c r="L1531" s="4"/>
    </row>
    <row r="1532" spans="1:12" s="6" customFormat="1" x14ac:dyDescent="0.35">
      <c r="A1532" s="5"/>
      <c r="K1532" s="4"/>
      <c r="L1532" s="4"/>
    </row>
    <row r="1533" spans="1:12" s="6" customFormat="1" x14ac:dyDescent="0.35">
      <c r="A1533" s="5"/>
      <c r="K1533" s="4"/>
      <c r="L1533" s="4"/>
    </row>
    <row r="1534" spans="1:12" s="6" customFormat="1" x14ac:dyDescent="0.35">
      <c r="A1534" s="5"/>
      <c r="K1534" s="4"/>
      <c r="L1534" s="4"/>
    </row>
    <row r="1535" spans="1:12" s="6" customFormat="1" x14ac:dyDescent="0.35">
      <c r="A1535" s="5"/>
      <c r="K1535" s="4"/>
      <c r="L1535" s="4"/>
    </row>
    <row r="1536" spans="1:12" s="6" customFormat="1" x14ac:dyDescent="0.35">
      <c r="A1536" s="5"/>
      <c r="K1536" s="4"/>
      <c r="L1536" s="4"/>
    </row>
    <row r="1537" spans="1:12" s="6" customFormat="1" x14ac:dyDescent="0.35">
      <c r="A1537" s="5"/>
      <c r="K1537" s="4"/>
      <c r="L1537" s="4"/>
    </row>
    <row r="1538" spans="1:12" s="6" customFormat="1" x14ac:dyDescent="0.35">
      <c r="A1538" s="5"/>
      <c r="K1538" s="4"/>
      <c r="L1538" s="4"/>
    </row>
    <row r="1539" spans="1:12" s="6" customFormat="1" x14ac:dyDescent="0.35">
      <c r="A1539" s="5"/>
      <c r="K1539" s="4"/>
      <c r="L1539" s="4"/>
    </row>
    <row r="1540" spans="1:12" s="6" customFormat="1" x14ac:dyDescent="0.35">
      <c r="A1540" s="5"/>
      <c r="K1540" s="4"/>
      <c r="L1540" s="4"/>
    </row>
    <row r="1541" spans="1:12" s="6" customFormat="1" x14ac:dyDescent="0.35">
      <c r="A1541" s="5"/>
      <c r="K1541" s="4"/>
      <c r="L1541" s="4"/>
    </row>
    <row r="1542" spans="1:12" s="6" customFormat="1" x14ac:dyDescent="0.35">
      <c r="A1542" s="5"/>
      <c r="K1542" s="4"/>
      <c r="L1542" s="4"/>
    </row>
    <row r="1543" spans="1:12" s="6" customFormat="1" x14ac:dyDescent="0.35">
      <c r="A1543" s="5"/>
      <c r="K1543" s="4"/>
      <c r="L1543" s="4"/>
    </row>
    <row r="1544" spans="1:12" s="6" customFormat="1" x14ac:dyDescent="0.35">
      <c r="A1544" s="5"/>
      <c r="K1544" s="4"/>
      <c r="L1544" s="4"/>
    </row>
    <row r="1545" spans="1:12" s="6" customFormat="1" x14ac:dyDescent="0.35">
      <c r="A1545" s="5"/>
      <c r="K1545" s="4"/>
      <c r="L1545" s="4"/>
    </row>
    <row r="1546" spans="1:12" s="6" customFormat="1" x14ac:dyDescent="0.35">
      <c r="A1546" s="5"/>
      <c r="K1546" s="4"/>
      <c r="L1546" s="4"/>
    </row>
    <row r="1547" spans="1:12" s="6" customFormat="1" x14ac:dyDescent="0.35">
      <c r="A1547" s="5"/>
      <c r="K1547" s="4"/>
      <c r="L1547" s="4"/>
    </row>
    <row r="1548" spans="1:12" s="6" customFormat="1" x14ac:dyDescent="0.35">
      <c r="A1548" s="5"/>
      <c r="K1548" s="4"/>
      <c r="L1548" s="4"/>
    </row>
    <row r="1549" spans="1:12" s="6" customFormat="1" x14ac:dyDescent="0.35">
      <c r="A1549" s="5"/>
      <c r="K1549" s="4"/>
      <c r="L1549" s="4"/>
    </row>
    <row r="1550" spans="1:12" s="6" customFormat="1" x14ac:dyDescent="0.35">
      <c r="A1550" s="5"/>
      <c r="K1550" s="4"/>
      <c r="L1550" s="4"/>
    </row>
    <row r="1551" spans="1:12" s="6" customFormat="1" x14ac:dyDescent="0.35">
      <c r="A1551" s="5"/>
      <c r="K1551" s="4"/>
      <c r="L1551" s="4"/>
    </row>
    <row r="1552" spans="1:12" s="6" customFormat="1" x14ac:dyDescent="0.35">
      <c r="A1552" s="5"/>
      <c r="K1552" s="4"/>
      <c r="L1552" s="4"/>
    </row>
    <row r="1553" spans="1:12" s="6" customFormat="1" x14ac:dyDescent="0.35">
      <c r="A1553" s="5"/>
      <c r="K1553" s="4"/>
      <c r="L1553" s="4"/>
    </row>
    <row r="1554" spans="1:12" s="6" customFormat="1" x14ac:dyDescent="0.35">
      <c r="A1554" s="5"/>
      <c r="K1554" s="4"/>
      <c r="L1554" s="4"/>
    </row>
    <row r="1555" spans="1:12" s="6" customFormat="1" x14ac:dyDescent="0.35">
      <c r="A1555" s="5"/>
      <c r="K1555" s="4"/>
      <c r="L1555" s="4"/>
    </row>
    <row r="1556" spans="1:12" s="6" customFormat="1" x14ac:dyDescent="0.35">
      <c r="A1556" s="5"/>
      <c r="K1556" s="4"/>
      <c r="L1556" s="4"/>
    </row>
    <row r="1557" spans="1:12" s="6" customFormat="1" x14ac:dyDescent="0.35">
      <c r="A1557" s="5"/>
      <c r="K1557" s="4"/>
      <c r="L1557" s="4"/>
    </row>
    <row r="1558" spans="1:12" s="6" customFormat="1" x14ac:dyDescent="0.35">
      <c r="A1558" s="5"/>
      <c r="K1558" s="4"/>
      <c r="L1558" s="4"/>
    </row>
    <row r="1559" spans="1:12" s="6" customFormat="1" x14ac:dyDescent="0.35">
      <c r="A1559" s="5"/>
      <c r="K1559" s="4"/>
      <c r="L1559" s="4"/>
    </row>
    <row r="1560" spans="1:12" s="6" customFormat="1" x14ac:dyDescent="0.35">
      <c r="A1560" s="5"/>
      <c r="K1560" s="4"/>
      <c r="L1560" s="4"/>
    </row>
    <row r="1561" spans="1:12" s="6" customFormat="1" x14ac:dyDescent="0.35">
      <c r="A1561" s="5"/>
      <c r="K1561" s="4"/>
      <c r="L1561" s="4"/>
    </row>
    <row r="1562" spans="1:12" s="6" customFormat="1" x14ac:dyDescent="0.35">
      <c r="A1562" s="5"/>
      <c r="K1562" s="4"/>
      <c r="L1562" s="4"/>
    </row>
    <row r="1563" spans="1:12" s="6" customFormat="1" x14ac:dyDescent="0.35">
      <c r="A1563" s="5"/>
      <c r="K1563" s="4"/>
      <c r="L1563" s="4"/>
    </row>
    <row r="1564" spans="1:12" s="6" customFormat="1" x14ac:dyDescent="0.35">
      <c r="A1564" s="5"/>
      <c r="K1564" s="4"/>
      <c r="L1564" s="4"/>
    </row>
    <row r="1565" spans="1:12" s="6" customFormat="1" x14ac:dyDescent="0.35">
      <c r="A1565" s="5"/>
      <c r="K1565" s="4"/>
      <c r="L1565" s="4"/>
    </row>
    <row r="1566" spans="1:12" s="6" customFormat="1" x14ac:dyDescent="0.35">
      <c r="A1566" s="5"/>
      <c r="K1566" s="4"/>
      <c r="L1566" s="4"/>
    </row>
    <row r="1567" spans="1:12" s="6" customFormat="1" x14ac:dyDescent="0.35">
      <c r="A1567" s="5"/>
      <c r="K1567" s="4"/>
      <c r="L1567" s="4"/>
    </row>
    <row r="1568" spans="1:12" s="6" customFormat="1" x14ac:dyDescent="0.35">
      <c r="A1568" s="5"/>
      <c r="K1568" s="4"/>
      <c r="L1568" s="4"/>
    </row>
    <row r="1569" spans="1:12" s="6" customFormat="1" x14ac:dyDescent="0.35">
      <c r="A1569" s="5"/>
      <c r="K1569" s="4"/>
      <c r="L1569" s="4"/>
    </row>
    <row r="1570" spans="1:12" s="6" customFormat="1" x14ac:dyDescent="0.35">
      <c r="A1570" s="5"/>
      <c r="K1570" s="4"/>
      <c r="L1570" s="4"/>
    </row>
    <row r="1571" spans="1:12" s="6" customFormat="1" x14ac:dyDescent="0.35">
      <c r="A1571" s="5"/>
      <c r="K1571" s="4"/>
      <c r="L1571" s="4"/>
    </row>
    <row r="1572" spans="1:12" s="6" customFormat="1" x14ac:dyDescent="0.35">
      <c r="A1572" s="5"/>
      <c r="K1572" s="4"/>
      <c r="L1572" s="4"/>
    </row>
    <row r="1573" spans="1:12" s="6" customFormat="1" x14ac:dyDescent="0.35">
      <c r="A1573" s="5"/>
      <c r="K1573" s="4"/>
      <c r="L1573" s="4"/>
    </row>
    <row r="1574" spans="1:12" s="6" customFormat="1" x14ac:dyDescent="0.35">
      <c r="A1574" s="5"/>
      <c r="K1574" s="4"/>
      <c r="L1574" s="4"/>
    </row>
    <row r="1575" spans="1:12" s="6" customFormat="1" x14ac:dyDescent="0.35">
      <c r="A1575" s="5"/>
      <c r="K1575" s="4"/>
      <c r="L1575" s="4"/>
    </row>
    <row r="1576" spans="1:12" s="6" customFormat="1" x14ac:dyDescent="0.35">
      <c r="A1576" s="5"/>
      <c r="K1576" s="4"/>
      <c r="L1576" s="4"/>
    </row>
    <row r="1577" spans="1:12" s="6" customFormat="1" x14ac:dyDescent="0.35">
      <c r="A1577" s="5"/>
      <c r="K1577" s="4"/>
      <c r="L1577" s="4"/>
    </row>
    <row r="1578" spans="1:12" s="6" customFormat="1" x14ac:dyDescent="0.35">
      <c r="A1578" s="5"/>
      <c r="K1578" s="4"/>
      <c r="L1578" s="4"/>
    </row>
    <row r="1579" spans="1:12" s="6" customFormat="1" x14ac:dyDescent="0.35">
      <c r="A1579" s="5"/>
      <c r="K1579" s="4"/>
      <c r="L1579" s="4"/>
    </row>
    <row r="1580" spans="1:12" s="6" customFormat="1" x14ac:dyDescent="0.35">
      <c r="A1580" s="5"/>
      <c r="K1580" s="4"/>
      <c r="L1580" s="4"/>
    </row>
    <row r="1581" spans="1:12" s="6" customFormat="1" x14ac:dyDescent="0.35">
      <c r="A1581" s="5"/>
      <c r="K1581" s="4"/>
      <c r="L1581" s="4"/>
    </row>
    <row r="1582" spans="1:12" s="6" customFormat="1" x14ac:dyDescent="0.35">
      <c r="A1582" s="5"/>
      <c r="K1582" s="4"/>
      <c r="L1582" s="4"/>
    </row>
    <row r="1583" spans="1:12" s="6" customFormat="1" x14ac:dyDescent="0.35">
      <c r="A1583" s="5"/>
      <c r="K1583" s="4"/>
      <c r="L1583" s="4"/>
    </row>
    <row r="1584" spans="1:12" s="6" customFormat="1" x14ac:dyDescent="0.35">
      <c r="A1584" s="5"/>
      <c r="K1584" s="4"/>
      <c r="L1584" s="4"/>
    </row>
    <row r="1585" spans="1:12" s="6" customFormat="1" x14ac:dyDescent="0.35">
      <c r="A1585" s="5"/>
      <c r="K1585" s="4"/>
      <c r="L1585" s="4"/>
    </row>
    <row r="1586" spans="1:12" s="6" customFormat="1" x14ac:dyDescent="0.35">
      <c r="A1586" s="5"/>
      <c r="K1586" s="4"/>
      <c r="L1586" s="4"/>
    </row>
    <row r="1587" spans="1:12" s="6" customFormat="1" x14ac:dyDescent="0.35">
      <c r="A1587" s="5"/>
      <c r="K1587" s="4"/>
      <c r="L1587" s="4"/>
    </row>
    <row r="1588" spans="1:12" s="6" customFormat="1" x14ac:dyDescent="0.35">
      <c r="A1588" s="5"/>
      <c r="K1588" s="4"/>
      <c r="L1588" s="4"/>
    </row>
    <row r="1589" spans="1:12" s="6" customFormat="1" x14ac:dyDescent="0.35">
      <c r="A1589" s="5"/>
      <c r="K1589" s="4"/>
      <c r="L1589" s="4"/>
    </row>
    <row r="1590" spans="1:12" s="6" customFormat="1" x14ac:dyDescent="0.35">
      <c r="A1590" s="5"/>
      <c r="K1590" s="4"/>
      <c r="L1590" s="4"/>
    </row>
    <row r="1591" spans="1:12" s="6" customFormat="1" x14ac:dyDescent="0.35">
      <c r="A1591" s="5"/>
      <c r="K1591" s="4"/>
      <c r="L1591" s="4"/>
    </row>
    <row r="1592" spans="1:12" s="6" customFormat="1" x14ac:dyDescent="0.35">
      <c r="A1592" s="5"/>
      <c r="K1592" s="4"/>
      <c r="L1592" s="4"/>
    </row>
    <row r="1593" spans="1:12" s="6" customFormat="1" x14ac:dyDescent="0.35">
      <c r="A1593" s="5"/>
      <c r="K1593" s="4"/>
      <c r="L1593" s="4"/>
    </row>
    <row r="1594" spans="1:12" s="6" customFormat="1" x14ac:dyDescent="0.35">
      <c r="A1594" s="5"/>
      <c r="K1594" s="4"/>
      <c r="L1594" s="4"/>
    </row>
    <row r="1595" spans="1:12" s="6" customFormat="1" x14ac:dyDescent="0.35">
      <c r="A1595" s="5"/>
      <c r="K1595" s="4"/>
      <c r="L1595" s="4"/>
    </row>
    <row r="1596" spans="1:12" s="6" customFormat="1" x14ac:dyDescent="0.35">
      <c r="A1596" s="5"/>
      <c r="K1596" s="4"/>
      <c r="L1596" s="4"/>
    </row>
    <row r="1597" spans="1:12" s="6" customFormat="1" x14ac:dyDescent="0.35">
      <c r="A1597" s="5"/>
      <c r="K1597" s="4"/>
      <c r="L1597" s="4"/>
    </row>
    <row r="1598" spans="1:12" s="6" customFormat="1" x14ac:dyDescent="0.35">
      <c r="A1598" s="5"/>
      <c r="K1598" s="4"/>
      <c r="L1598" s="4"/>
    </row>
    <row r="1599" spans="1:12" s="6" customFormat="1" x14ac:dyDescent="0.35">
      <c r="A1599" s="5"/>
      <c r="K1599" s="4"/>
      <c r="L1599" s="4"/>
    </row>
    <row r="1600" spans="1:12" s="6" customFormat="1" x14ac:dyDescent="0.35">
      <c r="A1600" s="5"/>
      <c r="K1600" s="4"/>
      <c r="L1600" s="4"/>
    </row>
    <row r="1601" spans="1:12" s="6" customFormat="1" x14ac:dyDescent="0.35">
      <c r="A1601" s="5"/>
      <c r="K1601" s="4"/>
      <c r="L1601" s="4"/>
    </row>
    <row r="1602" spans="1:12" s="6" customFormat="1" x14ac:dyDescent="0.35">
      <c r="A1602" s="5"/>
      <c r="K1602" s="4"/>
      <c r="L1602" s="4"/>
    </row>
    <row r="1603" spans="1:12" s="6" customFormat="1" x14ac:dyDescent="0.35">
      <c r="A1603" s="5"/>
      <c r="K1603" s="4"/>
      <c r="L1603" s="4"/>
    </row>
    <row r="1604" spans="1:12" s="6" customFormat="1" x14ac:dyDescent="0.35">
      <c r="A1604" s="5"/>
      <c r="K1604" s="4"/>
      <c r="L1604" s="4"/>
    </row>
    <row r="1605" spans="1:12" s="6" customFormat="1" x14ac:dyDescent="0.35">
      <c r="A1605" s="5"/>
      <c r="K1605" s="4"/>
      <c r="L1605" s="4"/>
    </row>
    <row r="1606" spans="1:12" s="6" customFormat="1" x14ac:dyDescent="0.35">
      <c r="A1606" s="5"/>
      <c r="K1606" s="4"/>
      <c r="L1606" s="4"/>
    </row>
    <row r="1607" spans="1:12" s="6" customFormat="1" x14ac:dyDescent="0.35">
      <c r="A1607" s="5"/>
      <c r="K1607" s="4"/>
      <c r="L1607" s="4"/>
    </row>
    <row r="1608" spans="1:12" s="6" customFormat="1" x14ac:dyDescent="0.35">
      <c r="A1608" s="5"/>
      <c r="K1608" s="4"/>
      <c r="L1608" s="4"/>
    </row>
    <row r="1609" spans="1:12" s="6" customFormat="1" x14ac:dyDescent="0.35">
      <c r="A1609" s="5"/>
      <c r="K1609" s="4"/>
      <c r="L1609" s="4"/>
    </row>
    <row r="1610" spans="1:12" s="6" customFormat="1" x14ac:dyDescent="0.35">
      <c r="A1610" s="5"/>
      <c r="K1610" s="4"/>
      <c r="L1610" s="4"/>
    </row>
    <row r="1611" spans="1:12" s="6" customFormat="1" x14ac:dyDescent="0.35">
      <c r="A1611" s="5"/>
      <c r="K1611" s="4"/>
      <c r="L1611" s="4"/>
    </row>
    <row r="1612" spans="1:12" s="6" customFormat="1" x14ac:dyDescent="0.35">
      <c r="A1612" s="5"/>
      <c r="K1612" s="4"/>
      <c r="L1612" s="4"/>
    </row>
    <row r="1613" spans="1:12" s="6" customFormat="1" x14ac:dyDescent="0.35">
      <c r="A1613" s="5"/>
      <c r="K1613" s="4"/>
      <c r="L1613" s="4"/>
    </row>
    <row r="1614" spans="1:12" s="6" customFormat="1" x14ac:dyDescent="0.35">
      <c r="A1614" s="5"/>
      <c r="K1614" s="4"/>
      <c r="L1614" s="4"/>
    </row>
    <row r="1615" spans="1:12" s="6" customFormat="1" x14ac:dyDescent="0.35">
      <c r="A1615" s="5"/>
      <c r="K1615" s="4"/>
      <c r="L1615" s="4"/>
    </row>
    <row r="1616" spans="1:12" s="6" customFormat="1" x14ac:dyDescent="0.35">
      <c r="A1616" s="5"/>
      <c r="K1616" s="4"/>
      <c r="L1616" s="4"/>
    </row>
    <row r="1617" spans="1:12" s="6" customFormat="1" x14ac:dyDescent="0.35">
      <c r="A1617" s="5"/>
      <c r="K1617" s="4"/>
      <c r="L1617" s="4"/>
    </row>
    <row r="1618" spans="1:12" s="6" customFormat="1" x14ac:dyDescent="0.35">
      <c r="A1618" s="5"/>
      <c r="K1618" s="4"/>
      <c r="L1618" s="4"/>
    </row>
    <row r="1619" spans="1:12" s="6" customFormat="1" x14ac:dyDescent="0.35">
      <c r="A1619" s="5"/>
      <c r="K1619" s="4"/>
      <c r="L1619" s="4"/>
    </row>
    <row r="1620" spans="1:12" s="6" customFormat="1" x14ac:dyDescent="0.35">
      <c r="A1620" s="5"/>
      <c r="K1620" s="4"/>
      <c r="L1620" s="4"/>
    </row>
    <row r="1621" spans="1:12" s="6" customFormat="1" x14ac:dyDescent="0.35">
      <c r="A1621" s="5"/>
      <c r="K1621" s="4"/>
      <c r="L1621" s="4"/>
    </row>
    <row r="1622" spans="1:12" s="6" customFormat="1" x14ac:dyDescent="0.35">
      <c r="A1622" s="5"/>
      <c r="K1622" s="4"/>
      <c r="L1622" s="4"/>
    </row>
    <row r="1623" spans="1:12" s="6" customFormat="1" x14ac:dyDescent="0.35">
      <c r="A1623" s="5"/>
      <c r="K1623" s="4"/>
      <c r="L1623" s="4"/>
    </row>
    <row r="1624" spans="1:12" s="6" customFormat="1" x14ac:dyDescent="0.35">
      <c r="A1624" s="5"/>
      <c r="K1624" s="4"/>
      <c r="L1624" s="4"/>
    </row>
    <row r="1625" spans="1:12" s="6" customFormat="1" x14ac:dyDescent="0.35">
      <c r="A1625" s="5"/>
      <c r="K1625" s="4"/>
      <c r="L1625" s="4"/>
    </row>
    <row r="1626" spans="1:12" s="6" customFormat="1" x14ac:dyDescent="0.35">
      <c r="A1626" s="5"/>
      <c r="K1626" s="4"/>
      <c r="L1626" s="4"/>
    </row>
    <row r="1627" spans="1:12" s="6" customFormat="1" x14ac:dyDescent="0.35">
      <c r="A1627" s="5"/>
      <c r="K1627" s="4"/>
      <c r="L1627" s="4"/>
    </row>
    <row r="1628" spans="1:12" s="6" customFormat="1" x14ac:dyDescent="0.35">
      <c r="A1628" s="5"/>
      <c r="K1628" s="4"/>
      <c r="L1628" s="4"/>
    </row>
    <row r="1629" spans="1:12" s="6" customFormat="1" x14ac:dyDescent="0.35">
      <c r="A1629" s="5"/>
      <c r="K1629" s="4"/>
      <c r="L1629" s="4"/>
    </row>
    <row r="1630" spans="1:12" s="6" customFormat="1" x14ac:dyDescent="0.35">
      <c r="A1630" s="5"/>
      <c r="K1630" s="4"/>
      <c r="L1630" s="4"/>
    </row>
    <row r="1631" spans="1:12" s="6" customFormat="1" x14ac:dyDescent="0.35">
      <c r="A1631" s="5"/>
      <c r="K1631" s="4"/>
      <c r="L1631" s="4"/>
    </row>
    <row r="1632" spans="1:12" s="6" customFormat="1" x14ac:dyDescent="0.35">
      <c r="A1632" s="5"/>
      <c r="K1632" s="4"/>
      <c r="L1632" s="4"/>
    </row>
    <row r="1633" spans="1:12" s="6" customFormat="1" x14ac:dyDescent="0.35">
      <c r="A1633" s="5"/>
      <c r="K1633" s="4"/>
      <c r="L1633" s="4"/>
    </row>
    <row r="1634" spans="1:12" s="6" customFormat="1" x14ac:dyDescent="0.35">
      <c r="A1634" s="5"/>
      <c r="K1634" s="4"/>
      <c r="L1634" s="4"/>
    </row>
    <row r="1635" spans="1:12" s="6" customFormat="1" x14ac:dyDescent="0.35">
      <c r="A1635" s="5"/>
      <c r="K1635" s="4"/>
      <c r="L1635" s="4"/>
    </row>
    <row r="1636" spans="1:12" s="6" customFormat="1" x14ac:dyDescent="0.35">
      <c r="A1636" s="5"/>
      <c r="K1636" s="4"/>
      <c r="L1636" s="4"/>
    </row>
    <row r="1637" spans="1:12" s="6" customFormat="1" x14ac:dyDescent="0.35">
      <c r="A1637" s="5"/>
      <c r="K1637" s="4"/>
      <c r="L1637" s="4"/>
    </row>
    <row r="1638" spans="1:12" s="6" customFormat="1" x14ac:dyDescent="0.35">
      <c r="A1638" s="5"/>
      <c r="K1638" s="4"/>
      <c r="L1638" s="4"/>
    </row>
    <row r="1639" spans="1:12" s="6" customFormat="1" x14ac:dyDescent="0.35">
      <c r="A1639" s="5"/>
      <c r="K1639" s="4"/>
      <c r="L1639" s="4"/>
    </row>
    <row r="1640" spans="1:12" s="6" customFormat="1" x14ac:dyDescent="0.35">
      <c r="A1640" s="5"/>
      <c r="K1640" s="4"/>
      <c r="L1640" s="4"/>
    </row>
    <row r="1641" spans="1:12" s="6" customFormat="1" x14ac:dyDescent="0.35">
      <c r="A1641" s="5"/>
      <c r="K1641" s="4"/>
      <c r="L1641" s="4"/>
    </row>
    <row r="1642" spans="1:12" s="6" customFormat="1" x14ac:dyDescent="0.35">
      <c r="A1642" s="5"/>
      <c r="K1642" s="4"/>
      <c r="L1642" s="4"/>
    </row>
    <row r="1643" spans="1:12" s="6" customFormat="1" x14ac:dyDescent="0.35">
      <c r="A1643" s="5"/>
      <c r="K1643" s="4"/>
      <c r="L1643" s="4"/>
    </row>
    <row r="1644" spans="1:12" s="6" customFormat="1" x14ac:dyDescent="0.35">
      <c r="A1644" s="5"/>
      <c r="K1644" s="4"/>
      <c r="L1644" s="4"/>
    </row>
    <row r="1645" spans="1:12" s="6" customFormat="1" x14ac:dyDescent="0.35">
      <c r="A1645" s="5"/>
      <c r="K1645" s="4"/>
      <c r="L1645" s="4"/>
    </row>
    <row r="1646" spans="1:12" s="6" customFormat="1" x14ac:dyDescent="0.35">
      <c r="A1646" s="5"/>
      <c r="K1646" s="4"/>
      <c r="L1646" s="4"/>
    </row>
    <row r="1647" spans="1:12" s="6" customFormat="1" x14ac:dyDescent="0.35">
      <c r="A1647" s="5"/>
      <c r="K1647" s="4"/>
      <c r="L1647" s="4"/>
    </row>
    <row r="1648" spans="1:12" s="6" customFormat="1" x14ac:dyDescent="0.35">
      <c r="A1648" s="5"/>
      <c r="K1648" s="4"/>
      <c r="L1648" s="4"/>
    </row>
    <row r="1649" spans="1:12" s="6" customFormat="1" x14ac:dyDescent="0.35">
      <c r="A1649" s="5"/>
      <c r="K1649" s="4"/>
      <c r="L1649" s="4"/>
    </row>
    <row r="1650" spans="1:12" s="6" customFormat="1" x14ac:dyDescent="0.35">
      <c r="A1650" s="5"/>
      <c r="K1650" s="4"/>
      <c r="L1650" s="4"/>
    </row>
    <row r="1651" spans="1:12" s="6" customFormat="1" x14ac:dyDescent="0.35">
      <c r="A1651" s="5"/>
      <c r="K1651" s="4"/>
      <c r="L1651" s="4"/>
    </row>
    <row r="1652" spans="1:12" s="6" customFormat="1" x14ac:dyDescent="0.35">
      <c r="A1652" s="5"/>
      <c r="K1652" s="4"/>
      <c r="L1652" s="4"/>
    </row>
    <row r="1653" spans="1:12" s="6" customFormat="1" x14ac:dyDescent="0.35">
      <c r="A1653" s="5"/>
      <c r="K1653" s="4"/>
      <c r="L1653" s="4"/>
    </row>
    <row r="1654" spans="1:12" s="6" customFormat="1" x14ac:dyDescent="0.35">
      <c r="A1654" s="5"/>
      <c r="K1654" s="4"/>
      <c r="L1654" s="4"/>
    </row>
    <row r="1655" spans="1:12" s="6" customFormat="1" x14ac:dyDescent="0.35">
      <c r="A1655" s="5"/>
      <c r="K1655" s="4"/>
      <c r="L1655" s="4"/>
    </row>
    <row r="1656" spans="1:12" s="6" customFormat="1" x14ac:dyDescent="0.35">
      <c r="A1656" s="5"/>
      <c r="K1656" s="4"/>
      <c r="L1656" s="4"/>
    </row>
    <row r="1657" spans="1:12" s="6" customFormat="1" x14ac:dyDescent="0.35">
      <c r="A1657" s="5"/>
      <c r="K1657" s="4"/>
      <c r="L1657" s="4"/>
    </row>
    <row r="1658" spans="1:12" s="6" customFormat="1" x14ac:dyDescent="0.35">
      <c r="A1658" s="5"/>
      <c r="K1658" s="4"/>
      <c r="L1658" s="4"/>
    </row>
    <row r="1659" spans="1:12" s="6" customFormat="1" x14ac:dyDescent="0.35">
      <c r="A1659" s="5"/>
      <c r="K1659" s="4"/>
      <c r="L1659" s="4"/>
    </row>
    <row r="1660" spans="1:12" s="6" customFormat="1" x14ac:dyDescent="0.35">
      <c r="A1660" s="5"/>
      <c r="K1660" s="4"/>
      <c r="L1660" s="4"/>
    </row>
    <row r="1661" spans="1:12" s="6" customFormat="1" x14ac:dyDescent="0.35">
      <c r="A1661" s="5"/>
      <c r="K1661" s="4"/>
      <c r="L1661" s="4"/>
    </row>
    <row r="1662" spans="1:12" s="6" customFormat="1" x14ac:dyDescent="0.35">
      <c r="A1662" s="5"/>
      <c r="K1662" s="4"/>
      <c r="L1662" s="4"/>
    </row>
    <row r="1663" spans="1:12" s="6" customFormat="1" x14ac:dyDescent="0.35">
      <c r="A1663" s="5"/>
      <c r="K1663" s="4"/>
      <c r="L1663" s="4"/>
    </row>
    <row r="1664" spans="1:12" s="6" customFormat="1" x14ac:dyDescent="0.35">
      <c r="A1664" s="5"/>
      <c r="K1664" s="4"/>
      <c r="L1664" s="4"/>
    </row>
    <row r="1665" spans="1:12" s="6" customFormat="1" x14ac:dyDescent="0.35">
      <c r="A1665" s="5"/>
      <c r="K1665" s="4"/>
      <c r="L1665" s="4"/>
    </row>
    <row r="1666" spans="1:12" s="6" customFormat="1" x14ac:dyDescent="0.35">
      <c r="A1666" s="5"/>
      <c r="K1666" s="4"/>
      <c r="L1666" s="4"/>
    </row>
    <row r="1667" spans="1:12" s="6" customFormat="1" x14ac:dyDescent="0.35">
      <c r="A1667" s="5"/>
      <c r="K1667" s="4"/>
      <c r="L1667" s="4"/>
    </row>
    <row r="1668" spans="1:12" s="6" customFormat="1" x14ac:dyDescent="0.35">
      <c r="A1668" s="5"/>
      <c r="K1668" s="4"/>
      <c r="L1668" s="4"/>
    </row>
    <row r="1669" spans="1:12" s="6" customFormat="1" x14ac:dyDescent="0.35">
      <c r="A1669" s="5"/>
      <c r="K1669" s="4"/>
      <c r="L1669" s="4"/>
    </row>
    <row r="1670" spans="1:12" s="6" customFormat="1" x14ac:dyDescent="0.35">
      <c r="A1670" s="5"/>
      <c r="K1670" s="4"/>
      <c r="L1670" s="4"/>
    </row>
    <row r="1671" spans="1:12" s="6" customFormat="1" x14ac:dyDescent="0.35">
      <c r="A1671" s="5"/>
      <c r="K1671" s="4"/>
      <c r="L1671" s="4"/>
    </row>
    <row r="1672" spans="1:12" s="6" customFormat="1" x14ac:dyDescent="0.35">
      <c r="A1672" s="5"/>
      <c r="K1672" s="4"/>
      <c r="L1672" s="4"/>
    </row>
    <row r="1673" spans="1:12" s="6" customFormat="1" x14ac:dyDescent="0.35">
      <c r="A1673" s="5"/>
      <c r="K1673" s="4"/>
      <c r="L1673" s="4"/>
    </row>
    <row r="1674" spans="1:12" s="6" customFormat="1" x14ac:dyDescent="0.35">
      <c r="A1674" s="5"/>
      <c r="K1674" s="4"/>
      <c r="L1674" s="4"/>
    </row>
    <row r="1675" spans="1:12" s="6" customFormat="1" x14ac:dyDescent="0.35">
      <c r="A1675" s="5"/>
      <c r="K1675" s="4"/>
      <c r="L1675" s="4"/>
    </row>
    <row r="1676" spans="1:12" s="6" customFormat="1" x14ac:dyDescent="0.35">
      <c r="A1676" s="5"/>
      <c r="K1676" s="4"/>
      <c r="L1676" s="4"/>
    </row>
    <row r="1677" spans="1:12" s="6" customFormat="1" x14ac:dyDescent="0.35">
      <c r="A1677" s="5"/>
      <c r="K1677" s="4"/>
      <c r="L1677" s="4"/>
    </row>
    <row r="1678" spans="1:12" s="6" customFormat="1" x14ac:dyDescent="0.35">
      <c r="A1678" s="5"/>
      <c r="K1678" s="4"/>
      <c r="L1678" s="4"/>
    </row>
    <row r="1679" spans="1:12" s="6" customFormat="1" x14ac:dyDescent="0.35">
      <c r="A1679" s="5"/>
      <c r="K1679" s="4"/>
      <c r="L1679" s="4"/>
    </row>
    <row r="1680" spans="1:12" s="6" customFormat="1" x14ac:dyDescent="0.35">
      <c r="A1680" s="5"/>
      <c r="K1680" s="4"/>
      <c r="L1680" s="4"/>
    </row>
    <row r="1681" spans="1:12" s="6" customFormat="1" x14ac:dyDescent="0.35">
      <c r="A1681" s="5"/>
      <c r="K1681" s="4"/>
      <c r="L1681" s="4"/>
    </row>
    <row r="1682" spans="1:12" s="6" customFormat="1" x14ac:dyDescent="0.35">
      <c r="A1682" s="5"/>
      <c r="K1682" s="4"/>
      <c r="L1682" s="4"/>
    </row>
    <row r="1683" spans="1:12" s="6" customFormat="1" x14ac:dyDescent="0.35">
      <c r="A1683" s="5"/>
      <c r="K1683" s="4"/>
      <c r="L1683" s="4"/>
    </row>
    <row r="1684" spans="1:12" s="6" customFormat="1" x14ac:dyDescent="0.35">
      <c r="A1684" s="5"/>
      <c r="K1684" s="4"/>
      <c r="L1684" s="4"/>
    </row>
    <row r="1685" spans="1:12" s="6" customFormat="1" x14ac:dyDescent="0.35">
      <c r="A1685" s="5"/>
      <c r="K1685" s="4"/>
      <c r="L1685" s="4"/>
    </row>
    <row r="1686" spans="1:12" s="6" customFormat="1" x14ac:dyDescent="0.35">
      <c r="A1686" s="5"/>
      <c r="K1686" s="4"/>
      <c r="L1686" s="4"/>
    </row>
    <row r="1687" spans="1:12" s="6" customFormat="1" x14ac:dyDescent="0.35">
      <c r="A1687" s="5"/>
      <c r="K1687" s="4"/>
      <c r="L1687" s="4"/>
    </row>
    <row r="1688" spans="1:12" s="6" customFormat="1" x14ac:dyDescent="0.35">
      <c r="A1688" s="5"/>
      <c r="K1688" s="4"/>
      <c r="L1688" s="4"/>
    </row>
    <row r="1689" spans="1:12" s="6" customFormat="1" x14ac:dyDescent="0.35">
      <c r="A1689" s="5"/>
      <c r="K1689" s="4"/>
      <c r="L1689" s="4"/>
    </row>
    <row r="1690" spans="1:12" s="6" customFormat="1" x14ac:dyDescent="0.35">
      <c r="A1690" s="5"/>
      <c r="K1690" s="4"/>
      <c r="L1690" s="4"/>
    </row>
    <row r="1691" spans="1:12" s="6" customFormat="1" x14ac:dyDescent="0.35">
      <c r="A1691" s="5"/>
      <c r="K1691" s="4"/>
      <c r="L1691" s="4"/>
    </row>
    <row r="1692" spans="1:12" s="6" customFormat="1" x14ac:dyDescent="0.35">
      <c r="A1692" s="5"/>
      <c r="K1692" s="4"/>
      <c r="L1692" s="4"/>
    </row>
    <row r="1693" spans="1:12" s="6" customFormat="1" x14ac:dyDescent="0.35">
      <c r="A1693" s="5"/>
      <c r="K1693" s="4"/>
      <c r="L1693" s="4"/>
    </row>
    <row r="1694" spans="1:12" s="6" customFormat="1" x14ac:dyDescent="0.35">
      <c r="A1694" s="5"/>
      <c r="K1694" s="4"/>
      <c r="L1694" s="4"/>
    </row>
    <row r="1695" spans="1:12" s="6" customFormat="1" x14ac:dyDescent="0.35">
      <c r="A1695" s="5"/>
      <c r="K1695" s="4"/>
      <c r="L1695" s="4"/>
    </row>
    <row r="1696" spans="1:12" s="6" customFormat="1" x14ac:dyDescent="0.35">
      <c r="A1696" s="5"/>
      <c r="K1696" s="4"/>
      <c r="L1696" s="4"/>
    </row>
    <row r="1697" spans="1:12" s="6" customFormat="1" x14ac:dyDescent="0.35">
      <c r="A1697" s="5"/>
      <c r="K1697" s="4"/>
      <c r="L1697" s="4"/>
    </row>
    <row r="1698" spans="1:12" s="6" customFormat="1" x14ac:dyDescent="0.35">
      <c r="A1698" s="5"/>
      <c r="K1698" s="4"/>
      <c r="L1698" s="4"/>
    </row>
    <row r="1699" spans="1:12" s="6" customFormat="1" x14ac:dyDescent="0.35">
      <c r="A1699" s="5"/>
      <c r="K1699" s="4"/>
      <c r="L1699" s="4"/>
    </row>
    <row r="1700" spans="1:12" s="6" customFormat="1" x14ac:dyDescent="0.35">
      <c r="A1700" s="5"/>
      <c r="K1700" s="4"/>
      <c r="L1700" s="4"/>
    </row>
    <row r="1701" spans="1:12" s="6" customFormat="1" x14ac:dyDescent="0.35">
      <c r="A1701" s="5"/>
      <c r="K1701" s="4"/>
      <c r="L1701" s="4"/>
    </row>
    <row r="1702" spans="1:12" s="6" customFormat="1" x14ac:dyDescent="0.35">
      <c r="A1702" s="5"/>
      <c r="K1702" s="4"/>
      <c r="L1702" s="4"/>
    </row>
    <row r="1703" spans="1:12" s="6" customFormat="1" x14ac:dyDescent="0.35">
      <c r="A1703" s="5"/>
      <c r="K1703" s="4"/>
      <c r="L1703" s="4"/>
    </row>
    <row r="1704" spans="1:12" s="6" customFormat="1" x14ac:dyDescent="0.35">
      <c r="A1704" s="5"/>
      <c r="K1704" s="4"/>
      <c r="L1704" s="4"/>
    </row>
    <row r="1705" spans="1:12" s="6" customFormat="1" x14ac:dyDescent="0.35">
      <c r="A1705" s="5"/>
      <c r="K1705" s="4"/>
      <c r="L1705" s="4"/>
    </row>
    <row r="1706" spans="1:12" s="6" customFormat="1" x14ac:dyDescent="0.35">
      <c r="A1706" s="5"/>
      <c r="K1706" s="4"/>
      <c r="L1706" s="4"/>
    </row>
    <row r="1707" spans="1:12" s="6" customFormat="1" x14ac:dyDescent="0.35">
      <c r="A1707" s="5"/>
      <c r="K1707" s="4"/>
      <c r="L1707" s="4"/>
    </row>
    <row r="1708" spans="1:12" s="6" customFormat="1" x14ac:dyDescent="0.35">
      <c r="A1708" s="5"/>
      <c r="K1708" s="4"/>
      <c r="L1708" s="4"/>
    </row>
    <row r="1709" spans="1:12" s="6" customFormat="1" x14ac:dyDescent="0.35">
      <c r="A1709" s="5"/>
      <c r="K1709" s="4"/>
      <c r="L1709" s="4"/>
    </row>
    <row r="1710" spans="1:12" s="6" customFormat="1" x14ac:dyDescent="0.35">
      <c r="A1710" s="5"/>
      <c r="K1710" s="4"/>
      <c r="L1710" s="4"/>
    </row>
    <row r="1711" spans="1:12" s="6" customFormat="1" x14ac:dyDescent="0.35">
      <c r="A1711" s="5"/>
      <c r="K1711" s="4"/>
      <c r="L1711" s="4"/>
    </row>
    <row r="1712" spans="1:12" s="6" customFormat="1" x14ac:dyDescent="0.35">
      <c r="A1712" s="5"/>
      <c r="K1712" s="4"/>
      <c r="L1712" s="4"/>
    </row>
    <row r="1713" spans="1:12" s="6" customFormat="1" x14ac:dyDescent="0.35">
      <c r="A1713" s="5"/>
      <c r="K1713" s="4"/>
      <c r="L1713" s="4"/>
    </row>
    <row r="1714" spans="1:12" s="6" customFormat="1" x14ac:dyDescent="0.35">
      <c r="A1714" s="5"/>
      <c r="K1714" s="4"/>
      <c r="L1714" s="4"/>
    </row>
    <row r="1715" spans="1:12" s="6" customFormat="1" x14ac:dyDescent="0.35">
      <c r="A1715" s="5"/>
      <c r="K1715" s="4"/>
      <c r="L1715" s="4"/>
    </row>
    <row r="1716" spans="1:12" s="6" customFormat="1" x14ac:dyDescent="0.35">
      <c r="A1716" s="5"/>
      <c r="K1716" s="4"/>
      <c r="L1716" s="4"/>
    </row>
    <row r="1717" spans="1:12" s="6" customFormat="1" x14ac:dyDescent="0.35">
      <c r="A1717" s="5"/>
      <c r="K1717" s="4"/>
      <c r="L1717" s="4"/>
    </row>
    <row r="1718" spans="1:12" s="6" customFormat="1" x14ac:dyDescent="0.35">
      <c r="A1718" s="5"/>
      <c r="K1718" s="4"/>
      <c r="L1718" s="4"/>
    </row>
    <row r="1719" spans="1:12" s="6" customFormat="1" x14ac:dyDescent="0.35">
      <c r="A1719" s="5"/>
      <c r="K1719" s="4"/>
      <c r="L1719" s="4"/>
    </row>
    <row r="1720" spans="1:12" s="6" customFormat="1" x14ac:dyDescent="0.35">
      <c r="A1720" s="5"/>
      <c r="K1720" s="4"/>
      <c r="L1720" s="4"/>
    </row>
    <row r="1721" spans="1:12" s="6" customFormat="1" x14ac:dyDescent="0.35">
      <c r="A1721" s="5"/>
      <c r="K1721" s="4"/>
      <c r="L1721" s="4"/>
    </row>
    <row r="1722" spans="1:12" s="6" customFormat="1" x14ac:dyDescent="0.35">
      <c r="A1722" s="5"/>
      <c r="K1722" s="4"/>
      <c r="L1722" s="4"/>
    </row>
    <row r="1723" spans="1:12" s="6" customFormat="1" x14ac:dyDescent="0.35">
      <c r="A1723" s="5"/>
      <c r="K1723" s="4"/>
      <c r="L1723" s="4"/>
    </row>
    <row r="1724" spans="1:12" s="6" customFormat="1" x14ac:dyDescent="0.35">
      <c r="A1724" s="5"/>
      <c r="K1724" s="4"/>
      <c r="L1724" s="4"/>
    </row>
    <row r="1725" spans="1:12" s="6" customFormat="1" x14ac:dyDescent="0.35">
      <c r="A1725" s="5"/>
      <c r="K1725" s="4"/>
      <c r="L1725" s="4"/>
    </row>
    <row r="1726" spans="1:12" s="6" customFormat="1" x14ac:dyDescent="0.35">
      <c r="A1726" s="5"/>
      <c r="K1726" s="4"/>
      <c r="L1726" s="4"/>
    </row>
    <row r="1727" spans="1:12" s="6" customFormat="1" x14ac:dyDescent="0.35">
      <c r="A1727" s="5"/>
      <c r="K1727" s="4"/>
      <c r="L1727" s="4"/>
    </row>
    <row r="1728" spans="1:12" s="6" customFormat="1" x14ac:dyDescent="0.35">
      <c r="A1728" s="5"/>
      <c r="K1728" s="4"/>
      <c r="L1728" s="4"/>
    </row>
    <row r="1729" spans="1:12" s="6" customFormat="1" x14ac:dyDescent="0.35">
      <c r="A1729" s="5"/>
      <c r="K1729" s="4"/>
      <c r="L1729" s="4"/>
    </row>
    <row r="1730" spans="1:12" s="6" customFormat="1" x14ac:dyDescent="0.35">
      <c r="A1730" s="5"/>
      <c r="K1730" s="4"/>
      <c r="L1730" s="4"/>
    </row>
    <row r="1731" spans="1:12" s="6" customFormat="1" x14ac:dyDescent="0.35">
      <c r="A1731" s="5"/>
      <c r="K1731" s="4"/>
      <c r="L1731" s="4"/>
    </row>
    <row r="1732" spans="1:12" s="6" customFormat="1" x14ac:dyDescent="0.35">
      <c r="A1732" s="5"/>
      <c r="K1732" s="4"/>
      <c r="L1732" s="4"/>
    </row>
    <row r="1733" spans="1:12" s="6" customFormat="1" x14ac:dyDescent="0.35">
      <c r="A1733" s="5"/>
      <c r="K1733" s="4"/>
      <c r="L1733" s="4"/>
    </row>
    <row r="1734" spans="1:12" s="6" customFormat="1" x14ac:dyDescent="0.35">
      <c r="A1734" s="5"/>
      <c r="K1734" s="4"/>
      <c r="L1734" s="4"/>
    </row>
    <row r="1735" spans="1:12" s="6" customFormat="1" x14ac:dyDescent="0.35">
      <c r="A1735" s="5"/>
      <c r="K1735" s="4"/>
      <c r="L1735" s="4"/>
    </row>
    <row r="1736" spans="1:12" s="6" customFormat="1" x14ac:dyDescent="0.35">
      <c r="A1736" s="5"/>
      <c r="K1736" s="4"/>
      <c r="L1736" s="4"/>
    </row>
    <row r="1737" spans="1:12" s="6" customFormat="1" x14ac:dyDescent="0.35">
      <c r="A1737" s="5"/>
      <c r="K1737" s="4"/>
      <c r="L1737" s="4"/>
    </row>
    <row r="1738" spans="1:12" s="6" customFormat="1" x14ac:dyDescent="0.35">
      <c r="A1738" s="5"/>
      <c r="K1738" s="4"/>
      <c r="L1738" s="4"/>
    </row>
    <row r="1739" spans="1:12" s="6" customFormat="1" x14ac:dyDescent="0.35">
      <c r="A1739" s="5"/>
      <c r="K1739" s="4"/>
      <c r="L1739" s="4"/>
    </row>
    <row r="1740" spans="1:12" s="6" customFormat="1" x14ac:dyDescent="0.35">
      <c r="A1740" s="5"/>
      <c r="K1740" s="4"/>
      <c r="L1740" s="4"/>
    </row>
    <row r="1741" spans="1:12" s="6" customFormat="1" x14ac:dyDescent="0.35">
      <c r="A1741" s="5"/>
      <c r="K1741" s="4"/>
      <c r="L1741" s="4"/>
    </row>
    <row r="1742" spans="1:12" s="6" customFormat="1" x14ac:dyDescent="0.35">
      <c r="A1742" s="5"/>
      <c r="K1742" s="4"/>
      <c r="L1742" s="4"/>
    </row>
    <row r="1743" spans="1:12" s="6" customFormat="1" x14ac:dyDescent="0.35">
      <c r="A1743" s="5"/>
      <c r="K1743" s="4"/>
      <c r="L1743" s="4"/>
    </row>
    <row r="1744" spans="1:12" s="6" customFormat="1" x14ac:dyDescent="0.35">
      <c r="A1744" s="5"/>
      <c r="K1744" s="4"/>
      <c r="L1744" s="4"/>
    </row>
    <row r="1745" spans="1:12" s="6" customFormat="1" x14ac:dyDescent="0.35">
      <c r="A1745" s="5"/>
      <c r="K1745" s="4"/>
      <c r="L1745" s="4"/>
    </row>
    <row r="1746" spans="1:12" s="6" customFormat="1" x14ac:dyDescent="0.35">
      <c r="A1746" s="5"/>
      <c r="K1746" s="4"/>
      <c r="L1746" s="4"/>
    </row>
    <row r="1747" spans="1:12" s="6" customFormat="1" x14ac:dyDescent="0.35">
      <c r="A1747" s="5"/>
      <c r="K1747" s="4"/>
      <c r="L1747" s="4"/>
    </row>
    <row r="1748" spans="1:12" s="6" customFormat="1" x14ac:dyDescent="0.35">
      <c r="A1748" s="5"/>
      <c r="K1748" s="4"/>
      <c r="L1748" s="4"/>
    </row>
    <row r="1749" spans="1:12" s="6" customFormat="1" x14ac:dyDescent="0.35">
      <c r="A1749" s="5"/>
      <c r="K1749" s="4"/>
      <c r="L1749" s="4"/>
    </row>
    <row r="1750" spans="1:12" s="6" customFormat="1" x14ac:dyDescent="0.35">
      <c r="A1750" s="5"/>
      <c r="K1750" s="4"/>
      <c r="L1750" s="4"/>
    </row>
    <row r="1751" spans="1:12" s="6" customFormat="1" x14ac:dyDescent="0.35">
      <c r="A1751" s="5"/>
      <c r="K1751" s="4"/>
      <c r="L1751" s="4"/>
    </row>
    <row r="1752" spans="1:12" s="6" customFormat="1" x14ac:dyDescent="0.35">
      <c r="A1752" s="5"/>
      <c r="K1752" s="4"/>
      <c r="L1752" s="4"/>
    </row>
    <row r="1753" spans="1:12" s="6" customFormat="1" x14ac:dyDescent="0.35">
      <c r="A1753" s="5"/>
      <c r="K1753" s="4"/>
      <c r="L1753" s="4"/>
    </row>
    <row r="1754" spans="1:12" s="6" customFormat="1" x14ac:dyDescent="0.35">
      <c r="A1754" s="5"/>
      <c r="K1754" s="4"/>
      <c r="L1754" s="4"/>
    </row>
    <row r="1755" spans="1:12" s="6" customFormat="1" x14ac:dyDescent="0.35">
      <c r="A1755" s="5"/>
      <c r="K1755" s="4"/>
      <c r="L1755" s="4"/>
    </row>
    <row r="1756" spans="1:12" s="6" customFormat="1" x14ac:dyDescent="0.35">
      <c r="A1756" s="5"/>
      <c r="K1756" s="4"/>
      <c r="L1756" s="4"/>
    </row>
    <row r="1757" spans="1:12" s="6" customFormat="1" x14ac:dyDescent="0.35">
      <c r="A1757" s="5"/>
      <c r="K1757" s="4"/>
      <c r="L1757" s="4"/>
    </row>
    <row r="1758" spans="1:12" s="6" customFormat="1" x14ac:dyDescent="0.35">
      <c r="A1758" s="5"/>
      <c r="K1758" s="4"/>
      <c r="L1758" s="4"/>
    </row>
    <row r="1759" spans="1:12" s="6" customFormat="1" x14ac:dyDescent="0.35">
      <c r="A1759" s="5"/>
      <c r="K1759" s="4"/>
      <c r="L1759" s="4"/>
    </row>
    <row r="1760" spans="1:12" s="6" customFormat="1" x14ac:dyDescent="0.35">
      <c r="A1760" s="5"/>
      <c r="K1760" s="4"/>
      <c r="L1760" s="4"/>
    </row>
    <row r="1761" spans="1:12" s="6" customFormat="1" x14ac:dyDescent="0.35">
      <c r="A1761" s="5"/>
      <c r="K1761" s="4"/>
      <c r="L1761" s="4"/>
    </row>
    <row r="1762" spans="1:12" s="6" customFormat="1" x14ac:dyDescent="0.35">
      <c r="A1762" s="5"/>
      <c r="K1762" s="4"/>
      <c r="L1762" s="4"/>
    </row>
    <row r="1763" spans="1:12" s="6" customFormat="1" x14ac:dyDescent="0.35">
      <c r="A1763" s="5"/>
      <c r="K1763" s="4"/>
      <c r="L1763" s="4"/>
    </row>
    <row r="1764" spans="1:12" s="6" customFormat="1" x14ac:dyDescent="0.35">
      <c r="A1764" s="5"/>
      <c r="K1764" s="4"/>
      <c r="L1764" s="4"/>
    </row>
    <row r="1765" spans="1:12" s="6" customFormat="1" x14ac:dyDescent="0.35">
      <c r="A1765" s="5"/>
      <c r="K1765" s="4"/>
      <c r="L1765" s="4"/>
    </row>
    <row r="1766" spans="1:12" s="6" customFormat="1" x14ac:dyDescent="0.35">
      <c r="A1766" s="5"/>
      <c r="K1766" s="4"/>
      <c r="L1766" s="4"/>
    </row>
    <row r="1767" spans="1:12" s="6" customFormat="1" x14ac:dyDescent="0.35">
      <c r="A1767" s="5"/>
      <c r="K1767" s="4"/>
      <c r="L1767" s="4"/>
    </row>
    <row r="1768" spans="1:12" s="6" customFormat="1" x14ac:dyDescent="0.35">
      <c r="A1768" s="5"/>
      <c r="K1768" s="4"/>
      <c r="L1768" s="4"/>
    </row>
    <row r="1769" spans="1:12" s="6" customFormat="1" x14ac:dyDescent="0.35">
      <c r="A1769" s="5"/>
      <c r="K1769" s="4"/>
      <c r="L1769" s="4"/>
    </row>
    <row r="1770" spans="1:12" s="6" customFormat="1" x14ac:dyDescent="0.35">
      <c r="A1770" s="5"/>
      <c r="K1770" s="4"/>
      <c r="L1770" s="4"/>
    </row>
    <row r="1771" spans="1:12" s="6" customFormat="1" x14ac:dyDescent="0.35">
      <c r="A1771" s="5"/>
      <c r="K1771" s="4"/>
      <c r="L1771" s="4"/>
    </row>
    <row r="1772" spans="1:12" s="6" customFormat="1" x14ac:dyDescent="0.35">
      <c r="A1772" s="5"/>
      <c r="K1772" s="4"/>
      <c r="L1772" s="4"/>
    </row>
    <row r="1773" spans="1:12" s="6" customFormat="1" x14ac:dyDescent="0.35">
      <c r="A1773" s="5"/>
      <c r="K1773" s="4"/>
      <c r="L1773" s="4"/>
    </row>
    <row r="1774" spans="1:12" s="6" customFormat="1" x14ac:dyDescent="0.35">
      <c r="A1774" s="5"/>
      <c r="K1774" s="4"/>
      <c r="L1774" s="4"/>
    </row>
    <row r="1775" spans="1:12" s="6" customFormat="1" x14ac:dyDescent="0.35">
      <c r="A1775" s="5"/>
      <c r="K1775" s="4"/>
      <c r="L1775" s="4"/>
    </row>
    <row r="1776" spans="1:12" s="6" customFormat="1" x14ac:dyDescent="0.35">
      <c r="A1776" s="5"/>
      <c r="K1776" s="4"/>
      <c r="L1776" s="4"/>
    </row>
    <row r="1777" spans="1:12" s="6" customFormat="1" x14ac:dyDescent="0.35">
      <c r="A1777" s="5"/>
      <c r="K1777" s="4"/>
      <c r="L1777" s="4"/>
    </row>
    <row r="1778" spans="1:12" s="6" customFormat="1" x14ac:dyDescent="0.35">
      <c r="A1778" s="5"/>
      <c r="K1778" s="4"/>
      <c r="L1778" s="4"/>
    </row>
    <row r="1779" spans="1:12" s="6" customFormat="1" x14ac:dyDescent="0.35">
      <c r="A1779" s="5"/>
      <c r="K1779" s="4"/>
      <c r="L1779" s="4"/>
    </row>
    <row r="1780" spans="1:12" s="6" customFormat="1" x14ac:dyDescent="0.35">
      <c r="A1780" s="5"/>
      <c r="K1780" s="4"/>
      <c r="L1780" s="4"/>
    </row>
    <row r="1781" spans="1:12" s="6" customFormat="1" x14ac:dyDescent="0.35">
      <c r="A1781" s="5"/>
      <c r="K1781" s="4"/>
      <c r="L1781" s="4"/>
    </row>
    <row r="1782" spans="1:12" s="6" customFormat="1" x14ac:dyDescent="0.35">
      <c r="A1782" s="5"/>
      <c r="K1782" s="4"/>
      <c r="L1782" s="4"/>
    </row>
    <row r="1783" spans="1:12" s="6" customFormat="1" x14ac:dyDescent="0.35">
      <c r="A1783" s="5"/>
      <c r="K1783" s="4"/>
      <c r="L1783" s="4"/>
    </row>
    <row r="1784" spans="1:12" s="6" customFormat="1" x14ac:dyDescent="0.35">
      <c r="A1784" s="5"/>
      <c r="K1784" s="4"/>
      <c r="L1784" s="4"/>
    </row>
    <row r="1785" spans="1:12" s="6" customFormat="1" x14ac:dyDescent="0.35">
      <c r="A1785" s="5"/>
      <c r="K1785" s="4"/>
      <c r="L1785" s="4"/>
    </row>
    <row r="1786" spans="1:12" s="6" customFormat="1" x14ac:dyDescent="0.35">
      <c r="A1786" s="5"/>
      <c r="K1786" s="4"/>
      <c r="L1786" s="4"/>
    </row>
    <row r="1787" spans="1:12" s="6" customFormat="1" x14ac:dyDescent="0.35">
      <c r="A1787" s="5"/>
      <c r="K1787" s="4"/>
      <c r="L1787" s="4"/>
    </row>
    <row r="1788" spans="1:12" s="6" customFormat="1" x14ac:dyDescent="0.35">
      <c r="A1788" s="5"/>
      <c r="K1788" s="4"/>
      <c r="L1788" s="4"/>
    </row>
    <row r="1789" spans="1:12" s="6" customFormat="1" x14ac:dyDescent="0.35">
      <c r="A1789" s="5"/>
      <c r="K1789" s="4"/>
      <c r="L1789" s="4"/>
    </row>
    <row r="1790" spans="1:12" s="6" customFormat="1" x14ac:dyDescent="0.35">
      <c r="A1790" s="5"/>
      <c r="K1790" s="4"/>
      <c r="L1790" s="4"/>
    </row>
    <row r="1791" spans="1:12" s="6" customFormat="1" x14ac:dyDescent="0.35">
      <c r="A1791" s="5"/>
      <c r="K1791" s="4"/>
      <c r="L1791" s="4"/>
    </row>
    <row r="1792" spans="1:12" s="6" customFormat="1" x14ac:dyDescent="0.35">
      <c r="A1792" s="5"/>
      <c r="K1792" s="4"/>
      <c r="L1792" s="4"/>
    </row>
    <row r="1793" spans="1:12" s="6" customFormat="1" x14ac:dyDescent="0.35">
      <c r="A1793" s="5"/>
      <c r="K1793" s="4"/>
      <c r="L1793" s="4"/>
    </row>
    <row r="1794" spans="1:12" s="6" customFormat="1" x14ac:dyDescent="0.35">
      <c r="A1794" s="5"/>
      <c r="K1794" s="4"/>
      <c r="L1794" s="4"/>
    </row>
    <row r="1795" spans="1:12" s="6" customFormat="1" x14ac:dyDescent="0.35">
      <c r="A1795" s="5"/>
      <c r="K1795" s="4"/>
      <c r="L1795" s="4"/>
    </row>
    <row r="1796" spans="1:12" s="6" customFormat="1" x14ac:dyDescent="0.35">
      <c r="A1796" s="5"/>
      <c r="K1796" s="4"/>
      <c r="L1796" s="4"/>
    </row>
    <row r="1797" spans="1:12" s="6" customFormat="1" x14ac:dyDescent="0.35">
      <c r="A1797" s="5"/>
      <c r="K1797" s="4"/>
      <c r="L1797" s="4"/>
    </row>
    <row r="1798" spans="1:12" s="6" customFormat="1" x14ac:dyDescent="0.35">
      <c r="A1798" s="5"/>
      <c r="K1798" s="4"/>
      <c r="L1798" s="4"/>
    </row>
    <row r="1799" spans="1:12" s="6" customFormat="1" x14ac:dyDescent="0.35">
      <c r="A1799" s="5"/>
      <c r="K1799" s="4"/>
      <c r="L1799" s="4"/>
    </row>
    <row r="1800" spans="1:12" s="6" customFormat="1" x14ac:dyDescent="0.35">
      <c r="A1800" s="5"/>
      <c r="K1800" s="4"/>
      <c r="L1800" s="4"/>
    </row>
    <row r="1801" spans="1:12" s="6" customFormat="1" x14ac:dyDescent="0.35">
      <c r="A1801" s="5"/>
      <c r="K1801" s="4"/>
      <c r="L1801" s="4"/>
    </row>
    <row r="1802" spans="1:12" s="6" customFormat="1" x14ac:dyDescent="0.35">
      <c r="A1802" s="5"/>
      <c r="K1802" s="4"/>
      <c r="L1802" s="4"/>
    </row>
    <row r="1803" spans="1:12" s="6" customFormat="1" x14ac:dyDescent="0.35">
      <c r="A1803" s="5"/>
      <c r="K1803" s="4"/>
      <c r="L1803" s="4"/>
    </row>
    <row r="1804" spans="1:12" s="6" customFormat="1" x14ac:dyDescent="0.35">
      <c r="A1804" s="5"/>
      <c r="K1804" s="4"/>
      <c r="L1804" s="4"/>
    </row>
    <row r="1805" spans="1:12" s="6" customFormat="1" x14ac:dyDescent="0.35">
      <c r="A1805" s="5"/>
      <c r="K1805" s="4"/>
      <c r="L1805" s="4"/>
    </row>
    <row r="1806" spans="1:12" s="6" customFormat="1" x14ac:dyDescent="0.35">
      <c r="A1806" s="5"/>
      <c r="K1806" s="4"/>
      <c r="L1806" s="4"/>
    </row>
    <row r="1807" spans="1:12" s="6" customFormat="1" x14ac:dyDescent="0.35">
      <c r="A1807" s="5"/>
      <c r="K1807" s="4"/>
      <c r="L1807" s="4"/>
    </row>
    <row r="1808" spans="1:12" s="6" customFormat="1" x14ac:dyDescent="0.35">
      <c r="A1808" s="5"/>
      <c r="K1808" s="4"/>
      <c r="L1808" s="4"/>
    </row>
    <row r="1809" spans="1:12" s="6" customFormat="1" x14ac:dyDescent="0.35">
      <c r="A1809" s="5"/>
      <c r="K1809" s="4"/>
      <c r="L1809" s="4"/>
    </row>
    <row r="1810" spans="1:12" s="6" customFormat="1" x14ac:dyDescent="0.35">
      <c r="A1810" s="5"/>
      <c r="K1810" s="4"/>
      <c r="L1810" s="4"/>
    </row>
    <row r="1811" spans="1:12" s="6" customFormat="1" x14ac:dyDescent="0.35">
      <c r="A1811" s="5"/>
      <c r="K1811" s="4"/>
      <c r="L1811" s="4"/>
    </row>
    <row r="1812" spans="1:12" s="6" customFormat="1" x14ac:dyDescent="0.35">
      <c r="A1812" s="5"/>
      <c r="K1812" s="4"/>
      <c r="L1812" s="4"/>
    </row>
    <row r="1813" spans="1:12" s="6" customFormat="1" x14ac:dyDescent="0.35">
      <c r="A1813" s="5"/>
      <c r="K1813" s="4"/>
      <c r="L1813" s="4"/>
    </row>
    <row r="1814" spans="1:12" s="6" customFormat="1" x14ac:dyDescent="0.35">
      <c r="A1814" s="5"/>
      <c r="K1814" s="4"/>
      <c r="L1814" s="4"/>
    </row>
    <row r="1815" spans="1:12" s="6" customFormat="1" x14ac:dyDescent="0.35">
      <c r="A1815" s="5"/>
      <c r="K1815" s="4"/>
      <c r="L1815" s="4"/>
    </row>
    <row r="1816" spans="1:12" s="6" customFormat="1" x14ac:dyDescent="0.35">
      <c r="A1816" s="5"/>
      <c r="K1816" s="4"/>
      <c r="L1816" s="4"/>
    </row>
    <row r="1817" spans="1:12" s="6" customFormat="1" x14ac:dyDescent="0.35">
      <c r="A1817" s="5"/>
      <c r="K1817" s="4"/>
      <c r="L1817" s="4"/>
    </row>
    <row r="1818" spans="1:12" s="6" customFormat="1" x14ac:dyDescent="0.35">
      <c r="A1818" s="5"/>
      <c r="K1818" s="4"/>
      <c r="L1818" s="4"/>
    </row>
    <row r="1819" spans="1:12" s="6" customFormat="1" x14ac:dyDescent="0.35">
      <c r="A1819" s="5"/>
      <c r="K1819" s="4"/>
      <c r="L1819" s="4"/>
    </row>
    <row r="1820" spans="1:12" s="6" customFormat="1" x14ac:dyDescent="0.35">
      <c r="A1820" s="5"/>
      <c r="K1820" s="4"/>
      <c r="L1820" s="4"/>
    </row>
    <row r="1821" spans="1:12" s="6" customFormat="1" x14ac:dyDescent="0.35">
      <c r="A1821" s="5"/>
      <c r="K1821" s="4"/>
      <c r="L1821" s="4"/>
    </row>
    <row r="1822" spans="1:12" s="6" customFormat="1" x14ac:dyDescent="0.35">
      <c r="A1822" s="5"/>
      <c r="K1822" s="4"/>
      <c r="L1822" s="4"/>
    </row>
    <row r="1823" spans="1:12" s="6" customFormat="1" x14ac:dyDescent="0.35">
      <c r="A1823" s="5"/>
      <c r="K1823" s="4"/>
      <c r="L1823" s="4"/>
    </row>
    <row r="1824" spans="1:12" s="6" customFormat="1" x14ac:dyDescent="0.35">
      <c r="A1824" s="5"/>
      <c r="K1824" s="4"/>
      <c r="L1824" s="4"/>
    </row>
    <row r="1825" spans="1:12" s="6" customFormat="1" x14ac:dyDescent="0.35">
      <c r="A1825" s="5"/>
      <c r="K1825" s="4"/>
      <c r="L1825" s="4"/>
    </row>
    <row r="1826" spans="1:12" s="6" customFormat="1" x14ac:dyDescent="0.35">
      <c r="A1826" s="5"/>
      <c r="K1826" s="4"/>
      <c r="L1826" s="4"/>
    </row>
    <row r="1827" spans="1:12" s="6" customFormat="1" x14ac:dyDescent="0.35">
      <c r="A1827" s="5"/>
      <c r="K1827" s="4"/>
      <c r="L1827" s="4"/>
    </row>
    <row r="1828" spans="1:12" s="6" customFormat="1" x14ac:dyDescent="0.35">
      <c r="A1828" s="5"/>
      <c r="K1828" s="4"/>
      <c r="L1828" s="4"/>
    </row>
    <row r="1829" spans="1:12" s="6" customFormat="1" x14ac:dyDescent="0.35">
      <c r="A1829" s="5"/>
      <c r="K1829" s="4"/>
      <c r="L1829" s="4"/>
    </row>
    <row r="1830" spans="1:12" s="6" customFormat="1" x14ac:dyDescent="0.35">
      <c r="A1830" s="5"/>
      <c r="K1830" s="4"/>
      <c r="L1830" s="4"/>
    </row>
    <row r="1831" spans="1:12" s="6" customFormat="1" x14ac:dyDescent="0.35">
      <c r="A1831" s="5"/>
      <c r="K1831" s="4"/>
      <c r="L1831" s="4"/>
    </row>
    <row r="1832" spans="1:12" s="6" customFormat="1" x14ac:dyDescent="0.35">
      <c r="A1832" s="5"/>
      <c r="K1832" s="4"/>
      <c r="L1832" s="4"/>
    </row>
    <row r="1833" spans="1:12" s="6" customFormat="1" x14ac:dyDescent="0.35">
      <c r="A1833" s="5"/>
      <c r="K1833" s="4"/>
      <c r="L1833" s="4"/>
    </row>
    <row r="1834" spans="1:12" s="6" customFormat="1" x14ac:dyDescent="0.35">
      <c r="A1834" s="5"/>
      <c r="K1834" s="4"/>
      <c r="L1834" s="4"/>
    </row>
    <row r="1835" spans="1:12" s="6" customFormat="1" x14ac:dyDescent="0.35">
      <c r="A1835" s="5"/>
      <c r="K1835" s="4"/>
      <c r="L1835" s="4"/>
    </row>
    <row r="1836" spans="1:12" s="6" customFormat="1" x14ac:dyDescent="0.35">
      <c r="A1836" s="5"/>
      <c r="K1836" s="4"/>
      <c r="L1836" s="4"/>
    </row>
    <row r="1837" spans="1:12" s="6" customFormat="1" x14ac:dyDescent="0.35">
      <c r="A1837" s="5"/>
      <c r="K1837" s="4"/>
      <c r="L1837" s="4"/>
    </row>
    <row r="1838" spans="1:12" s="6" customFormat="1" x14ac:dyDescent="0.35">
      <c r="A1838" s="5"/>
      <c r="K1838" s="4"/>
      <c r="L1838" s="4"/>
    </row>
    <row r="1839" spans="1:12" s="6" customFormat="1" x14ac:dyDescent="0.35">
      <c r="A1839" s="5"/>
      <c r="K1839" s="4"/>
      <c r="L1839" s="4"/>
    </row>
    <row r="1840" spans="1:12" s="6" customFormat="1" x14ac:dyDescent="0.35">
      <c r="A1840" s="5"/>
      <c r="K1840" s="4"/>
      <c r="L1840" s="4"/>
    </row>
    <row r="1841" spans="1:12" s="6" customFormat="1" x14ac:dyDescent="0.35">
      <c r="A1841" s="5"/>
      <c r="K1841" s="4"/>
      <c r="L1841" s="4"/>
    </row>
    <row r="1842" spans="1:12" s="6" customFormat="1" x14ac:dyDescent="0.35">
      <c r="A1842" s="5"/>
      <c r="K1842" s="4"/>
      <c r="L1842" s="4"/>
    </row>
    <row r="1843" spans="1:12" s="6" customFormat="1" x14ac:dyDescent="0.35">
      <c r="A1843" s="5"/>
      <c r="K1843" s="4"/>
      <c r="L1843" s="4"/>
    </row>
    <row r="1844" spans="1:12" s="6" customFormat="1" x14ac:dyDescent="0.35">
      <c r="A1844" s="5"/>
      <c r="K1844" s="4"/>
      <c r="L1844" s="4"/>
    </row>
    <row r="1845" spans="1:12" s="6" customFormat="1" x14ac:dyDescent="0.35">
      <c r="A1845" s="5"/>
      <c r="K1845" s="4"/>
      <c r="L1845" s="4"/>
    </row>
    <row r="1846" spans="1:12" s="6" customFormat="1" x14ac:dyDescent="0.35">
      <c r="A1846" s="5"/>
      <c r="K1846" s="4"/>
      <c r="L1846" s="4"/>
    </row>
    <row r="1847" spans="1:12" s="6" customFormat="1" x14ac:dyDescent="0.35">
      <c r="A1847" s="5"/>
      <c r="K1847" s="4"/>
      <c r="L1847" s="4"/>
    </row>
    <row r="1848" spans="1:12" s="6" customFormat="1" x14ac:dyDescent="0.35">
      <c r="A1848" s="5"/>
      <c r="K1848" s="4"/>
      <c r="L1848" s="4"/>
    </row>
    <row r="1849" spans="1:12" s="6" customFormat="1" x14ac:dyDescent="0.35">
      <c r="A1849" s="5"/>
      <c r="K1849" s="4"/>
      <c r="L1849" s="4"/>
    </row>
    <row r="1850" spans="1:12" s="6" customFormat="1" x14ac:dyDescent="0.35">
      <c r="A1850" s="5"/>
      <c r="K1850" s="4"/>
      <c r="L1850" s="4"/>
    </row>
    <row r="1851" spans="1:12" s="6" customFormat="1" x14ac:dyDescent="0.35">
      <c r="A1851" s="5"/>
      <c r="K1851" s="4"/>
      <c r="L1851" s="4"/>
    </row>
    <row r="1852" spans="1:12" s="6" customFormat="1" x14ac:dyDescent="0.35">
      <c r="A1852" s="5"/>
      <c r="K1852" s="4"/>
      <c r="L1852" s="4"/>
    </row>
    <row r="1853" spans="1:12" s="6" customFormat="1" x14ac:dyDescent="0.35">
      <c r="A1853" s="5"/>
      <c r="K1853" s="4"/>
      <c r="L1853" s="4"/>
    </row>
    <row r="1854" spans="1:12" s="6" customFormat="1" x14ac:dyDescent="0.35">
      <c r="A1854" s="5"/>
      <c r="K1854" s="4"/>
      <c r="L1854" s="4"/>
    </row>
    <row r="1855" spans="1:12" s="6" customFormat="1" x14ac:dyDescent="0.35">
      <c r="A1855" s="5"/>
      <c r="K1855" s="4"/>
      <c r="L1855" s="4"/>
    </row>
    <row r="1856" spans="1:12" s="6" customFormat="1" x14ac:dyDescent="0.35">
      <c r="A1856" s="5"/>
      <c r="K1856" s="4"/>
      <c r="L1856" s="4"/>
    </row>
    <row r="1857" spans="1:12" s="6" customFormat="1" x14ac:dyDescent="0.35">
      <c r="A1857" s="5"/>
      <c r="K1857" s="4"/>
      <c r="L1857" s="4"/>
    </row>
    <row r="1858" spans="1:12" s="6" customFormat="1" x14ac:dyDescent="0.35">
      <c r="A1858" s="5"/>
      <c r="K1858" s="4"/>
      <c r="L1858" s="4"/>
    </row>
    <row r="1859" spans="1:12" s="6" customFormat="1" x14ac:dyDescent="0.35">
      <c r="A1859" s="5"/>
      <c r="K1859" s="4"/>
      <c r="L1859" s="4"/>
    </row>
    <row r="1860" spans="1:12" s="6" customFormat="1" x14ac:dyDescent="0.35">
      <c r="A1860" s="5"/>
      <c r="K1860" s="4"/>
      <c r="L1860" s="4"/>
    </row>
    <row r="1861" spans="1:12" s="6" customFormat="1" x14ac:dyDescent="0.35">
      <c r="A1861" s="5"/>
      <c r="K1861" s="4"/>
      <c r="L1861" s="4"/>
    </row>
    <row r="1862" spans="1:12" s="6" customFormat="1" x14ac:dyDescent="0.35">
      <c r="A1862" s="5"/>
      <c r="K1862" s="4"/>
      <c r="L1862" s="4"/>
    </row>
    <row r="1863" spans="1:12" s="6" customFormat="1" x14ac:dyDescent="0.35">
      <c r="A1863" s="5"/>
      <c r="K1863" s="4"/>
      <c r="L1863" s="4"/>
    </row>
    <row r="1864" spans="1:12" s="6" customFormat="1" x14ac:dyDescent="0.35">
      <c r="A1864" s="5"/>
      <c r="K1864" s="4"/>
      <c r="L1864" s="4"/>
    </row>
    <row r="1865" spans="1:12" s="6" customFormat="1" x14ac:dyDescent="0.35">
      <c r="A1865" s="5"/>
      <c r="K1865" s="4"/>
      <c r="L1865" s="4"/>
    </row>
    <row r="1866" spans="1:12" s="6" customFormat="1" x14ac:dyDescent="0.35">
      <c r="A1866" s="5"/>
      <c r="K1866" s="4"/>
      <c r="L1866" s="4"/>
    </row>
    <row r="1867" spans="1:12" s="6" customFormat="1" x14ac:dyDescent="0.35">
      <c r="A1867" s="5"/>
      <c r="K1867" s="4"/>
      <c r="L1867" s="4"/>
    </row>
    <row r="1868" spans="1:12" s="6" customFormat="1" x14ac:dyDescent="0.35">
      <c r="A1868" s="5"/>
      <c r="K1868" s="4"/>
      <c r="L1868" s="4"/>
    </row>
    <row r="1869" spans="1:12" s="6" customFormat="1" x14ac:dyDescent="0.35">
      <c r="A1869" s="5"/>
      <c r="K1869" s="4"/>
      <c r="L1869" s="4"/>
    </row>
    <row r="1870" spans="1:12" s="6" customFormat="1" x14ac:dyDescent="0.35">
      <c r="A1870" s="5"/>
      <c r="K1870" s="4"/>
      <c r="L1870" s="4"/>
    </row>
    <row r="1871" spans="1:12" s="6" customFormat="1" x14ac:dyDescent="0.35">
      <c r="A1871" s="5"/>
      <c r="K1871" s="4"/>
      <c r="L1871" s="4"/>
    </row>
    <row r="1872" spans="1:12" s="6" customFormat="1" x14ac:dyDescent="0.35">
      <c r="A1872" s="5"/>
      <c r="K1872" s="4"/>
      <c r="L1872" s="4"/>
    </row>
    <row r="1873" spans="1:12" s="6" customFormat="1" x14ac:dyDescent="0.35">
      <c r="A1873" s="5"/>
      <c r="K1873" s="4"/>
      <c r="L1873" s="4"/>
    </row>
    <row r="1874" spans="1:12" s="6" customFormat="1" x14ac:dyDescent="0.35">
      <c r="A1874" s="5"/>
      <c r="K1874" s="4"/>
      <c r="L1874" s="4"/>
    </row>
    <row r="1875" spans="1:12" s="6" customFormat="1" x14ac:dyDescent="0.35">
      <c r="A1875" s="5"/>
      <c r="K1875" s="4"/>
      <c r="L1875" s="4"/>
    </row>
    <row r="1876" spans="1:12" s="6" customFormat="1" x14ac:dyDescent="0.35">
      <c r="A1876" s="5"/>
      <c r="K1876" s="4"/>
      <c r="L1876" s="4"/>
    </row>
    <row r="1877" spans="1:12" s="6" customFormat="1" x14ac:dyDescent="0.35">
      <c r="A1877" s="5"/>
      <c r="K1877" s="4"/>
      <c r="L1877" s="4"/>
    </row>
    <row r="1878" spans="1:12" s="6" customFormat="1" x14ac:dyDescent="0.35">
      <c r="A1878" s="5"/>
      <c r="K1878" s="4"/>
      <c r="L1878" s="4"/>
    </row>
    <row r="1879" spans="1:12" s="6" customFormat="1" x14ac:dyDescent="0.35">
      <c r="A1879" s="5"/>
      <c r="K1879" s="4"/>
      <c r="L1879" s="4"/>
    </row>
    <row r="1880" spans="1:12" s="6" customFormat="1" x14ac:dyDescent="0.35">
      <c r="A1880" s="5"/>
      <c r="K1880" s="4"/>
      <c r="L1880" s="4"/>
    </row>
    <row r="1881" spans="1:12" s="6" customFormat="1" x14ac:dyDescent="0.35">
      <c r="A1881" s="5"/>
      <c r="K1881" s="4"/>
      <c r="L1881" s="4"/>
    </row>
    <row r="1882" spans="1:12" s="6" customFormat="1" x14ac:dyDescent="0.35">
      <c r="A1882" s="5"/>
      <c r="K1882" s="4"/>
      <c r="L1882" s="4"/>
    </row>
    <row r="1883" spans="1:12" s="6" customFormat="1" x14ac:dyDescent="0.35">
      <c r="A1883" s="5"/>
      <c r="K1883" s="4"/>
      <c r="L1883" s="4"/>
    </row>
    <row r="1884" spans="1:12" s="6" customFormat="1" x14ac:dyDescent="0.35">
      <c r="A1884" s="5"/>
      <c r="K1884" s="4"/>
      <c r="L1884" s="4"/>
    </row>
    <row r="1885" spans="1:12" s="6" customFormat="1" x14ac:dyDescent="0.35">
      <c r="A1885" s="5"/>
      <c r="K1885" s="4"/>
      <c r="L1885" s="4"/>
    </row>
    <row r="1886" spans="1:12" s="6" customFormat="1" x14ac:dyDescent="0.35">
      <c r="A1886" s="5"/>
      <c r="K1886" s="4"/>
      <c r="L1886" s="4"/>
    </row>
    <row r="1887" spans="1:12" s="6" customFormat="1" x14ac:dyDescent="0.35">
      <c r="A1887" s="5"/>
      <c r="K1887" s="4"/>
      <c r="L1887" s="4"/>
    </row>
    <row r="1888" spans="1:12" s="6" customFormat="1" x14ac:dyDescent="0.35">
      <c r="A1888" s="5"/>
      <c r="K1888" s="4"/>
      <c r="L1888" s="4"/>
    </row>
    <row r="1889" spans="1:12" s="6" customFormat="1" x14ac:dyDescent="0.35">
      <c r="A1889" s="5"/>
      <c r="K1889" s="4"/>
      <c r="L1889" s="4"/>
    </row>
    <row r="1890" spans="1:12" s="6" customFormat="1" x14ac:dyDescent="0.35">
      <c r="A1890" s="5"/>
      <c r="K1890" s="4"/>
      <c r="L1890" s="4"/>
    </row>
    <row r="1891" spans="1:12" s="6" customFormat="1" x14ac:dyDescent="0.35">
      <c r="A1891" s="5"/>
      <c r="K1891" s="4"/>
      <c r="L1891" s="4"/>
    </row>
    <row r="1892" spans="1:12" s="6" customFormat="1" x14ac:dyDescent="0.35">
      <c r="A1892" s="5"/>
      <c r="K1892" s="4"/>
      <c r="L1892" s="4"/>
    </row>
    <row r="1893" spans="1:12" s="6" customFormat="1" x14ac:dyDescent="0.35">
      <c r="A1893" s="5"/>
      <c r="K1893" s="4"/>
      <c r="L1893" s="4"/>
    </row>
    <row r="1894" spans="1:12" s="6" customFormat="1" x14ac:dyDescent="0.35">
      <c r="A1894" s="5"/>
      <c r="K1894" s="4"/>
      <c r="L1894" s="4"/>
    </row>
    <row r="1895" spans="1:12" s="6" customFormat="1" x14ac:dyDescent="0.35">
      <c r="A1895" s="5"/>
      <c r="K1895" s="4"/>
      <c r="L1895" s="4"/>
    </row>
    <row r="1896" spans="1:12" s="6" customFormat="1" x14ac:dyDescent="0.35">
      <c r="A1896" s="5"/>
      <c r="K1896" s="4"/>
      <c r="L1896" s="4"/>
    </row>
    <row r="1897" spans="1:12" s="6" customFormat="1" x14ac:dyDescent="0.35">
      <c r="A1897" s="5"/>
      <c r="K1897" s="4"/>
      <c r="L1897" s="4"/>
    </row>
    <row r="1898" spans="1:12" s="6" customFormat="1" x14ac:dyDescent="0.35">
      <c r="A1898" s="5"/>
      <c r="K1898" s="4"/>
      <c r="L1898" s="4"/>
    </row>
    <row r="1899" spans="1:12" s="6" customFormat="1" x14ac:dyDescent="0.35">
      <c r="A1899" s="5"/>
      <c r="K1899" s="4"/>
      <c r="L1899" s="4"/>
    </row>
    <row r="1900" spans="1:12" s="6" customFormat="1" x14ac:dyDescent="0.35">
      <c r="A1900" s="5"/>
      <c r="K1900" s="4"/>
      <c r="L1900" s="4"/>
    </row>
    <row r="1901" spans="1:12" s="6" customFormat="1" x14ac:dyDescent="0.35">
      <c r="A1901" s="5"/>
      <c r="K1901" s="4"/>
      <c r="L1901" s="4"/>
    </row>
    <row r="1902" spans="1:12" s="6" customFormat="1" x14ac:dyDescent="0.35">
      <c r="A1902" s="5"/>
      <c r="K1902" s="4"/>
      <c r="L1902" s="4"/>
    </row>
    <row r="1903" spans="1:12" s="6" customFormat="1" x14ac:dyDescent="0.35">
      <c r="A1903" s="5"/>
      <c r="K1903" s="4"/>
      <c r="L1903" s="4"/>
    </row>
    <row r="1904" spans="1:12" s="6" customFormat="1" x14ac:dyDescent="0.35">
      <c r="A1904" s="5"/>
      <c r="K1904" s="4"/>
      <c r="L1904" s="4"/>
    </row>
    <row r="1905" spans="1:12" s="6" customFormat="1" x14ac:dyDescent="0.35">
      <c r="A1905" s="5"/>
      <c r="K1905" s="4"/>
      <c r="L1905" s="4"/>
    </row>
    <row r="1906" spans="1:12" s="6" customFormat="1" x14ac:dyDescent="0.35">
      <c r="A1906" s="5"/>
      <c r="K1906" s="4"/>
      <c r="L1906" s="4"/>
    </row>
    <row r="1907" spans="1:12" s="6" customFormat="1" x14ac:dyDescent="0.35">
      <c r="A1907" s="5"/>
      <c r="K1907" s="4"/>
      <c r="L1907" s="4"/>
    </row>
    <row r="1908" spans="1:12" s="6" customFormat="1" x14ac:dyDescent="0.35">
      <c r="A1908" s="5"/>
      <c r="K1908" s="4"/>
      <c r="L1908" s="4"/>
    </row>
    <row r="1909" spans="1:12" s="6" customFormat="1" x14ac:dyDescent="0.35">
      <c r="A1909" s="5"/>
      <c r="K1909" s="4"/>
      <c r="L1909" s="4"/>
    </row>
    <row r="1910" spans="1:12" s="6" customFormat="1" x14ac:dyDescent="0.35">
      <c r="A1910" s="5"/>
      <c r="K1910" s="4"/>
      <c r="L1910" s="4"/>
    </row>
    <row r="1911" spans="1:12" s="6" customFormat="1" x14ac:dyDescent="0.35">
      <c r="A1911" s="5"/>
      <c r="K1911" s="4"/>
      <c r="L1911" s="4"/>
    </row>
    <row r="1912" spans="1:12" s="6" customFormat="1" x14ac:dyDescent="0.35">
      <c r="A1912" s="5"/>
      <c r="K1912" s="4"/>
      <c r="L1912" s="4"/>
    </row>
    <row r="1913" spans="1:12" s="6" customFormat="1" x14ac:dyDescent="0.35">
      <c r="A1913" s="5"/>
      <c r="K1913" s="4"/>
      <c r="L1913" s="4"/>
    </row>
    <row r="1914" spans="1:12" s="6" customFormat="1" x14ac:dyDescent="0.35">
      <c r="A1914" s="5"/>
      <c r="K1914" s="4"/>
      <c r="L1914" s="4"/>
    </row>
    <row r="1915" spans="1:12" s="6" customFormat="1" x14ac:dyDescent="0.35">
      <c r="A1915" s="5"/>
      <c r="K1915" s="4"/>
      <c r="L1915" s="4"/>
    </row>
    <row r="1916" spans="1:12" s="6" customFormat="1" x14ac:dyDescent="0.35">
      <c r="A1916" s="5"/>
      <c r="K1916" s="4"/>
      <c r="L1916" s="4"/>
    </row>
    <row r="1917" spans="1:12" s="6" customFormat="1" x14ac:dyDescent="0.35">
      <c r="A1917" s="5"/>
      <c r="K1917" s="4"/>
      <c r="L1917" s="4"/>
    </row>
    <row r="1918" spans="1:12" s="6" customFormat="1" x14ac:dyDescent="0.35">
      <c r="A1918" s="5"/>
      <c r="K1918" s="4"/>
      <c r="L1918" s="4"/>
    </row>
    <row r="1919" spans="1:12" s="6" customFormat="1" x14ac:dyDescent="0.35">
      <c r="A1919" s="5"/>
      <c r="K1919" s="4"/>
      <c r="L1919" s="4"/>
    </row>
    <row r="1920" spans="1:12" s="6" customFormat="1" x14ac:dyDescent="0.35">
      <c r="A1920" s="5"/>
      <c r="K1920" s="4"/>
      <c r="L1920" s="4"/>
    </row>
    <row r="1921" spans="1:12" s="6" customFormat="1" x14ac:dyDescent="0.35">
      <c r="A1921" s="5"/>
      <c r="K1921" s="4"/>
      <c r="L1921" s="4"/>
    </row>
    <row r="1922" spans="1:12" s="6" customFormat="1" x14ac:dyDescent="0.35">
      <c r="A1922" s="5"/>
      <c r="K1922" s="4"/>
      <c r="L1922" s="4"/>
    </row>
    <row r="1923" spans="1:12" s="6" customFormat="1" x14ac:dyDescent="0.35">
      <c r="A1923" s="5"/>
      <c r="K1923" s="4"/>
      <c r="L1923" s="4"/>
    </row>
    <row r="1924" spans="1:12" s="6" customFormat="1" x14ac:dyDescent="0.35">
      <c r="A1924" s="5"/>
      <c r="K1924" s="4"/>
      <c r="L1924" s="4"/>
    </row>
    <row r="1925" spans="1:12" s="6" customFormat="1" x14ac:dyDescent="0.35">
      <c r="A1925" s="5"/>
      <c r="K1925" s="4"/>
      <c r="L1925" s="4"/>
    </row>
    <row r="1926" spans="1:12" s="6" customFormat="1" x14ac:dyDescent="0.35">
      <c r="A1926" s="5"/>
      <c r="K1926" s="4"/>
      <c r="L1926" s="4"/>
    </row>
    <row r="1927" spans="1:12" s="6" customFormat="1" x14ac:dyDescent="0.35">
      <c r="A1927" s="5"/>
      <c r="K1927" s="4"/>
      <c r="L1927" s="4"/>
    </row>
    <row r="1928" spans="1:12" s="6" customFormat="1" x14ac:dyDescent="0.35">
      <c r="A1928" s="5"/>
      <c r="K1928" s="4"/>
      <c r="L1928" s="4"/>
    </row>
    <row r="1929" spans="1:12" s="6" customFormat="1" x14ac:dyDescent="0.35">
      <c r="A1929" s="5"/>
      <c r="K1929" s="4"/>
      <c r="L1929" s="4"/>
    </row>
    <row r="1930" spans="1:12" s="6" customFormat="1" x14ac:dyDescent="0.35">
      <c r="A1930" s="5"/>
      <c r="K1930" s="4"/>
      <c r="L1930" s="4"/>
    </row>
    <row r="1931" spans="1:12" s="6" customFormat="1" x14ac:dyDescent="0.35">
      <c r="A1931" s="5"/>
      <c r="K1931" s="4"/>
      <c r="L1931" s="4"/>
    </row>
    <row r="1932" spans="1:12" s="6" customFormat="1" x14ac:dyDescent="0.35">
      <c r="A1932" s="5"/>
      <c r="K1932" s="4"/>
      <c r="L1932" s="4"/>
    </row>
    <row r="1933" spans="1:12" s="6" customFormat="1" x14ac:dyDescent="0.35">
      <c r="A1933" s="5"/>
      <c r="K1933" s="4"/>
      <c r="L1933" s="4"/>
    </row>
    <row r="1934" spans="1:12" s="6" customFormat="1" x14ac:dyDescent="0.35">
      <c r="A1934" s="5"/>
      <c r="K1934" s="4"/>
      <c r="L1934" s="4"/>
    </row>
    <row r="1935" spans="1:12" s="6" customFormat="1" x14ac:dyDescent="0.35">
      <c r="A1935" s="5"/>
      <c r="K1935" s="4"/>
      <c r="L1935" s="4"/>
    </row>
    <row r="1936" spans="1:12" s="6" customFormat="1" x14ac:dyDescent="0.35">
      <c r="A1936" s="5"/>
      <c r="K1936" s="4"/>
      <c r="L1936" s="4"/>
    </row>
    <row r="1937" spans="1:12" s="6" customFormat="1" x14ac:dyDescent="0.35">
      <c r="A1937" s="5"/>
      <c r="K1937" s="4"/>
      <c r="L1937" s="4"/>
    </row>
    <row r="1938" spans="1:12" s="6" customFormat="1" x14ac:dyDescent="0.35">
      <c r="A1938" s="5"/>
      <c r="K1938" s="4"/>
      <c r="L1938" s="4"/>
    </row>
    <row r="1939" spans="1:12" s="6" customFormat="1" x14ac:dyDescent="0.35">
      <c r="A1939" s="5"/>
      <c r="K1939" s="4"/>
      <c r="L1939" s="4"/>
    </row>
    <row r="1940" spans="1:12" s="6" customFormat="1" x14ac:dyDescent="0.35">
      <c r="A1940" s="5"/>
      <c r="K1940" s="4"/>
      <c r="L1940" s="4"/>
    </row>
    <row r="1941" spans="1:12" s="6" customFormat="1" x14ac:dyDescent="0.35">
      <c r="A1941" s="5"/>
      <c r="K1941" s="4"/>
      <c r="L1941" s="4"/>
    </row>
    <row r="1942" spans="1:12" s="6" customFormat="1" x14ac:dyDescent="0.35">
      <c r="A1942" s="5"/>
      <c r="K1942" s="4"/>
      <c r="L1942" s="4"/>
    </row>
    <row r="1943" spans="1:12" s="6" customFormat="1" x14ac:dyDescent="0.35">
      <c r="A1943" s="5"/>
      <c r="K1943" s="4"/>
      <c r="L1943" s="4"/>
    </row>
    <row r="1944" spans="1:12" s="6" customFormat="1" x14ac:dyDescent="0.35">
      <c r="A1944" s="5"/>
      <c r="K1944" s="4"/>
      <c r="L1944" s="4"/>
    </row>
    <row r="1945" spans="1:12" s="6" customFormat="1" x14ac:dyDescent="0.35">
      <c r="A1945" s="5"/>
      <c r="K1945" s="4"/>
      <c r="L1945" s="4"/>
    </row>
    <row r="1946" spans="1:12" s="6" customFormat="1" x14ac:dyDescent="0.35">
      <c r="A1946" s="5"/>
      <c r="K1946" s="4"/>
      <c r="L1946" s="4"/>
    </row>
    <row r="1947" spans="1:12" s="6" customFormat="1" x14ac:dyDescent="0.35">
      <c r="A1947" s="5"/>
      <c r="K1947" s="4"/>
      <c r="L1947" s="4"/>
    </row>
    <row r="1948" spans="1:12" s="6" customFormat="1" x14ac:dyDescent="0.35">
      <c r="A1948" s="5"/>
      <c r="K1948" s="4"/>
      <c r="L1948" s="4"/>
    </row>
    <row r="1949" spans="1:12" s="6" customFormat="1" x14ac:dyDescent="0.35">
      <c r="A1949" s="5"/>
      <c r="K1949" s="4"/>
      <c r="L1949" s="4"/>
    </row>
    <row r="1950" spans="1:12" s="6" customFormat="1" x14ac:dyDescent="0.35">
      <c r="A1950" s="5"/>
      <c r="K1950" s="4"/>
      <c r="L1950" s="4"/>
    </row>
    <row r="1951" spans="1:12" s="6" customFormat="1" x14ac:dyDescent="0.35">
      <c r="A1951" s="5"/>
      <c r="K1951" s="4"/>
      <c r="L1951" s="4"/>
    </row>
    <row r="1952" spans="1:12" s="6" customFormat="1" x14ac:dyDescent="0.35">
      <c r="A1952" s="5"/>
      <c r="K1952" s="4"/>
      <c r="L1952" s="4"/>
    </row>
    <row r="1953" spans="1:12" s="6" customFormat="1" x14ac:dyDescent="0.35">
      <c r="A1953" s="5"/>
      <c r="K1953" s="4"/>
      <c r="L1953" s="4"/>
    </row>
    <row r="1954" spans="1:12" s="6" customFormat="1" x14ac:dyDescent="0.35">
      <c r="A1954" s="5"/>
      <c r="K1954" s="4"/>
      <c r="L1954" s="4"/>
    </row>
    <row r="1955" spans="1:12" s="6" customFormat="1" x14ac:dyDescent="0.35">
      <c r="A1955" s="5"/>
      <c r="K1955" s="4"/>
      <c r="L1955" s="4"/>
    </row>
    <row r="1956" spans="1:12" s="6" customFormat="1" x14ac:dyDescent="0.35">
      <c r="A1956" s="5"/>
      <c r="K1956" s="4"/>
      <c r="L1956" s="4"/>
    </row>
    <row r="1957" spans="1:12" s="6" customFormat="1" x14ac:dyDescent="0.35">
      <c r="A1957" s="5"/>
      <c r="K1957" s="4"/>
      <c r="L1957" s="4"/>
    </row>
    <row r="1958" spans="1:12" s="6" customFormat="1" x14ac:dyDescent="0.35">
      <c r="A1958" s="5"/>
      <c r="K1958" s="4"/>
      <c r="L1958" s="4"/>
    </row>
    <row r="1959" spans="1:12" s="6" customFormat="1" x14ac:dyDescent="0.35">
      <c r="A1959" s="5"/>
      <c r="K1959" s="4"/>
      <c r="L1959" s="4"/>
    </row>
    <row r="1960" spans="1:12" s="6" customFormat="1" x14ac:dyDescent="0.35">
      <c r="A1960" s="5"/>
      <c r="K1960" s="4"/>
      <c r="L1960" s="4"/>
    </row>
    <row r="1961" spans="1:12" s="6" customFormat="1" x14ac:dyDescent="0.35">
      <c r="A1961" s="5"/>
      <c r="K1961" s="4"/>
      <c r="L1961" s="4"/>
    </row>
    <row r="1962" spans="1:12" s="6" customFormat="1" x14ac:dyDescent="0.35">
      <c r="A1962" s="5"/>
      <c r="K1962" s="4"/>
      <c r="L1962" s="4"/>
    </row>
    <row r="1963" spans="1:12" s="6" customFormat="1" x14ac:dyDescent="0.35">
      <c r="A1963" s="5"/>
      <c r="K1963" s="4"/>
      <c r="L1963" s="4"/>
    </row>
    <row r="1964" spans="1:12" s="6" customFormat="1" x14ac:dyDescent="0.35">
      <c r="A1964" s="5"/>
      <c r="K1964" s="4"/>
      <c r="L1964" s="4"/>
    </row>
    <row r="1965" spans="1:12" s="6" customFormat="1" x14ac:dyDescent="0.35">
      <c r="A1965" s="5"/>
      <c r="K1965" s="4"/>
      <c r="L1965" s="4"/>
    </row>
    <row r="1966" spans="1:12" s="6" customFormat="1" x14ac:dyDescent="0.35">
      <c r="A1966" s="5"/>
      <c r="K1966" s="4"/>
      <c r="L1966" s="4"/>
    </row>
    <row r="1967" spans="1:12" s="6" customFormat="1" x14ac:dyDescent="0.35">
      <c r="A1967" s="5"/>
      <c r="K1967" s="4"/>
      <c r="L1967" s="4"/>
    </row>
    <row r="1968" spans="1:12" s="6" customFormat="1" x14ac:dyDescent="0.35">
      <c r="A1968" s="5"/>
      <c r="K1968" s="4"/>
      <c r="L1968" s="4"/>
    </row>
    <row r="1969" spans="1:12" s="6" customFormat="1" x14ac:dyDescent="0.35">
      <c r="A1969" s="5"/>
      <c r="K1969" s="4"/>
      <c r="L1969" s="4"/>
    </row>
    <row r="1970" spans="1:12" s="6" customFormat="1" x14ac:dyDescent="0.35">
      <c r="A1970" s="5"/>
      <c r="K1970" s="4"/>
      <c r="L1970" s="4"/>
    </row>
    <row r="1971" spans="1:12" s="6" customFormat="1" x14ac:dyDescent="0.35">
      <c r="A1971" s="5"/>
      <c r="K1971" s="4"/>
      <c r="L1971" s="4"/>
    </row>
    <row r="1972" spans="1:12" s="6" customFormat="1" x14ac:dyDescent="0.35">
      <c r="A1972" s="5"/>
      <c r="K1972" s="4"/>
      <c r="L1972" s="4"/>
    </row>
    <row r="1973" spans="1:12" s="6" customFormat="1" x14ac:dyDescent="0.35">
      <c r="A1973" s="5"/>
      <c r="K1973" s="4"/>
      <c r="L1973" s="4"/>
    </row>
    <row r="1974" spans="1:12" s="6" customFormat="1" x14ac:dyDescent="0.35">
      <c r="A1974" s="5"/>
      <c r="K1974" s="4"/>
      <c r="L1974" s="4"/>
    </row>
    <row r="1975" spans="1:12" s="6" customFormat="1" x14ac:dyDescent="0.35">
      <c r="A1975" s="5"/>
      <c r="K1975" s="4"/>
      <c r="L1975" s="4"/>
    </row>
    <row r="1976" spans="1:12" s="6" customFormat="1" x14ac:dyDescent="0.35">
      <c r="A1976" s="5"/>
      <c r="K1976" s="4"/>
      <c r="L1976" s="4"/>
    </row>
    <row r="1977" spans="1:12" s="6" customFormat="1" x14ac:dyDescent="0.35">
      <c r="A1977" s="5"/>
      <c r="K1977" s="4"/>
      <c r="L1977" s="4"/>
    </row>
    <row r="1978" spans="1:12" s="6" customFormat="1" x14ac:dyDescent="0.35">
      <c r="A1978" s="5"/>
      <c r="K1978" s="4"/>
      <c r="L1978" s="4"/>
    </row>
    <row r="1979" spans="1:12" s="6" customFormat="1" x14ac:dyDescent="0.35">
      <c r="A1979" s="5"/>
      <c r="K1979" s="4"/>
      <c r="L1979" s="4"/>
    </row>
    <row r="1980" spans="1:12" s="6" customFormat="1" x14ac:dyDescent="0.35">
      <c r="A1980" s="5"/>
      <c r="K1980" s="4"/>
      <c r="L1980" s="4"/>
    </row>
    <row r="1981" spans="1:12" s="6" customFormat="1" x14ac:dyDescent="0.35">
      <c r="A1981" s="5"/>
      <c r="K1981" s="4"/>
      <c r="L1981" s="4"/>
    </row>
    <row r="1982" spans="1:12" s="6" customFormat="1" x14ac:dyDescent="0.35">
      <c r="A1982" s="5"/>
      <c r="K1982" s="4"/>
      <c r="L1982" s="4"/>
    </row>
    <row r="1983" spans="1:12" s="6" customFormat="1" x14ac:dyDescent="0.35">
      <c r="A1983" s="5"/>
      <c r="K1983" s="4"/>
      <c r="L1983" s="4"/>
    </row>
    <row r="1984" spans="1:12" s="6" customFormat="1" x14ac:dyDescent="0.35">
      <c r="A1984" s="5"/>
      <c r="K1984" s="4"/>
      <c r="L1984" s="4"/>
    </row>
    <row r="1985" spans="1:12" s="6" customFormat="1" x14ac:dyDescent="0.35">
      <c r="A1985" s="5"/>
      <c r="K1985" s="4"/>
      <c r="L1985" s="4"/>
    </row>
    <row r="1986" spans="1:12" s="6" customFormat="1" x14ac:dyDescent="0.35">
      <c r="A1986" s="5"/>
      <c r="K1986" s="4"/>
      <c r="L1986" s="4"/>
    </row>
    <row r="1987" spans="1:12" s="6" customFormat="1" x14ac:dyDescent="0.35">
      <c r="A1987" s="5"/>
      <c r="K1987" s="4"/>
      <c r="L1987" s="4"/>
    </row>
    <row r="1988" spans="1:12" s="6" customFormat="1" x14ac:dyDescent="0.35">
      <c r="A1988" s="5"/>
      <c r="K1988" s="4"/>
      <c r="L1988" s="4"/>
    </row>
    <row r="1989" spans="1:12" s="6" customFormat="1" x14ac:dyDescent="0.35">
      <c r="A1989" s="5"/>
      <c r="K1989" s="4"/>
      <c r="L1989" s="4"/>
    </row>
    <row r="1990" spans="1:12" s="6" customFormat="1" x14ac:dyDescent="0.35">
      <c r="A1990" s="5"/>
      <c r="K1990" s="4"/>
      <c r="L1990" s="4"/>
    </row>
    <row r="1991" spans="1:12" s="6" customFormat="1" x14ac:dyDescent="0.35">
      <c r="A1991" s="5"/>
      <c r="K1991" s="4"/>
      <c r="L1991" s="4"/>
    </row>
    <row r="1992" spans="1:12" s="6" customFormat="1" x14ac:dyDescent="0.35">
      <c r="A1992" s="5"/>
      <c r="K1992" s="4"/>
      <c r="L1992" s="4"/>
    </row>
    <row r="1993" spans="1:12" s="6" customFormat="1" x14ac:dyDescent="0.35">
      <c r="A1993" s="5"/>
      <c r="K1993" s="4"/>
      <c r="L1993" s="4"/>
    </row>
    <row r="1994" spans="1:12" s="6" customFormat="1" x14ac:dyDescent="0.35">
      <c r="A1994" s="5"/>
      <c r="K1994" s="4"/>
      <c r="L1994" s="4"/>
    </row>
    <row r="1995" spans="1:12" s="6" customFormat="1" x14ac:dyDescent="0.35">
      <c r="A1995" s="5"/>
      <c r="K1995" s="4"/>
      <c r="L1995" s="4"/>
    </row>
    <row r="1996" spans="1:12" s="6" customFormat="1" x14ac:dyDescent="0.35">
      <c r="A1996" s="5"/>
      <c r="K1996" s="4"/>
      <c r="L1996" s="4"/>
    </row>
    <row r="1997" spans="1:12" s="6" customFormat="1" x14ac:dyDescent="0.35">
      <c r="A1997" s="5"/>
      <c r="K1997" s="4"/>
      <c r="L1997" s="4"/>
    </row>
    <row r="1998" spans="1:12" s="6" customFormat="1" x14ac:dyDescent="0.35">
      <c r="A1998" s="5"/>
      <c r="K1998" s="4"/>
      <c r="L1998" s="4"/>
    </row>
    <row r="1999" spans="1:12" s="6" customFormat="1" x14ac:dyDescent="0.35">
      <c r="A1999" s="5"/>
      <c r="K1999" s="4"/>
      <c r="L1999" s="4"/>
    </row>
    <row r="2000" spans="1:12" s="6" customFormat="1" x14ac:dyDescent="0.35">
      <c r="A2000" s="5"/>
      <c r="K2000" s="4"/>
      <c r="L2000" s="4"/>
    </row>
    <row r="2001" spans="1:12" s="6" customFormat="1" x14ac:dyDescent="0.35">
      <c r="A2001" s="5"/>
      <c r="K2001" s="4"/>
      <c r="L2001" s="4"/>
    </row>
    <row r="2002" spans="1:12" s="6" customFormat="1" x14ac:dyDescent="0.35">
      <c r="A2002" s="5"/>
      <c r="K2002" s="4"/>
      <c r="L2002" s="4"/>
    </row>
    <row r="2003" spans="1:12" s="6" customFormat="1" x14ac:dyDescent="0.35">
      <c r="A2003" s="5"/>
      <c r="K2003" s="4"/>
      <c r="L2003" s="4"/>
    </row>
    <row r="2004" spans="1:12" s="6" customFormat="1" x14ac:dyDescent="0.35">
      <c r="A2004" s="5"/>
      <c r="K2004" s="4"/>
      <c r="L2004" s="4"/>
    </row>
    <row r="2005" spans="1:12" s="6" customFormat="1" x14ac:dyDescent="0.35">
      <c r="A2005" s="5"/>
      <c r="K2005" s="4"/>
      <c r="L2005" s="4"/>
    </row>
    <row r="2006" spans="1:12" s="6" customFormat="1" x14ac:dyDescent="0.35">
      <c r="A2006" s="5"/>
      <c r="K2006" s="4"/>
      <c r="L2006" s="4"/>
    </row>
    <row r="2007" spans="1:12" s="6" customFormat="1" x14ac:dyDescent="0.35">
      <c r="A2007" s="5"/>
      <c r="K2007" s="4"/>
      <c r="L2007" s="4"/>
    </row>
    <row r="2008" spans="1:12" s="6" customFormat="1" x14ac:dyDescent="0.35">
      <c r="A2008" s="5"/>
      <c r="K2008" s="4"/>
      <c r="L2008" s="4"/>
    </row>
    <row r="2009" spans="1:12" s="6" customFormat="1" x14ac:dyDescent="0.35">
      <c r="A2009" s="5"/>
      <c r="K2009" s="4"/>
      <c r="L2009" s="4"/>
    </row>
    <row r="2010" spans="1:12" s="6" customFormat="1" x14ac:dyDescent="0.35">
      <c r="A2010" s="5"/>
      <c r="K2010" s="4"/>
      <c r="L2010" s="4"/>
    </row>
    <row r="2011" spans="1:12" s="6" customFormat="1" x14ac:dyDescent="0.35">
      <c r="A2011" s="5"/>
      <c r="K2011" s="4"/>
      <c r="L2011" s="4"/>
    </row>
    <row r="2012" spans="1:12" s="6" customFormat="1" x14ac:dyDescent="0.35">
      <c r="A2012" s="5"/>
      <c r="K2012" s="4"/>
      <c r="L2012" s="4"/>
    </row>
    <row r="2013" spans="1:12" s="6" customFormat="1" x14ac:dyDescent="0.35">
      <c r="A2013" s="5"/>
      <c r="K2013" s="4"/>
      <c r="L2013" s="4"/>
    </row>
    <row r="2014" spans="1:12" s="6" customFormat="1" x14ac:dyDescent="0.35">
      <c r="A2014" s="5"/>
      <c r="K2014" s="4"/>
      <c r="L2014" s="4"/>
    </row>
    <row r="2015" spans="1:12" s="6" customFormat="1" x14ac:dyDescent="0.35">
      <c r="A2015" s="5"/>
      <c r="K2015" s="4"/>
      <c r="L2015" s="4"/>
    </row>
    <row r="2016" spans="1:12" s="6" customFormat="1" x14ac:dyDescent="0.35">
      <c r="A2016" s="5"/>
      <c r="K2016" s="4"/>
      <c r="L2016" s="4"/>
    </row>
    <row r="2017" spans="1:12" s="6" customFormat="1" x14ac:dyDescent="0.35">
      <c r="A2017" s="5"/>
      <c r="K2017" s="4"/>
      <c r="L2017" s="4"/>
    </row>
    <row r="2018" spans="1:12" s="6" customFormat="1" x14ac:dyDescent="0.35">
      <c r="A2018" s="5"/>
      <c r="K2018" s="4"/>
      <c r="L2018" s="4"/>
    </row>
    <row r="2019" spans="1:12" s="6" customFormat="1" x14ac:dyDescent="0.35">
      <c r="A2019" s="5"/>
      <c r="K2019" s="4"/>
      <c r="L2019" s="4"/>
    </row>
    <row r="2020" spans="1:12" s="6" customFormat="1" x14ac:dyDescent="0.35">
      <c r="A2020" s="5"/>
      <c r="K2020" s="4"/>
      <c r="L2020" s="4"/>
    </row>
    <row r="2021" spans="1:12" s="6" customFormat="1" x14ac:dyDescent="0.35">
      <c r="A2021" s="5"/>
      <c r="K2021" s="4"/>
      <c r="L2021" s="4"/>
    </row>
    <row r="2022" spans="1:12" s="6" customFormat="1" x14ac:dyDescent="0.35">
      <c r="A2022" s="5"/>
      <c r="K2022" s="4"/>
      <c r="L2022" s="4"/>
    </row>
    <row r="2023" spans="1:12" s="6" customFormat="1" x14ac:dyDescent="0.35">
      <c r="A2023" s="5"/>
      <c r="K2023" s="4"/>
      <c r="L2023" s="4"/>
    </row>
    <row r="2024" spans="1:12" s="6" customFormat="1" x14ac:dyDescent="0.35">
      <c r="A2024" s="5"/>
      <c r="K2024" s="4"/>
      <c r="L2024" s="4"/>
    </row>
    <row r="2025" spans="1:12" s="6" customFormat="1" x14ac:dyDescent="0.35">
      <c r="A2025" s="5"/>
      <c r="K2025" s="4"/>
      <c r="L2025" s="4"/>
    </row>
    <row r="2026" spans="1:12" s="6" customFormat="1" x14ac:dyDescent="0.35">
      <c r="A2026" s="5"/>
      <c r="K2026" s="4"/>
      <c r="L2026" s="4"/>
    </row>
    <row r="2027" spans="1:12" s="6" customFormat="1" x14ac:dyDescent="0.35">
      <c r="A2027" s="5"/>
      <c r="K2027" s="4"/>
      <c r="L2027" s="4"/>
    </row>
    <row r="2028" spans="1:12" s="6" customFormat="1" x14ac:dyDescent="0.35">
      <c r="A2028" s="5"/>
      <c r="K2028" s="4"/>
      <c r="L2028" s="4"/>
    </row>
    <row r="2029" spans="1:12" s="6" customFormat="1" x14ac:dyDescent="0.35">
      <c r="A2029" s="5"/>
      <c r="K2029" s="4"/>
      <c r="L2029" s="4"/>
    </row>
    <row r="2030" spans="1:12" s="6" customFormat="1" x14ac:dyDescent="0.35">
      <c r="A2030" s="5"/>
      <c r="K2030" s="4"/>
      <c r="L2030" s="4"/>
    </row>
    <row r="2031" spans="1:12" s="6" customFormat="1" x14ac:dyDescent="0.35">
      <c r="A2031" s="5"/>
      <c r="K2031" s="4"/>
      <c r="L2031" s="4"/>
    </row>
    <row r="2032" spans="1:12" s="6" customFormat="1" x14ac:dyDescent="0.35">
      <c r="A2032" s="5"/>
      <c r="K2032" s="4"/>
      <c r="L2032" s="4"/>
    </row>
    <row r="2033" spans="1:12" s="6" customFormat="1" x14ac:dyDescent="0.35">
      <c r="A2033" s="5"/>
      <c r="K2033" s="4"/>
      <c r="L2033" s="4"/>
    </row>
    <row r="2034" spans="1:12" s="6" customFormat="1" x14ac:dyDescent="0.35">
      <c r="A2034" s="5"/>
      <c r="K2034" s="4"/>
      <c r="L2034" s="4"/>
    </row>
    <row r="2035" spans="1:12" s="6" customFormat="1" x14ac:dyDescent="0.35">
      <c r="A2035" s="5"/>
      <c r="K2035" s="4"/>
      <c r="L2035" s="4"/>
    </row>
    <row r="2036" spans="1:12" s="6" customFormat="1" x14ac:dyDescent="0.35">
      <c r="A2036" s="5"/>
      <c r="K2036" s="4"/>
      <c r="L2036" s="4"/>
    </row>
    <row r="2037" spans="1:12" s="6" customFormat="1" x14ac:dyDescent="0.35">
      <c r="A2037" s="5"/>
      <c r="K2037" s="4"/>
      <c r="L2037" s="4"/>
    </row>
    <row r="2038" spans="1:12" s="6" customFormat="1" x14ac:dyDescent="0.35">
      <c r="A2038" s="5"/>
      <c r="K2038" s="4"/>
      <c r="L2038" s="4"/>
    </row>
    <row r="2039" spans="1:12" s="6" customFormat="1" x14ac:dyDescent="0.35">
      <c r="A2039" s="5"/>
      <c r="K2039" s="4"/>
      <c r="L2039" s="4"/>
    </row>
    <row r="2040" spans="1:12" s="6" customFormat="1" x14ac:dyDescent="0.35">
      <c r="A2040" s="5"/>
      <c r="K2040" s="4"/>
      <c r="L2040" s="4"/>
    </row>
    <row r="2041" spans="1:12" s="6" customFormat="1" x14ac:dyDescent="0.35">
      <c r="A2041" s="5"/>
      <c r="K2041" s="4"/>
      <c r="L2041" s="4"/>
    </row>
    <row r="2042" spans="1:12" s="6" customFormat="1" x14ac:dyDescent="0.35">
      <c r="A2042" s="5"/>
      <c r="K2042" s="4"/>
      <c r="L2042" s="4"/>
    </row>
    <row r="2043" spans="1:12" s="6" customFormat="1" x14ac:dyDescent="0.35">
      <c r="A2043" s="5"/>
      <c r="K2043" s="4"/>
      <c r="L2043" s="4"/>
    </row>
    <row r="2044" spans="1:12" s="6" customFormat="1" x14ac:dyDescent="0.35">
      <c r="A2044" s="5"/>
      <c r="K2044" s="4"/>
      <c r="L2044" s="4"/>
    </row>
    <row r="2045" spans="1:12" s="6" customFormat="1" x14ac:dyDescent="0.35">
      <c r="A2045" s="5"/>
      <c r="K2045" s="4"/>
      <c r="L2045" s="4"/>
    </row>
    <row r="2046" spans="1:12" s="6" customFormat="1" x14ac:dyDescent="0.35">
      <c r="A2046" s="5"/>
      <c r="K2046" s="4"/>
      <c r="L2046" s="4"/>
    </row>
    <row r="2047" spans="1:12" s="6" customFormat="1" x14ac:dyDescent="0.35">
      <c r="A2047" s="5"/>
      <c r="K2047" s="4"/>
      <c r="L2047" s="4"/>
    </row>
    <row r="2048" spans="1:12" s="6" customFormat="1" x14ac:dyDescent="0.35">
      <c r="A2048" s="5"/>
      <c r="K2048" s="4"/>
      <c r="L2048" s="4"/>
    </row>
    <row r="2049" spans="1:12" s="6" customFormat="1" x14ac:dyDescent="0.35">
      <c r="A2049" s="5"/>
      <c r="K2049" s="4"/>
      <c r="L2049" s="4"/>
    </row>
    <row r="2050" spans="1:12" s="6" customFormat="1" x14ac:dyDescent="0.35">
      <c r="A2050" s="5"/>
      <c r="K2050" s="4"/>
      <c r="L2050" s="4"/>
    </row>
    <row r="2051" spans="1:12" s="6" customFormat="1" x14ac:dyDescent="0.35">
      <c r="A2051" s="5"/>
      <c r="K2051" s="4"/>
      <c r="L2051" s="4"/>
    </row>
    <row r="2052" spans="1:12" s="6" customFormat="1" x14ac:dyDescent="0.35">
      <c r="A2052" s="5"/>
      <c r="K2052" s="4"/>
      <c r="L2052" s="4"/>
    </row>
    <row r="2053" spans="1:12" s="6" customFormat="1" x14ac:dyDescent="0.35">
      <c r="A2053" s="5"/>
      <c r="K2053" s="4"/>
      <c r="L2053" s="4"/>
    </row>
    <row r="2054" spans="1:12" s="6" customFormat="1" x14ac:dyDescent="0.35">
      <c r="A2054" s="5"/>
      <c r="K2054" s="4"/>
      <c r="L2054" s="4"/>
    </row>
    <row r="2055" spans="1:12" s="6" customFormat="1" x14ac:dyDescent="0.35">
      <c r="A2055" s="5"/>
      <c r="K2055" s="4"/>
      <c r="L2055" s="4"/>
    </row>
    <row r="2056" spans="1:12" s="6" customFormat="1" x14ac:dyDescent="0.35">
      <c r="A2056" s="5"/>
      <c r="K2056" s="4"/>
      <c r="L2056" s="4"/>
    </row>
    <row r="2057" spans="1:12" s="6" customFormat="1" x14ac:dyDescent="0.35">
      <c r="A2057" s="5"/>
      <c r="K2057" s="4"/>
      <c r="L2057" s="4"/>
    </row>
    <row r="2058" spans="1:12" s="6" customFormat="1" x14ac:dyDescent="0.35">
      <c r="A2058" s="5"/>
      <c r="K2058" s="4"/>
      <c r="L2058" s="4"/>
    </row>
    <row r="2059" spans="1:12" s="6" customFormat="1" x14ac:dyDescent="0.35">
      <c r="A2059" s="5"/>
      <c r="K2059" s="4"/>
      <c r="L2059" s="4"/>
    </row>
    <row r="2060" spans="1:12" s="6" customFormat="1" x14ac:dyDescent="0.35">
      <c r="A2060" s="5"/>
      <c r="K2060" s="4"/>
      <c r="L2060" s="4"/>
    </row>
    <row r="2061" spans="1:12" s="6" customFormat="1" x14ac:dyDescent="0.35">
      <c r="A2061" s="5"/>
      <c r="K2061" s="4"/>
      <c r="L2061" s="4"/>
    </row>
    <row r="2062" spans="1:12" s="6" customFormat="1" x14ac:dyDescent="0.35">
      <c r="A2062" s="5"/>
      <c r="K2062" s="4"/>
      <c r="L2062" s="4"/>
    </row>
    <row r="2063" spans="1:12" s="6" customFormat="1" x14ac:dyDescent="0.35">
      <c r="A2063" s="5"/>
      <c r="K2063" s="4"/>
      <c r="L2063" s="4"/>
    </row>
    <row r="2064" spans="1:12" s="6" customFormat="1" x14ac:dyDescent="0.35">
      <c r="A2064" s="5"/>
      <c r="K2064" s="4"/>
      <c r="L2064" s="4"/>
    </row>
    <row r="2065" spans="1:12" s="6" customFormat="1" x14ac:dyDescent="0.35">
      <c r="A2065" s="5"/>
      <c r="K2065" s="4"/>
      <c r="L2065" s="4"/>
    </row>
    <row r="2066" spans="1:12" s="6" customFormat="1" x14ac:dyDescent="0.35">
      <c r="A2066" s="5"/>
      <c r="K2066" s="4"/>
      <c r="L2066" s="4"/>
    </row>
    <row r="2067" spans="1:12" s="6" customFormat="1" x14ac:dyDescent="0.35">
      <c r="A2067" s="5"/>
      <c r="K2067" s="4"/>
      <c r="L2067" s="4"/>
    </row>
    <row r="2068" spans="1:12" s="6" customFormat="1" x14ac:dyDescent="0.35">
      <c r="A2068" s="5"/>
      <c r="K2068" s="4"/>
      <c r="L2068" s="4"/>
    </row>
    <row r="2069" spans="1:12" s="6" customFormat="1" x14ac:dyDescent="0.35">
      <c r="A2069" s="5"/>
      <c r="K2069" s="4"/>
      <c r="L2069" s="4"/>
    </row>
    <row r="2070" spans="1:12" s="6" customFormat="1" x14ac:dyDescent="0.35">
      <c r="A2070" s="5"/>
      <c r="K2070" s="4"/>
      <c r="L2070" s="4"/>
    </row>
    <row r="2071" spans="1:12" s="6" customFormat="1" x14ac:dyDescent="0.35">
      <c r="A2071" s="5"/>
      <c r="K2071" s="4"/>
      <c r="L2071" s="4"/>
    </row>
    <row r="2072" spans="1:12" s="6" customFormat="1" x14ac:dyDescent="0.35">
      <c r="A2072" s="5"/>
      <c r="K2072" s="4"/>
      <c r="L2072" s="4"/>
    </row>
    <row r="2073" spans="1:12" s="6" customFormat="1" x14ac:dyDescent="0.35">
      <c r="A2073" s="5"/>
      <c r="K2073" s="4"/>
      <c r="L2073" s="4"/>
    </row>
    <row r="2074" spans="1:12" s="6" customFormat="1" x14ac:dyDescent="0.35">
      <c r="A2074" s="5"/>
      <c r="K2074" s="4"/>
      <c r="L2074" s="4"/>
    </row>
    <row r="2075" spans="1:12" s="6" customFormat="1" x14ac:dyDescent="0.35">
      <c r="A2075" s="5"/>
      <c r="K2075" s="4"/>
      <c r="L2075" s="4"/>
    </row>
    <row r="2076" spans="1:12" s="6" customFormat="1" x14ac:dyDescent="0.35">
      <c r="A2076" s="5"/>
      <c r="K2076" s="4"/>
      <c r="L2076" s="4"/>
    </row>
    <row r="2077" spans="1:12" s="6" customFormat="1" x14ac:dyDescent="0.35">
      <c r="A2077" s="5"/>
      <c r="K2077" s="4"/>
      <c r="L2077" s="4"/>
    </row>
    <row r="2078" spans="1:12" s="6" customFormat="1" x14ac:dyDescent="0.35">
      <c r="A2078" s="5"/>
      <c r="K2078" s="4"/>
      <c r="L2078" s="4"/>
    </row>
    <row r="2079" spans="1:12" s="6" customFormat="1" x14ac:dyDescent="0.35">
      <c r="A2079" s="5"/>
      <c r="K2079" s="4"/>
      <c r="L2079" s="4"/>
    </row>
    <row r="2080" spans="1:12" s="6" customFormat="1" x14ac:dyDescent="0.35">
      <c r="A2080" s="5"/>
      <c r="K2080" s="4"/>
      <c r="L2080" s="4"/>
    </row>
    <row r="2081" spans="1:12" s="6" customFormat="1" x14ac:dyDescent="0.35">
      <c r="A2081" s="5"/>
      <c r="K2081" s="4"/>
      <c r="L2081" s="4"/>
    </row>
    <row r="2082" spans="1:12" s="6" customFormat="1" x14ac:dyDescent="0.35">
      <c r="A2082" s="5"/>
      <c r="K2082" s="4"/>
      <c r="L2082" s="4"/>
    </row>
    <row r="2083" spans="1:12" s="6" customFormat="1" x14ac:dyDescent="0.35">
      <c r="A2083" s="5"/>
      <c r="K2083" s="4"/>
      <c r="L2083" s="4"/>
    </row>
    <row r="2084" spans="1:12" s="6" customFormat="1" x14ac:dyDescent="0.35">
      <c r="A2084" s="5"/>
      <c r="K2084" s="4"/>
      <c r="L2084" s="4"/>
    </row>
    <row r="2085" spans="1:12" s="6" customFormat="1" x14ac:dyDescent="0.35">
      <c r="A2085" s="5"/>
      <c r="K2085" s="4"/>
      <c r="L2085" s="4"/>
    </row>
    <row r="2086" spans="1:12" s="6" customFormat="1" x14ac:dyDescent="0.35">
      <c r="A2086" s="5"/>
      <c r="K2086" s="4"/>
      <c r="L2086" s="4"/>
    </row>
    <row r="2087" spans="1:12" s="6" customFormat="1" x14ac:dyDescent="0.35">
      <c r="A2087" s="5"/>
      <c r="K2087" s="4"/>
      <c r="L2087" s="4"/>
    </row>
    <row r="2088" spans="1:12" s="6" customFormat="1" x14ac:dyDescent="0.35">
      <c r="A2088" s="5"/>
      <c r="K2088" s="4"/>
      <c r="L2088" s="4"/>
    </row>
    <row r="2089" spans="1:12" s="6" customFormat="1" x14ac:dyDescent="0.35">
      <c r="A2089" s="5"/>
      <c r="K2089" s="4"/>
      <c r="L2089" s="4"/>
    </row>
    <row r="2090" spans="1:12" s="6" customFormat="1" x14ac:dyDescent="0.35">
      <c r="A2090" s="5"/>
      <c r="K2090" s="4"/>
      <c r="L2090" s="4"/>
    </row>
    <row r="2091" spans="1:12" s="6" customFormat="1" x14ac:dyDescent="0.35">
      <c r="A2091" s="5"/>
      <c r="K2091" s="4"/>
      <c r="L2091" s="4"/>
    </row>
    <row r="2092" spans="1:12" s="6" customFormat="1" x14ac:dyDescent="0.35">
      <c r="A2092" s="5"/>
      <c r="K2092" s="4"/>
      <c r="L2092" s="4"/>
    </row>
    <row r="2093" spans="1:12" s="6" customFormat="1" x14ac:dyDescent="0.35">
      <c r="A2093" s="5"/>
      <c r="K2093" s="4"/>
      <c r="L2093" s="4"/>
    </row>
    <row r="2094" spans="1:12" s="6" customFormat="1" x14ac:dyDescent="0.35">
      <c r="A2094" s="5"/>
      <c r="K2094" s="4"/>
      <c r="L2094" s="4"/>
    </row>
    <row r="2095" spans="1:12" s="6" customFormat="1" x14ac:dyDescent="0.35">
      <c r="A2095" s="5"/>
      <c r="K2095" s="4"/>
      <c r="L2095" s="4"/>
    </row>
    <row r="2096" spans="1:12" s="6" customFormat="1" x14ac:dyDescent="0.35">
      <c r="A2096" s="5"/>
      <c r="K2096" s="4"/>
      <c r="L2096" s="4"/>
    </row>
    <row r="2097" spans="1:12" s="6" customFormat="1" x14ac:dyDescent="0.35">
      <c r="A2097" s="5"/>
      <c r="K2097" s="4"/>
      <c r="L2097" s="4"/>
    </row>
    <row r="2098" spans="1:12" s="6" customFormat="1" x14ac:dyDescent="0.35">
      <c r="A2098" s="5"/>
      <c r="K2098" s="4"/>
      <c r="L2098" s="4"/>
    </row>
    <row r="2099" spans="1:12" s="6" customFormat="1" x14ac:dyDescent="0.35">
      <c r="A2099" s="5"/>
      <c r="K2099" s="4"/>
      <c r="L2099" s="4"/>
    </row>
    <row r="2100" spans="1:12" s="6" customFormat="1" x14ac:dyDescent="0.35">
      <c r="A2100" s="5"/>
      <c r="K2100" s="4"/>
      <c r="L2100" s="4"/>
    </row>
    <row r="2101" spans="1:12" s="6" customFormat="1" x14ac:dyDescent="0.35">
      <c r="A2101" s="5"/>
      <c r="K2101" s="4"/>
      <c r="L2101" s="4"/>
    </row>
    <row r="2102" spans="1:12" s="6" customFormat="1" x14ac:dyDescent="0.35">
      <c r="A2102" s="5"/>
      <c r="K2102" s="4"/>
      <c r="L2102" s="4"/>
    </row>
    <row r="2103" spans="1:12" s="6" customFormat="1" x14ac:dyDescent="0.35">
      <c r="A2103" s="5"/>
      <c r="K2103" s="4"/>
      <c r="L2103" s="4"/>
    </row>
    <row r="2104" spans="1:12" s="6" customFormat="1" x14ac:dyDescent="0.35">
      <c r="A2104" s="5"/>
      <c r="K2104" s="4"/>
      <c r="L2104" s="4"/>
    </row>
    <row r="2105" spans="1:12" s="6" customFormat="1" x14ac:dyDescent="0.35">
      <c r="A2105" s="5"/>
      <c r="K2105" s="4"/>
      <c r="L2105" s="4"/>
    </row>
    <row r="2106" spans="1:12" s="6" customFormat="1" x14ac:dyDescent="0.35">
      <c r="A2106" s="5"/>
      <c r="K2106" s="4"/>
      <c r="L2106" s="4"/>
    </row>
    <row r="2107" spans="1:12" s="6" customFormat="1" x14ac:dyDescent="0.35">
      <c r="A2107" s="5"/>
      <c r="K2107" s="4"/>
      <c r="L2107" s="4"/>
    </row>
    <row r="2108" spans="1:12" s="6" customFormat="1" x14ac:dyDescent="0.35">
      <c r="A2108" s="5"/>
      <c r="K2108" s="4"/>
      <c r="L2108" s="4"/>
    </row>
    <row r="2109" spans="1:12" s="6" customFormat="1" x14ac:dyDescent="0.35">
      <c r="A2109" s="5"/>
      <c r="K2109" s="4"/>
      <c r="L2109" s="4"/>
    </row>
    <row r="2110" spans="1:12" s="6" customFormat="1" x14ac:dyDescent="0.35">
      <c r="A2110" s="5"/>
      <c r="K2110" s="4"/>
      <c r="L2110" s="4"/>
    </row>
    <row r="2111" spans="1:12" s="6" customFormat="1" x14ac:dyDescent="0.35">
      <c r="A2111" s="5"/>
      <c r="K2111" s="4"/>
      <c r="L2111" s="4"/>
    </row>
    <row r="2112" spans="1:12" s="6" customFormat="1" x14ac:dyDescent="0.35">
      <c r="A2112" s="5"/>
      <c r="K2112" s="4"/>
      <c r="L2112" s="4"/>
    </row>
    <row r="2113" spans="1:12" s="6" customFormat="1" x14ac:dyDescent="0.35">
      <c r="A2113" s="5"/>
      <c r="K2113" s="4"/>
      <c r="L2113" s="4"/>
    </row>
    <row r="2114" spans="1:12" s="6" customFormat="1" x14ac:dyDescent="0.35">
      <c r="A2114" s="5"/>
      <c r="K2114" s="4"/>
      <c r="L2114" s="4"/>
    </row>
    <row r="2115" spans="1:12" s="6" customFormat="1" x14ac:dyDescent="0.35">
      <c r="A2115" s="5"/>
      <c r="K2115" s="4"/>
      <c r="L2115" s="4"/>
    </row>
    <row r="2116" spans="1:12" s="6" customFormat="1" x14ac:dyDescent="0.35">
      <c r="A2116" s="5"/>
      <c r="K2116" s="4"/>
      <c r="L2116" s="4"/>
    </row>
    <row r="2117" spans="1:12" s="6" customFormat="1" x14ac:dyDescent="0.35">
      <c r="A2117" s="5"/>
      <c r="K2117" s="4"/>
      <c r="L2117" s="4"/>
    </row>
    <row r="2118" spans="1:12" s="6" customFormat="1" x14ac:dyDescent="0.35">
      <c r="A2118" s="5"/>
      <c r="K2118" s="4"/>
      <c r="L2118" s="4"/>
    </row>
    <row r="2119" spans="1:12" s="6" customFormat="1" x14ac:dyDescent="0.35">
      <c r="A2119" s="5"/>
      <c r="K2119" s="4"/>
      <c r="L2119" s="4"/>
    </row>
    <row r="2120" spans="1:12" s="6" customFormat="1" x14ac:dyDescent="0.35">
      <c r="A2120" s="5"/>
      <c r="K2120" s="4"/>
      <c r="L2120" s="4"/>
    </row>
    <row r="2121" spans="1:12" s="6" customFormat="1" x14ac:dyDescent="0.35">
      <c r="A2121" s="5"/>
      <c r="K2121" s="4"/>
      <c r="L2121" s="4"/>
    </row>
    <row r="2122" spans="1:12" s="6" customFormat="1" x14ac:dyDescent="0.35">
      <c r="A2122" s="5"/>
      <c r="K2122" s="4"/>
      <c r="L2122" s="4"/>
    </row>
    <row r="2123" spans="1:12" s="6" customFormat="1" x14ac:dyDescent="0.35">
      <c r="A2123" s="5"/>
      <c r="K2123" s="4"/>
      <c r="L2123" s="4"/>
    </row>
    <row r="2124" spans="1:12" s="6" customFormat="1" x14ac:dyDescent="0.35">
      <c r="A2124" s="5"/>
      <c r="K2124" s="4"/>
      <c r="L2124" s="4"/>
    </row>
    <row r="2125" spans="1:12" s="6" customFormat="1" x14ac:dyDescent="0.35">
      <c r="A2125" s="5"/>
      <c r="K2125" s="4"/>
      <c r="L2125" s="4"/>
    </row>
    <row r="2126" spans="1:12" s="6" customFormat="1" x14ac:dyDescent="0.35">
      <c r="A2126" s="5"/>
      <c r="K2126" s="4"/>
      <c r="L2126" s="4"/>
    </row>
    <row r="2127" spans="1:12" s="6" customFormat="1" x14ac:dyDescent="0.35">
      <c r="A2127" s="5"/>
      <c r="K2127" s="4"/>
      <c r="L2127" s="4"/>
    </row>
    <row r="2128" spans="1:12" s="6" customFormat="1" x14ac:dyDescent="0.35">
      <c r="A2128" s="5"/>
      <c r="K2128" s="4"/>
      <c r="L2128" s="4"/>
    </row>
    <row r="2129" spans="1:12" s="6" customFormat="1" x14ac:dyDescent="0.35">
      <c r="A2129" s="5"/>
      <c r="K2129" s="4"/>
      <c r="L2129" s="4"/>
    </row>
    <row r="2130" spans="1:12" s="6" customFormat="1" x14ac:dyDescent="0.35">
      <c r="A2130" s="5"/>
      <c r="K2130" s="4"/>
      <c r="L2130" s="4"/>
    </row>
    <row r="2131" spans="1:12" s="6" customFormat="1" x14ac:dyDescent="0.35">
      <c r="A2131" s="5"/>
      <c r="K2131" s="4"/>
      <c r="L2131" s="4"/>
    </row>
    <row r="2132" spans="1:12" s="6" customFormat="1" x14ac:dyDescent="0.35">
      <c r="A2132" s="5"/>
      <c r="K2132" s="4"/>
      <c r="L2132" s="4"/>
    </row>
    <row r="2133" spans="1:12" s="6" customFormat="1" x14ac:dyDescent="0.35">
      <c r="A2133" s="5"/>
      <c r="K2133" s="4"/>
      <c r="L2133" s="4"/>
    </row>
    <row r="2134" spans="1:12" s="6" customFormat="1" x14ac:dyDescent="0.35">
      <c r="A2134" s="5"/>
      <c r="K2134" s="4"/>
      <c r="L2134" s="4"/>
    </row>
    <row r="2135" spans="1:12" s="6" customFormat="1" x14ac:dyDescent="0.35">
      <c r="A2135" s="5"/>
      <c r="K2135" s="4"/>
      <c r="L2135" s="4"/>
    </row>
    <row r="2136" spans="1:12" s="6" customFormat="1" x14ac:dyDescent="0.35">
      <c r="A2136" s="5"/>
      <c r="K2136" s="4"/>
      <c r="L2136" s="4"/>
    </row>
    <row r="2137" spans="1:12" s="6" customFormat="1" x14ac:dyDescent="0.35">
      <c r="A2137" s="5"/>
      <c r="K2137" s="4"/>
      <c r="L2137" s="4"/>
    </row>
    <row r="2138" spans="1:12" s="6" customFormat="1" x14ac:dyDescent="0.35">
      <c r="A2138" s="5"/>
      <c r="K2138" s="4"/>
      <c r="L2138" s="4"/>
    </row>
    <row r="2139" spans="1:12" s="6" customFormat="1" x14ac:dyDescent="0.35">
      <c r="A2139" s="5"/>
      <c r="K2139" s="4"/>
      <c r="L2139" s="4"/>
    </row>
    <row r="2140" spans="1:12" s="6" customFormat="1" x14ac:dyDescent="0.35">
      <c r="A2140" s="5"/>
      <c r="K2140" s="4"/>
      <c r="L2140" s="4"/>
    </row>
    <row r="2141" spans="1:12" s="6" customFormat="1" x14ac:dyDescent="0.35">
      <c r="A2141" s="5"/>
      <c r="K2141" s="4"/>
      <c r="L2141" s="4"/>
    </row>
    <row r="2142" spans="1:12" s="6" customFormat="1" x14ac:dyDescent="0.35">
      <c r="A2142" s="5"/>
      <c r="K2142" s="4"/>
      <c r="L2142" s="4"/>
    </row>
    <row r="2143" spans="1:12" s="6" customFormat="1" x14ac:dyDescent="0.35">
      <c r="A2143" s="5"/>
      <c r="K2143" s="4"/>
      <c r="L2143" s="4"/>
    </row>
    <row r="2144" spans="1:12" s="6" customFormat="1" x14ac:dyDescent="0.35">
      <c r="A2144" s="5"/>
      <c r="K2144" s="4"/>
      <c r="L2144" s="4"/>
    </row>
    <row r="2145" spans="1:12" s="6" customFormat="1" x14ac:dyDescent="0.35">
      <c r="A2145" s="5"/>
      <c r="K2145" s="4"/>
      <c r="L2145" s="4"/>
    </row>
    <row r="2146" spans="1:12" s="6" customFormat="1" x14ac:dyDescent="0.35">
      <c r="A2146" s="5"/>
      <c r="K2146" s="4"/>
      <c r="L2146" s="4"/>
    </row>
    <row r="2147" spans="1:12" s="6" customFormat="1" x14ac:dyDescent="0.35">
      <c r="A2147" s="5"/>
      <c r="K2147" s="4"/>
      <c r="L2147" s="4"/>
    </row>
    <row r="2148" spans="1:12" s="6" customFormat="1" x14ac:dyDescent="0.35">
      <c r="A2148" s="5"/>
      <c r="K2148" s="4"/>
      <c r="L2148" s="4"/>
    </row>
    <row r="2149" spans="1:12" s="6" customFormat="1" x14ac:dyDescent="0.35">
      <c r="A2149" s="5"/>
      <c r="K2149" s="4"/>
      <c r="L2149" s="4"/>
    </row>
    <row r="2150" spans="1:12" s="6" customFormat="1" x14ac:dyDescent="0.35">
      <c r="A2150" s="5"/>
      <c r="K2150" s="4"/>
      <c r="L2150" s="4"/>
    </row>
    <row r="2151" spans="1:12" s="6" customFormat="1" x14ac:dyDescent="0.35">
      <c r="A2151" s="5"/>
      <c r="K2151" s="4"/>
      <c r="L2151" s="4"/>
    </row>
    <row r="2152" spans="1:12" s="6" customFormat="1" x14ac:dyDescent="0.35">
      <c r="A2152" s="5"/>
      <c r="K2152" s="4"/>
      <c r="L2152" s="4"/>
    </row>
    <row r="2153" spans="1:12" s="6" customFormat="1" x14ac:dyDescent="0.35">
      <c r="A2153" s="5"/>
      <c r="K2153" s="4"/>
      <c r="L2153" s="4"/>
    </row>
    <row r="2154" spans="1:12" s="6" customFormat="1" x14ac:dyDescent="0.35">
      <c r="A2154" s="5"/>
      <c r="K2154" s="4"/>
      <c r="L2154" s="4"/>
    </row>
    <row r="2155" spans="1:12" s="6" customFormat="1" x14ac:dyDescent="0.35">
      <c r="A2155" s="5"/>
      <c r="K2155" s="4"/>
      <c r="L2155" s="4"/>
    </row>
    <row r="2156" spans="1:12" s="6" customFormat="1" x14ac:dyDescent="0.35">
      <c r="A2156" s="5"/>
      <c r="K2156" s="4"/>
      <c r="L2156" s="4"/>
    </row>
    <row r="2157" spans="1:12" s="6" customFormat="1" x14ac:dyDescent="0.35">
      <c r="A2157" s="5"/>
      <c r="K2157" s="4"/>
      <c r="L2157" s="4"/>
    </row>
    <row r="2158" spans="1:12" s="6" customFormat="1" x14ac:dyDescent="0.35">
      <c r="A2158" s="5"/>
      <c r="K2158" s="4"/>
      <c r="L2158" s="4"/>
    </row>
    <row r="2159" spans="1:12" s="6" customFormat="1" x14ac:dyDescent="0.35">
      <c r="A2159" s="5"/>
      <c r="K2159" s="4"/>
      <c r="L2159" s="4"/>
    </row>
    <row r="2160" spans="1:12" s="6" customFormat="1" x14ac:dyDescent="0.35">
      <c r="A2160" s="5"/>
      <c r="K2160" s="4"/>
      <c r="L2160" s="4"/>
    </row>
    <row r="2161" spans="1:12" s="6" customFormat="1" x14ac:dyDescent="0.35">
      <c r="A2161" s="5"/>
      <c r="K2161" s="4"/>
      <c r="L2161" s="4"/>
    </row>
    <row r="2162" spans="1:12" s="6" customFormat="1" x14ac:dyDescent="0.35">
      <c r="A2162" s="5"/>
      <c r="K2162" s="4"/>
      <c r="L2162" s="4"/>
    </row>
    <row r="2163" spans="1:12" s="6" customFormat="1" x14ac:dyDescent="0.35">
      <c r="A2163" s="5"/>
      <c r="K2163" s="4"/>
      <c r="L2163" s="4"/>
    </row>
    <row r="2164" spans="1:12" s="6" customFormat="1" x14ac:dyDescent="0.35">
      <c r="A2164" s="5"/>
      <c r="K2164" s="4"/>
      <c r="L2164" s="4"/>
    </row>
    <row r="2165" spans="1:12" s="6" customFormat="1" x14ac:dyDescent="0.35">
      <c r="A2165" s="5"/>
      <c r="K2165" s="4"/>
      <c r="L2165" s="4"/>
    </row>
    <row r="2166" spans="1:12" s="6" customFormat="1" x14ac:dyDescent="0.35">
      <c r="A2166" s="5"/>
      <c r="K2166" s="4"/>
      <c r="L2166" s="4"/>
    </row>
    <row r="2167" spans="1:12" s="6" customFormat="1" x14ac:dyDescent="0.35">
      <c r="A2167" s="5"/>
      <c r="K2167" s="4"/>
      <c r="L2167" s="4"/>
    </row>
    <row r="2168" spans="1:12" s="6" customFormat="1" x14ac:dyDescent="0.35">
      <c r="A2168" s="5"/>
      <c r="K2168" s="4"/>
      <c r="L2168" s="4"/>
    </row>
    <row r="2169" spans="1:12" s="6" customFormat="1" x14ac:dyDescent="0.35">
      <c r="A2169" s="5"/>
      <c r="K2169" s="4"/>
      <c r="L2169" s="4"/>
    </row>
    <row r="2170" spans="1:12" s="6" customFormat="1" x14ac:dyDescent="0.35">
      <c r="A2170" s="5"/>
      <c r="K2170" s="4"/>
      <c r="L2170" s="4"/>
    </row>
    <row r="2171" spans="1:12" s="6" customFormat="1" x14ac:dyDescent="0.35">
      <c r="A2171" s="5"/>
      <c r="K2171" s="4"/>
      <c r="L2171" s="4"/>
    </row>
    <row r="2172" spans="1:12" s="6" customFormat="1" x14ac:dyDescent="0.35">
      <c r="A2172" s="5"/>
      <c r="K2172" s="4"/>
      <c r="L2172" s="4"/>
    </row>
    <row r="2173" spans="1:12" s="6" customFormat="1" x14ac:dyDescent="0.35">
      <c r="A2173" s="5"/>
      <c r="K2173" s="4"/>
      <c r="L2173" s="4"/>
    </row>
    <row r="2174" spans="1:12" s="6" customFormat="1" x14ac:dyDescent="0.35">
      <c r="A2174" s="5"/>
      <c r="K2174" s="4"/>
      <c r="L2174" s="4"/>
    </row>
    <row r="2175" spans="1:12" s="6" customFormat="1" x14ac:dyDescent="0.35">
      <c r="A2175" s="5"/>
      <c r="K2175" s="4"/>
      <c r="L2175" s="4"/>
    </row>
    <row r="2176" spans="1:12" s="6" customFormat="1" x14ac:dyDescent="0.35">
      <c r="A2176" s="5"/>
      <c r="K2176" s="4"/>
      <c r="L2176" s="4"/>
    </row>
    <row r="2177" spans="1:12" s="6" customFormat="1" x14ac:dyDescent="0.35">
      <c r="A2177" s="5"/>
      <c r="K2177" s="4"/>
      <c r="L2177" s="4"/>
    </row>
    <row r="2178" spans="1:12" s="6" customFormat="1" x14ac:dyDescent="0.35">
      <c r="A2178" s="5"/>
      <c r="K2178" s="4"/>
      <c r="L2178" s="4"/>
    </row>
    <row r="2179" spans="1:12" s="6" customFormat="1" x14ac:dyDescent="0.35">
      <c r="A2179" s="5"/>
      <c r="K2179" s="4"/>
      <c r="L2179" s="4"/>
    </row>
    <row r="2180" spans="1:12" s="6" customFormat="1" x14ac:dyDescent="0.35">
      <c r="A2180" s="5"/>
      <c r="K2180" s="4"/>
      <c r="L2180" s="4"/>
    </row>
    <row r="2181" spans="1:12" s="6" customFormat="1" x14ac:dyDescent="0.35">
      <c r="A2181" s="5"/>
      <c r="K2181" s="4"/>
      <c r="L2181" s="4"/>
    </row>
    <row r="2182" spans="1:12" s="6" customFormat="1" x14ac:dyDescent="0.35">
      <c r="A2182" s="5"/>
      <c r="K2182" s="4"/>
      <c r="L2182" s="4"/>
    </row>
    <row r="2183" spans="1:12" s="6" customFormat="1" x14ac:dyDescent="0.35">
      <c r="A2183" s="5"/>
      <c r="K2183" s="4"/>
      <c r="L2183" s="4"/>
    </row>
    <row r="2184" spans="1:12" s="6" customFormat="1" x14ac:dyDescent="0.35">
      <c r="A2184" s="5"/>
      <c r="K2184" s="4"/>
      <c r="L2184" s="4"/>
    </row>
    <row r="2185" spans="1:12" s="6" customFormat="1" x14ac:dyDescent="0.35">
      <c r="A2185" s="5"/>
      <c r="K2185" s="4"/>
      <c r="L2185" s="4"/>
    </row>
    <row r="2186" spans="1:12" s="6" customFormat="1" x14ac:dyDescent="0.35">
      <c r="A2186" s="5"/>
      <c r="K2186" s="4"/>
      <c r="L2186" s="4"/>
    </row>
    <row r="2187" spans="1:12" s="6" customFormat="1" x14ac:dyDescent="0.35">
      <c r="A2187" s="5"/>
      <c r="K2187" s="4"/>
      <c r="L2187" s="4"/>
    </row>
    <row r="2188" spans="1:12" s="6" customFormat="1" x14ac:dyDescent="0.35">
      <c r="A2188" s="5"/>
      <c r="K2188" s="4"/>
      <c r="L2188" s="4"/>
    </row>
    <row r="2189" spans="1:12" s="6" customFormat="1" x14ac:dyDescent="0.35">
      <c r="A2189" s="5"/>
      <c r="K2189" s="4"/>
      <c r="L2189" s="4"/>
    </row>
    <row r="2190" spans="1:12" s="6" customFormat="1" x14ac:dyDescent="0.35">
      <c r="A2190" s="5"/>
      <c r="K2190" s="4"/>
      <c r="L2190" s="4"/>
    </row>
    <row r="2191" spans="1:12" s="6" customFormat="1" x14ac:dyDescent="0.35">
      <c r="A2191" s="5"/>
      <c r="K2191" s="4"/>
      <c r="L2191" s="4"/>
    </row>
    <row r="2192" spans="1:12" s="6" customFormat="1" x14ac:dyDescent="0.35">
      <c r="A2192" s="5"/>
      <c r="K2192" s="4"/>
      <c r="L2192" s="4"/>
    </row>
    <row r="2193" spans="1:12" s="6" customFormat="1" x14ac:dyDescent="0.35">
      <c r="A2193" s="5"/>
      <c r="K2193" s="4"/>
      <c r="L2193" s="4"/>
    </row>
    <row r="2194" spans="1:12" s="6" customFormat="1" x14ac:dyDescent="0.35">
      <c r="A2194" s="5"/>
      <c r="K2194" s="4"/>
      <c r="L2194" s="4"/>
    </row>
    <row r="2195" spans="1:12" s="6" customFormat="1" x14ac:dyDescent="0.35">
      <c r="A2195" s="5"/>
      <c r="K2195" s="4"/>
      <c r="L2195" s="4"/>
    </row>
    <row r="2196" spans="1:12" s="6" customFormat="1" x14ac:dyDescent="0.35">
      <c r="A2196" s="5"/>
      <c r="K2196" s="4"/>
      <c r="L2196" s="4"/>
    </row>
    <row r="2197" spans="1:12" s="6" customFormat="1" x14ac:dyDescent="0.35">
      <c r="A2197" s="5"/>
      <c r="K2197" s="4"/>
      <c r="L2197" s="4"/>
    </row>
    <row r="2198" spans="1:12" s="6" customFormat="1" x14ac:dyDescent="0.35">
      <c r="A2198" s="5"/>
      <c r="K2198" s="4"/>
      <c r="L2198" s="4"/>
    </row>
    <row r="2199" spans="1:12" s="6" customFormat="1" x14ac:dyDescent="0.35">
      <c r="A2199" s="5"/>
      <c r="K2199" s="4"/>
      <c r="L2199" s="4"/>
    </row>
    <row r="2200" spans="1:12" s="6" customFormat="1" x14ac:dyDescent="0.35">
      <c r="A2200" s="5"/>
      <c r="K2200" s="4"/>
      <c r="L2200" s="4"/>
    </row>
    <row r="2201" spans="1:12" s="6" customFormat="1" x14ac:dyDescent="0.35">
      <c r="A2201" s="5"/>
      <c r="K2201" s="4"/>
      <c r="L2201" s="4"/>
    </row>
    <row r="2202" spans="1:12" s="6" customFormat="1" x14ac:dyDescent="0.35">
      <c r="A2202" s="5"/>
      <c r="K2202" s="4"/>
      <c r="L2202" s="4"/>
    </row>
    <row r="2203" spans="1:12" s="6" customFormat="1" x14ac:dyDescent="0.35">
      <c r="A2203" s="5"/>
      <c r="K2203" s="4"/>
      <c r="L2203" s="4"/>
    </row>
    <row r="2204" spans="1:12" s="6" customFormat="1" x14ac:dyDescent="0.35">
      <c r="A2204" s="5"/>
      <c r="K2204" s="4"/>
      <c r="L2204" s="4"/>
    </row>
    <row r="2205" spans="1:12" s="6" customFormat="1" x14ac:dyDescent="0.35">
      <c r="A2205" s="5"/>
      <c r="K2205" s="4"/>
      <c r="L2205" s="4"/>
    </row>
    <row r="2206" spans="1:12" s="6" customFormat="1" x14ac:dyDescent="0.35">
      <c r="A2206" s="5"/>
      <c r="K2206" s="4"/>
      <c r="L2206" s="4"/>
    </row>
    <row r="2207" spans="1:12" s="6" customFormat="1" x14ac:dyDescent="0.35">
      <c r="A2207" s="5"/>
      <c r="K2207" s="4"/>
      <c r="L2207" s="4"/>
    </row>
    <row r="2208" spans="1:12" s="6" customFormat="1" x14ac:dyDescent="0.35">
      <c r="A2208" s="5"/>
      <c r="K2208" s="4"/>
      <c r="L2208" s="4"/>
    </row>
    <row r="2209" spans="1:12" s="6" customFormat="1" x14ac:dyDescent="0.35">
      <c r="A2209" s="5"/>
      <c r="K2209" s="4"/>
      <c r="L2209" s="4"/>
    </row>
    <row r="2210" spans="1:12" s="6" customFormat="1" x14ac:dyDescent="0.35">
      <c r="A2210" s="5"/>
      <c r="K2210" s="4"/>
      <c r="L2210" s="4"/>
    </row>
    <row r="2211" spans="1:12" s="6" customFormat="1" x14ac:dyDescent="0.35">
      <c r="A2211" s="5"/>
      <c r="K2211" s="4"/>
      <c r="L2211" s="4"/>
    </row>
    <row r="2212" spans="1:12" s="6" customFormat="1" x14ac:dyDescent="0.35">
      <c r="A2212" s="5"/>
      <c r="K2212" s="4"/>
      <c r="L2212" s="4"/>
    </row>
    <row r="2213" spans="1:12" s="6" customFormat="1" x14ac:dyDescent="0.35">
      <c r="A2213" s="5"/>
      <c r="K2213" s="4"/>
      <c r="L2213" s="4"/>
    </row>
    <row r="2214" spans="1:12" s="6" customFormat="1" x14ac:dyDescent="0.35">
      <c r="A2214" s="5"/>
      <c r="K2214" s="4"/>
      <c r="L2214" s="4"/>
    </row>
    <row r="2215" spans="1:12" s="6" customFormat="1" x14ac:dyDescent="0.35">
      <c r="A2215" s="5"/>
      <c r="K2215" s="4"/>
      <c r="L2215" s="4"/>
    </row>
    <row r="2216" spans="1:12" s="6" customFormat="1" x14ac:dyDescent="0.35">
      <c r="A2216" s="5"/>
      <c r="K2216" s="4"/>
      <c r="L2216" s="4"/>
    </row>
    <row r="2217" spans="1:12" s="6" customFormat="1" x14ac:dyDescent="0.35">
      <c r="A2217" s="5"/>
      <c r="K2217" s="4"/>
      <c r="L2217" s="4"/>
    </row>
    <row r="2218" spans="1:12" s="6" customFormat="1" x14ac:dyDescent="0.35">
      <c r="A2218" s="5"/>
      <c r="K2218" s="4"/>
      <c r="L2218" s="4"/>
    </row>
    <row r="2219" spans="1:12" s="6" customFormat="1" x14ac:dyDescent="0.35">
      <c r="A2219" s="5"/>
      <c r="K2219" s="4"/>
      <c r="L2219" s="4"/>
    </row>
    <row r="2220" spans="1:12" s="6" customFormat="1" x14ac:dyDescent="0.35">
      <c r="A2220" s="5"/>
      <c r="K2220" s="4"/>
      <c r="L2220" s="4"/>
    </row>
    <row r="2221" spans="1:12" s="6" customFormat="1" x14ac:dyDescent="0.35">
      <c r="A2221" s="5"/>
      <c r="K2221" s="4"/>
      <c r="L2221" s="4"/>
    </row>
    <row r="2222" spans="1:12" s="6" customFormat="1" x14ac:dyDescent="0.35">
      <c r="A2222" s="5"/>
      <c r="K2222" s="4"/>
      <c r="L2222" s="4"/>
    </row>
    <row r="2223" spans="1:12" s="6" customFormat="1" x14ac:dyDescent="0.35">
      <c r="A2223" s="5"/>
      <c r="K2223" s="4"/>
      <c r="L2223" s="4"/>
    </row>
    <row r="2224" spans="1:12" s="6" customFormat="1" x14ac:dyDescent="0.35">
      <c r="A2224" s="5"/>
      <c r="K2224" s="4"/>
      <c r="L2224" s="4"/>
    </row>
    <row r="2225" spans="1:12" s="6" customFormat="1" x14ac:dyDescent="0.35">
      <c r="A2225" s="5"/>
      <c r="K2225" s="4"/>
      <c r="L2225" s="4"/>
    </row>
    <row r="2226" spans="1:12" s="6" customFormat="1" x14ac:dyDescent="0.35">
      <c r="A2226" s="5"/>
      <c r="K2226" s="4"/>
      <c r="L2226" s="4"/>
    </row>
    <row r="2227" spans="1:12" s="6" customFormat="1" x14ac:dyDescent="0.35">
      <c r="A2227" s="5"/>
      <c r="K2227" s="4"/>
      <c r="L2227" s="4"/>
    </row>
    <row r="2228" spans="1:12" s="6" customFormat="1" x14ac:dyDescent="0.35">
      <c r="A2228" s="5"/>
      <c r="K2228" s="4"/>
      <c r="L2228" s="4"/>
    </row>
    <row r="2229" spans="1:12" s="6" customFormat="1" x14ac:dyDescent="0.35">
      <c r="A2229" s="5"/>
      <c r="K2229" s="4"/>
      <c r="L2229" s="4"/>
    </row>
    <row r="2230" spans="1:12" s="6" customFormat="1" x14ac:dyDescent="0.35">
      <c r="A2230" s="5"/>
      <c r="K2230" s="4"/>
      <c r="L2230" s="4"/>
    </row>
    <row r="2231" spans="1:12" s="6" customFormat="1" x14ac:dyDescent="0.35">
      <c r="A2231" s="5"/>
      <c r="K2231" s="4"/>
      <c r="L2231" s="4"/>
    </row>
    <row r="2232" spans="1:12" s="6" customFormat="1" x14ac:dyDescent="0.35">
      <c r="A2232" s="5"/>
      <c r="K2232" s="4"/>
      <c r="L2232" s="4"/>
    </row>
    <row r="2233" spans="1:12" s="6" customFormat="1" x14ac:dyDescent="0.35">
      <c r="A2233" s="5"/>
      <c r="K2233" s="4"/>
      <c r="L2233" s="4"/>
    </row>
    <row r="2234" spans="1:12" s="6" customFormat="1" x14ac:dyDescent="0.35">
      <c r="A2234" s="5"/>
      <c r="K2234" s="4"/>
      <c r="L2234" s="4"/>
    </row>
    <row r="2235" spans="1:12" s="6" customFormat="1" x14ac:dyDescent="0.35">
      <c r="A2235" s="5"/>
      <c r="K2235" s="4"/>
      <c r="L2235" s="4"/>
    </row>
    <row r="2236" spans="1:12" s="6" customFormat="1" x14ac:dyDescent="0.35">
      <c r="A2236" s="5"/>
      <c r="K2236" s="4"/>
      <c r="L2236" s="4"/>
    </row>
    <row r="2237" spans="1:12" s="6" customFormat="1" x14ac:dyDescent="0.35">
      <c r="A2237" s="5"/>
      <c r="K2237" s="4"/>
      <c r="L2237" s="4"/>
    </row>
    <row r="2238" spans="1:12" s="6" customFormat="1" x14ac:dyDescent="0.35">
      <c r="A2238" s="5"/>
      <c r="K2238" s="4"/>
      <c r="L2238" s="4"/>
    </row>
    <row r="2239" spans="1:12" s="6" customFormat="1" x14ac:dyDescent="0.35">
      <c r="A2239" s="5"/>
      <c r="K2239" s="4"/>
      <c r="L2239" s="4"/>
    </row>
    <row r="2240" spans="1:12" s="6" customFormat="1" x14ac:dyDescent="0.35">
      <c r="A2240" s="5"/>
      <c r="K2240" s="4"/>
      <c r="L2240" s="4"/>
    </row>
    <row r="2241" spans="1:12" s="6" customFormat="1" x14ac:dyDescent="0.35">
      <c r="A2241" s="5"/>
      <c r="K2241" s="4"/>
      <c r="L2241" s="4"/>
    </row>
    <row r="2242" spans="1:12" s="6" customFormat="1" x14ac:dyDescent="0.35">
      <c r="A2242" s="5"/>
      <c r="K2242" s="4"/>
      <c r="L2242" s="4"/>
    </row>
    <row r="2243" spans="1:12" s="6" customFormat="1" x14ac:dyDescent="0.35">
      <c r="A2243" s="5"/>
      <c r="K2243" s="4"/>
      <c r="L2243" s="4"/>
    </row>
    <row r="2244" spans="1:12" s="6" customFormat="1" x14ac:dyDescent="0.35">
      <c r="A2244" s="5"/>
      <c r="K2244" s="4"/>
      <c r="L2244" s="4"/>
    </row>
    <row r="2245" spans="1:12" s="6" customFormat="1" x14ac:dyDescent="0.35">
      <c r="A2245" s="5"/>
      <c r="K2245" s="4"/>
      <c r="L2245" s="4"/>
    </row>
    <row r="2246" spans="1:12" s="6" customFormat="1" x14ac:dyDescent="0.35">
      <c r="A2246" s="5"/>
      <c r="K2246" s="4"/>
      <c r="L2246" s="4"/>
    </row>
    <row r="2247" spans="1:12" s="6" customFormat="1" x14ac:dyDescent="0.35">
      <c r="A2247" s="5"/>
      <c r="K2247" s="4"/>
      <c r="L2247" s="4"/>
    </row>
    <row r="2248" spans="1:12" s="6" customFormat="1" x14ac:dyDescent="0.35">
      <c r="A2248" s="5"/>
      <c r="K2248" s="4"/>
      <c r="L2248" s="4"/>
    </row>
    <row r="2249" spans="1:12" s="6" customFormat="1" x14ac:dyDescent="0.35">
      <c r="A2249" s="5"/>
      <c r="K2249" s="4"/>
      <c r="L2249" s="4"/>
    </row>
    <row r="2250" spans="1:12" s="6" customFormat="1" x14ac:dyDescent="0.35">
      <c r="A2250" s="5"/>
      <c r="K2250" s="4"/>
      <c r="L2250" s="4"/>
    </row>
    <row r="2251" spans="1:12" s="6" customFormat="1" x14ac:dyDescent="0.35">
      <c r="A2251" s="5"/>
      <c r="K2251" s="4"/>
      <c r="L2251" s="4"/>
    </row>
    <row r="2252" spans="1:12" s="6" customFormat="1" x14ac:dyDescent="0.35">
      <c r="A2252" s="5"/>
      <c r="K2252" s="4"/>
      <c r="L2252" s="4"/>
    </row>
    <row r="2253" spans="1:12" s="6" customFormat="1" x14ac:dyDescent="0.35">
      <c r="A2253" s="5"/>
      <c r="K2253" s="4"/>
      <c r="L2253" s="4"/>
    </row>
    <row r="2254" spans="1:12" s="6" customFormat="1" x14ac:dyDescent="0.35">
      <c r="A2254" s="5"/>
      <c r="K2254" s="4"/>
      <c r="L2254" s="4"/>
    </row>
    <row r="2255" spans="1:12" s="6" customFormat="1" x14ac:dyDescent="0.35">
      <c r="A2255" s="5"/>
      <c r="K2255" s="4"/>
      <c r="L2255" s="4"/>
    </row>
    <row r="2256" spans="1:12" s="6" customFormat="1" x14ac:dyDescent="0.35">
      <c r="A2256" s="5"/>
      <c r="K2256" s="4"/>
      <c r="L2256" s="4"/>
    </row>
    <row r="2257" spans="1:12" s="6" customFormat="1" x14ac:dyDescent="0.35">
      <c r="A2257" s="5"/>
      <c r="K2257" s="4"/>
      <c r="L2257" s="4"/>
    </row>
    <row r="2258" spans="1:12" s="6" customFormat="1" x14ac:dyDescent="0.35">
      <c r="A2258" s="5"/>
      <c r="K2258" s="4"/>
      <c r="L2258" s="4"/>
    </row>
    <row r="2259" spans="1:12" s="6" customFormat="1" x14ac:dyDescent="0.35">
      <c r="A2259" s="5"/>
      <c r="K2259" s="4"/>
      <c r="L2259" s="4"/>
    </row>
    <row r="2260" spans="1:12" s="6" customFormat="1" x14ac:dyDescent="0.35">
      <c r="A2260" s="5"/>
      <c r="K2260" s="4"/>
      <c r="L2260" s="4"/>
    </row>
    <row r="2261" spans="1:12" s="6" customFormat="1" x14ac:dyDescent="0.35">
      <c r="A2261" s="5"/>
      <c r="K2261" s="4"/>
      <c r="L2261" s="4"/>
    </row>
    <row r="2262" spans="1:12" s="6" customFormat="1" x14ac:dyDescent="0.35">
      <c r="A2262" s="5"/>
      <c r="K2262" s="4"/>
      <c r="L2262" s="4"/>
    </row>
    <row r="2263" spans="1:12" s="6" customFormat="1" x14ac:dyDescent="0.35">
      <c r="A2263" s="5"/>
      <c r="K2263" s="4"/>
      <c r="L2263" s="4"/>
    </row>
    <row r="2264" spans="1:12" s="6" customFormat="1" x14ac:dyDescent="0.35">
      <c r="A2264" s="5"/>
      <c r="K2264" s="4"/>
      <c r="L2264" s="4"/>
    </row>
    <row r="2265" spans="1:12" s="6" customFormat="1" x14ac:dyDescent="0.35">
      <c r="A2265" s="5"/>
      <c r="K2265" s="4"/>
      <c r="L2265" s="4"/>
    </row>
    <row r="2266" spans="1:12" s="6" customFormat="1" x14ac:dyDescent="0.35">
      <c r="A2266" s="5"/>
      <c r="K2266" s="4"/>
      <c r="L2266" s="4"/>
    </row>
    <row r="2267" spans="1:12" s="6" customFormat="1" x14ac:dyDescent="0.35">
      <c r="A2267" s="5"/>
      <c r="K2267" s="4"/>
      <c r="L2267" s="4"/>
    </row>
    <row r="2268" spans="1:12" s="6" customFormat="1" x14ac:dyDescent="0.35">
      <c r="A2268" s="5"/>
      <c r="K2268" s="4"/>
      <c r="L2268" s="4"/>
    </row>
    <row r="2269" spans="1:12" s="6" customFormat="1" x14ac:dyDescent="0.35">
      <c r="A2269" s="5"/>
      <c r="K2269" s="4"/>
      <c r="L2269" s="4"/>
    </row>
    <row r="2270" spans="1:12" s="6" customFormat="1" x14ac:dyDescent="0.35">
      <c r="A2270" s="5"/>
      <c r="K2270" s="4"/>
      <c r="L2270" s="4"/>
    </row>
    <row r="2271" spans="1:12" s="6" customFormat="1" x14ac:dyDescent="0.35">
      <c r="A2271" s="5"/>
      <c r="K2271" s="4"/>
      <c r="L2271" s="4"/>
    </row>
    <row r="2272" spans="1:12" s="6" customFormat="1" x14ac:dyDescent="0.35">
      <c r="A2272" s="5"/>
      <c r="K2272" s="4"/>
      <c r="L2272" s="4"/>
    </row>
    <row r="2273" spans="1:12" s="6" customFormat="1" x14ac:dyDescent="0.35">
      <c r="A2273" s="5"/>
      <c r="K2273" s="4"/>
      <c r="L2273" s="4"/>
    </row>
    <row r="2274" spans="1:12" s="6" customFormat="1" x14ac:dyDescent="0.35">
      <c r="A2274" s="5"/>
      <c r="K2274" s="4"/>
      <c r="L2274" s="4"/>
    </row>
    <row r="2275" spans="1:12" s="6" customFormat="1" x14ac:dyDescent="0.35">
      <c r="A2275" s="5"/>
      <c r="K2275" s="4"/>
      <c r="L2275" s="4"/>
    </row>
    <row r="2276" spans="1:12" s="6" customFormat="1" x14ac:dyDescent="0.35">
      <c r="A2276" s="5"/>
      <c r="K2276" s="4"/>
      <c r="L2276" s="4"/>
    </row>
    <row r="2277" spans="1:12" s="6" customFormat="1" x14ac:dyDescent="0.35">
      <c r="A2277" s="5"/>
      <c r="K2277" s="4"/>
      <c r="L2277" s="4"/>
    </row>
    <row r="2278" spans="1:12" s="6" customFormat="1" x14ac:dyDescent="0.35">
      <c r="A2278" s="5"/>
      <c r="K2278" s="4"/>
      <c r="L2278" s="4"/>
    </row>
    <row r="2279" spans="1:12" s="6" customFormat="1" x14ac:dyDescent="0.35">
      <c r="A2279" s="5"/>
      <c r="K2279" s="4"/>
      <c r="L2279" s="4"/>
    </row>
    <row r="2280" spans="1:12" s="6" customFormat="1" x14ac:dyDescent="0.35">
      <c r="A2280" s="5"/>
      <c r="K2280" s="4"/>
      <c r="L2280" s="4"/>
    </row>
    <row r="2281" spans="1:12" s="6" customFormat="1" x14ac:dyDescent="0.35">
      <c r="A2281" s="5"/>
      <c r="K2281" s="4"/>
      <c r="L2281" s="4"/>
    </row>
    <row r="2282" spans="1:12" s="6" customFormat="1" x14ac:dyDescent="0.35">
      <c r="A2282" s="5"/>
      <c r="K2282" s="4"/>
      <c r="L2282" s="4"/>
    </row>
    <row r="2283" spans="1:12" s="6" customFormat="1" x14ac:dyDescent="0.35">
      <c r="A2283" s="5"/>
      <c r="K2283" s="4"/>
      <c r="L2283" s="4"/>
    </row>
    <row r="2284" spans="1:12" s="6" customFormat="1" x14ac:dyDescent="0.35">
      <c r="A2284" s="5"/>
      <c r="K2284" s="4"/>
      <c r="L2284" s="4"/>
    </row>
    <row r="2285" spans="1:12" s="6" customFormat="1" x14ac:dyDescent="0.35">
      <c r="A2285" s="5"/>
      <c r="K2285" s="4"/>
      <c r="L2285" s="4"/>
    </row>
    <row r="2286" spans="1:12" s="6" customFormat="1" x14ac:dyDescent="0.35">
      <c r="A2286" s="5"/>
      <c r="K2286" s="4"/>
      <c r="L2286" s="4"/>
    </row>
    <row r="2287" spans="1:12" s="6" customFormat="1" x14ac:dyDescent="0.35">
      <c r="A2287" s="5"/>
      <c r="K2287" s="4"/>
      <c r="L2287" s="4"/>
    </row>
    <row r="2288" spans="1:12" s="6" customFormat="1" x14ac:dyDescent="0.35">
      <c r="A2288" s="5"/>
      <c r="K2288" s="4"/>
      <c r="L2288" s="4"/>
    </row>
    <row r="2289" spans="1:12" s="6" customFormat="1" x14ac:dyDescent="0.35">
      <c r="A2289" s="5"/>
      <c r="K2289" s="4"/>
      <c r="L2289" s="4"/>
    </row>
    <row r="2290" spans="1:12" s="6" customFormat="1" x14ac:dyDescent="0.35">
      <c r="A2290" s="5"/>
      <c r="K2290" s="4"/>
      <c r="L2290" s="4"/>
    </row>
    <row r="2291" spans="1:12" s="6" customFormat="1" x14ac:dyDescent="0.35">
      <c r="A2291" s="5"/>
      <c r="K2291" s="4"/>
      <c r="L2291" s="4"/>
    </row>
    <row r="2292" spans="1:12" s="6" customFormat="1" x14ac:dyDescent="0.35">
      <c r="A2292" s="5"/>
      <c r="K2292" s="4"/>
      <c r="L2292" s="4"/>
    </row>
    <row r="2293" spans="1:12" s="6" customFormat="1" x14ac:dyDescent="0.35">
      <c r="A2293" s="5"/>
      <c r="K2293" s="4"/>
      <c r="L2293" s="4"/>
    </row>
    <row r="2294" spans="1:12" s="6" customFormat="1" x14ac:dyDescent="0.35">
      <c r="A2294" s="5"/>
      <c r="K2294" s="4"/>
      <c r="L2294" s="4"/>
    </row>
    <row r="2295" spans="1:12" s="6" customFormat="1" x14ac:dyDescent="0.35">
      <c r="A2295" s="5"/>
      <c r="K2295" s="4"/>
      <c r="L2295" s="4"/>
    </row>
    <row r="2296" spans="1:12" s="6" customFormat="1" x14ac:dyDescent="0.35">
      <c r="A2296" s="5"/>
      <c r="K2296" s="4"/>
      <c r="L2296" s="4"/>
    </row>
    <row r="2297" spans="1:12" s="6" customFormat="1" x14ac:dyDescent="0.35">
      <c r="A2297" s="5"/>
      <c r="K2297" s="4"/>
      <c r="L2297" s="4"/>
    </row>
    <row r="2298" spans="1:12" s="6" customFormat="1" x14ac:dyDescent="0.35">
      <c r="A2298" s="5"/>
      <c r="K2298" s="4"/>
      <c r="L2298" s="4"/>
    </row>
    <row r="2299" spans="1:12" s="6" customFormat="1" x14ac:dyDescent="0.35">
      <c r="A2299" s="5"/>
      <c r="K2299" s="4"/>
      <c r="L2299" s="4"/>
    </row>
    <row r="2300" spans="1:12" s="6" customFormat="1" x14ac:dyDescent="0.35">
      <c r="A2300" s="5"/>
      <c r="K2300" s="4"/>
      <c r="L2300" s="4"/>
    </row>
    <row r="2301" spans="1:12" s="6" customFormat="1" x14ac:dyDescent="0.35">
      <c r="A2301" s="5"/>
      <c r="K2301" s="4"/>
      <c r="L2301" s="4"/>
    </row>
    <row r="2302" spans="1:12" s="6" customFormat="1" x14ac:dyDescent="0.35">
      <c r="A2302" s="5"/>
      <c r="K2302" s="4"/>
      <c r="L2302" s="4"/>
    </row>
    <row r="2303" spans="1:12" s="6" customFormat="1" x14ac:dyDescent="0.35">
      <c r="A2303" s="5"/>
      <c r="K2303" s="4"/>
      <c r="L2303" s="4"/>
    </row>
    <row r="2304" spans="1:12" s="6" customFormat="1" x14ac:dyDescent="0.35">
      <c r="A2304" s="5"/>
      <c r="K2304" s="4"/>
      <c r="L2304" s="4"/>
    </row>
    <row r="2305" spans="1:12" s="6" customFormat="1" x14ac:dyDescent="0.35">
      <c r="A2305" s="5"/>
      <c r="K2305" s="4"/>
      <c r="L2305" s="4"/>
    </row>
    <row r="2306" spans="1:12" s="6" customFormat="1" x14ac:dyDescent="0.35">
      <c r="A2306" s="5"/>
      <c r="K2306" s="4"/>
      <c r="L2306" s="4"/>
    </row>
    <row r="2307" spans="1:12" s="6" customFormat="1" x14ac:dyDescent="0.35">
      <c r="A2307" s="5"/>
      <c r="K2307" s="4"/>
      <c r="L2307" s="4"/>
    </row>
    <row r="2308" spans="1:12" s="6" customFormat="1" x14ac:dyDescent="0.35">
      <c r="A2308" s="5"/>
      <c r="K2308" s="4"/>
      <c r="L2308" s="4"/>
    </row>
    <row r="2309" spans="1:12" s="6" customFormat="1" x14ac:dyDescent="0.35">
      <c r="A2309" s="5"/>
      <c r="K2309" s="4"/>
      <c r="L2309" s="4"/>
    </row>
    <row r="2310" spans="1:12" s="6" customFormat="1" x14ac:dyDescent="0.35">
      <c r="A2310" s="5"/>
      <c r="K2310" s="4"/>
      <c r="L2310" s="4"/>
    </row>
    <row r="2311" spans="1:12" s="6" customFormat="1" x14ac:dyDescent="0.35">
      <c r="A2311" s="5"/>
      <c r="K2311" s="4"/>
      <c r="L2311" s="4"/>
    </row>
    <row r="2312" spans="1:12" s="6" customFormat="1" x14ac:dyDescent="0.35">
      <c r="A2312" s="5"/>
      <c r="K2312" s="4"/>
      <c r="L2312" s="4"/>
    </row>
    <row r="2313" spans="1:12" s="6" customFormat="1" x14ac:dyDescent="0.35">
      <c r="A2313" s="5"/>
      <c r="K2313" s="4"/>
      <c r="L2313" s="4"/>
    </row>
    <row r="2314" spans="1:12" s="6" customFormat="1" x14ac:dyDescent="0.35">
      <c r="A2314" s="5"/>
      <c r="K2314" s="4"/>
      <c r="L2314" s="4"/>
    </row>
    <row r="2315" spans="1:12" s="6" customFormat="1" x14ac:dyDescent="0.35">
      <c r="A2315" s="5"/>
      <c r="K2315" s="4"/>
      <c r="L2315" s="4"/>
    </row>
    <row r="2316" spans="1:12" s="6" customFormat="1" x14ac:dyDescent="0.35">
      <c r="A2316" s="5"/>
      <c r="K2316" s="4"/>
      <c r="L2316" s="4"/>
    </row>
    <row r="2317" spans="1:12" s="6" customFormat="1" x14ac:dyDescent="0.35">
      <c r="A2317" s="5"/>
      <c r="K2317" s="4"/>
      <c r="L2317" s="4"/>
    </row>
    <row r="2318" spans="1:12" s="6" customFormat="1" x14ac:dyDescent="0.35">
      <c r="A2318" s="5"/>
      <c r="K2318" s="4"/>
      <c r="L2318" s="4"/>
    </row>
    <row r="2319" spans="1:12" s="6" customFormat="1" x14ac:dyDescent="0.35">
      <c r="A2319" s="5"/>
      <c r="K2319" s="4"/>
      <c r="L2319" s="4"/>
    </row>
    <row r="2320" spans="1:12" s="6" customFormat="1" x14ac:dyDescent="0.35">
      <c r="A2320" s="5"/>
      <c r="K2320" s="4"/>
      <c r="L2320" s="4"/>
    </row>
    <row r="2321" spans="1:12" s="6" customFormat="1" x14ac:dyDescent="0.35">
      <c r="A2321" s="5"/>
      <c r="K2321" s="4"/>
      <c r="L2321" s="4"/>
    </row>
    <row r="2322" spans="1:12" s="6" customFormat="1" x14ac:dyDescent="0.35">
      <c r="A2322" s="5"/>
      <c r="K2322" s="4"/>
      <c r="L2322" s="4"/>
    </row>
    <row r="2323" spans="1:12" s="6" customFormat="1" x14ac:dyDescent="0.35">
      <c r="A2323" s="5"/>
      <c r="K2323" s="4"/>
      <c r="L2323" s="4"/>
    </row>
    <row r="2324" spans="1:12" s="6" customFormat="1" x14ac:dyDescent="0.35">
      <c r="A2324" s="5"/>
      <c r="K2324" s="4"/>
      <c r="L2324" s="4"/>
    </row>
    <row r="2325" spans="1:12" s="6" customFormat="1" x14ac:dyDescent="0.35">
      <c r="A2325" s="5"/>
      <c r="K2325" s="4"/>
      <c r="L2325" s="4"/>
    </row>
    <row r="2326" spans="1:12" s="6" customFormat="1" x14ac:dyDescent="0.35">
      <c r="A2326" s="5"/>
      <c r="K2326" s="4"/>
      <c r="L2326" s="4"/>
    </row>
    <row r="2327" spans="1:12" s="6" customFormat="1" x14ac:dyDescent="0.35">
      <c r="A2327" s="5"/>
      <c r="K2327" s="4"/>
      <c r="L2327" s="4"/>
    </row>
    <row r="2328" spans="1:12" s="6" customFormat="1" x14ac:dyDescent="0.35">
      <c r="A2328" s="5"/>
      <c r="K2328" s="4"/>
      <c r="L2328" s="4"/>
    </row>
    <row r="2329" spans="1:12" s="6" customFormat="1" x14ac:dyDescent="0.35">
      <c r="A2329" s="5"/>
      <c r="K2329" s="4"/>
      <c r="L2329" s="4"/>
    </row>
    <row r="2330" spans="1:12" s="6" customFormat="1" x14ac:dyDescent="0.35">
      <c r="A2330" s="5"/>
      <c r="K2330" s="4"/>
      <c r="L2330" s="4"/>
    </row>
    <row r="2331" spans="1:12" s="6" customFormat="1" x14ac:dyDescent="0.35">
      <c r="A2331" s="5"/>
      <c r="K2331" s="4"/>
      <c r="L2331" s="4"/>
    </row>
    <row r="2332" spans="1:12" s="6" customFormat="1" x14ac:dyDescent="0.35">
      <c r="A2332" s="5"/>
      <c r="K2332" s="4"/>
      <c r="L2332" s="4"/>
    </row>
    <row r="2333" spans="1:12" s="6" customFormat="1" x14ac:dyDescent="0.35">
      <c r="A2333" s="5"/>
      <c r="K2333" s="4"/>
      <c r="L2333" s="4"/>
    </row>
    <row r="2334" spans="1:12" s="6" customFormat="1" x14ac:dyDescent="0.35">
      <c r="A2334" s="5"/>
      <c r="K2334" s="4"/>
      <c r="L2334" s="4"/>
    </row>
    <row r="2335" spans="1:12" s="6" customFormat="1" x14ac:dyDescent="0.35">
      <c r="A2335" s="5"/>
      <c r="K2335" s="4"/>
      <c r="L2335" s="4"/>
    </row>
    <row r="2336" spans="1:12" s="6" customFormat="1" x14ac:dyDescent="0.35">
      <c r="A2336" s="5"/>
      <c r="K2336" s="4"/>
      <c r="L2336" s="4"/>
    </row>
    <row r="2337" spans="1:12" s="6" customFormat="1" x14ac:dyDescent="0.35">
      <c r="A2337" s="5"/>
      <c r="K2337" s="4"/>
      <c r="L2337" s="4"/>
    </row>
    <row r="2338" spans="1:12" s="6" customFormat="1" x14ac:dyDescent="0.35">
      <c r="A2338" s="5"/>
      <c r="K2338" s="4"/>
      <c r="L2338" s="4"/>
    </row>
    <row r="2339" spans="1:12" s="6" customFormat="1" x14ac:dyDescent="0.35">
      <c r="A2339" s="5"/>
      <c r="K2339" s="4"/>
      <c r="L2339" s="4"/>
    </row>
    <row r="2340" spans="1:12" s="6" customFormat="1" x14ac:dyDescent="0.35">
      <c r="A2340" s="5"/>
      <c r="K2340" s="4"/>
      <c r="L2340" s="4"/>
    </row>
    <row r="2341" spans="1:12" s="6" customFormat="1" x14ac:dyDescent="0.35">
      <c r="A2341" s="5"/>
      <c r="K2341" s="4"/>
      <c r="L2341" s="4"/>
    </row>
    <row r="2342" spans="1:12" s="6" customFormat="1" x14ac:dyDescent="0.35">
      <c r="A2342" s="5"/>
      <c r="K2342" s="4"/>
      <c r="L2342" s="4"/>
    </row>
    <row r="2343" spans="1:12" s="6" customFormat="1" x14ac:dyDescent="0.35">
      <c r="A2343" s="5"/>
      <c r="K2343" s="4"/>
      <c r="L2343" s="4"/>
    </row>
    <row r="2344" spans="1:12" s="6" customFormat="1" x14ac:dyDescent="0.35">
      <c r="A2344" s="5"/>
      <c r="K2344" s="4"/>
      <c r="L2344" s="4"/>
    </row>
    <row r="2345" spans="1:12" s="6" customFormat="1" x14ac:dyDescent="0.35">
      <c r="A2345" s="5"/>
      <c r="K2345" s="4"/>
      <c r="L2345" s="4"/>
    </row>
    <row r="2346" spans="1:12" s="6" customFormat="1" x14ac:dyDescent="0.35">
      <c r="A2346" s="5"/>
      <c r="K2346" s="4"/>
      <c r="L2346" s="4"/>
    </row>
    <row r="2347" spans="1:12" s="6" customFormat="1" x14ac:dyDescent="0.35">
      <c r="A2347" s="5"/>
      <c r="K2347" s="4"/>
      <c r="L2347" s="4"/>
    </row>
    <row r="2348" spans="1:12" s="6" customFormat="1" x14ac:dyDescent="0.35">
      <c r="A2348" s="5"/>
      <c r="K2348" s="4"/>
      <c r="L2348" s="4"/>
    </row>
    <row r="2349" spans="1:12" s="6" customFormat="1" x14ac:dyDescent="0.35">
      <c r="A2349" s="5"/>
      <c r="K2349" s="4"/>
      <c r="L2349" s="4"/>
    </row>
    <row r="2350" spans="1:12" s="6" customFormat="1" x14ac:dyDescent="0.35">
      <c r="A2350" s="5"/>
      <c r="K2350" s="4"/>
      <c r="L2350" s="4"/>
    </row>
    <row r="2351" spans="1:12" s="6" customFormat="1" x14ac:dyDescent="0.35">
      <c r="A2351" s="5"/>
      <c r="K2351" s="4"/>
      <c r="L2351" s="4"/>
    </row>
    <row r="2352" spans="1:12" s="6" customFormat="1" x14ac:dyDescent="0.35">
      <c r="A2352" s="5"/>
      <c r="K2352" s="4"/>
      <c r="L2352" s="4"/>
    </row>
    <row r="2353" spans="1:12" s="6" customFormat="1" x14ac:dyDescent="0.35">
      <c r="A2353" s="5"/>
      <c r="K2353" s="4"/>
      <c r="L2353" s="4"/>
    </row>
    <row r="2354" spans="1:12" s="6" customFormat="1" x14ac:dyDescent="0.35">
      <c r="A2354" s="5"/>
      <c r="K2354" s="4"/>
      <c r="L2354" s="4"/>
    </row>
    <row r="2355" spans="1:12" s="6" customFormat="1" x14ac:dyDescent="0.35">
      <c r="A2355" s="5"/>
      <c r="K2355" s="4"/>
      <c r="L2355" s="4"/>
    </row>
    <row r="2356" spans="1:12" s="6" customFormat="1" x14ac:dyDescent="0.35">
      <c r="A2356" s="5"/>
      <c r="K2356" s="4"/>
      <c r="L2356" s="4"/>
    </row>
    <row r="2357" spans="1:12" s="6" customFormat="1" x14ac:dyDescent="0.35">
      <c r="A2357" s="5"/>
      <c r="K2357" s="4"/>
      <c r="L2357" s="4"/>
    </row>
    <row r="2358" spans="1:12" s="6" customFormat="1" x14ac:dyDescent="0.35">
      <c r="A2358" s="5"/>
      <c r="K2358" s="4"/>
      <c r="L2358" s="4"/>
    </row>
    <row r="2359" spans="1:12" s="6" customFormat="1" x14ac:dyDescent="0.35">
      <c r="A2359" s="5"/>
      <c r="K2359" s="4"/>
      <c r="L2359" s="4"/>
    </row>
    <row r="2360" spans="1:12" s="6" customFormat="1" x14ac:dyDescent="0.35">
      <c r="A2360" s="5"/>
      <c r="K2360" s="4"/>
      <c r="L2360" s="4"/>
    </row>
    <row r="2361" spans="1:12" s="6" customFormat="1" x14ac:dyDescent="0.35">
      <c r="A2361" s="5"/>
      <c r="K2361" s="4"/>
      <c r="L2361" s="4"/>
    </row>
    <row r="2362" spans="1:12" s="6" customFormat="1" x14ac:dyDescent="0.35">
      <c r="A2362" s="5"/>
      <c r="K2362" s="4"/>
      <c r="L2362" s="4"/>
    </row>
    <row r="2363" spans="1:12" s="6" customFormat="1" x14ac:dyDescent="0.35">
      <c r="A2363" s="5"/>
      <c r="K2363" s="4"/>
      <c r="L2363" s="4"/>
    </row>
    <row r="2364" spans="1:12" s="6" customFormat="1" x14ac:dyDescent="0.35">
      <c r="A2364" s="5"/>
      <c r="K2364" s="4"/>
      <c r="L2364" s="4"/>
    </row>
    <row r="2365" spans="1:12" s="6" customFormat="1" x14ac:dyDescent="0.35">
      <c r="A2365" s="5"/>
      <c r="K2365" s="4"/>
      <c r="L2365" s="4"/>
    </row>
    <row r="2366" spans="1:12" s="6" customFormat="1" x14ac:dyDescent="0.35">
      <c r="A2366" s="5"/>
      <c r="K2366" s="4"/>
      <c r="L2366" s="4"/>
    </row>
    <row r="2367" spans="1:12" s="6" customFormat="1" x14ac:dyDescent="0.35">
      <c r="A2367" s="5"/>
      <c r="K2367" s="4"/>
      <c r="L2367" s="4"/>
    </row>
    <row r="2368" spans="1:12" s="6" customFormat="1" x14ac:dyDescent="0.35">
      <c r="A2368" s="5"/>
      <c r="K2368" s="4"/>
      <c r="L2368" s="4"/>
    </row>
    <row r="2369" spans="1:12" s="6" customFormat="1" x14ac:dyDescent="0.35">
      <c r="A2369" s="5"/>
      <c r="K2369" s="4"/>
      <c r="L2369" s="4"/>
    </row>
    <row r="2370" spans="1:12" s="6" customFormat="1" x14ac:dyDescent="0.35">
      <c r="A2370" s="5"/>
      <c r="K2370" s="4"/>
      <c r="L2370" s="4"/>
    </row>
    <row r="2371" spans="1:12" s="6" customFormat="1" x14ac:dyDescent="0.35">
      <c r="A2371" s="5"/>
      <c r="K2371" s="4"/>
      <c r="L2371" s="4"/>
    </row>
    <row r="2372" spans="1:12" s="6" customFormat="1" x14ac:dyDescent="0.35">
      <c r="A2372" s="5"/>
      <c r="K2372" s="4"/>
      <c r="L2372" s="4"/>
    </row>
    <row r="2373" spans="1:12" s="6" customFormat="1" x14ac:dyDescent="0.35">
      <c r="A2373" s="5"/>
      <c r="K2373" s="4"/>
      <c r="L2373" s="4"/>
    </row>
    <row r="2374" spans="1:12" s="6" customFormat="1" x14ac:dyDescent="0.35">
      <c r="A2374" s="5"/>
      <c r="K2374" s="4"/>
      <c r="L2374" s="4"/>
    </row>
    <row r="2375" spans="1:12" s="6" customFormat="1" x14ac:dyDescent="0.35">
      <c r="A2375" s="5"/>
      <c r="K2375" s="4"/>
      <c r="L2375" s="4"/>
    </row>
    <row r="2376" spans="1:12" s="6" customFormat="1" x14ac:dyDescent="0.35">
      <c r="A2376" s="5"/>
      <c r="K2376" s="4"/>
      <c r="L2376" s="4"/>
    </row>
    <row r="2377" spans="1:12" s="6" customFormat="1" x14ac:dyDescent="0.35">
      <c r="A2377" s="5"/>
      <c r="K2377" s="4"/>
      <c r="L2377" s="4"/>
    </row>
    <row r="2378" spans="1:12" s="6" customFormat="1" x14ac:dyDescent="0.35">
      <c r="A2378" s="5"/>
      <c r="K2378" s="4"/>
      <c r="L2378" s="4"/>
    </row>
    <row r="2379" spans="1:12" s="6" customFormat="1" x14ac:dyDescent="0.35">
      <c r="A2379" s="5"/>
      <c r="K2379" s="4"/>
      <c r="L2379" s="4"/>
    </row>
    <row r="2380" spans="1:12" s="6" customFormat="1" x14ac:dyDescent="0.35">
      <c r="A2380" s="5"/>
      <c r="K2380" s="4"/>
      <c r="L2380" s="4"/>
    </row>
    <row r="2381" spans="1:12" s="6" customFormat="1" x14ac:dyDescent="0.35">
      <c r="A2381" s="5"/>
      <c r="K2381" s="4"/>
      <c r="L2381" s="4"/>
    </row>
    <row r="2382" spans="1:12" s="6" customFormat="1" x14ac:dyDescent="0.35">
      <c r="A2382" s="5"/>
      <c r="K2382" s="4"/>
      <c r="L2382" s="4"/>
    </row>
    <row r="2383" spans="1:12" s="6" customFormat="1" x14ac:dyDescent="0.35">
      <c r="A2383" s="5"/>
      <c r="K2383" s="4"/>
      <c r="L2383" s="4"/>
    </row>
    <row r="2384" spans="1:12" s="6" customFormat="1" x14ac:dyDescent="0.35">
      <c r="A2384" s="5"/>
      <c r="K2384" s="4"/>
      <c r="L2384" s="4"/>
    </row>
    <row r="2385" spans="1:12" s="6" customFormat="1" x14ac:dyDescent="0.35">
      <c r="A2385" s="5"/>
      <c r="K2385" s="4"/>
      <c r="L2385" s="4"/>
    </row>
    <row r="2386" spans="1:12" s="6" customFormat="1" x14ac:dyDescent="0.35">
      <c r="A2386" s="5"/>
      <c r="K2386" s="4"/>
      <c r="L2386" s="4"/>
    </row>
    <row r="2387" spans="1:12" s="6" customFormat="1" x14ac:dyDescent="0.35">
      <c r="A2387" s="5"/>
      <c r="K2387" s="4"/>
      <c r="L2387" s="4"/>
    </row>
    <row r="2388" spans="1:12" s="6" customFormat="1" x14ac:dyDescent="0.35">
      <c r="A2388" s="5"/>
      <c r="K2388" s="4"/>
      <c r="L2388" s="4"/>
    </row>
    <row r="2389" spans="1:12" s="6" customFormat="1" x14ac:dyDescent="0.35">
      <c r="A2389" s="5"/>
      <c r="K2389" s="4"/>
      <c r="L2389" s="4"/>
    </row>
    <row r="2390" spans="1:12" s="6" customFormat="1" x14ac:dyDescent="0.35">
      <c r="A2390" s="5"/>
      <c r="K2390" s="4"/>
      <c r="L2390" s="4"/>
    </row>
    <row r="2391" spans="1:12" s="6" customFormat="1" x14ac:dyDescent="0.35">
      <c r="A2391" s="5"/>
      <c r="K2391" s="4"/>
      <c r="L2391" s="4"/>
    </row>
    <row r="2392" spans="1:12" s="6" customFormat="1" x14ac:dyDescent="0.35">
      <c r="A2392" s="5"/>
      <c r="K2392" s="4"/>
      <c r="L2392" s="4"/>
    </row>
    <row r="2393" spans="1:12" s="6" customFormat="1" x14ac:dyDescent="0.35">
      <c r="A2393" s="5"/>
      <c r="K2393" s="4"/>
      <c r="L2393" s="4"/>
    </row>
    <row r="2394" spans="1:12" s="6" customFormat="1" x14ac:dyDescent="0.35">
      <c r="A2394" s="5"/>
      <c r="K2394" s="4"/>
      <c r="L2394" s="4"/>
    </row>
    <row r="2395" spans="1:12" s="6" customFormat="1" x14ac:dyDescent="0.35">
      <c r="A2395" s="5"/>
      <c r="K2395" s="4"/>
      <c r="L2395" s="4"/>
    </row>
    <row r="2396" spans="1:12" s="6" customFormat="1" x14ac:dyDescent="0.35">
      <c r="A2396" s="5"/>
      <c r="K2396" s="4"/>
      <c r="L2396" s="4"/>
    </row>
    <row r="2397" spans="1:12" s="6" customFormat="1" x14ac:dyDescent="0.35">
      <c r="A2397" s="5"/>
      <c r="K2397" s="4"/>
      <c r="L2397" s="4"/>
    </row>
    <row r="2398" spans="1:12" s="6" customFormat="1" x14ac:dyDescent="0.35">
      <c r="A2398" s="5"/>
      <c r="K2398" s="4"/>
      <c r="L2398" s="4"/>
    </row>
    <row r="2399" spans="1:12" s="6" customFormat="1" x14ac:dyDescent="0.35">
      <c r="A2399" s="5"/>
      <c r="K2399" s="4"/>
      <c r="L2399" s="4"/>
    </row>
    <row r="2400" spans="1:12" s="6" customFormat="1" x14ac:dyDescent="0.35">
      <c r="A2400" s="5"/>
      <c r="K2400" s="4"/>
      <c r="L2400" s="4"/>
    </row>
    <row r="2401" spans="1:12" s="6" customFormat="1" x14ac:dyDescent="0.35">
      <c r="A2401" s="5"/>
      <c r="K2401" s="4"/>
      <c r="L2401" s="4"/>
    </row>
    <row r="2402" spans="1:12" s="6" customFormat="1" x14ac:dyDescent="0.35">
      <c r="A2402" s="5"/>
      <c r="K2402" s="4"/>
      <c r="L2402" s="4"/>
    </row>
    <row r="2403" spans="1:12" s="6" customFormat="1" x14ac:dyDescent="0.35">
      <c r="A2403" s="5"/>
      <c r="K2403" s="4"/>
      <c r="L2403" s="4"/>
    </row>
    <row r="2404" spans="1:12" s="6" customFormat="1" x14ac:dyDescent="0.35">
      <c r="A2404" s="5"/>
      <c r="K2404" s="4"/>
      <c r="L2404" s="4"/>
    </row>
    <row r="2405" spans="1:12" s="6" customFormat="1" x14ac:dyDescent="0.35">
      <c r="A2405" s="5"/>
      <c r="K2405" s="4"/>
      <c r="L2405" s="4"/>
    </row>
    <row r="2406" spans="1:12" s="6" customFormat="1" x14ac:dyDescent="0.35">
      <c r="A2406" s="5"/>
      <c r="K2406" s="4"/>
      <c r="L2406" s="4"/>
    </row>
    <row r="2407" spans="1:12" s="6" customFormat="1" x14ac:dyDescent="0.35">
      <c r="A2407" s="5"/>
      <c r="K2407" s="4"/>
      <c r="L2407" s="4"/>
    </row>
    <row r="2408" spans="1:12" s="6" customFormat="1" x14ac:dyDescent="0.35">
      <c r="A2408" s="5"/>
      <c r="K2408" s="4"/>
      <c r="L2408" s="4"/>
    </row>
    <row r="2409" spans="1:12" s="6" customFormat="1" x14ac:dyDescent="0.35">
      <c r="A2409" s="5"/>
      <c r="K2409" s="4"/>
      <c r="L2409" s="4"/>
    </row>
    <row r="2410" spans="1:12" s="6" customFormat="1" x14ac:dyDescent="0.35">
      <c r="A2410" s="5"/>
      <c r="K2410" s="4"/>
      <c r="L2410" s="4"/>
    </row>
    <row r="2411" spans="1:12" s="6" customFormat="1" x14ac:dyDescent="0.35">
      <c r="A2411" s="5"/>
      <c r="K2411" s="4"/>
      <c r="L2411" s="4"/>
    </row>
    <row r="2412" spans="1:12" s="6" customFormat="1" x14ac:dyDescent="0.35">
      <c r="A2412" s="5"/>
      <c r="K2412" s="4"/>
      <c r="L2412" s="4"/>
    </row>
    <row r="2413" spans="1:12" s="6" customFormat="1" x14ac:dyDescent="0.35">
      <c r="A2413" s="5"/>
      <c r="K2413" s="4"/>
      <c r="L2413" s="4"/>
    </row>
    <row r="2414" spans="1:12" s="6" customFormat="1" x14ac:dyDescent="0.35">
      <c r="A2414" s="5"/>
      <c r="K2414" s="4"/>
      <c r="L2414" s="4"/>
    </row>
    <row r="2415" spans="1:12" s="6" customFormat="1" x14ac:dyDescent="0.35">
      <c r="A2415" s="5"/>
      <c r="K2415" s="4"/>
      <c r="L2415" s="4"/>
    </row>
    <row r="2416" spans="1:12" s="6" customFormat="1" x14ac:dyDescent="0.35">
      <c r="A2416" s="5"/>
      <c r="K2416" s="4"/>
      <c r="L2416" s="4"/>
    </row>
    <row r="2417" spans="1:12" s="6" customFormat="1" x14ac:dyDescent="0.35">
      <c r="A2417" s="5"/>
      <c r="K2417" s="4"/>
      <c r="L2417" s="4"/>
    </row>
    <row r="2418" spans="1:12" s="6" customFormat="1" x14ac:dyDescent="0.35">
      <c r="A2418" s="5"/>
      <c r="K2418" s="4"/>
      <c r="L2418" s="4"/>
    </row>
    <row r="2419" spans="1:12" s="6" customFormat="1" x14ac:dyDescent="0.35">
      <c r="A2419" s="5"/>
      <c r="K2419" s="4"/>
      <c r="L2419" s="4"/>
    </row>
    <row r="2420" spans="1:12" s="6" customFormat="1" x14ac:dyDescent="0.35">
      <c r="A2420" s="5"/>
      <c r="K2420" s="4"/>
      <c r="L2420" s="4"/>
    </row>
    <row r="2421" spans="1:12" s="6" customFormat="1" x14ac:dyDescent="0.35">
      <c r="A2421" s="5"/>
      <c r="K2421" s="4"/>
      <c r="L2421" s="4"/>
    </row>
    <row r="2422" spans="1:12" s="6" customFormat="1" x14ac:dyDescent="0.35">
      <c r="A2422" s="5"/>
      <c r="K2422" s="4"/>
      <c r="L2422" s="4"/>
    </row>
    <row r="2423" spans="1:12" s="6" customFormat="1" x14ac:dyDescent="0.35">
      <c r="A2423" s="5"/>
      <c r="K2423" s="4"/>
      <c r="L2423" s="4"/>
    </row>
    <row r="2424" spans="1:12" s="6" customFormat="1" x14ac:dyDescent="0.35">
      <c r="A2424" s="5"/>
      <c r="K2424" s="4"/>
      <c r="L2424" s="4"/>
    </row>
    <row r="2425" spans="1:12" s="6" customFormat="1" x14ac:dyDescent="0.35">
      <c r="A2425" s="5"/>
      <c r="K2425" s="4"/>
      <c r="L2425" s="4"/>
    </row>
    <row r="2426" spans="1:12" s="6" customFormat="1" x14ac:dyDescent="0.35">
      <c r="A2426" s="5"/>
      <c r="K2426" s="4"/>
      <c r="L2426" s="4"/>
    </row>
    <row r="2427" spans="1:12" s="6" customFormat="1" x14ac:dyDescent="0.35">
      <c r="A2427" s="5"/>
      <c r="K2427" s="4"/>
      <c r="L2427" s="4"/>
    </row>
    <row r="2428" spans="1:12" s="6" customFormat="1" x14ac:dyDescent="0.35">
      <c r="A2428" s="5"/>
      <c r="K2428" s="4"/>
      <c r="L2428" s="4"/>
    </row>
    <row r="2429" spans="1:12" s="6" customFormat="1" x14ac:dyDescent="0.35">
      <c r="A2429" s="5"/>
      <c r="K2429" s="4"/>
      <c r="L2429" s="4"/>
    </row>
    <row r="2430" spans="1:12" s="6" customFormat="1" x14ac:dyDescent="0.35">
      <c r="A2430" s="5"/>
      <c r="K2430" s="4"/>
      <c r="L2430" s="4"/>
    </row>
    <row r="2431" spans="1:12" s="6" customFormat="1" x14ac:dyDescent="0.35">
      <c r="A2431" s="5"/>
      <c r="K2431" s="4"/>
      <c r="L2431" s="4"/>
    </row>
    <row r="2432" spans="1:12" s="6" customFormat="1" x14ac:dyDescent="0.35">
      <c r="A2432" s="5"/>
      <c r="K2432" s="4"/>
      <c r="L2432" s="4"/>
    </row>
    <row r="2433" spans="1:12" s="6" customFormat="1" x14ac:dyDescent="0.35">
      <c r="A2433" s="5"/>
      <c r="K2433" s="4"/>
      <c r="L2433" s="4"/>
    </row>
    <row r="2434" spans="1:12" s="6" customFormat="1" x14ac:dyDescent="0.35">
      <c r="A2434" s="5"/>
      <c r="K2434" s="4"/>
      <c r="L2434" s="4"/>
    </row>
    <row r="2435" spans="1:12" s="6" customFormat="1" x14ac:dyDescent="0.35">
      <c r="A2435" s="5"/>
      <c r="K2435" s="4"/>
      <c r="L2435" s="4"/>
    </row>
    <row r="2436" spans="1:12" s="6" customFormat="1" x14ac:dyDescent="0.35">
      <c r="A2436" s="5"/>
      <c r="K2436" s="4"/>
      <c r="L2436" s="4"/>
    </row>
    <row r="2437" spans="1:12" s="6" customFormat="1" x14ac:dyDescent="0.35">
      <c r="A2437" s="5"/>
      <c r="K2437" s="4"/>
      <c r="L2437" s="4"/>
    </row>
    <row r="2438" spans="1:12" s="6" customFormat="1" x14ac:dyDescent="0.35">
      <c r="A2438" s="5"/>
      <c r="K2438" s="4"/>
      <c r="L2438" s="4"/>
    </row>
    <row r="2439" spans="1:12" s="6" customFormat="1" x14ac:dyDescent="0.35">
      <c r="A2439" s="5"/>
      <c r="K2439" s="4"/>
      <c r="L2439" s="4"/>
    </row>
    <row r="2440" spans="1:12" s="6" customFormat="1" x14ac:dyDescent="0.35">
      <c r="A2440" s="5"/>
      <c r="K2440" s="4"/>
      <c r="L2440" s="4"/>
    </row>
    <row r="2441" spans="1:12" s="6" customFormat="1" x14ac:dyDescent="0.35">
      <c r="A2441" s="5"/>
      <c r="K2441" s="4"/>
      <c r="L2441" s="4"/>
    </row>
    <row r="2442" spans="1:12" s="6" customFormat="1" x14ac:dyDescent="0.35">
      <c r="A2442" s="5"/>
      <c r="K2442" s="4"/>
      <c r="L2442" s="4"/>
    </row>
    <row r="2443" spans="1:12" s="6" customFormat="1" x14ac:dyDescent="0.35">
      <c r="A2443" s="5"/>
      <c r="K2443" s="4"/>
      <c r="L2443" s="4"/>
    </row>
    <row r="2444" spans="1:12" s="6" customFormat="1" x14ac:dyDescent="0.35">
      <c r="A2444" s="5"/>
      <c r="K2444" s="4"/>
      <c r="L2444" s="4"/>
    </row>
    <row r="2445" spans="1:12" s="6" customFormat="1" x14ac:dyDescent="0.35">
      <c r="A2445" s="5"/>
      <c r="K2445" s="4"/>
      <c r="L2445" s="4"/>
    </row>
    <row r="2446" spans="1:12" s="6" customFormat="1" x14ac:dyDescent="0.35">
      <c r="A2446" s="5"/>
      <c r="K2446" s="4"/>
      <c r="L2446" s="4"/>
    </row>
    <row r="2447" spans="1:12" s="6" customFormat="1" x14ac:dyDescent="0.35">
      <c r="A2447" s="5"/>
      <c r="K2447" s="4"/>
      <c r="L2447" s="4"/>
    </row>
    <row r="2448" spans="1:12" s="6" customFormat="1" x14ac:dyDescent="0.35">
      <c r="A2448" s="5"/>
      <c r="K2448" s="4"/>
      <c r="L2448" s="4"/>
    </row>
    <row r="2449" spans="1:12" s="6" customFormat="1" x14ac:dyDescent="0.35">
      <c r="A2449" s="5"/>
      <c r="K2449" s="4"/>
      <c r="L2449" s="4"/>
    </row>
    <row r="2450" spans="1:12" s="6" customFormat="1" x14ac:dyDescent="0.35">
      <c r="A2450" s="5"/>
      <c r="K2450" s="4"/>
      <c r="L2450" s="4"/>
    </row>
    <row r="2451" spans="1:12" s="6" customFormat="1" x14ac:dyDescent="0.35">
      <c r="A2451" s="5"/>
      <c r="K2451" s="4"/>
      <c r="L2451" s="4"/>
    </row>
    <row r="2452" spans="1:12" s="6" customFormat="1" x14ac:dyDescent="0.35">
      <c r="A2452" s="5"/>
      <c r="K2452" s="4"/>
      <c r="L2452" s="4"/>
    </row>
    <row r="2453" spans="1:12" s="6" customFormat="1" x14ac:dyDescent="0.35">
      <c r="A2453" s="5"/>
      <c r="K2453" s="4"/>
      <c r="L2453" s="4"/>
    </row>
    <row r="2454" spans="1:12" s="6" customFormat="1" x14ac:dyDescent="0.35">
      <c r="A2454" s="5"/>
      <c r="K2454" s="4"/>
      <c r="L2454" s="4"/>
    </row>
    <row r="2455" spans="1:12" s="6" customFormat="1" x14ac:dyDescent="0.35">
      <c r="A2455" s="5"/>
      <c r="K2455" s="4"/>
      <c r="L2455" s="4"/>
    </row>
    <row r="2456" spans="1:12" s="6" customFormat="1" x14ac:dyDescent="0.35">
      <c r="A2456" s="5"/>
      <c r="K2456" s="4"/>
      <c r="L2456" s="4"/>
    </row>
    <row r="2457" spans="1:12" s="6" customFormat="1" x14ac:dyDescent="0.35">
      <c r="A2457" s="5"/>
      <c r="K2457" s="4"/>
      <c r="L2457" s="4"/>
    </row>
    <row r="2458" spans="1:12" s="6" customFormat="1" x14ac:dyDescent="0.35">
      <c r="A2458" s="5"/>
      <c r="K2458" s="4"/>
      <c r="L2458" s="4"/>
    </row>
    <row r="2459" spans="1:12" s="6" customFormat="1" x14ac:dyDescent="0.35">
      <c r="A2459" s="5"/>
      <c r="K2459" s="4"/>
      <c r="L2459" s="4"/>
    </row>
    <row r="2460" spans="1:12" s="6" customFormat="1" x14ac:dyDescent="0.35">
      <c r="A2460" s="5"/>
      <c r="K2460" s="4"/>
      <c r="L2460" s="4"/>
    </row>
    <row r="2461" spans="1:12" s="6" customFormat="1" x14ac:dyDescent="0.35">
      <c r="A2461" s="5"/>
      <c r="K2461" s="4"/>
      <c r="L2461" s="4"/>
    </row>
    <row r="2462" spans="1:12" s="6" customFormat="1" x14ac:dyDescent="0.35">
      <c r="A2462" s="5"/>
      <c r="K2462" s="4"/>
      <c r="L2462" s="4"/>
    </row>
    <row r="2463" spans="1:12" s="6" customFormat="1" x14ac:dyDescent="0.35">
      <c r="A2463" s="5"/>
      <c r="K2463" s="4"/>
      <c r="L2463" s="4"/>
    </row>
    <row r="2464" spans="1:12" s="6" customFormat="1" x14ac:dyDescent="0.35">
      <c r="A2464" s="5"/>
      <c r="K2464" s="4"/>
      <c r="L2464" s="4"/>
    </row>
    <row r="2465" spans="1:12" s="6" customFormat="1" x14ac:dyDescent="0.35">
      <c r="A2465" s="5"/>
      <c r="K2465" s="4"/>
      <c r="L2465" s="4"/>
    </row>
    <row r="2466" spans="1:12" s="6" customFormat="1" x14ac:dyDescent="0.35">
      <c r="A2466" s="5"/>
      <c r="K2466" s="4"/>
      <c r="L2466" s="4"/>
    </row>
    <row r="2467" spans="1:12" s="6" customFormat="1" x14ac:dyDescent="0.35">
      <c r="A2467" s="5"/>
      <c r="K2467" s="4"/>
      <c r="L2467" s="4"/>
    </row>
    <row r="2468" spans="1:12" s="6" customFormat="1" x14ac:dyDescent="0.35">
      <c r="A2468" s="5"/>
      <c r="K2468" s="4"/>
      <c r="L2468" s="4"/>
    </row>
    <row r="2469" spans="1:12" s="6" customFormat="1" x14ac:dyDescent="0.35">
      <c r="A2469" s="5"/>
      <c r="K2469" s="4"/>
      <c r="L2469" s="4"/>
    </row>
    <row r="2470" spans="1:12" s="6" customFormat="1" x14ac:dyDescent="0.35">
      <c r="A2470" s="5"/>
      <c r="K2470" s="4"/>
      <c r="L2470" s="4"/>
    </row>
    <row r="2471" spans="1:12" s="6" customFormat="1" x14ac:dyDescent="0.35">
      <c r="A2471" s="5"/>
      <c r="K2471" s="4"/>
      <c r="L2471" s="4"/>
    </row>
    <row r="2472" spans="1:12" s="6" customFormat="1" x14ac:dyDescent="0.35">
      <c r="A2472" s="5"/>
      <c r="K2472" s="4"/>
      <c r="L2472" s="4"/>
    </row>
    <row r="2473" spans="1:12" s="6" customFormat="1" x14ac:dyDescent="0.35">
      <c r="A2473" s="5"/>
      <c r="K2473" s="4"/>
      <c r="L2473" s="4"/>
    </row>
    <row r="2474" spans="1:12" s="6" customFormat="1" x14ac:dyDescent="0.35">
      <c r="A2474" s="5"/>
      <c r="K2474" s="4"/>
      <c r="L2474" s="4"/>
    </row>
    <row r="2475" spans="1:12" s="6" customFormat="1" x14ac:dyDescent="0.35">
      <c r="A2475" s="5"/>
      <c r="K2475" s="4"/>
      <c r="L2475" s="4"/>
    </row>
    <row r="2476" spans="1:12" s="6" customFormat="1" x14ac:dyDescent="0.35">
      <c r="A2476" s="5"/>
      <c r="K2476" s="4"/>
      <c r="L2476" s="4"/>
    </row>
    <row r="2477" spans="1:12" s="6" customFormat="1" x14ac:dyDescent="0.35">
      <c r="A2477" s="5"/>
      <c r="K2477" s="4"/>
      <c r="L2477" s="4"/>
    </row>
    <row r="2478" spans="1:12" s="6" customFormat="1" x14ac:dyDescent="0.35">
      <c r="A2478" s="5"/>
      <c r="K2478" s="4"/>
      <c r="L2478" s="4"/>
    </row>
    <row r="2479" spans="1:12" s="6" customFormat="1" x14ac:dyDescent="0.35">
      <c r="A2479" s="5"/>
      <c r="K2479" s="4"/>
      <c r="L2479" s="4"/>
    </row>
    <row r="2480" spans="1:12" s="6" customFormat="1" x14ac:dyDescent="0.35">
      <c r="A2480" s="5"/>
      <c r="K2480" s="4"/>
      <c r="L2480" s="4"/>
    </row>
    <row r="2481" spans="1:12" s="6" customFormat="1" x14ac:dyDescent="0.35">
      <c r="A2481" s="5"/>
      <c r="K2481" s="4"/>
      <c r="L2481" s="4"/>
    </row>
    <row r="2482" spans="1:12" s="6" customFormat="1" x14ac:dyDescent="0.35">
      <c r="A2482" s="5"/>
      <c r="K2482" s="4"/>
      <c r="L2482" s="4"/>
    </row>
    <row r="2483" spans="1:12" s="6" customFormat="1" x14ac:dyDescent="0.35">
      <c r="A2483" s="5"/>
      <c r="K2483" s="4"/>
      <c r="L2483" s="4"/>
    </row>
    <row r="2484" spans="1:12" s="6" customFormat="1" x14ac:dyDescent="0.35">
      <c r="A2484" s="5"/>
      <c r="K2484" s="4"/>
      <c r="L2484" s="4"/>
    </row>
    <row r="2485" spans="1:12" s="6" customFormat="1" x14ac:dyDescent="0.35">
      <c r="A2485" s="5"/>
      <c r="K2485" s="4"/>
      <c r="L2485" s="4"/>
    </row>
    <row r="2486" spans="1:12" s="6" customFormat="1" x14ac:dyDescent="0.35">
      <c r="A2486" s="5"/>
      <c r="K2486" s="4"/>
      <c r="L2486" s="4"/>
    </row>
    <row r="2487" spans="1:12" s="6" customFormat="1" x14ac:dyDescent="0.35">
      <c r="A2487" s="5"/>
      <c r="K2487" s="4"/>
      <c r="L2487" s="4"/>
    </row>
    <row r="2488" spans="1:12" s="6" customFormat="1" x14ac:dyDescent="0.35">
      <c r="A2488" s="5"/>
      <c r="K2488" s="4"/>
      <c r="L2488" s="4"/>
    </row>
    <row r="2489" spans="1:12" s="6" customFormat="1" x14ac:dyDescent="0.35">
      <c r="A2489" s="5"/>
      <c r="K2489" s="4"/>
      <c r="L2489" s="4"/>
    </row>
    <row r="2490" spans="1:12" s="6" customFormat="1" x14ac:dyDescent="0.35">
      <c r="A2490" s="5"/>
      <c r="K2490" s="4"/>
      <c r="L2490" s="4"/>
    </row>
    <row r="2491" spans="1:12" s="6" customFormat="1" x14ac:dyDescent="0.35">
      <c r="A2491" s="5"/>
      <c r="K2491" s="4"/>
      <c r="L2491" s="4"/>
    </row>
    <row r="2492" spans="1:12" s="6" customFormat="1" x14ac:dyDescent="0.35">
      <c r="A2492" s="5"/>
      <c r="K2492" s="4"/>
      <c r="L2492" s="4"/>
    </row>
    <row r="2493" spans="1:12" s="6" customFormat="1" x14ac:dyDescent="0.35">
      <c r="A2493" s="5"/>
      <c r="K2493" s="4"/>
      <c r="L2493" s="4"/>
    </row>
    <row r="2494" spans="1:12" s="6" customFormat="1" x14ac:dyDescent="0.35">
      <c r="A2494" s="5"/>
      <c r="K2494" s="4"/>
      <c r="L2494" s="4"/>
    </row>
    <row r="2495" spans="1:12" s="6" customFormat="1" x14ac:dyDescent="0.35">
      <c r="A2495" s="5"/>
      <c r="K2495" s="4"/>
      <c r="L2495" s="4"/>
    </row>
    <row r="2496" spans="1:12" s="6" customFormat="1" x14ac:dyDescent="0.35">
      <c r="A2496" s="5"/>
      <c r="K2496" s="4"/>
      <c r="L2496" s="4"/>
    </row>
    <row r="2497" spans="1:12" s="6" customFormat="1" x14ac:dyDescent="0.35">
      <c r="A2497" s="5"/>
      <c r="K2497" s="4"/>
      <c r="L2497" s="4"/>
    </row>
    <row r="2498" spans="1:12" s="6" customFormat="1" x14ac:dyDescent="0.35">
      <c r="A2498" s="5"/>
      <c r="K2498" s="4"/>
      <c r="L2498" s="4"/>
    </row>
    <row r="2499" spans="1:12" s="6" customFormat="1" x14ac:dyDescent="0.35">
      <c r="A2499" s="5"/>
      <c r="K2499" s="4"/>
      <c r="L2499" s="4"/>
    </row>
    <row r="2500" spans="1:12" s="6" customFormat="1" x14ac:dyDescent="0.35">
      <c r="A2500" s="5"/>
      <c r="K2500" s="4"/>
      <c r="L2500" s="4"/>
    </row>
    <row r="2501" spans="1:12" s="6" customFormat="1" x14ac:dyDescent="0.35">
      <c r="A2501" s="5"/>
      <c r="K2501" s="4"/>
      <c r="L2501" s="4"/>
    </row>
    <row r="2502" spans="1:12" s="6" customFormat="1" x14ac:dyDescent="0.35">
      <c r="A2502" s="5"/>
      <c r="K2502" s="4"/>
      <c r="L2502" s="4"/>
    </row>
    <row r="2503" spans="1:12" s="6" customFormat="1" x14ac:dyDescent="0.35">
      <c r="A2503" s="5"/>
      <c r="K2503" s="4"/>
      <c r="L2503" s="4"/>
    </row>
    <row r="2504" spans="1:12" s="6" customFormat="1" x14ac:dyDescent="0.35">
      <c r="A2504" s="5"/>
      <c r="K2504" s="4"/>
      <c r="L2504" s="4"/>
    </row>
    <row r="2505" spans="1:12" s="6" customFormat="1" x14ac:dyDescent="0.35">
      <c r="A2505" s="5"/>
      <c r="K2505" s="4"/>
      <c r="L2505" s="4"/>
    </row>
    <row r="2506" spans="1:12" s="6" customFormat="1" x14ac:dyDescent="0.35">
      <c r="A2506" s="5"/>
      <c r="K2506" s="4"/>
      <c r="L2506" s="4"/>
    </row>
    <row r="2507" spans="1:12" s="6" customFormat="1" x14ac:dyDescent="0.35">
      <c r="A2507" s="5"/>
      <c r="K2507" s="4"/>
      <c r="L2507" s="4"/>
    </row>
    <row r="2508" spans="1:12" s="6" customFormat="1" x14ac:dyDescent="0.35">
      <c r="A2508" s="5"/>
      <c r="K2508" s="4"/>
      <c r="L2508" s="4"/>
    </row>
    <row r="2509" spans="1:12" s="6" customFormat="1" x14ac:dyDescent="0.35">
      <c r="A2509" s="5"/>
      <c r="K2509" s="4"/>
      <c r="L2509" s="4"/>
    </row>
    <row r="2510" spans="1:12" s="6" customFormat="1" x14ac:dyDescent="0.35">
      <c r="A2510" s="5"/>
      <c r="K2510" s="4"/>
      <c r="L2510" s="4"/>
    </row>
    <row r="2511" spans="1:12" s="6" customFormat="1" x14ac:dyDescent="0.35">
      <c r="A2511" s="5"/>
      <c r="K2511" s="4"/>
      <c r="L2511" s="4"/>
    </row>
    <row r="2512" spans="1:12" s="6" customFormat="1" x14ac:dyDescent="0.35">
      <c r="A2512" s="5"/>
      <c r="K2512" s="4"/>
      <c r="L2512" s="4"/>
    </row>
    <row r="2513" spans="1:12" s="6" customFormat="1" x14ac:dyDescent="0.35">
      <c r="A2513" s="5"/>
      <c r="K2513" s="4"/>
      <c r="L2513" s="4"/>
    </row>
    <row r="2514" spans="1:12" s="6" customFormat="1" x14ac:dyDescent="0.35">
      <c r="A2514" s="5"/>
      <c r="K2514" s="4"/>
      <c r="L2514" s="4"/>
    </row>
    <row r="2515" spans="1:12" s="6" customFormat="1" x14ac:dyDescent="0.35">
      <c r="A2515" s="5"/>
      <c r="K2515" s="4"/>
      <c r="L2515" s="4"/>
    </row>
    <row r="2516" spans="1:12" s="6" customFormat="1" x14ac:dyDescent="0.35">
      <c r="A2516" s="5"/>
      <c r="K2516" s="4"/>
      <c r="L2516" s="4"/>
    </row>
    <row r="2517" spans="1:12" s="6" customFormat="1" x14ac:dyDescent="0.35">
      <c r="A2517" s="5"/>
      <c r="K2517" s="4"/>
      <c r="L2517" s="4"/>
    </row>
    <row r="2518" spans="1:12" s="6" customFormat="1" x14ac:dyDescent="0.35">
      <c r="A2518" s="5"/>
      <c r="K2518" s="4"/>
      <c r="L2518" s="4"/>
    </row>
    <row r="2519" spans="1:12" s="6" customFormat="1" x14ac:dyDescent="0.35">
      <c r="A2519" s="5"/>
      <c r="K2519" s="4"/>
      <c r="L2519" s="4"/>
    </row>
    <row r="2520" spans="1:12" s="6" customFormat="1" x14ac:dyDescent="0.35">
      <c r="A2520" s="5"/>
      <c r="K2520" s="4"/>
      <c r="L2520" s="4"/>
    </row>
    <row r="2521" spans="1:12" s="6" customFormat="1" x14ac:dyDescent="0.35">
      <c r="A2521" s="5"/>
      <c r="K2521" s="4"/>
      <c r="L2521" s="4"/>
    </row>
    <row r="2522" spans="1:12" s="6" customFormat="1" x14ac:dyDescent="0.35">
      <c r="A2522" s="5"/>
      <c r="K2522" s="4"/>
      <c r="L2522" s="4"/>
    </row>
    <row r="2523" spans="1:12" s="6" customFormat="1" x14ac:dyDescent="0.35">
      <c r="A2523" s="5"/>
      <c r="K2523" s="4"/>
      <c r="L2523" s="4"/>
    </row>
    <row r="2524" spans="1:12" s="6" customFormat="1" x14ac:dyDescent="0.35">
      <c r="A2524" s="5"/>
      <c r="K2524" s="4"/>
      <c r="L2524" s="4"/>
    </row>
    <row r="2525" spans="1:12" s="6" customFormat="1" x14ac:dyDescent="0.35">
      <c r="A2525" s="5"/>
      <c r="K2525" s="4"/>
      <c r="L2525" s="4"/>
    </row>
    <row r="2526" spans="1:12" s="6" customFormat="1" x14ac:dyDescent="0.35">
      <c r="A2526" s="5"/>
      <c r="K2526" s="4"/>
      <c r="L2526" s="4"/>
    </row>
    <row r="2527" spans="1:12" s="6" customFormat="1" x14ac:dyDescent="0.35">
      <c r="A2527" s="5"/>
      <c r="K2527" s="4"/>
      <c r="L2527" s="4"/>
    </row>
    <row r="2528" spans="1:12" s="6" customFormat="1" x14ac:dyDescent="0.35">
      <c r="A2528" s="5"/>
      <c r="K2528" s="4"/>
      <c r="L2528" s="4"/>
    </row>
    <row r="2529" spans="1:12" s="6" customFormat="1" x14ac:dyDescent="0.35">
      <c r="A2529" s="5"/>
      <c r="K2529" s="4"/>
      <c r="L2529" s="4"/>
    </row>
    <row r="2530" spans="1:12" s="6" customFormat="1" x14ac:dyDescent="0.35">
      <c r="A2530" s="5"/>
      <c r="K2530" s="4"/>
      <c r="L2530" s="4"/>
    </row>
    <row r="2531" spans="1:12" s="6" customFormat="1" x14ac:dyDescent="0.35">
      <c r="A2531" s="5"/>
      <c r="K2531" s="4"/>
      <c r="L2531" s="4"/>
    </row>
    <row r="2532" spans="1:12" s="6" customFormat="1" x14ac:dyDescent="0.35">
      <c r="A2532" s="5"/>
      <c r="K2532" s="4"/>
      <c r="L2532" s="4"/>
    </row>
    <row r="2533" spans="1:12" s="6" customFormat="1" x14ac:dyDescent="0.35">
      <c r="A2533" s="5"/>
      <c r="K2533" s="4"/>
      <c r="L2533" s="4"/>
    </row>
    <row r="2534" spans="1:12" s="6" customFormat="1" x14ac:dyDescent="0.35">
      <c r="A2534" s="5"/>
      <c r="K2534" s="4"/>
      <c r="L2534" s="4"/>
    </row>
    <row r="2535" spans="1:12" s="6" customFormat="1" x14ac:dyDescent="0.35">
      <c r="A2535" s="5"/>
      <c r="K2535" s="4"/>
      <c r="L2535" s="4"/>
    </row>
    <row r="2536" spans="1:12" s="6" customFormat="1" x14ac:dyDescent="0.35">
      <c r="A2536" s="5"/>
      <c r="K2536" s="4"/>
      <c r="L2536" s="4"/>
    </row>
    <row r="2537" spans="1:12" s="6" customFormat="1" x14ac:dyDescent="0.35">
      <c r="A2537" s="5"/>
      <c r="K2537" s="4"/>
      <c r="L2537" s="4"/>
    </row>
    <row r="2538" spans="1:12" s="6" customFormat="1" x14ac:dyDescent="0.35">
      <c r="A2538" s="5"/>
      <c r="K2538" s="4"/>
      <c r="L2538" s="4"/>
    </row>
    <row r="2539" spans="1:12" s="6" customFormat="1" x14ac:dyDescent="0.35">
      <c r="A2539" s="5"/>
      <c r="K2539" s="4"/>
      <c r="L2539" s="4"/>
    </row>
    <row r="2540" spans="1:12" s="6" customFormat="1" x14ac:dyDescent="0.35">
      <c r="A2540" s="5"/>
      <c r="K2540" s="4"/>
      <c r="L2540" s="4"/>
    </row>
    <row r="2541" spans="1:12" s="6" customFormat="1" x14ac:dyDescent="0.35">
      <c r="A2541" s="5"/>
      <c r="K2541" s="4"/>
      <c r="L2541" s="4"/>
    </row>
    <row r="2542" spans="1:12" s="6" customFormat="1" x14ac:dyDescent="0.35">
      <c r="A2542" s="5"/>
      <c r="K2542" s="4"/>
      <c r="L2542" s="4"/>
    </row>
    <row r="2543" spans="1:12" s="6" customFormat="1" x14ac:dyDescent="0.35">
      <c r="A2543" s="5"/>
      <c r="K2543" s="4"/>
      <c r="L2543" s="4"/>
    </row>
    <row r="2544" spans="1:12" s="6" customFormat="1" x14ac:dyDescent="0.35">
      <c r="A2544" s="5"/>
      <c r="K2544" s="4"/>
      <c r="L2544" s="4"/>
    </row>
    <row r="2545" spans="1:12" s="6" customFormat="1" x14ac:dyDescent="0.35">
      <c r="A2545" s="5"/>
      <c r="K2545" s="4"/>
      <c r="L2545" s="4"/>
    </row>
    <row r="2546" spans="1:12" s="6" customFormat="1" x14ac:dyDescent="0.35">
      <c r="A2546" s="5"/>
      <c r="K2546" s="4"/>
      <c r="L2546" s="4"/>
    </row>
    <row r="2547" spans="1:12" s="6" customFormat="1" x14ac:dyDescent="0.35">
      <c r="A2547" s="5"/>
      <c r="K2547" s="4"/>
      <c r="L2547" s="4"/>
    </row>
    <row r="2548" spans="1:12" s="6" customFormat="1" x14ac:dyDescent="0.35">
      <c r="A2548" s="5"/>
      <c r="K2548" s="4"/>
      <c r="L2548" s="4"/>
    </row>
    <row r="2549" spans="1:12" s="6" customFormat="1" x14ac:dyDescent="0.35">
      <c r="A2549" s="5"/>
      <c r="K2549" s="4"/>
      <c r="L2549" s="4"/>
    </row>
    <row r="2550" spans="1:12" s="6" customFormat="1" x14ac:dyDescent="0.35">
      <c r="A2550" s="5"/>
      <c r="K2550" s="4"/>
      <c r="L2550" s="4"/>
    </row>
    <row r="2551" spans="1:12" s="6" customFormat="1" x14ac:dyDescent="0.35">
      <c r="A2551" s="5"/>
      <c r="K2551" s="4"/>
      <c r="L2551" s="4"/>
    </row>
    <row r="2552" spans="1:12" s="6" customFormat="1" x14ac:dyDescent="0.35">
      <c r="A2552" s="5"/>
      <c r="K2552" s="4"/>
      <c r="L2552" s="4"/>
    </row>
    <row r="2553" spans="1:12" s="6" customFormat="1" x14ac:dyDescent="0.35">
      <c r="A2553" s="5"/>
      <c r="K2553" s="4"/>
      <c r="L2553" s="4"/>
    </row>
    <row r="2554" spans="1:12" s="6" customFormat="1" x14ac:dyDescent="0.35">
      <c r="A2554" s="5"/>
      <c r="K2554" s="4"/>
      <c r="L2554" s="4"/>
    </row>
    <row r="2555" spans="1:12" s="6" customFormat="1" x14ac:dyDescent="0.35">
      <c r="A2555" s="5"/>
      <c r="K2555" s="4"/>
      <c r="L2555" s="4"/>
    </row>
    <row r="2556" spans="1:12" s="6" customFormat="1" x14ac:dyDescent="0.35">
      <c r="A2556" s="5"/>
      <c r="K2556" s="4"/>
      <c r="L2556" s="4"/>
    </row>
    <row r="2557" spans="1:12" s="6" customFormat="1" x14ac:dyDescent="0.35">
      <c r="A2557" s="5"/>
      <c r="K2557" s="4"/>
      <c r="L2557" s="4"/>
    </row>
    <row r="2558" spans="1:12" s="6" customFormat="1" x14ac:dyDescent="0.35">
      <c r="A2558" s="5"/>
      <c r="K2558" s="4"/>
      <c r="L2558" s="4"/>
    </row>
    <row r="2559" spans="1:12" s="6" customFormat="1" x14ac:dyDescent="0.35">
      <c r="A2559" s="5"/>
      <c r="K2559" s="4"/>
      <c r="L2559" s="4"/>
    </row>
    <row r="2560" spans="1:12" s="6" customFormat="1" x14ac:dyDescent="0.35">
      <c r="A2560" s="5"/>
      <c r="K2560" s="4"/>
      <c r="L2560" s="4"/>
    </row>
    <row r="2561" spans="1:12" s="6" customFormat="1" x14ac:dyDescent="0.35">
      <c r="A2561" s="5"/>
      <c r="K2561" s="4"/>
      <c r="L2561" s="4"/>
    </row>
    <row r="2562" spans="1:12" s="6" customFormat="1" x14ac:dyDescent="0.35">
      <c r="A2562" s="5"/>
      <c r="K2562" s="4"/>
      <c r="L2562" s="4"/>
    </row>
    <row r="2563" spans="1:12" s="6" customFormat="1" x14ac:dyDescent="0.35">
      <c r="A2563" s="5"/>
      <c r="K2563" s="4"/>
      <c r="L2563" s="4"/>
    </row>
    <row r="2564" spans="1:12" s="6" customFormat="1" x14ac:dyDescent="0.35">
      <c r="A2564" s="5"/>
      <c r="K2564" s="4"/>
      <c r="L2564" s="4"/>
    </row>
    <row r="2565" spans="1:12" s="6" customFormat="1" x14ac:dyDescent="0.35">
      <c r="A2565" s="5"/>
      <c r="K2565" s="4"/>
      <c r="L2565" s="4"/>
    </row>
    <row r="2566" spans="1:12" s="6" customFormat="1" x14ac:dyDescent="0.35">
      <c r="A2566" s="5"/>
      <c r="K2566" s="4"/>
      <c r="L2566" s="4"/>
    </row>
    <row r="2567" spans="1:12" s="6" customFormat="1" x14ac:dyDescent="0.35">
      <c r="A2567" s="5"/>
      <c r="K2567" s="4"/>
      <c r="L2567" s="4"/>
    </row>
    <row r="2568" spans="1:12" s="6" customFormat="1" x14ac:dyDescent="0.35">
      <c r="A2568" s="5"/>
      <c r="K2568" s="4"/>
      <c r="L2568" s="4"/>
    </row>
    <row r="2569" spans="1:12" s="6" customFormat="1" x14ac:dyDescent="0.35">
      <c r="A2569" s="5"/>
      <c r="K2569" s="4"/>
      <c r="L2569" s="4"/>
    </row>
    <row r="2570" spans="1:12" s="6" customFormat="1" x14ac:dyDescent="0.35">
      <c r="A2570" s="5"/>
      <c r="K2570" s="4"/>
      <c r="L2570" s="4"/>
    </row>
    <row r="2571" spans="1:12" s="6" customFormat="1" x14ac:dyDescent="0.35">
      <c r="A2571" s="5"/>
      <c r="K2571" s="4"/>
      <c r="L2571" s="4"/>
    </row>
    <row r="2572" spans="1:12" s="6" customFormat="1" x14ac:dyDescent="0.35">
      <c r="A2572" s="5"/>
      <c r="K2572" s="4"/>
      <c r="L2572" s="4"/>
    </row>
    <row r="2573" spans="1:12" s="6" customFormat="1" x14ac:dyDescent="0.35">
      <c r="A2573" s="5"/>
      <c r="K2573" s="4"/>
      <c r="L2573" s="4"/>
    </row>
    <row r="2574" spans="1:12" s="6" customFormat="1" x14ac:dyDescent="0.35">
      <c r="A2574" s="5"/>
      <c r="K2574" s="4"/>
      <c r="L2574" s="4"/>
    </row>
    <row r="2575" spans="1:12" s="6" customFormat="1" x14ac:dyDescent="0.35">
      <c r="A2575" s="5"/>
      <c r="K2575" s="4"/>
      <c r="L2575" s="4"/>
    </row>
    <row r="2576" spans="1:12" s="6" customFormat="1" x14ac:dyDescent="0.35">
      <c r="A2576" s="5"/>
      <c r="K2576" s="4"/>
      <c r="L2576" s="4"/>
    </row>
    <row r="2577" spans="1:12" s="6" customFormat="1" x14ac:dyDescent="0.35">
      <c r="A2577" s="5"/>
      <c r="K2577" s="4"/>
      <c r="L2577" s="4"/>
    </row>
    <row r="2578" spans="1:12" s="6" customFormat="1" x14ac:dyDescent="0.35">
      <c r="A2578" s="5"/>
      <c r="K2578" s="4"/>
      <c r="L2578" s="4"/>
    </row>
    <row r="2579" spans="1:12" s="6" customFormat="1" x14ac:dyDescent="0.35">
      <c r="A2579" s="5"/>
      <c r="K2579" s="4"/>
      <c r="L2579" s="4"/>
    </row>
    <row r="2580" spans="1:12" s="6" customFormat="1" x14ac:dyDescent="0.35">
      <c r="A2580" s="5"/>
      <c r="K2580" s="4"/>
      <c r="L2580" s="4"/>
    </row>
    <row r="2581" spans="1:12" s="6" customFormat="1" x14ac:dyDescent="0.35">
      <c r="A2581" s="5"/>
      <c r="K2581" s="4"/>
      <c r="L2581" s="4"/>
    </row>
    <row r="2582" spans="1:12" s="6" customFormat="1" x14ac:dyDescent="0.35">
      <c r="A2582" s="5"/>
      <c r="K2582" s="4"/>
      <c r="L2582" s="4"/>
    </row>
    <row r="2583" spans="1:12" s="6" customFormat="1" x14ac:dyDescent="0.35">
      <c r="A2583" s="5"/>
      <c r="K2583" s="4"/>
      <c r="L2583" s="4"/>
    </row>
    <row r="2584" spans="1:12" s="6" customFormat="1" x14ac:dyDescent="0.35">
      <c r="A2584" s="5"/>
      <c r="K2584" s="4"/>
      <c r="L2584" s="4"/>
    </row>
    <row r="2585" spans="1:12" s="6" customFormat="1" x14ac:dyDescent="0.35">
      <c r="A2585" s="5"/>
      <c r="K2585" s="4"/>
      <c r="L2585" s="4"/>
    </row>
    <row r="2586" spans="1:12" s="6" customFormat="1" x14ac:dyDescent="0.35">
      <c r="A2586" s="5"/>
      <c r="K2586" s="4"/>
      <c r="L2586" s="4"/>
    </row>
    <row r="2587" spans="1:12" s="6" customFormat="1" x14ac:dyDescent="0.35">
      <c r="A2587" s="5"/>
      <c r="K2587" s="4"/>
      <c r="L2587" s="4"/>
    </row>
    <row r="2588" spans="1:12" s="6" customFormat="1" x14ac:dyDescent="0.35">
      <c r="A2588" s="5"/>
      <c r="K2588" s="4"/>
      <c r="L2588" s="4"/>
    </row>
    <row r="2589" spans="1:12" s="6" customFormat="1" x14ac:dyDescent="0.35">
      <c r="A2589" s="5"/>
      <c r="K2589" s="4"/>
      <c r="L2589" s="4"/>
    </row>
    <row r="2590" spans="1:12" s="6" customFormat="1" x14ac:dyDescent="0.35">
      <c r="A2590" s="5"/>
      <c r="K2590" s="4"/>
      <c r="L2590" s="4"/>
    </row>
    <row r="2591" spans="1:12" s="6" customFormat="1" x14ac:dyDescent="0.35">
      <c r="A2591" s="5"/>
      <c r="K2591" s="4"/>
      <c r="L2591" s="4"/>
    </row>
    <row r="2592" spans="1:12" s="6" customFormat="1" x14ac:dyDescent="0.35">
      <c r="A2592" s="5"/>
      <c r="K2592" s="4"/>
      <c r="L2592" s="4"/>
    </row>
    <row r="2593" spans="1:12" s="6" customFormat="1" x14ac:dyDescent="0.35">
      <c r="A2593" s="5"/>
      <c r="K2593" s="4"/>
      <c r="L2593" s="4"/>
    </row>
    <row r="2594" spans="1:12" s="6" customFormat="1" x14ac:dyDescent="0.35">
      <c r="A2594" s="5"/>
      <c r="K2594" s="4"/>
      <c r="L2594" s="4"/>
    </row>
    <row r="2595" spans="1:12" s="6" customFormat="1" x14ac:dyDescent="0.35">
      <c r="A2595" s="5"/>
      <c r="K2595" s="4"/>
      <c r="L2595" s="4"/>
    </row>
    <row r="2596" spans="1:12" s="6" customFormat="1" x14ac:dyDescent="0.35">
      <c r="A2596" s="5"/>
      <c r="K2596" s="4"/>
      <c r="L2596" s="4"/>
    </row>
    <row r="2597" spans="1:12" s="6" customFormat="1" x14ac:dyDescent="0.35">
      <c r="A2597" s="5"/>
      <c r="K2597" s="4"/>
      <c r="L2597" s="4"/>
    </row>
    <row r="2598" spans="1:12" s="6" customFormat="1" x14ac:dyDescent="0.35">
      <c r="A2598" s="5"/>
      <c r="K2598" s="4"/>
      <c r="L2598" s="4"/>
    </row>
    <row r="2599" spans="1:12" s="6" customFormat="1" x14ac:dyDescent="0.35">
      <c r="A2599" s="5"/>
      <c r="K2599" s="4"/>
      <c r="L2599" s="4"/>
    </row>
    <row r="2600" spans="1:12" s="6" customFormat="1" x14ac:dyDescent="0.35">
      <c r="A2600" s="5"/>
      <c r="K2600" s="4"/>
      <c r="L2600" s="4"/>
    </row>
    <row r="2601" spans="1:12" s="6" customFormat="1" x14ac:dyDescent="0.35">
      <c r="A2601" s="5"/>
      <c r="K2601" s="4"/>
      <c r="L2601" s="4"/>
    </row>
    <row r="2602" spans="1:12" s="6" customFormat="1" x14ac:dyDescent="0.35">
      <c r="A2602" s="5"/>
      <c r="K2602" s="4"/>
      <c r="L2602" s="4"/>
    </row>
    <row r="2603" spans="1:12" s="6" customFormat="1" x14ac:dyDescent="0.35">
      <c r="A2603" s="5"/>
      <c r="K2603" s="4"/>
      <c r="L2603" s="4"/>
    </row>
    <row r="2604" spans="1:12" s="6" customFormat="1" x14ac:dyDescent="0.35">
      <c r="A2604" s="5"/>
      <c r="K2604" s="4"/>
      <c r="L2604" s="4"/>
    </row>
    <row r="2605" spans="1:12" s="6" customFormat="1" x14ac:dyDescent="0.35">
      <c r="A2605" s="5"/>
      <c r="K2605" s="4"/>
      <c r="L2605" s="4"/>
    </row>
    <row r="2606" spans="1:12" s="6" customFormat="1" x14ac:dyDescent="0.35">
      <c r="A2606" s="5"/>
      <c r="K2606" s="4"/>
      <c r="L2606" s="4"/>
    </row>
    <row r="2607" spans="1:12" s="6" customFormat="1" x14ac:dyDescent="0.35">
      <c r="A2607" s="5"/>
      <c r="K2607" s="4"/>
      <c r="L2607" s="4"/>
    </row>
    <row r="2608" spans="1:12" s="6" customFormat="1" x14ac:dyDescent="0.35">
      <c r="A2608" s="5"/>
      <c r="K2608" s="4"/>
      <c r="L2608" s="4"/>
    </row>
    <row r="2609" spans="1:12" s="6" customFormat="1" x14ac:dyDescent="0.35">
      <c r="A2609" s="5"/>
      <c r="K2609" s="4"/>
      <c r="L2609" s="4"/>
    </row>
    <row r="2610" spans="1:12" s="6" customFormat="1" x14ac:dyDescent="0.35">
      <c r="A2610" s="5"/>
      <c r="K2610" s="4"/>
      <c r="L2610" s="4"/>
    </row>
    <row r="2611" spans="1:12" s="6" customFormat="1" x14ac:dyDescent="0.35">
      <c r="A2611" s="5"/>
      <c r="K2611" s="4"/>
      <c r="L2611" s="4"/>
    </row>
    <row r="2612" spans="1:12" s="6" customFormat="1" x14ac:dyDescent="0.35">
      <c r="A2612" s="5"/>
      <c r="K2612" s="4"/>
      <c r="L2612" s="4"/>
    </row>
    <row r="2613" spans="1:12" s="6" customFormat="1" x14ac:dyDescent="0.35">
      <c r="A2613" s="5"/>
      <c r="K2613" s="4"/>
      <c r="L2613" s="4"/>
    </row>
    <row r="2614" spans="1:12" s="6" customFormat="1" x14ac:dyDescent="0.35">
      <c r="A2614" s="5"/>
      <c r="K2614" s="4"/>
      <c r="L2614" s="4"/>
    </row>
    <row r="2615" spans="1:12" s="6" customFormat="1" x14ac:dyDescent="0.35">
      <c r="A2615" s="5"/>
      <c r="K2615" s="4"/>
      <c r="L2615" s="4"/>
    </row>
    <row r="2616" spans="1:12" s="6" customFormat="1" x14ac:dyDescent="0.35">
      <c r="A2616" s="5"/>
      <c r="K2616" s="4"/>
      <c r="L2616" s="4"/>
    </row>
    <row r="2617" spans="1:12" s="6" customFormat="1" x14ac:dyDescent="0.35">
      <c r="A2617" s="5"/>
      <c r="K2617" s="4"/>
      <c r="L2617" s="4"/>
    </row>
    <row r="2618" spans="1:12" s="6" customFormat="1" x14ac:dyDescent="0.35">
      <c r="A2618" s="5"/>
      <c r="K2618" s="4"/>
      <c r="L2618" s="4"/>
    </row>
    <row r="2619" spans="1:12" s="6" customFormat="1" x14ac:dyDescent="0.35">
      <c r="A2619" s="5"/>
      <c r="K2619" s="4"/>
      <c r="L2619" s="4"/>
    </row>
    <row r="2620" spans="1:12" s="6" customFormat="1" x14ac:dyDescent="0.35">
      <c r="A2620" s="5"/>
      <c r="K2620" s="4"/>
      <c r="L2620" s="4"/>
    </row>
    <row r="2621" spans="1:12" s="6" customFormat="1" x14ac:dyDescent="0.35">
      <c r="A2621" s="5"/>
      <c r="K2621" s="4"/>
      <c r="L2621" s="4"/>
    </row>
    <row r="2622" spans="1:12" s="6" customFormat="1" x14ac:dyDescent="0.35">
      <c r="A2622" s="5"/>
      <c r="K2622" s="4"/>
      <c r="L2622" s="4"/>
    </row>
    <row r="2623" spans="1:12" s="6" customFormat="1" x14ac:dyDescent="0.35">
      <c r="A2623" s="5"/>
      <c r="K2623" s="4"/>
      <c r="L2623" s="4"/>
    </row>
    <row r="2624" spans="1:12" s="6" customFormat="1" x14ac:dyDescent="0.35">
      <c r="A2624" s="5"/>
      <c r="K2624" s="4"/>
      <c r="L2624" s="4"/>
    </row>
    <row r="2625" spans="1:12" s="6" customFormat="1" x14ac:dyDescent="0.35">
      <c r="A2625" s="5"/>
      <c r="K2625" s="4"/>
      <c r="L2625" s="4"/>
    </row>
    <row r="2626" spans="1:12" s="6" customFormat="1" x14ac:dyDescent="0.35">
      <c r="A2626" s="5"/>
      <c r="K2626" s="4"/>
      <c r="L2626" s="4"/>
    </row>
    <row r="2627" spans="1:12" s="6" customFormat="1" x14ac:dyDescent="0.35">
      <c r="A2627" s="5"/>
      <c r="K2627" s="4"/>
      <c r="L2627" s="4"/>
    </row>
    <row r="2628" spans="1:12" s="6" customFormat="1" x14ac:dyDescent="0.35">
      <c r="A2628" s="5"/>
      <c r="K2628" s="4"/>
      <c r="L2628" s="4"/>
    </row>
    <row r="2629" spans="1:12" s="6" customFormat="1" x14ac:dyDescent="0.35">
      <c r="A2629" s="5"/>
      <c r="K2629" s="4"/>
      <c r="L2629" s="4"/>
    </row>
    <row r="2630" spans="1:12" s="6" customFormat="1" x14ac:dyDescent="0.35">
      <c r="A2630" s="5"/>
      <c r="K2630" s="4"/>
      <c r="L2630" s="4"/>
    </row>
    <row r="2631" spans="1:12" s="6" customFormat="1" x14ac:dyDescent="0.35">
      <c r="A2631" s="5"/>
      <c r="K2631" s="4"/>
      <c r="L2631" s="4"/>
    </row>
    <row r="2632" spans="1:12" s="6" customFormat="1" x14ac:dyDescent="0.35">
      <c r="A2632" s="5"/>
      <c r="K2632" s="4"/>
      <c r="L2632" s="4"/>
    </row>
    <row r="2633" spans="1:12" s="6" customFormat="1" x14ac:dyDescent="0.35">
      <c r="A2633" s="5"/>
      <c r="K2633" s="4"/>
      <c r="L2633" s="4"/>
    </row>
    <row r="2634" spans="1:12" s="6" customFormat="1" x14ac:dyDescent="0.35">
      <c r="A2634" s="5"/>
      <c r="K2634" s="4"/>
      <c r="L2634" s="4"/>
    </row>
    <row r="2635" spans="1:12" s="6" customFormat="1" x14ac:dyDescent="0.35">
      <c r="A2635" s="5"/>
      <c r="K2635" s="4"/>
      <c r="L2635" s="4"/>
    </row>
    <row r="2636" spans="1:12" s="6" customFormat="1" x14ac:dyDescent="0.35">
      <c r="A2636" s="5"/>
      <c r="K2636" s="4"/>
      <c r="L2636" s="4"/>
    </row>
    <row r="2637" spans="1:12" s="6" customFormat="1" x14ac:dyDescent="0.35">
      <c r="A2637" s="5"/>
      <c r="K2637" s="4"/>
      <c r="L2637" s="4"/>
    </row>
    <row r="2638" spans="1:12" s="6" customFormat="1" x14ac:dyDescent="0.35">
      <c r="A2638" s="5"/>
      <c r="K2638" s="4"/>
      <c r="L2638" s="4"/>
    </row>
    <row r="2639" spans="1:12" s="6" customFormat="1" x14ac:dyDescent="0.35">
      <c r="A2639" s="5"/>
      <c r="K2639" s="4"/>
      <c r="L2639" s="4"/>
    </row>
    <row r="2640" spans="1:12" s="6" customFormat="1" x14ac:dyDescent="0.35">
      <c r="A2640" s="5"/>
      <c r="K2640" s="4"/>
      <c r="L2640" s="4"/>
    </row>
    <row r="2641" spans="1:12" s="6" customFormat="1" x14ac:dyDescent="0.35">
      <c r="A2641" s="5"/>
      <c r="K2641" s="4"/>
      <c r="L2641" s="4"/>
    </row>
    <row r="2642" spans="1:12" s="6" customFormat="1" x14ac:dyDescent="0.35">
      <c r="A2642" s="5"/>
      <c r="K2642" s="4"/>
      <c r="L2642" s="4"/>
    </row>
    <row r="2643" spans="1:12" s="6" customFormat="1" x14ac:dyDescent="0.35">
      <c r="A2643" s="5"/>
      <c r="K2643" s="4"/>
      <c r="L2643" s="4"/>
    </row>
    <row r="2644" spans="1:12" s="6" customFormat="1" x14ac:dyDescent="0.35">
      <c r="A2644" s="5"/>
      <c r="K2644" s="4"/>
      <c r="L2644" s="4"/>
    </row>
    <row r="2645" spans="1:12" s="6" customFormat="1" x14ac:dyDescent="0.35">
      <c r="A2645" s="5"/>
      <c r="K2645" s="4"/>
      <c r="L2645" s="4"/>
    </row>
    <row r="2646" spans="1:12" s="6" customFormat="1" x14ac:dyDescent="0.35">
      <c r="A2646" s="5"/>
      <c r="K2646" s="4"/>
      <c r="L2646" s="4"/>
    </row>
    <row r="2647" spans="1:12" s="6" customFormat="1" x14ac:dyDescent="0.35">
      <c r="A2647" s="5"/>
      <c r="K2647" s="4"/>
      <c r="L2647" s="4"/>
    </row>
    <row r="2648" spans="1:12" s="6" customFormat="1" x14ac:dyDescent="0.35">
      <c r="A2648" s="5"/>
      <c r="K2648" s="4"/>
      <c r="L2648" s="4"/>
    </row>
    <row r="2649" spans="1:12" s="6" customFormat="1" x14ac:dyDescent="0.35">
      <c r="A2649" s="5"/>
      <c r="K2649" s="4"/>
      <c r="L2649" s="4"/>
    </row>
    <row r="2650" spans="1:12" s="6" customFormat="1" x14ac:dyDescent="0.35">
      <c r="A2650" s="5"/>
      <c r="K2650" s="4"/>
      <c r="L2650" s="4"/>
    </row>
    <row r="2651" spans="1:12" s="6" customFormat="1" x14ac:dyDescent="0.35">
      <c r="A2651" s="5"/>
      <c r="K2651" s="4"/>
      <c r="L2651" s="4"/>
    </row>
    <row r="2652" spans="1:12" s="6" customFormat="1" x14ac:dyDescent="0.35">
      <c r="A2652" s="5"/>
      <c r="K2652" s="4"/>
      <c r="L2652" s="4"/>
    </row>
    <row r="2653" spans="1:12" s="6" customFormat="1" x14ac:dyDescent="0.35">
      <c r="A2653" s="5"/>
      <c r="K2653" s="4"/>
      <c r="L2653" s="4"/>
    </row>
    <row r="2654" spans="1:12" s="6" customFormat="1" x14ac:dyDescent="0.35">
      <c r="A2654" s="5"/>
      <c r="K2654" s="4"/>
      <c r="L2654" s="4"/>
    </row>
    <row r="2655" spans="1:12" s="6" customFormat="1" x14ac:dyDescent="0.35">
      <c r="A2655" s="5"/>
      <c r="K2655" s="4"/>
      <c r="L2655" s="4"/>
    </row>
    <row r="2656" spans="1:12" s="6" customFormat="1" x14ac:dyDescent="0.35">
      <c r="A2656" s="5"/>
      <c r="K2656" s="4"/>
      <c r="L2656" s="4"/>
    </row>
    <row r="2657" spans="1:12" s="6" customFormat="1" x14ac:dyDescent="0.35">
      <c r="A2657" s="5"/>
      <c r="K2657" s="4"/>
      <c r="L2657" s="4"/>
    </row>
    <row r="2658" spans="1:12" s="6" customFormat="1" x14ac:dyDescent="0.35">
      <c r="A2658" s="5"/>
      <c r="K2658" s="4"/>
      <c r="L2658" s="4"/>
    </row>
    <row r="2659" spans="1:12" s="6" customFormat="1" x14ac:dyDescent="0.35">
      <c r="A2659" s="5"/>
      <c r="K2659" s="4"/>
      <c r="L2659" s="4"/>
    </row>
    <row r="2660" spans="1:12" s="6" customFormat="1" x14ac:dyDescent="0.35">
      <c r="A2660" s="5"/>
      <c r="K2660" s="4"/>
      <c r="L2660" s="4"/>
    </row>
    <row r="2661" spans="1:12" s="6" customFormat="1" x14ac:dyDescent="0.35">
      <c r="A2661" s="5"/>
      <c r="K2661" s="4"/>
      <c r="L2661" s="4"/>
    </row>
    <row r="2662" spans="1:12" s="6" customFormat="1" x14ac:dyDescent="0.35">
      <c r="A2662" s="5"/>
      <c r="K2662" s="4"/>
      <c r="L2662" s="4"/>
    </row>
    <row r="2663" spans="1:12" s="6" customFormat="1" x14ac:dyDescent="0.35">
      <c r="A2663" s="5"/>
      <c r="K2663" s="4"/>
      <c r="L2663" s="4"/>
    </row>
    <row r="2664" spans="1:12" s="6" customFormat="1" x14ac:dyDescent="0.35">
      <c r="A2664" s="5"/>
      <c r="K2664" s="4"/>
      <c r="L2664" s="4"/>
    </row>
    <row r="2665" spans="1:12" s="6" customFormat="1" x14ac:dyDescent="0.35">
      <c r="A2665" s="5"/>
      <c r="K2665" s="4"/>
      <c r="L2665" s="4"/>
    </row>
    <row r="2666" spans="1:12" s="6" customFormat="1" x14ac:dyDescent="0.35">
      <c r="A2666" s="5"/>
      <c r="K2666" s="4"/>
      <c r="L2666" s="4"/>
    </row>
    <row r="2667" spans="1:12" s="6" customFormat="1" x14ac:dyDescent="0.35">
      <c r="A2667" s="5"/>
      <c r="K2667" s="4"/>
      <c r="L2667" s="4"/>
    </row>
    <row r="2668" spans="1:12" s="6" customFormat="1" x14ac:dyDescent="0.35">
      <c r="A2668" s="5"/>
      <c r="K2668" s="4"/>
      <c r="L2668" s="4"/>
    </row>
    <row r="2669" spans="1:12" s="6" customFormat="1" x14ac:dyDescent="0.35">
      <c r="A2669" s="5"/>
      <c r="K2669" s="4"/>
      <c r="L2669" s="4"/>
    </row>
    <row r="2670" spans="1:12" s="6" customFormat="1" x14ac:dyDescent="0.35">
      <c r="A2670" s="5"/>
      <c r="K2670" s="4"/>
      <c r="L2670" s="4"/>
    </row>
    <row r="2671" spans="1:12" s="6" customFormat="1" x14ac:dyDescent="0.35">
      <c r="A2671" s="5"/>
      <c r="K2671" s="4"/>
      <c r="L2671" s="4"/>
    </row>
    <row r="2672" spans="1:12" s="6" customFormat="1" x14ac:dyDescent="0.35">
      <c r="A2672" s="5"/>
      <c r="K2672" s="4"/>
      <c r="L2672" s="4"/>
    </row>
    <row r="2673" spans="1:12" s="6" customFormat="1" x14ac:dyDescent="0.35">
      <c r="A2673" s="5"/>
      <c r="K2673" s="4"/>
      <c r="L2673" s="4"/>
    </row>
    <row r="2674" spans="1:12" s="6" customFormat="1" x14ac:dyDescent="0.35">
      <c r="A2674" s="5"/>
      <c r="K2674" s="4"/>
      <c r="L2674" s="4"/>
    </row>
    <row r="2675" spans="1:12" s="6" customFormat="1" x14ac:dyDescent="0.35">
      <c r="A2675" s="5"/>
      <c r="K2675" s="4"/>
      <c r="L2675" s="4"/>
    </row>
    <row r="2676" spans="1:12" s="6" customFormat="1" x14ac:dyDescent="0.35">
      <c r="A2676" s="5"/>
      <c r="K2676" s="4"/>
      <c r="L2676" s="4"/>
    </row>
    <row r="2677" spans="1:12" s="6" customFormat="1" x14ac:dyDescent="0.35">
      <c r="A2677" s="5"/>
      <c r="K2677" s="4"/>
      <c r="L2677" s="4"/>
    </row>
    <row r="2678" spans="1:12" s="6" customFormat="1" x14ac:dyDescent="0.35">
      <c r="A2678" s="5"/>
      <c r="K2678" s="4"/>
      <c r="L2678" s="4"/>
    </row>
    <row r="2679" spans="1:12" s="6" customFormat="1" x14ac:dyDescent="0.35">
      <c r="A2679" s="5"/>
      <c r="K2679" s="4"/>
      <c r="L2679" s="4"/>
    </row>
    <row r="2680" spans="1:12" s="6" customFormat="1" x14ac:dyDescent="0.35">
      <c r="A2680" s="5"/>
      <c r="K2680" s="4"/>
      <c r="L2680" s="4"/>
    </row>
    <row r="2681" spans="1:12" s="6" customFormat="1" x14ac:dyDescent="0.35">
      <c r="A2681" s="5"/>
      <c r="K2681" s="4"/>
      <c r="L2681" s="4"/>
    </row>
    <row r="2682" spans="1:12" s="6" customFormat="1" x14ac:dyDescent="0.35">
      <c r="A2682" s="5"/>
      <c r="K2682" s="4"/>
      <c r="L2682" s="4"/>
    </row>
    <row r="2683" spans="1:12" s="6" customFormat="1" x14ac:dyDescent="0.35">
      <c r="A2683" s="5"/>
      <c r="K2683" s="4"/>
      <c r="L2683" s="4"/>
    </row>
    <row r="2684" spans="1:12" s="6" customFormat="1" x14ac:dyDescent="0.35">
      <c r="A2684" s="5"/>
      <c r="K2684" s="4"/>
      <c r="L2684" s="4"/>
    </row>
    <row r="2685" spans="1:12" s="6" customFormat="1" x14ac:dyDescent="0.35">
      <c r="A2685" s="5"/>
      <c r="K2685" s="4"/>
      <c r="L2685" s="4"/>
    </row>
    <row r="2686" spans="1:12" s="6" customFormat="1" x14ac:dyDescent="0.35">
      <c r="A2686" s="5"/>
      <c r="K2686" s="4"/>
      <c r="L2686" s="4"/>
    </row>
    <row r="2687" spans="1:12" s="6" customFormat="1" x14ac:dyDescent="0.35">
      <c r="A2687" s="5"/>
      <c r="K2687" s="4"/>
      <c r="L2687" s="4"/>
    </row>
    <row r="2688" spans="1:12" s="6" customFormat="1" x14ac:dyDescent="0.35">
      <c r="A2688" s="5"/>
      <c r="K2688" s="4"/>
      <c r="L2688" s="4"/>
    </row>
    <row r="2689" spans="1:12" s="6" customFormat="1" x14ac:dyDescent="0.35">
      <c r="A2689" s="5"/>
      <c r="K2689" s="4"/>
      <c r="L2689" s="4"/>
    </row>
    <row r="2690" spans="1:12" s="6" customFormat="1" x14ac:dyDescent="0.35">
      <c r="A2690" s="5"/>
      <c r="K2690" s="4"/>
      <c r="L2690" s="4"/>
    </row>
    <row r="2691" spans="1:12" s="6" customFormat="1" x14ac:dyDescent="0.35">
      <c r="A2691" s="5"/>
      <c r="K2691" s="4"/>
      <c r="L2691" s="4"/>
    </row>
    <row r="2692" spans="1:12" s="6" customFormat="1" x14ac:dyDescent="0.35">
      <c r="A2692" s="5"/>
      <c r="K2692" s="4"/>
      <c r="L2692" s="4"/>
    </row>
    <row r="2693" spans="1:12" s="6" customFormat="1" x14ac:dyDescent="0.35">
      <c r="A2693" s="5"/>
      <c r="K2693" s="4"/>
      <c r="L2693" s="4"/>
    </row>
    <row r="2694" spans="1:12" s="6" customFormat="1" x14ac:dyDescent="0.35">
      <c r="A2694" s="5"/>
      <c r="K2694" s="4"/>
      <c r="L2694" s="4"/>
    </row>
    <row r="2695" spans="1:12" s="6" customFormat="1" x14ac:dyDescent="0.35">
      <c r="A2695" s="5"/>
      <c r="K2695" s="4"/>
      <c r="L2695" s="4"/>
    </row>
    <row r="2696" spans="1:12" s="6" customFormat="1" x14ac:dyDescent="0.35">
      <c r="A2696" s="5"/>
      <c r="K2696" s="4"/>
      <c r="L2696" s="4"/>
    </row>
    <row r="2697" spans="1:12" s="6" customFormat="1" x14ac:dyDescent="0.35">
      <c r="A2697" s="5"/>
      <c r="K2697" s="4"/>
      <c r="L2697" s="4"/>
    </row>
    <row r="2698" spans="1:12" s="6" customFormat="1" x14ac:dyDescent="0.35">
      <c r="A2698" s="5"/>
      <c r="K2698" s="4"/>
      <c r="L2698" s="4"/>
    </row>
    <row r="2699" spans="1:12" s="6" customFormat="1" x14ac:dyDescent="0.35">
      <c r="A2699" s="5"/>
      <c r="K2699" s="4"/>
      <c r="L2699" s="4"/>
    </row>
    <row r="2700" spans="1:12" s="6" customFormat="1" x14ac:dyDescent="0.35">
      <c r="A2700" s="5"/>
      <c r="K2700" s="4"/>
      <c r="L2700" s="4"/>
    </row>
    <row r="2701" spans="1:12" s="6" customFormat="1" x14ac:dyDescent="0.35">
      <c r="A2701" s="5"/>
      <c r="K2701" s="4"/>
      <c r="L2701" s="4"/>
    </row>
    <row r="2702" spans="1:12" s="6" customFormat="1" x14ac:dyDescent="0.35">
      <c r="A2702" s="5"/>
      <c r="K2702" s="4"/>
      <c r="L2702" s="4"/>
    </row>
    <row r="2703" spans="1:12" s="6" customFormat="1" x14ac:dyDescent="0.35">
      <c r="A2703" s="5"/>
      <c r="K2703" s="4"/>
      <c r="L2703" s="4"/>
    </row>
    <row r="2704" spans="1:12" s="6" customFormat="1" x14ac:dyDescent="0.35">
      <c r="A2704" s="5"/>
      <c r="K2704" s="4"/>
      <c r="L2704" s="4"/>
    </row>
    <row r="2705" spans="1:12" s="6" customFormat="1" x14ac:dyDescent="0.35">
      <c r="A2705" s="5"/>
      <c r="K2705" s="4"/>
      <c r="L2705" s="4"/>
    </row>
    <row r="2706" spans="1:12" s="6" customFormat="1" x14ac:dyDescent="0.35">
      <c r="A2706" s="5"/>
      <c r="K2706" s="4"/>
      <c r="L2706" s="4"/>
    </row>
    <row r="2707" spans="1:12" s="6" customFormat="1" x14ac:dyDescent="0.35">
      <c r="A2707" s="5"/>
      <c r="K2707" s="4"/>
      <c r="L2707" s="4"/>
    </row>
    <row r="2708" spans="1:12" s="6" customFormat="1" x14ac:dyDescent="0.35">
      <c r="A2708" s="5"/>
      <c r="K2708" s="4"/>
      <c r="L2708" s="4"/>
    </row>
    <row r="2709" spans="1:12" s="6" customFormat="1" x14ac:dyDescent="0.35">
      <c r="A2709" s="5"/>
      <c r="K2709" s="4"/>
      <c r="L2709" s="4"/>
    </row>
    <row r="2710" spans="1:12" s="6" customFormat="1" x14ac:dyDescent="0.35">
      <c r="A2710" s="5"/>
      <c r="K2710" s="4"/>
      <c r="L2710" s="4"/>
    </row>
    <row r="2711" spans="1:12" s="6" customFormat="1" x14ac:dyDescent="0.35">
      <c r="A2711" s="5"/>
      <c r="K2711" s="4"/>
      <c r="L2711" s="4"/>
    </row>
    <row r="2712" spans="1:12" s="6" customFormat="1" x14ac:dyDescent="0.35">
      <c r="A2712" s="5"/>
      <c r="K2712" s="4"/>
      <c r="L2712" s="4"/>
    </row>
    <row r="2713" spans="1:12" s="6" customFormat="1" x14ac:dyDescent="0.35">
      <c r="A2713" s="5"/>
      <c r="K2713" s="4"/>
      <c r="L2713" s="4"/>
    </row>
    <row r="2714" spans="1:12" s="6" customFormat="1" x14ac:dyDescent="0.35">
      <c r="A2714" s="5"/>
      <c r="K2714" s="4"/>
      <c r="L2714" s="4"/>
    </row>
    <row r="2715" spans="1:12" s="6" customFormat="1" x14ac:dyDescent="0.35">
      <c r="A2715" s="5"/>
      <c r="K2715" s="4"/>
      <c r="L2715" s="4"/>
    </row>
    <row r="2716" spans="1:12" s="6" customFormat="1" x14ac:dyDescent="0.35">
      <c r="A2716" s="5"/>
      <c r="K2716" s="4"/>
      <c r="L2716" s="4"/>
    </row>
    <row r="2717" spans="1:12" s="6" customFormat="1" x14ac:dyDescent="0.35">
      <c r="A2717" s="5"/>
      <c r="K2717" s="4"/>
      <c r="L2717" s="4"/>
    </row>
    <row r="2718" spans="1:12" s="6" customFormat="1" x14ac:dyDescent="0.35">
      <c r="A2718" s="5"/>
      <c r="K2718" s="4"/>
      <c r="L2718" s="4"/>
    </row>
    <row r="2719" spans="1:12" s="6" customFormat="1" x14ac:dyDescent="0.35">
      <c r="A2719" s="5"/>
      <c r="K2719" s="4"/>
      <c r="L2719" s="4"/>
    </row>
    <row r="2720" spans="1:12" s="6" customFormat="1" x14ac:dyDescent="0.35">
      <c r="A2720" s="5"/>
      <c r="K2720" s="4"/>
      <c r="L2720" s="4"/>
    </row>
    <row r="2721" spans="1:12" s="6" customFormat="1" x14ac:dyDescent="0.35">
      <c r="A2721" s="5"/>
      <c r="K2721" s="4"/>
      <c r="L2721" s="4"/>
    </row>
    <row r="2722" spans="1:12" s="6" customFormat="1" x14ac:dyDescent="0.35">
      <c r="A2722" s="5"/>
      <c r="K2722" s="4"/>
      <c r="L2722" s="4"/>
    </row>
    <row r="2723" spans="1:12" s="6" customFormat="1" x14ac:dyDescent="0.35">
      <c r="A2723" s="5"/>
      <c r="K2723" s="4"/>
      <c r="L2723" s="4"/>
    </row>
    <row r="2724" spans="1:12" s="6" customFormat="1" x14ac:dyDescent="0.35">
      <c r="A2724" s="5"/>
      <c r="K2724" s="4"/>
      <c r="L2724" s="4"/>
    </row>
    <row r="2725" spans="1:12" s="6" customFormat="1" x14ac:dyDescent="0.35">
      <c r="A2725" s="5"/>
      <c r="K2725" s="4"/>
      <c r="L2725" s="4"/>
    </row>
    <row r="2726" spans="1:12" s="6" customFormat="1" x14ac:dyDescent="0.35">
      <c r="A2726" s="5"/>
      <c r="K2726" s="4"/>
      <c r="L2726" s="4"/>
    </row>
    <row r="2727" spans="1:12" s="6" customFormat="1" x14ac:dyDescent="0.35">
      <c r="A2727" s="5"/>
      <c r="K2727" s="4"/>
      <c r="L2727" s="4"/>
    </row>
    <row r="2728" spans="1:12" s="6" customFormat="1" x14ac:dyDescent="0.35">
      <c r="A2728" s="5"/>
      <c r="K2728" s="4"/>
      <c r="L2728" s="4"/>
    </row>
    <row r="2729" spans="1:12" s="6" customFormat="1" x14ac:dyDescent="0.35">
      <c r="A2729" s="5"/>
      <c r="K2729" s="4"/>
      <c r="L2729" s="4"/>
    </row>
    <row r="2730" spans="1:12" s="6" customFormat="1" x14ac:dyDescent="0.35">
      <c r="A2730" s="5"/>
      <c r="K2730" s="4"/>
      <c r="L2730" s="4"/>
    </row>
    <row r="2731" spans="1:12" s="6" customFormat="1" x14ac:dyDescent="0.35">
      <c r="A2731" s="5"/>
      <c r="K2731" s="4"/>
      <c r="L2731" s="4"/>
    </row>
    <row r="2732" spans="1:12" s="6" customFormat="1" x14ac:dyDescent="0.35">
      <c r="A2732" s="5"/>
      <c r="K2732" s="4"/>
      <c r="L2732" s="4"/>
    </row>
    <row r="2733" spans="1:12" s="6" customFormat="1" x14ac:dyDescent="0.35">
      <c r="A2733" s="5"/>
      <c r="K2733" s="4"/>
      <c r="L2733" s="4"/>
    </row>
    <row r="2734" spans="1:12" s="6" customFormat="1" x14ac:dyDescent="0.35">
      <c r="A2734" s="5"/>
      <c r="K2734" s="4"/>
      <c r="L2734" s="4"/>
    </row>
    <row r="2735" spans="1:12" s="6" customFormat="1" x14ac:dyDescent="0.35">
      <c r="A2735" s="5"/>
      <c r="K2735" s="4"/>
      <c r="L2735" s="4"/>
    </row>
    <row r="2736" spans="1:12" s="6" customFormat="1" x14ac:dyDescent="0.35">
      <c r="A2736" s="5"/>
      <c r="K2736" s="4"/>
      <c r="L2736" s="4"/>
    </row>
    <row r="2737" spans="1:12" s="6" customFormat="1" x14ac:dyDescent="0.35">
      <c r="A2737" s="5"/>
      <c r="K2737" s="4"/>
      <c r="L2737" s="4"/>
    </row>
    <row r="2738" spans="1:12" s="6" customFormat="1" x14ac:dyDescent="0.35">
      <c r="A2738" s="5"/>
      <c r="K2738" s="4"/>
      <c r="L2738" s="4"/>
    </row>
    <row r="2739" spans="1:12" s="6" customFormat="1" x14ac:dyDescent="0.35">
      <c r="A2739" s="5"/>
      <c r="K2739" s="4"/>
      <c r="L2739" s="4"/>
    </row>
    <row r="2740" spans="1:12" s="6" customFormat="1" x14ac:dyDescent="0.35">
      <c r="A2740" s="5"/>
      <c r="K2740" s="4"/>
      <c r="L2740" s="4"/>
    </row>
    <row r="2741" spans="1:12" s="6" customFormat="1" x14ac:dyDescent="0.35">
      <c r="A2741" s="5"/>
      <c r="K2741" s="4"/>
      <c r="L2741" s="4"/>
    </row>
    <row r="2742" spans="1:12" s="6" customFormat="1" x14ac:dyDescent="0.35">
      <c r="A2742" s="5"/>
      <c r="K2742" s="4"/>
      <c r="L2742" s="4"/>
    </row>
    <row r="2743" spans="1:12" s="6" customFormat="1" x14ac:dyDescent="0.35">
      <c r="A2743" s="5"/>
      <c r="K2743" s="4"/>
      <c r="L2743" s="4"/>
    </row>
    <row r="2744" spans="1:12" s="6" customFormat="1" x14ac:dyDescent="0.35">
      <c r="A2744" s="5"/>
      <c r="K2744" s="4"/>
      <c r="L2744" s="4"/>
    </row>
    <row r="2745" spans="1:12" s="6" customFormat="1" x14ac:dyDescent="0.35">
      <c r="A2745" s="5"/>
      <c r="K2745" s="4"/>
      <c r="L2745" s="4"/>
    </row>
    <row r="2746" spans="1:12" s="6" customFormat="1" x14ac:dyDescent="0.35">
      <c r="A2746" s="5"/>
      <c r="K2746" s="4"/>
      <c r="L2746" s="4"/>
    </row>
    <row r="2747" spans="1:12" s="6" customFormat="1" x14ac:dyDescent="0.35">
      <c r="A2747" s="5"/>
      <c r="K2747" s="4"/>
      <c r="L2747" s="4"/>
    </row>
    <row r="2748" spans="1:12" s="6" customFormat="1" x14ac:dyDescent="0.35">
      <c r="A2748" s="5"/>
      <c r="K2748" s="4"/>
      <c r="L2748" s="4"/>
    </row>
    <row r="2749" spans="1:12" s="6" customFormat="1" x14ac:dyDescent="0.35">
      <c r="A2749" s="5"/>
      <c r="K2749" s="4"/>
      <c r="L2749" s="4"/>
    </row>
    <row r="2750" spans="1:12" s="6" customFormat="1" x14ac:dyDescent="0.35">
      <c r="A2750" s="5"/>
      <c r="K2750" s="4"/>
      <c r="L2750" s="4"/>
    </row>
    <row r="2751" spans="1:12" s="6" customFormat="1" x14ac:dyDescent="0.35">
      <c r="A2751" s="5"/>
      <c r="K2751" s="4"/>
      <c r="L2751" s="4"/>
    </row>
    <row r="2752" spans="1:12" s="6" customFormat="1" x14ac:dyDescent="0.35">
      <c r="A2752" s="5"/>
      <c r="K2752" s="4"/>
      <c r="L2752" s="4"/>
    </row>
    <row r="2753" spans="1:12" s="6" customFormat="1" x14ac:dyDescent="0.35">
      <c r="A2753" s="5"/>
      <c r="K2753" s="4"/>
      <c r="L2753" s="4"/>
    </row>
    <row r="2754" spans="1:12" s="6" customFormat="1" x14ac:dyDescent="0.35">
      <c r="A2754" s="5"/>
      <c r="K2754" s="4"/>
      <c r="L2754" s="4"/>
    </row>
    <row r="2755" spans="1:12" s="6" customFormat="1" x14ac:dyDescent="0.35">
      <c r="A2755" s="5"/>
      <c r="K2755" s="4"/>
      <c r="L2755" s="4"/>
    </row>
    <row r="2756" spans="1:12" s="6" customFormat="1" x14ac:dyDescent="0.35">
      <c r="A2756" s="5"/>
      <c r="K2756" s="4"/>
      <c r="L2756" s="4"/>
    </row>
    <row r="2757" spans="1:12" s="6" customFormat="1" x14ac:dyDescent="0.35">
      <c r="A2757" s="5"/>
      <c r="K2757" s="4"/>
      <c r="L2757" s="4"/>
    </row>
    <row r="2758" spans="1:12" s="6" customFormat="1" x14ac:dyDescent="0.35">
      <c r="A2758" s="5"/>
      <c r="K2758" s="4"/>
      <c r="L2758" s="4"/>
    </row>
    <row r="2759" spans="1:12" s="6" customFormat="1" x14ac:dyDescent="0.35">
      <c r="A2759" s="5"/>
      <c r="K2759" s="4"/>
      <c r="L2759" s="4"/>
    </row>
    <row r="2760" spans="1:12" s="6" customFormat="1" x14ac:dyDescent="0.35">
      <c r="A2760" s="5"/>
      <c r="K2760" s="4"/>
      <c r="L2760" s="4"/>
    </row>
    <row r="2761" spans="1:12" s="6" customFormat="1" x14ac:dyDescent="0.35">
      <c r="A2761" s="5"/>
      <c r="K2761" s="4"/>
      <c r="L2761" s="4"/>
    </row>
    <row r="2762" spans="1:12" s="6" customFormat="1" x14ac:dyDescent="0.35">
      <c r="A2762" s="5"/>
      <c r="K2762" s="4"/>
      <c r="L2762" s="4"/>
    </row>
    <row r="2763" spans="1:12" s="6" customFormat="1" x14ac:dyDescent="0.35">
      <c r="A2763" s="5"/>
      <c r="K2763" s="4"/>
      <c r="L2763" s="4"/>
    </row>
    <row r="2764" spans="1:12" s="6" customFormat="1" x14ac:dyDescent="0.35">
      <c r="A2764" s="5"/>
      <c r="K2764" s="4"/>
      <c r="L2764" s="4"/>
    </row>
    <row r="2765" spans="1:12" s="6" customFormat="1" x14ac:dyDescent="0.35">
      <c r="A2765" s="5"/>
      <c r="K2765" s="4"/>
      <c r="L2765" s="4"/>
    </row>
    <row r="2766" spans="1:12" s="6" customFormat="1" x14ac:dyDescent="0.35">
      <c r="A2766" s="5"/>
      <c r="K2766" s="4"/>
      <c r="L2766" s="4"/>
    </row>
    <row r="2767" spans="1:12" s="6" customFormat="1" x14ac:dyDescent="0.35">
      <c r="A2767" s="5"/>
      <c r="K2767" s="4"/>
      <c r="L2767" s="4"/>
    </row>
    <row r="2768" spans="1:12" s="6" customFormat="1" x14ac:dyDescent="0.35">
      <c r="A2768" s="5"/>
      <c r="K2768" s="4"/>
      <c r="L2768" s="4"/>
    </row>
    <row r="2769" spans="1:12" s="6" customFormat="1" x14ac:dyDescent="0.35">
      <c r="A2769" s="5"/>
      <c r="K2769" s="4"/>
      <c r="L2769" s="4"/>
    </row>
    <row r="2770" spans="1:12" s="6" customFormat="1" x14ac:dyDescent="0.35">
      <c r="A2770" s="5"/>
      <c r="K2770" s="4"/>
      <c r="L2770" s="4"/>
    </row>
    <row r="2771" spans="1:12" s="6" customFormat="1" x14ac:dyDescent="0.35">
      <c r="A2771" s="5"/>
      <c r="K2771" s="4"/>
      <c r="L2771" s="4"/>
    </row>
    <row r="2772" spans="1:12" s="6" customFormat="1" x14ac:dyDescent="0.35">
      <c r="A2772" s="5"/>
      <c r="K2772" s="4"/>
      <c r="L2772" s="4"/>
    </row>
    <row r="2773" spans="1:12" s="6" customFormat="1" x14ac:dyDescent="0.35">
      <c r="A2773" s="5"/>
      <c r="K2773" s="4"/>
      <c r="L2773" s="4"/>
    </row>
    <row r="2774" spans="1:12" s="6" customFormat="1" x14ac:dyDescent="0.35">
      <c r="A2774" s="5"/>
      <c r="K2774" s="4"/>
      <c r="L2774" s="4"/>
    </row>
    <row r="2775" spans="1:12" s="6" customFormat="1" x14ac:dyDescent="0.35">
      <c r="A2775" s="5"/>
      <c r="K2775" s="4"/>
      <c r="L2775" s="4"/>
    </row>
    <row r="2776" spans="1:12" s="6" customFormat="1" x14ac:dyDescent="0.35">
      <c r="A2776" s="5"/>
      <c r="K2776" s="4"/>
      <c r="L2776" s="4"/>
    </row>
    <row r="2777" spans="1:12" s="6" customFormat="1" x14ac:dyDescent="0.35">
      <c r="A2777" s="5"/>
      <c r="K2777" s="4"/>
      <c r="L2777" s="4"/>
    </row>
    <row r="2778" spans="1:12" s="6" customFormat="1" x14ac:dyDescent="0.35">
      <c r="A2778" s="5"/>
      <c r="K2778" s="4"/>
      <c r="L2778" s="4"/>
    </row>
    <row r="2779" spans="1:12" s="6" customFormat="1" x14ac:dyDescent="0.35">
      <c r="A2779" s="5"/>
      <c r="K2779" s="4"/>
      <c r="L2779" s="4"/>
    </row>
    <row r="2780" spans="1:12" s="6" customFormat="1" x14ac:dyDescent="0.35">
      <c r="A2780" s="5"/>
      <c r="K2780" s="4"/>
      <c r="L2780" s="4"/>
    </row>
    <row r="2781" spans="1:12" s="6" customFormat="1" x14ac:dyDescent="0.35">
      <c r="A2781" s="5"/>
      <c r="K2781" s="4"/>
      <c r="L2781" s="4"/>
    </row>
    <row r="2782" spans="1:12" s="6" customFormat="1" x14ac:dyDescent="0.35">
      <c r="A2782" s="5"/>
      <c r="K2782" s="4"/>
      <c r="L2782" s="4"/>
    </row>
    <row r="2783" spans="1:12" s="6" customFormat="1" x14ac:dyDescent="0.35">
      <c r="A2783" s="5"/>
      <c r="K2783" s="4"/>
      <c r="L2783" s="4"/>
    </row>
    <row r="2784" spans="1:12" s="6" customFormat="1" x14ac:dyDescent="0.35">
      <c r="A2784" s="5"/>
      <c r="K2784" s="4"/>
      <c r="L2784" s="4"/>
    </row>
    <row r="2785" spans="1:12" s="6" customFormat="1" x14ac:dyDescent="0.35">
      <c r="A2785" s="5"/>
      <c r="K2785" s="4"/>
      <c r="L2785" s="4"/>
    </row>
    <row r="2786" spans="1:12" s="6" customFormat="1" x14ac:dyDescent="0.35">
      <c r="A2786" s="5"/>
      <c r="K2786" s="4"/>
      <c r="L2786" s="4"/>
    </row>
    <row r="2787" spans="1:12" s="6" customFormat="1" x14ac:dyDescent="0.35">
      <c r="A2787" s="5"/>
      <c r="K2787" s="4"/>
      <c r="L2787" s="4"/>
    </row>
    <row r="2788" spans="1:12" s="6" customFormat="1" x14ac:dyDescent="0.35">
      <c r="A2788" s="5"/>
      <c r="K2788" s="4"/>
      <c r="L2788" s="4"/>
    </row>
    <row r="2789" spans="1:12" s="6" customFormat="1" x14ac:dyDescent="0.35">
      <c r="A2789" s="5"/>
      <c r="K2789" s="4"/>
      <c r="L2789" s="4"/>
    </row>
    <row r="2790" spans="1:12" s="6" customFormat="1" x14ac:dyDescent="0.35">
      <c r="A2790" s="5"/>
      <c r="K2790" s="4"/>
      <c r="L2790" s="4"/>
    </row>
    <row r="2791" spans="1:12" s="6" customFormat="1" x14ac:dyDescent="0.35">
      <c r="A2791" s="5"/>
      <c r="K2791" s="4"/>
      <c r="L2791" s="4"/>
    </row>
    <row r="2792" spans="1:12" s="6" customFormat="1" x14ac:dyDescent="0.35">
      <c r="A2792" s="5"/>
      <c r="K2792" s="4"/>
      <c r="L2792" s="4"/>
    </row>
    <row r="2793" spans="1:12" s="6" customFormat="1" x14ac:dyDescent="0.35">
      <c r="A2793" s="5"/>
      <c r="K2793" s="4"/>
      <c r="L2793" s="4"/>
    </row>
    <row r="2794" spans="1:12" s="6" customFormat="1" x14ac:dyDescent="0.35">
      <c r="A2794" s="5"/>
      <c r="K2794" s="4"/>
      <c r="L2794" s="4"/>
    </row>
    <row r="2795" spans="1:12" s="6" customFormat="1" x14ac:dyDescent="0.35">
      <c r="A2795" s="5"/>
      <c r="K2795" s="4"/>
      <c r="L2795" s="4"/>
    </row>
    <row r="2796" spans="1:12" s="6" customFormat="1" x14ac:dyDescent="0.35">
      <c r="A2796" s="5"/>
      <c r="K2796" s="4"/>
      <c r="L2796" s="4"/>
    </row>
    <row r="2797" spans="1:12" s="6" customFormat="1" x14ac:dyDescent="0.35">
      <c r="A2797" s="5"/>
      <c r="K2797" s="4"/>
      <c r="L2797" s="4"/>
    </row>
    <row r="2798" spans="1:12" s="6" customFormat="1" x14ac:dyDescent="0.35">
      <c r="A2798" s="5"/>
      <c r="K2798" s="4"/>
      <c r="L2798" s="4"/>
    </row>
    <row r="2799" spans="1:12" s="6" customFormat="1" x14ac:dyDescent="0.35">
      <c r="A2799" s="5"/>
      <c r="K2799" s="4"/>
      <c r="L2799" s="4"/>
    </row>
    <row r="2800" spans="1:12" s="6" customFormat="1" x14ac:dyDescent="0.35">
      <c r="A2800" s="5"/>
      <c r="K2800" s="4"/>
      <c r="L2800" s="4"/>
    </row>
    <row r="2801" spans="1:12" s="6" customFormat="1" x14ac:dyDescent="0.35">
      <c r="A2801" s="5"/>
      <c r="K2801" s="4"/>
      <c r="L2801" s="4"/>
    </row>
    <row r="2802" spans="1:12" s="6" customFormat="1" x14ac:dyDescent="0.35">
      <c r="A2802" s="5"/>
      <c r="K2802" s="4"/>
      <c r="L2802" s="4"/>
    </row>
    <row r="2803" spans="1:12" s="6" customFormat="1" x14ac:dyDescent="0.35">
      <c r="A2803" s="5"/>
      <c r="K2803" s="4"/>
      <c r="L2803" s="4"/>
    </row>
    <row r="2804" spans="1:12" s="6" customFormat="1" x14ac:dyDescent="0.35">
      <c r="A2804" s="5"/>
      <c r="K2804" s="4"/>
      <c r="L2804" s="4"/>
    </row>
    <row r="2805" spans="1:12" s="6" customFormat="1" x14ac:dyDescent="0.35">
      <c r="A2805" s="5"/>
      <c r="K2805" s="4"/>
      <c r="L2805" s="4"/>
    </row>
    <row r="2806" spans="1:12" s="6" customFormat="1" x14ac:dyDescent="0.35">
      <c r="A2806" s="5"/>
      <c r="K2806" s="4"/>
      <c r="L2806" s="4"/>
    </row>
    <row r="2807" spans="1:12" s="6" customFormat="1" x14ac:dyDescent="0.35">
      <c r="A2807" s="5"/>
      <c r="K2807" s="4"/>
      <c r="L2807" s="4"/>
    </row>
    <row r="2808" spans="1:12" s="6" customFormat="1" x14ac:dyDescent="0.35">
      <c r="A2808" s="5"/>
      <c r="K2808" s="4"/>
      <c r="L2808" s="4"/>
    </row>
    <row r="2809" spans="1:12" s="6" customFormat="1" x14ac:dyDescent="0.35">
      <c r="A2809" s="5"/>
      <c r="K2809" s="4"/>
      <c r="L2809" s="4"/>
    </row>
    <row r="2810" spans="1:12" s="6" customFormat="1" x14ac:dyDescent="0.35">
      <c r="A2810" s="5"/>
      <c r="K2810" s="4"/>
      <c r="L2810" s="4"/>
    </row>
    <row r="2811" spans="1:12" s="6" customFormat="1" x14ac:dyDescent="0.35">
      <c r="A2811" s="5"/>
      <c r="K2811" s="4"/>
      <c r="L2811" s="4"/>
    </row>
    <row r="2812" spans="1:12" s="6" customFormat="1" x14ac:dyDescent="0.35">
      <c r="A2812" s="5"/>
      <c r="K2812" s="4"/>
      <c r="L2812" s="4"/>
    </row>
    <row r="2813" spans="1:12" s="6" customFormat="1" x14ac:dyDescent="0.35">
      <c r="A2813" s="5"/>
      <c r="K2813" s="4"/>
      <c r="L2813" s="4"/>
    </row>
    <row r="2814" spans="1:12" s="6" customFormat="1" x14ac:dyDescent="0.35">
      <c r="A2814" s="5"/>
      <c r="K2814" s="4"/>
      <c r="L2814" s="4"/>
    </row>
    <row r="2815" spans="1:12" s="6" customFormat="1" x14ac:dyDescent="0.35">
      <c r="A2815" s="5"/>
      <c r="K2815" s="4"/>
      <c r="L2815" s="4"/>
    </row>
    <row r="2816" spans="1:12" s="6" customFormat="1" x14ac:dyDescent="0.35">
      <c r="A2816" s="5"/>
      <c r="K2816" s="4"/>
      <c r="L2816" s="4"/>
    </row>
    <row r="2817" spans="1:12" s="6" customFormat="1" x14ac:dyDescent="0.35">
      <c r="A2817" s="5"/>
      <c r="K2817" s="4"/>
      <c r="L2817" s="4"/>
    </row>
    <row r="2818" spans="1:12" s="6" customFormat="1" x14ac:dyDescent="0.35">
      <c r="A2818" s="5"/>
      <c r="K2818" s="4"/>
      <c r="L2818" s="4"/>
    </row>
    <row r="2819" spans="1:12" s="6" customFormat="1" x14ac:dyDescent="0.35">
      <c r="A2819" s="5"/>
      <c r="K2819" s="4"/>
      <c r="L2819" s="4"/>
    </row>
    <row r="2820" spans="1:12" s="6" customFormat="1" x14ac:dyDescent="0.35">
      <c r="A2820" s="5"/>
      <c r="K2820" s="4"/>
      <c r="L2820" s="4"/>
    </row>
    <row r="2821" spans="1:12" s="6" customFormat="1" x14ac:dyDescent="0.35">
      <c r="A2821" s="5"/>
      <c r="K2821" s="4"/>
      <c r="L2821" s="4"/>
    </row>
    <row r="2822" spans="1:12" s="6" customFormat="1" x14ac:dyDescent="0.35">
      <c r="A2822" s="5"/>
      <c r="K2822" s="4"/>
      <c r="L2822" s="4"/>
    </row>
    <row r="2823" spans="1:12" s="6" customFormat="1" x14ac:dyDescent="0.35">
      <c r="A2823" s="5"/>
      <c r="K2823" s="4"/>
      <c r="L2823" s="4"/>
    </row>
    <row r="2824" spans="1:12" s="6" customFormat="1" x14ac:dyDescent="0.35">
      <c r="A2824" s="5"/>
      <c r="K2824" s="4"/>
      <c r="L2824" s="4"/>
    </row>
    <row r="2825" spans="1:12" s="6" customFormat="1" x14ac:dyDescent="0.35">
      <c r="A2825" s="5"/>
      <c r="K2825" s="4"/>
      <c r="L2825" s="4"/>
    </row>
    <row r="2826" spans="1:12" s="6" customFormat="1" x14ac:dyDescent="0.35">
      <c r="A2826" s="5"/>
      <c r="K2826" s="4"/>
      <c r="L2826" s="4"/>
    </row>
    <row r="2827" spans="1:12" s="6" customFormat="1" x14ac:dyDescent="0.35">
      <c r="A2827" s="5"/>
      <c r="K2827" s="4"/>
      <c r="L2827" s="4"/>
    </row>
    <row r="2828" spans="1:12" s="6" customFormat="1" x14ac:dyDescent="0.35">
      <c r="A2828" s="5"/>
      <c r="K2828" s="4"/>
      <c r="L2828" s="4"/>
    </row>
    <row r="2829" spans="1:12" s="6" customFormat="1" x14ac:dyDescent="0.35">
      <c r="A2829" s="5"/>
      <c r="K2829" s="4"/>
      <c r="L2829" s="4"/>
    </row>
    <row r="2830" spans="1:12" s="6" customFormat="1" x14ac:dyDescent="0.35">
      <c r="A2830" s="5"/>
      <c r="K2830" s="4"/>
      <c r="L2830" s="4"/>
    </row>
    <row r="2831" spans="1:12" s="6" customFormat="1" x14ac:dyDescent="0.35">
      <c r="A2831" s="5"/>
      <c r="K2831" s="4"/>
      <c r="L2831" s="4"/>
    </row>
    <row r="2832" spans="1:12" s="6" customFormat="1" x14ac:dyDescent="0.35">
      <c r="A2832" s="5"/>
      <c r="K2832" s="4"/>
      <c r="L2832" s="4"/>
    </row>
    <row r="2833" spans="1:12" s="6" customFormat="1" x14ac:dyDescent="0.35">
      <c r="A2833" s="5"/>
      <c r="K2833" s="4"/>
      <c r="L2833" s="4"/>
    </row>
    <row r="2834" spans="1:12" s="6" customFormat="1" x14ac:dyDescent="0.35">
      <c r="A2834" s="5"/>
      <c r="K2834" s="4"/>
      <c r="L2834" s="4"/>
    </row>
    <row r="2835" spans="1:12" s="6" customFormat="1" x14ac:dyDescent="0.35">
      <c r="A2835" s="5"/>
      <c r="K2835" s="4"/>
      <c r="L2835" s="4"/>
    </row>
    <row r="2836" spans="1:12" s="6" customFormat="1" x14ac:dyDescent="0.35">
      <c r="A2836" s="5"/>
      <c r="K2836" s="4"/>
      <c r="L2836" s="4"/>
    </row>
    <row r="2837" spans="1:12" s="6" customFormat="1" x14ac:dyDescent="0.35">
      <c r="A2837" s="5"/>
      <c r="K2837" s="4"/>
      <c r="L2837" s="4"/>
    </row>
    <row r="2838" spans="1:12" s="6" customFormat="1" x14ac:dyDescent="0.35">
      <c r="A2838" s="5"/>
      <c r="K2838" s="4"/>
      <c r="L2838" s="4"/>
    </row>
    <row r="2839" spans="1:12" s="6" customFormat="1" x14ac:dyDescent="0.35">
      <c r="A2839" s="5"/>
      <c r="K2839" s="4"/>
      <c r="L2839" s="4"/>
    </row>
    <row r="2840" spans="1:12" s="6" customFormat="1" x14ac:dyDescent="0.35">
      <c r="A2840" s="5"/>
      <c r="K2840" s="4"/>
      <c r="L2840" s="4"/>
    </row>
    <row r="2841" spans="1:12" s="6" customFormat="1" x14ac:dyDescent="0.35">
      <c r="A2841" s="5"/>
      <c r="K2841" s="4"/>
      <c r="L2841" s="4"/>
    </row>
    <row r="2842" spans="1:12" s="6" customFormat="1" x14ac:dyDescent="0.35">
      <c r="A2842" s="5"/>
      <c r="K2842" s="4"/>
      <c r="L2842" s="4"/>
    </row>
    <row r="2843" spans="1:12" s="6" customFormat="1" x14ac:dyDescent="0.35">
      <c r="A2843" s="5"/>
      <c r="K2843" s="4"/>
      <c r="L2843" s="4"/>
    </row>
    <row r="2844" spans="1:12" s="6" customFormat="1" x14ac:dyDescent="0.35">
      <c r="A2844" s="5"/>
      <c r="K2844" s="4"/>
      <c r="L2844" s="4"/>
    </row>
    <row r="2845" spans="1:12" s="6" customFormat="1" x14ac:dyDescent="0.35">
      <c r="A2845" s="5"/>
      <c r="K2845" s="4"/>
      <c r="L2845" s="4"/>
    </row>
    <row r="2846" spans="1:12" s="6" customFormat="1" x14ac:dyDescent="0.35">
      <c r="A2846" s="5"/>
      <c r="K2846" s="4"/>
      <c r="L2846" s="4"/>
    </row>
    <row r="2847" spans="1:12" s="6" customFormat="1" x14ac:dyDescent="0.35">
      <c r="A2847" s="5"/>
      <c r="K2847" s="4"/>
      <c r="L2847" s="4"/>
    </row>
    <row r="2848" spans="1:12" s="6" customFormat="1" x14ac:dyDescent="0.35">
      <c r="A2848" s="5"/>
      <c r="K2848" s="4"/>
      <c r="L2848" s="4"/>
    </row>
    <row r="2849" spans="1:12" s="6" customFormat="1" x14ac:dyDescent="0.35">
      <c r="A2849" s="5"/>
      <c r="K2849" s="4"/>
      <c r="L2849" s="4"/>
    </row>
    <row r="2850" spans="1:12" s="6" customFormat="1" x14ac:dyDescent="0.35">
      <c r="A2850" s="5"/>
      <c r="K2850" s="4"/>
      <c r="L2850" s="4"/>
    </row>
    <row r="2851" spans="1:12" s="6" customFormat="1" x14ac:dyDescent="0.35">
      <c r="A2851" s="5"/>
      <c r="K2851" s="4"/>
      <c r="L2851" s="4"/>
    </row>
    <row r="2852" spans="1:12" s="6" customFormat="1" x14ac:dyDescent="0.35">
      <c r="A2852" s="5"/>
      <c r="K2852" s="4"/>
      <c r="L2852" s="4"/>
    </row>
    <row r="2853" spans="1:12" s="6" customFormat="1" x14ac:dyDescent="0.35">
      <c r="A2853" s="5"/>
      <c r="K2853" s="4"/>
      <c r="L2853" s="4"/>
    </row>
    <row r="2854" spans="1:12" s="6" customFormat="1" x14ac:dyDescent="0.35">
      <c r="A2854" s="5"/>
      <c r="K2854" s="4"/>
      <c r="L2854" s="4"/>
    </row>
    <row r="2855" spans="1:12" s="6" customFormat="1" x14ac:dyDescent="0.35">
      <c r="A2855" s="5"/>
      <c r="K2855" s="4"/>
      <c r="L2855" s="4"/>
    </row>
    <row r="2856" spans="1:12" s="6" customFormat="1" x14ac:dyDescent="0.35">
      <c r="A2856" s="5"/>
      <c r="K2856" s="4"/>
      <c r="L2856" s="4"/>
    </row>
    <row r="2857" spans="1:12" s="6" customFormat="1" x14ac:dyDescent="0.35">
      <c r="A2857" s="5"/>
      <c r="K2857" s="4"/>
      <c r="L2857" s="4"/>
    </row>
    <row r="2858" spans="1:12" s="6" customFormat="1" x14ac:dyDescent="0.35">
      <c r="A2858" s="5"/>
      <c r="K2858" s="4"/>
      <c r="L2858" s="4"/>
    </row>
    <row r="2859" spans="1:12" s="6" customFormat="1" x14ac:dyDescent="0.35">
      <c r="A2859" s="5"/>
      <c r="K2859" s="4"/>
      <c r="L2859" s="4"/>
    </row>
    <row r="2860" spans="1:12" s="6" customFormat="1" x14ac:dyDescent="0.35">
      <c r="A2860" s="5"/>
      <c r="K2860" s="4"/>
      <c r="L2860" s="4"/>
    </row>
    <row r="2861" spans="1:12" s="6" customFormat="1" x14ac:dyDescent="0.35">
      <c r="A2861" s="5"/>
      <c r="K2861" s="4"/>
      <c r="L2861" s="4"/>
    </row>
    <row r="2862" spans="1:12" s="6" customFormat="1" x14ac:dyDescent="0.35">
      <c r="A2862" s="5"/>
      <c r="K2862" s="4"/>
      <c r="L2862" s="4"/>
    </row>
    <row r="2863" spans="1:12" s="6" customFormat="1" x14ac:dyDescent="0.35">
      <c r="A2863" s="5"/>
      <c r="K2863" s="4"/>
      <c r="L2863" s="4"/>
    </row>
    <row r="2864" spans="1:12" s="6" customFormat="1" x14ac:dyDescent="0.35">
      <c r="A2864" s="5"/>
      <c r="K2864" s="4"/>
      <c r="L2864" s="4"/>
    </row>
    <row r="2865" spans="1:12" s="6" customFormat="1" x14ac:dyDescent="0.35">
      <c r="A2865" s="5"/>
      <c r="K2865" s="4"/>
      <c r="L2865" s="4"/>
    </row>
    <row r="2866" spans="1:12" s="6" customFormat="1" x14ac:dyDescent="0.35">
      <c r="A2866" s="5"/>
      <c r="K2866" s="4"/>
      <c r="L2866" s="4"/>
    </row>
    <row r="2867" spans="1:12" s="6" customFormat="1" x14ac:dyDescent="0.35">
      <c r="A2867" s="5"/>
      <c r="K2867" s="4"/>
      <c r="L2867" s="4"/>
    </row>
    <row r="2868" spans="1:12" s="6" customFormat="1" x14ac:dyDescent="0.35">
      <c r="A2868" s="5"/>
      <c r="K2868" s="4"/>
      <c r="L2868" s="4"/>
    </row>
    <row r="2869" spans="1:12" s="6" customFormat="1" x14ac:dyDescent="0.35">
      <c r="A2869" s="5"/>
      <c r="K2869" s="4"/>
      <c r="L2869" s="4"/>
    </row>
    <row r="2870" spans="1:12" s="6" customFormat="1" x14ac:dyDescent="0.35">
      <c r="A2870" s="5"/>
      <c r="K2870" s="4"/>
      <c r="L2870" s="4"/>
    </row>
    <row r="2871" spans="1:12" s="6" customFormat="1" x14ac:dyDescent="0.35">
      <c r="A2871" s="5"/>
      <c r="K2871" s="4"/>
      <c r="L2871" s="4"/>
    </row>
    <row r="2872" spans="1:12" s="6" customFormat="1" x14ac:dyDescent="0.35">
      <c r="A2872" s="5"/>
      <c r="K2872" s="4"/>
      <c r="L2872" s="4"/>
    </row>
    <row r="2873" spans="1:12" s="6" customFormat="1" x14ac:dyDescent="0.35">
      <c r="A2873" s="5"/>
      <c r="K2873" s="4"/>
      <c r="L2873" s="4"/>
    </row>
    <row r="2874" spans="1:12" s="6" customFormat="1" x14ac:dyDescent="0.35">
      <c r="A2874" s="5"/>
      <c r="K2874" s="4"/>
      <c r="L2874" s="4"/>
    </row>
    <row r="2875" spans="1:12" s="6" customFormat="1" x14ac:dyDescent="0.35">
      <c r="A2875" s="5"/>
      <c r="K2875" s="4"/>
      <c r="L2875" s="4"/>
    </row>
    <row r="2876" spans="1:12" s="6" customFormat="1" x14ac:dyDescent="0.35">
      <c r="A2876" s="5"/>
      <c r="K2876" s="4"/>
      <c r="L2876" s="4"/>
    </row>
    <row r="2877" spans="1:12" s="6" customFormat="1" x14ac:dyDescent="0.35">
      <c r="A2877" s="5"/>
      <c r="K2877" s="4"/>
      <c r="L2877" s="4"/>
    </row>
    <row r="2878" spans="1:12" s="6" customFormat="1" x14ac:dyDescent="0.35">
      <c r="A2878" s="5"/>
      <c r="K2878" s="4"/>
      <c r="L2878" s="4"/>
    </row>
    <row r="2879" spans="1:12" s="6" customFormat="1" x14ac:dyDescent="0.35">
      <c r="A2879" s="5"/>
      <c r="K2879" s="4"/>
      <c r="L2879" s="4"/>
    </row>
    <row r="2880" spans="1:12" s="6" customFormat="1" x14ac:dyDescent="0.35">
      <c r="A2880" s="5"/>
      <c r="K2880" s="4"/>
      <c r="L2880" s="4"/>
    </row>
    <row r="2881" spans="1:12" s="6" customFormat="1" x14ac:dyDescent="0.35">
      <c r="A2881" s="5"/>
      <c r="K2881" s="4"/>
      <c r="L2881" s="4"/>
    </row>
    <row r="2882" spans="1:12" s="6" customFormat="1" x14ac:dyDescent="0.35">
      <c r="A2882" s="5"/>
      <c r="K2882" s="4"/>
      <c r="L2882" s="4"/>
    </row>
    <row r="2883" spans="1:12" s="6" customFormat="1" x14ac:dyDescent="0.35">
      <c r="A2883" s="5"/>
      <c r="K2883" s="4"/>
      <c r="L2883" s="4"/>
    </row>
    <row r="2884" spans="1:12" s="6" customFormat="1" x14ac:dyDescent="0.35">
      <c r="A2884" s="5"/>
      <c r="K2884" s="4"/>
      <c r="L2884" s="4"/>
    </row>
    <row r="2885" spans="1:12" s="6" customFormat="1" x14ac:dyDescent="0.35">
      <c r="A2885" s="5"/>
      <c r="K2885" s="4"/>
      <c r="L2885" s="4"/>
    </row>
    <row r="2886" spans="1:12" s="6" customFormat="1" x14ac:dyDescent="0.35">
      <c r="A2886" s="5"/>
      <c r="K2886" s="4"/>
      <c r="L2886" s="4"/>
    </row>
    <row r="2887" spans="1:12" s="6" customFormat="1" x14ac:dyDescent="0.35">
      <c r="A2887" s="5"/>
      <c r="K2887" s="4"/>
      <c r="L2887" s="4"/>
    </row>
    <row r="2888" spans="1:12" s="6" customFormat="1" x14ac:dyDescent="0.35">
      <c r="A2888" s="5"/>
      <c r="K2888" s="4"/>
      <c r="L2888" s="4"/>
    </row>
    <row r="2889" spans="1:12" s="6" customFormat="1" x14ac:dyDescent="0.35">
      <c r="A2889" s="5"/>
      <c r="K2889" s="4"/>
      <c r="L2889" s="4"/>
    </row>
    <row r="2890" spans="1:12" s="6" customFormat="1" x14ac:dyDescent="0.35">
      <c r="A2890" s="5"/>
      <c r="K2890" s="4"/>
      <c r="L2890" s="4"/>
    </row>
    <row r="2891" spans="1:12" s="6" customFormat="1" x14ac:dyDescent="0.35">
      <c r="A2891" s="5"/>
      <c r="K2891" s="4"/>
      <c r="L2891" s="4"/>
    </row>
    <row r="2892" spans="1:12" s="6" customFormat="1" x14ac:dyDescent="0.35">
      <c r="A2892" s="5"/>
      <c r="K2892" s="4"/>
      <c r="L2892" s="4"/>
    </row>
    <row r="2893" spans="1:12" s="6" customFormat="1" x14ac:dyDescent="0.35">
      <c r="A2893" s="5"/>
      <c r="K2893" s="4"/>
      <c r="L2893" s="4"/>
    </row>
    <row r="2894" spans="1:12" s="6" customFormat="1" x14ac:dyDescent="0.35">
      <c r="A2894" s="5"/>
      <c r="K2894" s="4"/>
      <c r="L2894" s="4"/>
    </row>
    <row r="2895" spans="1:12" s="6" customFormat="1" x14ac:dyDescent="0.35">
      <c r="A2895" s="5"/>
      <c r="K2895" s="4"/>
      <c r="L2895" s="4"/>
    </row>
    <row r="2896" spans="1:12" s="6" customFormat="1" x14ac:dyDescent="0.35">
      <c r="A2896" s="5"/>
      <c r="K2896" s="4"/>
      <c r="L2896" s="4"/>
    </row>
    <row r="2897" spans="1:12" s="6" customFormat="1" x14ac:dyDescent="0.35">
      <c r="A2897" s="5"/>
      <c r="K2897" s="4"/>
      <c r="L2897" s="4"/>
    </row>
    <row r="2898" spans="1:12" s="6" customFormat="1" x14ac:dyDescent="0.35">
      <c r="A2898" s="5"/>
      <c r="K2898" s="4"/>
      <c r="L2898" s="4"/>
    </row>
    <row r="2899" spans="1:12" s="6" customFormat="1" x14ac:dyDescent="0.35">
      <c r="A2899" s="5"/>
      <c r="K2899" s="4"/>
      <c r="L2899" s="4"/>
    </row>
    <row r="2900" spans="1:12" s="6" customFormat="1" x14ac:dyDescent="0.35">
      <c r="A2900" s="5"/>
      <c r="K2900" s="4"/>
      <c r="L2900" s="4"/>
    </row>
    <row r="2901" spans="1:12" s="6" customFormat="1" x14ac:dyDescent="0.35">
      <c r="A2901" s="5"/>
      <c r="K2901" s="4"/>
      <c r="L2901" s="4"/>
    </row>
    <row r="2902" spans="1:12" s="6" customFormat="1" x14ac:dyDescent="0.35">
      <c r="A2902" s="5"/>
      <c r="K2902" s="4"/>
      <c r="L2902" s="4"/>
    </row>
    <row r="2903" spans="1:12" s="6" customFormat="1" x14ac:dyDescent="0.35">
      <c r="A2903" s="5"/>
      <c r="K2903" s="4"/>
      <c r="L2903" s="4"/>
    </row>
    <row r="2904" spans="1:12" s="6" customFormat="1" x14ac:dyDescent="0.35">
      <c r="A2904" s="5"/>
      <c r="K2904" s="4"/>
      <c r="L2904" s="4"/>
    </row>
    <row r="2905" spans="1:12" s="6" customFormat="1" x14ac:dyDescent="0.35">
      <c r="A2905" s="5"/>
      <c r="K2905" s="4"/>
      <c r="L2905" s="4"/>
    </row>
    <row r="2906" spans="1:12" s="6" customFormat="1" x14ac:dyDescent="0.35">
      <c r="A2906" s="5"/>
      <c r="K2906" s="4"/>
      <c r="L2906" s="4"/>
    </row>
    <row r="2907" spans="1:12" s="6" customFormat="1" x14ac:dyDescent="0.35">
      <c r="A2907" s="5"/>
      <c r="K2907" s="4"/>
      <c r="L2907" s="4"/>
    </row>
    <row r="2908" spans="1:12" s="6" customFormat="1" x14ac:dyDescent="0.35">
      <c r="A2908" s="5"/>
      <c r="K2908" s="4"/>
      <c r="L2908" s="4"/>
    </row>
    <row r="2909" spans="1:12" s="6" customFormat="1" x14ac:dyDescent="0.35">
      <c r="A2909" s="5"/>
      <c r="K2909" s="4"/>
      <c r="L2909" s="4"/>
    </row>
    <row r="2910" spans="1:12" s="6" customFormat="1" x14ac:dyDescent="0.35">
      <c r="A2910" s="5"/>
      <c r="K2910" s="4"/>
      <c r="L2910" s="4"/>
    </row>
    <row r="2911" spans="1:12" s="6" customFormat="1" x14ac:dyDescent="0.35">
      <c r="A2911" s="5"/>
      <c r="K2911" s="4"/>
      <c r="L2911" s="4"/>
    </row>
    <row r="2912" spans="1:12" s="6" customFormat="1" x14ac:dyDescent="0.35">
      <c r="A2912" s="5"/>
      <c r="K2912" s="4"/>
      <c r="L2912" s="4"/>
    </row>
    <row r="2913" spans="1:12" s="6" customFormat="1" x14ac:dyDescent="0.35">
      <c r="A2913" s="5"/>
      <c r="K2913" s="4"/>
      <c r="L2913" s="4"/>
    </row>
    <row r="2914" spans="1:12" s="6" customFormat="1" x14ac:dyDescent="0.35">
      <c r="A2914" s="5"/>
      <c r="K2914" s="4"/>
      <c r="L2914" s="4"/>
    </row>
    <row r="2915" spans="1:12" s="6" customFormat="1" x14ac:dyDescent="0.35">
      <c r="A2915" s="5"/>
      <c r="K2915" s="4"/>
      <c r="L2915" s="4"/>
    </row>
    <row r="2916" spans="1:12" s="6" customFormat="1" x14ac:dyDescent="0.35">
      <c r="A2916" s="5"/>
      <c r="K2916" s="4"/>
      <c r="L2916" s="4"/>
    </row>
    <row r="2917" spans="1:12" s="6" customFormat="1" x14ac:dyDescent="0.35">
      <c r="A2917" s="5"/>
      <c r="K2917" s="4"/>
      <c r="L2917" s="4"/>
    </row>
    <row r="2918" spans="1:12" s="6" customFormat="1" x14ac:dyDescent="0.35">
      <c r="A2918" s="5"/>
      <c r="K2918" s="4"/>
      <c r="L2918" s="4"/>
    </row>
    <row r="2919" spans="1:12" s="6" customFormat="1" x14ac:dyDescent="0.35">
      <c r="A2919" s="5"/>
      <c r="K2919" s="4"/>
      <c r="L2919" s="4"/>
    </row>
    <row r="2920" spans="1:12" s="6" customFormat="1" x14ac:dyDescent="0.35">
      <c r="A2920" s="5"/>
      <c r="K2920" s="4"/>
      <c r="L2920" s="4"/>
    </row>
    <row r="2921" spans="1:12" s="6" customFormat="1" x14ac:dyDescent="0.35">
      <c r="A2921" s="5"/>
      <c r="K2921" s="4"/>
      <c r="L2921" s="4"/>
    </row>
    <row r="2922" spans="1:12" s="6" customFormat="1" x14ac:dyDescent="0.35">
      <c r="A2922" s="5"/>
      <c r="K2922" s="4"/>
      <c r="L2922" s="4"/>
    </row>
    <row r="2923" spans="1:12" s="6" customFormat="1" x14ac:dyDescent="0.35">
      <c r="A2923" s="5"/>
      <c r="K2923" s="4"/>
      <c r="L2923" s="4"/>
    </row>
    <row r="2924" spans="1:12" s="6" customFormat="1" x14ac:dyDescent="0.35">
      <c r="A2924" s="5"/>
      <c r="K2924" s="4"/>
      <c r="L2924" s="4"/>
    </row>
    <row r="2925" spans="1:12" s="6" customFormat="1" x14ac:dyDescent="0.35">
      <c r="A2925" s="5"/>
      <c r="K2925" s="4"/>
      <c r="L2925" s="4"/>
    </row>
    <row r="2926" spans="1:12" s="6" customFormat="1" x14ac:dyDescent="0.35">
      <c r="A2926" s="5"/>
      <c r="K2926" s="4"/>
      <c r="L2926" s="4"/>
    </row>
    <row r="2927" spans="1:12" s="6" customFormat="1" x14ac:dyDescent="0.35">
      <c r="A2927" s="5"/>
      <c r="K2927" s="4"/>
      <c r="L2927" s="4"/>
    </row>
    <row r="2928" spans="1:12" s="6" customFormat="1" x14ac:dyDescent="0.35">
      <c r="A2928" s="5"/>
      <c r="K2928" s="4"/>
      <c r="L2928" s="4"/>
    </row>
    <row r="2929" spans="1:12" s="6" customFormat="1" x14ac:dyDescent="0.35">
      <c r="A2929" s="5"/>
      <c r="K2929" s="4"/>
      <c r="L2929" s="4"/>
    </row>
    <row r="2930" spans="1:12" s="6" customFormat="1" x14ac:dyDescent="0.35">
      <c r="A2930" s="5"/>
      <c r="K2930" s="4"/>
      <c r="L2930" s="4"/>
    </row>
    <row r="2931" spans="1:12" s="6" customFormat="1" x14ac:dyDescent="0.35">
      <c r="A2931" s="5"/>
      <c r="K2931" s="4"/>
      <c r="L2931" s="4"/>
    </row>
    <row r="2932" spans="1:12" s="6" customFormat="1" x14ac:dyDescent="0.35">
      <c r="A2932" s="5"/>
      <c r="K2932" s="4"/>
      <c r="L2932" s="4"/>
    </row>
    <row r="2933" spans="1:12" s="6" customFormat="1" x14ac:dyDescent="0.35">
      <c r="A2933" s="5"/>
      <c r="K2933" s="4"/>
      <c r="L2933" s="4"/>
    </row>
    <row r="2934" spans="1:12" s="6" customFormat="1" x14ac:dyDescent="0.35">
      <c r="A2934" s="5"/>
      <c r="K2934" s="4"/>
      <c r="L2934" s="4"/>
    </row>
    <row r="2935" spans="1:12" s="6" customFormat="1" x14ac:dyDescent="0.35">
      <c r="A2935" s="5"/>
      <c r="K2935" s="4"/>
      <c r="L2935" s="4"/>
    </row>
    <row r="2936" spans="1:12" s="6" customFormat="1" x14ac:dyDescent="0.35">
      <c r="A2936" s="5"/>
      <c r="K2936" s="4"/>
      <c r="L2936" s="4"/>
    </row>
    <row r="2937" spans="1:12" s="6" customFormat="1" x14ac:dyDescent="0.35">
      <c r="A2937" s="5"/>
      <c r="K2937" s="4"/>
      <c r="L2937" s="4"/>
    </row>
    <row r="2938" spans="1:12" s="6" customFormat="1" x14ac:dyDescent="0.35">
      <c r="A2938" s="5"/>
      <c r="K2938" s="4"/>
      <c r="L2938" s="4"/>
    </row>
    <row r="2939" spans="1:12" s="6" customFormat="1" x14ac:dyDescent="0.35">
      <c r="A2939" s="5"/>
      <c r="K2939" s="4"/>
      <c r="L2939" s="4"/>
    </row>
    <row r="2940" spans="1:12" s="6" customFormat="1" x14ac:dyDescent="0.35">
      <c r="A2940" s="5"/>
      <c r="K2940" s="4"/>
      <c r="L2940" s="4"/>
    </row>
    <row r="2941" spans="1:12" s="6" customFormat="1" x14ac:dyDescent="0.35">
      <c r="A2941" s="5"/>
      <c r="K2941" s="4"/>
      <c r="L2941" s="4"/>
    </row>
    <row r="2942" spans="1:12" s="6" customFormat="1" x14ac:dyDescent="0.35">
      <c r="A2942" s="5"/>
      <c r="K2942" s="4"/>
      <c r="L2942" s="4"/>
    </row>
    <row r="2943" spans="1:12" s="6" customFormat="1" x14ac:dyDescent="0.35">
      <c r="A2943" s="5"/>
      <c r="K2943" s="4"/>
      <c r="L2943" s="4"/>
    </row>
    <row r="2944" spans="1:12" s="6" customFormat="1" x14ac:dyDescent="0.35">
      <c r="A2944" s="5"/>
      <c r="K2944" s="4"/>
      <c r="L2944" s="4"/>
    </row>
    <row r="2945" spans="1:12" s="6" customFormat="1" x14ac:dyDescent="0.35">
      <c r="A2945" s="5"/>
      <c r="K2945" s="4"/>
      <c r="L2945" s="4"/>
    </row>
    <row r="2946" spans="1:12" s="6" customFormat="1" x14ac:dyDescent="0.35">
      <c r="A2946" s="5"/>
      <c r="K2946" s="4"/>
      <c r="L2946" s="4"/>
    </row>
    <row r="2947" spans="1:12" s="6" customFormat="1" x14ac:dyDescent="0.35">
      <c r="A2947" s="5"/>
      <c r="K2947" s="4"/>
      <c r="L2947" s="4"/>
    </row>
    <row r="2948" spans="1:12" s="6" customFormat="1" x14ac:dyDescent="0.35">
      <c r="A2948" s="5"/>
      <c r="K2948" s="4"/>
      <c r="L2948" s="4"/>
    </row>
    <row r="2949" spans="1:12" s="6" customFormat="1" x14ac:dyDescent="0.35">
      <c r="A2949" s="5"/>
      <c r="K2949" s="4"/>
      <c r="L2949" s="4"/>
    </row>
    <row r="2950" spans="1:12" s="6" customFormat="1" x14ac:dyDescent="0.35">
      <c r="A2950" s="5"/>
      <c r="K2950" s="4"/>
      <c r="L2950" s="4"/>
    </row>
    <row r="2951" spans="1:12" s="6" customFormat="1" x14ac:dyDescent="0.35">
      <c r="A2951" s="5"/>
      <c r="K2951" s="4"/>
      <c r="L2951" s="4"/>
    </row>
    <row r="2952" spans="1:12" s="6" customFormat="1" x14ac:dyDescent="0.35">
      <c r="A2952" s="5"/>
      <c r="K2952" s="4"/>
      <c r="L2952" s="4"/>
    </row>
    <row r="2953" spans="1:12" s="6" customFormat="1" x14ac:dyDescent="0.35">
      <c r="A2953" s="5"/>
      <c r="K2953" s="4"/>
      <c r="L2953" s="4"/>
    </row>
    <row r="2954" spans="1:12" s="6" customFormat="1" x14ac:dyDescent="0.35">
      <c r="A2954" s="5"/>
      <c r="K2954" s="4"/>
      <c r="L2954" s="4"/>
    </row>
    <row r="2955" spans="1:12" s="6" customFormat="1" x14ac:dyDescent="0.35">
      <c r="A2955" s="5"/>
      <c r="K2955" s="4"/>
      <c r="L2955" s="4"/>
    </row>
    <row r="2956" spans="1:12" s="6" customFormat="1" x14ac:dyDescent="0.35">
      <c r="A2956" s="5"/>
      <c r="K2956" s="4"/>
      <c r="L2956" s="4"/>
    </row>
    <row r="2957" spans="1:12" s="6" customFormat="1" x14ac:dyDescent="0.35">
      <c r="A2957" s="5"/>
      <c r="K2957" s="4"/>
      <c r="L2957" s="4"/>
    </row>
    <row r="2958" spans="1:12" s="6" customFormat="1" x14ac:dyDescent="0.35">
      <c r="A2958" s="5"/>
      <c r="K2958" s="4"/>
      <c r="L2958" s="4"/>
    </row>
    <row r="2959" spans="1:12" s="6" customFormat="1" x14ac:dyDescent="0.35">
      <c r="A2959" s="5"/>
      <c r="K2959" s="4"/>
      <c r="L2959" s="4"/>
    </row>
    <row r="2960" spans="1:12" s="6" customFormat="1" x14ac:dyDescent="0.35">
      <c r="A2960" s="5"/>
      <c r="K2960" s="4"/>
      <c r="L2960" s="4"/>
    </row>
    <row r="2961" spans="1:12" s="6" customFormat="1" x14ac:dyDescent="0.35">
      <c r="A2961" s="5"/>
      <c r="K2961" s="4"/>
      <c r="L2961" s="4"/>
    </row>
    <row r="2962" spans="1:12" s="6" customFormat="1" x14ac:dyDescent="0.35">
      <c r="A2962" s="5"/>
      <c r="K2962" s="4"/>
      <c r="L2962" s="4"/>
    </row>
    <row r="2963" spans="1:12" s="6" customFormat="1" x14ac:dyDescent="0.35">
      <c r="A2963" s="5"/>
      <c r="K2963" s="4"/>
      <c r="L2963" s="4"/>
    </row>
    <row r="2964" spans="1:12" s="6" customFormat="1" x14ac:dyDescent="0.35">
      <c r="A2964" s="5"/>
      <c r="K2964" s="4"/>
      <c r="L2964" s="4"/>
    </row>
    <row r="2965" spans="1:12" s="6" customFormat="1" x14ac:dyDescent="0.35">
      <c r="A2965" s="5"/>
      <c r="K2965" s="4"/>
      <c r="L2965" s="4"/>
    </row>
    <row r="2966" spans="1:12" s="6" customFormat="1" x14ac:dyDescent="0.35">
      <c r="A2966" s="5"/>
      <c r="K2966" s="4"/>
      <c r="L2966" s="4"/>
    </row>
    <row r="2967" spans="1:12" s="6" customFormat="1" x14ac:dyDescent="0.35">
      <c r="A2967" s="5"/>
      <c r="K2967" s="4"/>
      <c r="L2967" s="4"/>
    </row>
    <row r="2968" spans="1:12" s="6" customFormat="1" x14ac:dyDescent="0.35">
      <c r="A2968" s="5"/>
      <c r="K2968" s="4"/>
      <c r="L2968" s="4"/>
    </row>
    <row r="2969" spans="1:12" s="6" customFormat="1" x14ac:dyDescent="0.35">
      <c r="A2969" s="5"/>
      <c r="K2969" s="4"/>
      <c r="L2969" s="4"/>
    </row>
    <row r="2970" spans="1:12" s="6" customFormat="1" x14ac:dyDescent="0.35">
      <c r="A2970" s="5"/>
      <c r="K2970" s="4"/>
      <c r="L2970" s="4"/>
    </row>
    <row r="2971" spans="1:12" s="6" customFormat="1" x14ac:dyDescent="0.35">
      <c r="A2971" s="5"/>
      <c r="K2971" s="4"/>
      <c r="L2971" s="4"/>
    </row>
    <row r="2972" spans="1:12" s="6" customFormat="1" x14ac:dyDescent="0.35">
      <c r="A2972" s="5"/>
      <c r="K2972" s="4"/>
      <c r="L2972" s="4"/>
    </row>
    <row r="2973" spans="1:12" s="6" customFormat="1" x14ac:dyDescent="0.35">
      <c r="A2973" s="5"/>
      <c r="K2973" s="4"/>
      <c r="L2973" s="4"/>
    </row>
    <row r="2974" spans="1:12" s="6" customFormat="1" x14ac:dyDescent="0.35">
      <c r="A2974" s="5"/>
      <c r="K2974" s="4"/>
      <c r="L2974" s="4"/>
    </row>
    <row r="2975" spans="1:12" s="6" customFormat="1" x14ac:dyDescent="0.35">
      <c r="A2975" s="5"/>
      <c r="K2975" s="4"/>
      <c r="L2975" s="4"/>
    </row>
    <row r="2976" spans="1:12" s="6" customFormat="1" x14ac:dyDescent="0.35">
      <c r="A2976" s="5"/>
      <c r="K2976" s="4"/>
      <c r="L2976" s="4"/>
    </row>
    <row r="2977" spans="1:12" s="6" customFormat="1" x14ac:dyDescent="0.35">
      <c r="A2977" s="5"/>
      <c r="K2977" s="4"/>
      <c r="L2977" s="4"/>
    </row>
    <row r="2978" spans="1:12" s="6" customFormat="1" x14ac:dyDescent="0.35">
      <c r="A2978" s="5"/>
      <c r="K2978" s="4"/>
      <c r="L2978" s="4"/>
    </row>
    <row r="2979" spans="1:12" s="6" customFormat="1" x14ac:dyDescent="0.35">
      <c r="A2979" s="5"/>
      <c r="K2979" s="4"/>
      <c r="L2979" s="4"/>
    </row>
    <row r="2980" spans="1:12" s="6" customFormat="1" x14ac:dyDescent="0.35">
      <c r="A2980" s="5"/>
      <c r="K2980" s="4"/>
      <c r="L2980" s="4"/>
    </row>
    <row r="2981" spans="1:12" s="6" customFormat="1" x14ac:dyDescent="0.35">
      <c r="A2981" s="5"/>
      <c r="K2981" s="4"/>
      <c r="L2981" s="4"/>
    </row>
    <row r="2982" spans="1:12" s="6" customFormat="1" x14ac:dyDescent="0.35">
      <c r="A2982" s="5"/>
      <c r="K2982" s="4"/>
      <c r="L2982" s="4"/>
    </row>
    <row r="2983" spans="1:12" s="6" customFormat="1" x14ac:dyDescent="0.35">
      <c r="A2983" s="5"/>
      <c r="K2983" s="4"/>
      <c r="L2983" s="4"/>
    </row>
    <row r="2984" spans="1:12" s="6" customFormat="1" x14ac:dyDescent="0.35">
      <c r="A2984" s="5"/>
      <c r="K2984" s="4"/>
      <c r="L2984" s="4"/>
    </row>
    <row r="2985" spans="1:12" s="6" customFormat="1" x14ac:dyDescent="0.35">
      <c r="A2985" s="5"/>
      <c r="K2985" s="4"/>
      <c r="L2985" s="4"/>
    </row>
    <row r="2986" spans="1:12" s="6" customFormat="1" x14ac:dyDescent="0.35">
      <c r="A2986" s="5"/>
      <c r="K2986" s="4"/>
      <c r="L2986" s="4"/>
    </row>
    <row r="2987" spans="1:12" s="6" customFormat="1" x14ac:dyDescent="0.35">
      <c r="A2987" s="5"/>
      <c r="K2987" s="4"/>
      <c r="L2987" s="4"/>
    </row>
    <row r="2988" spans="1:12" s="6" customFormat="1" x14ac:dyDescent="0.35">
      <c r="A2988" s="5"/>
      <c r="K2988" s="4"/>
      <c r="L2988" s="4"/>
    </row>
    <row r="2989" spans="1:12" s="6" customFormat="1" x14ac:dyDescent="0.35">
      <c r="A2989" s="5"/>
      <c r="K2989" s="4"/>
      <c r="L2989" s="4"/>
    </row>
    <row r="2990" spans="1:12" s="6" customFormat="1" x14ac:dyDescent="0.35">
      <c r="A2990" s="5"/>
      <c r="K2990" s="4"/>
      <c r="L2990" s="4"/>
    </row>
    <row r="2991" spans="1:12" s="6" customFormat="1" x14ac:dyDescent="0.35">
      <c r="A2991" s="5"/>
      <c r="K2991" s="4"/>
      <c r="L2991" s="4"/>
    </row>
    <row r="2992" spans="1:12" s="6" customFormat="1" x14ac:dyDescent="0.35">
      <c r="A2992" s="5"/>
      <c r="K2992" s="4"/>
      <c r="L2992" s="4"/>
    </row>
    <row r="2993" spans="1:12" s="6" customFormat="1" x14ac:dyDescent="0.35">
      <c r="A2993" s="5"/>
      <c r="K2993" s="4"/>
      <c r="L2993" s="4"/>
    </row>
    <row r="2994" spans="1:12" s="6" customFormat="1" x14ac:dyDescent="0.35">
      <c r="A2994" s="5"/>
      <c r="K2994" s="4"/>
      <c r="L2994" s="4"/>
    </row>
    <row r="2995" spans="1:12" s="6" customFormat="1" x14ac:dyDescent="0.35">
      <c r="A2995" s="5"/>
      <c r="K2995" s="4"/>
      <c r="L2995" s="4"/>
    </row>
    <row r="2996" spans="1:12" s="6" customFormat="1" x14ac:dyDescent="0.35">
      <c r="A2996" s="5"/>
      <c r="K2996" s="4"/>
      <c r="L2996" s="4"/>
    </row>
    <row r="2997" spans="1:12" s="6" customFormat="1" x14ac:dyDescent="0.35">
      <c r="A2997" s="5"/>
      <c r="K2997" s="4"/>
      <c r="L2997" s="4"/>
    </row>
    <row r="2998" spans="1:12" s="6" customFormat="1" x14ac:dyDescent="0.35">
      <c r="A2998" s="5"/>
      <c r="K2998" s="4"/>
      <c r="L2998" s="4"/>
    </row>
    <row r="2999" spans="1:12" s="6" customFormat="1" x14ac:dyDescent="0.35">
      <c r="A2999" s="5"/>
      <c r="K2999" s="4"/>
      <c r="L2999" s="4"/>
    </row>
    <row r="3000" spans="1:12" s="6" customFormat="1" x14ac:dyDescent="0.35">
      <c r="A3000" s="5"/>
      <c r="K3000" s="4"/>
      <c r="L3000" s="4"/>
    </row>
    <row r="3001" spans="1:12" s="6" customFormat="1" x14ac:dyDescent="0.35">
      <c r="A3001" s="5"/>
      <c r="K3001" s="4"/>
      <c r="L3001" s="4"/>
    </row>
    <row r="3002" spans="1:12" s="6" customFormat="1" x14ac:dyDescent="0.35">
      <c r="A3002" s="5"/>
      <c r="K3002" s="4"/>
      <c r="L3002" s="4"/>
    </row>
    <row r="3003" spans="1:12" s="6" customFormat="1" x14ac:dyDescent="0.35">
      <c r="A3003" s="5"/>
      <c r="K3003" s="4"/>
      <c r="L3003" s="4"/>
    </row>
    <row r="3004" spans="1:12" s="6" customFormat="1" x14ac:dyDescent="0.35">
      <c r="A3004" s="5"/>
      <c r="K3004" s="4"/>
      <c r="L3004" s="4"/>
    </row>
    <row r="3005" spans="1:12" s="6" customFormat="1" x14ac:dyDescent="0.35">
      <c r="A3005" s="5"/>
      <c r="K3005" s="4"/>
      <c r="L3005" s="4"/>
    </row>
    <row r="3006" spans="1:12" s="6" customFormat="1" x14ac:dyDescent="0.35">
      <c r="A3006" s="5"/>
      <c r="K3006" s="4"/>
      <c r="L3006" s="4"/>
    </row>
    <row r="3007" spans="1:12" s="6" customFormat="1" x14ac:dyDescent="0.35">
      <c r="A3007" s="5"/>
      <c r="K3007" s="4"/>
      <c r="L3007" s="4"/>
    </row>
    <row r="3008" spans="1:12" s="6" customFormat="1" x14ac:dyDescent="0.35">
      <c r="A3008" s="5"/>
      <c r="K3008" s="4"/>
      <c r="L3008" s="4"/>
    </row>
    <row r="3009" spans="1:12" s="6" customFormat="1" x14ac:dyDescent="0.35">
      <c r="A3009" s="5"/>
      <c r="K3009" s="4"/>
      <c r="L3009" s="4"/>
    </row>
    <row r="3010" spans="1:12" s="6" customFormat="1" x14ac:dyDescent="0.35">
      <c r="A3010" s="5"/>
      <c r="K3010" s="4"/>
      <c r="L3010" s="4"/>
    </row>
    <row r="3011" spans="1:12" s="6" customFormat="1" x14ac:dyDescent="0.35">
      <c r="A3011" s="5"/>
      <c r="K3011" s="4"/>
      <c r="L3011" s="4"/>
    </row>
    <row r="3012" spans="1:12" s="6" customFormat="1" x14ac:dyDescent="0.35">
      <c r="A3012" s="5"/>
      <c r="K3012" s="4"/>
      <c r="L3012" s="4"/>
    </row>
    <row r="3013" spans="1:12" s="6" customFormat="1" x14ac:dyDescent="0.35">
      <c r="A3013" s="5"/>
      <c r="K3013" s="4"/>
      <c r="L3013" s="4"/>
    </row>
    <row r="3014" spans="1:12" s="6" customFormat="1" x14ac:dyDescent="0.35">
      <c r="A3014" s="5"/>
      <c r="K3014" s="4"/>
      <c r="L3014" s="4"/>
    </row>
    <row r="3015" spans="1:12" s="6" customFormat="1" x14ac:dyDescent="0.35">
      <c r="A3015" s="5"/>
      <c r="K3015" s="4"/>
      <c r="L3015" s="4"/>
    </row>
    <row r="3016" spans="1:12" s="6" customFormat="1" x14ac:dyDescent="0.35">
      <c r="A3016" s="5"/>
      <c r="K3016" s="4"/>
      <c r="L3016" s="4"/>
    </row>
    <row r="3017" spans="1:12" s="6" customFormat="1" x14ac:dyDescent="0.35">
      <c r="A3017" s="5"/>
      <c r="K3017" s="4"/>
      <c r="L3017" s="4"/>
    </row>
    <row r="3018" spans="1:12" s="6" customFormat="1" x14ac:dyDescent="0.35">
      <c r="A3018" s="5"/>
      <c r="K3018" s="4"/>
      <c r="L3018" s="4"/>
    </row>
    <row r="3019" spans="1:12" s="6" customFormat="1" x14ac:dyDescent="0.35">
      <c r="A3019" s="5"/>
      <c r="K3019" s="4"/>
      <c r="L3019" s="4"/>
    </row>
    <row r="3020" spans="1:12" s="6" customFormat="1" x14ac:dyDescent="0.35">
      <c r="A3020" s="5"/>
      <c r="K3020" s="4"/>
      <c r="L3020" s="4"/>
    </row>
    <row r="3021" spans="1:12" s="6" customFormat="1" x14ac:dyDescent="0.35">
      <c r="A3021" s="5"/>
      <c r="K3021" s="4"/>
      <c r="L3021" s="4"/>
    </row>
    <row r="3022" spans="1:12" s="6" customFormat="1" x14ac:dyDescent="0.35">
      <c r="A3022" s="5"/>
      <c r="K3022" s="4"/>
      <c r="L3022" s="4"/>
    </row>
    <row r="3023" spans="1:12" s="6" customFormat="1" x14ac:dyDescent="0.35">
      <c r="A3023" s="5"/>
      <c r="K3023" s="4"/>
      <c r="L3023" s="4"/>
    </row>
    <row r="3024" spans="1:12" s="6" customFormat="1" x14ac:dyDescent="0.35">
      <c r="A3024" s="5"/>
      <c r="K3024" s="4"/>
      <c r="L3024" s="4"/>
    </row>
    <row r="3025" spans="1:12" s="6" customFormat="1" x14ac:dyDescent="0.35">
      <c r="A3025" s="5"/>
      <c r="K3025" s="4"/>
      <c r="L3025" s="4"/>
    </row>
    <row r="3026" spans="1:12" s="6" customFormat="1" x14ac:dyDescent="0.35">
      <c r="A3026" s="5"/>
      <c r="K3026" s="4"/>
      <c r="L3026" s="4"/>
    </row>
    <row r="3027" spans="1:12" s="6" customFormat="1" x14ac:dyDescent="0.35">
      <c r="A3027" s="5"/>
      <c r="K3027" s="4"/>
      <c r="L3027" s="4"/>
    </row>
    <row r="3028" spans="1:12" s="6" customFormat="1" x14ac:dyDescent="0.35">
      <c r="A3028" s="5"/>
      <c r="K3028" s="4"/>
      <c r="L3028" s="4"/>
    </row>
    <row r="3029" spans="1:12" s="6" customFormat="1" x14ac:dyDescent="0.35">
      <c r="A3029" s="5"/>
      <c r="K3029" s="4"/>
      <c r="L3029" s="4"/>
    </row>
    <row r="3030" spans="1:12" s="6" customFormat="1" x14ac:dyDescent="0.35">
      <c r="A3030" s="5"/>
      <c r="K3030" s="4"/>
      <c r="L3030" s="4"/>
    </row>
    <row r="3031" spans="1:12" s="6" customFormat="1" x14ac:dyDescent="0.35">
      <c r="A3031" s="5"/>
      <c r="K3031" s="4"/>
      <c r="L3031" s="4"/>
    </row>
    <row r="3032" spans="1:12" s="6" customFormat="1" x14ac:dyDescent="0.35">
      <c r="A3032" s="5"/>
      <c r="K3032" s="4"/>
      <c r="L3032" s="4"/>
    </row>
    <row r="3033" spans="1:12" s="6" customFormat="1" x14ac:dyDescent="0.35">
      <c r="A3033" s="5"/>
      <c r="K3033" s="4"/>
      <c r="L3033" s="4"/>
    </row>
    <row r="3034" spans="1:12" s="6" customFormat="1" x14ac:dyDescent="0.35">
      <c r="A3034" s="5"/>
      <c r="K3034" s="4"/>
      <c r="L3034" s="4"/>
    </row>
    <row r="3035" spans="1:12" s="6" customFormat="1" x14ac:dyDescent="0.35">
      <c r="A3035" s="5"/>
      <c r="K3035" s="4"/>
      <c r="L3035" s="4"/>
    </row>
    <row r="3036" spans="1:12" s="6" customFormat="1" x14ac:dyDescent="0.35">
      <c r="A3036" s="5"/>
      <c r="K3036" s="4"/>
      <c r="L3036" s="4"/>
    </row>
    <row r="3037" spans="1:12" s="6" customFormat="1" x14ac:dyDescent="0.35">
      <c r="A3037" s="5"/>
      <c r="K3037" s="4"/>
      <c r="L3037" s="4"/>
    </row>
    <row r="3038" spans="1:12" s="6" customFormat="1" x14ac:dyDescent="0.35">
      <c r="A3038" s="5"/>
      <c r="K3038" s="4"/>
      <c r="L3038" s="4"/>
    </row>
    <row r="3039" spans="1:12" s="6" customFormat="1" x14ac:dyDescent="0.35">
      <c r="A3039" s="5"/>
      <c r="K3039" s="4"/>
      <c r="L3039" s="4"/>
    </row>
    <row r="3040" spans="1:12" s="6" customFormat="1" x14ac:dyDescent="0.35">
      <c r="A3040" s="5"/>
      <c r="K3040" s="4"/>
      <c r="L3040" s="4"/>
    </row>
    <row r="3041" spans="1:12" s="6" customFormat="1" x14ac:dyDescent="0.35">
      <c r="A3041" s="5"/>
      <c r="K3041" s="4"/>
      <c r="L3041" s="4"/>
    </row>
    <row r="3042" spans="1:12" s="6" customFormat="1" x14ac:dyDescent="0.35">
      <c r="A3042" s="5"/>
      <c r="K3042" s="4"/>
      <c r="L3042" s="4"/>
    </row>
    <row r="3043" spans="1:12" s="6" customFormat="1" x14ac:dyDescent="0.35">
      <c r="A3043" s="5"/>
      <c r="K3043" s="4"/>
      <c r="L3043" s="4"/>
    </row>
    <row r="3044" spans="1:12" s="6" customFormat="1" x14ac:dyDescent="0.35">
      <c r="A3044" s="5"/>
      <c r="K3044" s="4"/>
      <c r="L3044" s="4"/>
    </row>
    <row r="3045" spans="1:12" s="6" customFormat="1" x14ac:dyDescent="0.35">
      <c r="A3045" s="5"/>
      <c r="K3045" s="4"/>
      <c r="L3045" s="4"/>
    </row>
    <row r="3046" spans="1:12" s="6" customFormat="1" x14ac:dyDescent="0.35">
      <c r="A3046" s="5"/>
      <c r="K3046" s="4"/>
      <c r="L3046" s="4"/>
    </row>
    <row r="3047" spans="1:12" s="6" customFormat="1" x14ac:dyDescent="0.35">
      <c r="A3047" s="5"/>
      <c r="K3047" s="4"/>
      <c r="L3047" s="4"/>
    </row>
    <row r="3048" spans="1:12" s="6" customFormat="1" x14ac:dyDescent="0.35">
      <c r="A3048" s="5"/>
      <c r="K3048" s="4"/>
      <c r="L3048" s="4"/>
    </row>
    <row r="3049" spans="1:12" s="6" customFormat="1" x14ac:dyDescent="0.35">
      <c r="A3049" s="5"/>
      <c r="K3049" s="4"/>
      <c r="L3049" s="4"/>
    </row>
    <row r="3050" spans="1:12" s="6" customFormat="1" x14ac:dyDescent="0.35">
      <c r="A3050" s="5"/>
      <c r="K3050" s="4"/>
      <c r="L3050" s="4"/>
    </row>
    <row r="3051" spans="1:12" s="6" customFormat="1" x14ac:dyDescent="0.35">
      <c r="A3051" s="5"/>
      <c r="K3051" s="4"/>
      <c r="L3051" s="4"/>
    </row>
    <row r="3052" spans="1:12" s="6" customFormat="1" x14ac:dyDescent="0.35">
      <c r="A3052" s="5"/>
      <c r="K3052" s="4"/>
      <c r="L3052" s="4"/>
    </row>
    <row r="3053" spans="1:12" s="6" customFormat="1" x14ac:dyDescent="0.35">
      <c r="A3053" s="5"/>
      <c r="K3053" s="4"/>
      <c r="L3053" s="4"/>
    </row>
    <row r="3054" spans="1:12" s="6" customFormat="1" x14ac:dyDescent="0.35">
      <c r="A3054" s="5"/>
      <c r="K3054" s="4"/>
      <c r="L3054" s="4"/>
    </row>
    <row r="3055" spans="1:12" s="6" customFormat="1" x14ac:dyDescent="0.35">
      <c r="A3055" s="5"/>
      <c r="K3055" s="4"/>
      <c r="L3055" s="4"/>
    </row>
    <row r="3056" spans="1:12" s="6" customFormat="1" x14ac:dyDescent="0.35">
      <c r="A3056" s="5"/>
      <c r="K3056" s="4"/>
      <c r="L3056" s="4"/>
    </row>
    <row r="3057" spans="1:12" s="6" customFormat="1" x14ac:dyDescent="0.35">
      <c r="A3057" s="5"/>
      <c r="K3057" s="4"/>
      <c r="L3057" s="4"/>
    </row>
    <row r="3058" spans="1:12" s="6" customFormat="1" x14ac:dyDescent="0.35">
      <c r="A3058" s="5"/>
      <c r="K3058" s="4"/>
      <c r="L3058" s="4"/>
    </row>
    <row r="3059" spans="1:12" s="6" customFormat="1" x14ac:dyDescent="0.35">
      <c r="A3059" s="5"/>
      <c r="K3059" s="4"/>
      <c r="L3059" s="4"/>
    </row>
    <row r="3060" spans="1:12" s="6" customFormat="1" x14ac:dyDescent="0.35">
      <c r="A3060" s="5"/>
      <c r="K3060" s="4"/>
      <c r="L3060" s="4"/>
    </row>
    <row r="3061" spans="1:12" s="6" customFormat="1" x14ac:dyDescent="0.35">
      <c r="A3061" s="5"/>
      <c r="K3061" s="4"/>
      <c r="L3061" s="4"/>
    </row>
    <row r="3062" spans="1:12" s="6" customFormat="1" x14ac:dyDescent="0.35">
      <c r="A3062" s="5"/>
      <c r="K3062" s="4"/>
      <c r="L3062" s="4"/>
    </row>
    <row r="3063" spans="1:12" s="6" customFormat="1" x14ac:dyDescent="0.35">
      <c r="A3063" s="5"/>
      <c r="K3063" s="4"/>
      <c r="L3063" s="4"/>
    </row>
    <row r="3064" spans="1:12" s="6" customFormat="1" x14ac:dyDescent="0.35">
      <c r="A3064" s="5"/>
      <c r="K3064" s="4"/>
      <c r="L3064" s="4"/>
    </row>
    <row r="3065" spans="1:12" s="6" customFormat="1" x14ac:dyDescent="0.35">
      <c r="A3065" s="5"/>
      <c r="K3065" s="4"/>
      <c r="L3065" s="4"/>
    </row>
    <row r="3066" spans="1:12" s="6" customFormat="1" x14ac:dyDescent="0.35">
      <c r="A3066" s="5"/>
      <c r="K3066" s="4"/>
      <c r="L3066" s="4"/>
    </row>
    <row r="3067" spans="1:12" s="6" customFormat="1" x14ac:dyDescent="0.35">
      <c r="A3067" s="5"/>
      <c r="K3067" s="4"/>
      <c r="L3067" s="4"/>
    </row>
    <row r="3068" spans="1:12" s="6" customFormat="1" x14ac:dyDescent="0.35">
      <c r="A3068" s="5"/>
      <c r="K3068" s="4"/>
      <c r="L3068" s="4"/>
    </row>
    <row r="3069" spans="1:12" s="6" customFormat="1" x14ac:dyDescent="0.35">
      <c r="A3069" s="5"/>
      <c r="K3069" s="4"/>
      <c r="L3069" s="4"/>
    </row>
    <row r="3070" spans="1:12" s="6" customFormat="1" x14ac:dyDescent="0.35">
      <c r="A3070" s="5"/>
      <c r="K3070" s="4"/>
      <c r="L3070" s="4"/>
    </row>
    <row r="3071" spans="1:12" s="6" customFormat="1" x14ac:dyDescent="0.35">
      <c r="A3071" s="5"/>
      <c r="K3071" s="4"/>
      <c r="L3071" s="4"/>
    </row>
    <row r="3072" spans="1:12" s="6" customFormat="1" x14ac:dyDescent="0.35">
      <c r="A3072" s="5"/>
      <c r="K3072" s="4"/>
      <c r="L3072" s="4"/>
    </row>
    <row r="3073" spans="1:12" s="6" customFormat="1" x14ac:dyDescent="0.35">
      <c r="A3073" s="5"/>
      <c r="K3073" s="4"/>
      <c r="L3073" s="4"/>
    </row>
    <row r="3074" spans="1:12" s="6" customFormat="1" x14ac:dyDescent="0.35">
      <c r="A3074" s="5"/>
      <c r="K3074" s="4"/>
      <c r="L3074" s="4"/>
    </row>
    <row r="3075" spans="1:12" s="6" customFormat="1" x14ac:dyDescent="0.35">
      <c r="A3075" s="5"/>
      <c r="K3075" s="4"/>
      <c r="L3075" s="4"/>
    </row>
    <row r="3076" spans="1:12" s="6" customFormat="1" x14ac:dyDescent="0.35">
      <c r="A3076" s="5"/>
      <c r="K3076" s="4"/>
      <c r="L3076" s="4"/>
    </row>
    <row r="3077" spans="1:12" s="6" customFormat="1" x14ac:dyDescent="0.35">
      <c r="A3077" s="5"/>
      <c r="K3077" s="4"/>
      <c r="L3077" s="4"/>
    </row>
    <row r="3078" spans="1:12" s="6" customFormat="1" x14ac:dyDescent="0.35">
      <c r="A3078" s="5"/>
      <c r="K3078" s="4"/>
      <c r="L3078" s="4"/>
    </row>
    <row r="3079" spans="1:12" s="6" customFormat="1" x14ac:dyDescent="0.35">
      <c r="A3079" s="5"/>
      <c r="K3079" s="4"/>
      <c r="L3079" s="4"/>
    </row>
    <row r="3080" spans="1:12" s="6" customFormat="1" x14ac:dyDescent="0.35">
      <c r="A3080" s="5"/>
      <c r="K3080" s="4"/>
      <c r="L3080" s="4"/>
    </row>
    <row r="3081" spans="1:12" s="6" customFormat="1" x14ac:dyDescent="0.35">
      <c r="A3081" s="5"/>
      <c r="K3081" s="4"/>
      <c r="L3081" s="4"/>
    </row>
    <row r="3082" spans="1:12" s="6" customFormat="1" x14ac:dyDescent="0.35">
      <c r="A3082" s="5"/>
      <c r="K3082" s="4"/>
      <c r="L3082" s="4"/>
    </row>
    <row r="3083" spans="1:12" s="6" customFormat="1" x14ac:dyDescent="0.35">
      <c r="A3083" s="5"/>
      <c r="K3083" s="4"/>
      <c r="L3083" s="4"/>
    </row>
    <row r="3084" spans="1:12" s="6" customFormat="1" x14ac:dyDescent="0.35">
      <c r="A3084" s="5"/>
      <c r="K3084" s="4"/>
      <c r="L3084" s="4"/>
    </row>
    <row r="3085" spans="1:12" s="6" customFormat="1" x14ac:dyDescent="0.35">
      <c r="A3085" s="5"/>
      <c r="K3085" s="4"/>
      <c r="L3085" s="4"/>
    </row>
    <row r="3086" spans="1:12" s="6" customFormat="1" x14ac:dyDescent="0.35">
      <c r="A3086" s="5"/>
      <c r="K3086" s="4"/>
      <c r="L3086" s="4"/>
    </row>
    <row r="3087" spans="1:12" s="6" customFormat="1" x14ac:dyDescent="0.35">
      <c r="A3087" s="5"/>
      <c r="K3087" s="4"/>
      <c r="L3087" s="4"/>
    </row>
    <row r="3088" spans="1:12" s="6" customFormat="1" x14ac:dyDescent="0.35">
      <c r="A3088" s="5"/>
      <c r="K3088" s="4"/>
      <c r="L3088" s="4"/>
    </row>
    <row r="3089" spans="1:12" s="6" customFormat="1" x14ac:dyDescent="0.35">
      <c r="A3089" s="5"/>
      <c r="K3089" s="4"/>
      <c r="L3089" s="4"/>
    </row>
    <row r="3090" spans="1:12" s="6" customFormat="1" x14ac:dyDescent="0.35">
      <c r="A3090" s="5"/>
      <c r="K3090" s="4"/>
      <c r="L3090" s="4"/>
    </row>
    <row r="3091" spans="1:12" s="6" customFormat="1" x14ac:dyDescent="0.35">
      <c r="A3091" s="5"/>
      <c r="K3091" s="4"/>
      <c r="L3091" s="4"/>
    </row>
    <row r="3092" spans="1:12" s="6" customFormat="1" x14ac:dyDescent="0.35">
      <c r="A3092" s="5"/>
      <c r="K3092" s="4"/>
      <c r="L3092" s="4"/>
    </row>
    <row r="3093" spans="1:12" s="6" customFormat="1" x14ac:dyDescent="0.35">
      <c r="A3093" s="5"/>
      <c r="K3093" s="4"/>
      <c r="L3093" s="4"/>
    </row>
    <row r="3094" spans="1:12" s="6" customFormat="1" x14ac:dyDescent="0.35">
      <c r="A3094" s="5"/>
      <c r="K3094" s="4"/>
      <c r="L3094" s="4"/>
    </row>
    <row r="3095" spans="1:12" s="6" customFormat="1" x14ac:dyDescent="0.35">
      <c r="A3095" s="5"/>
      <c r="K3095" s="4"/>
      <c r="L3095" s="4"/>
    </row>
    <row r="3096" spans="1:12" s="6" customFormat="1" x14ac:dyDescent="0.35">
      <c r="A3096" s="5"/>
      <c r="K3096" s="4"/>
      <c r="L3096" s="4"/>
    </row>
    <row r="3097" spans="1:12" s="6" customFormat="1" x14ac:dyDescent="0.35">
      <c r="A3097" s="5"/>
      <c r="K3097" s="4"/>
      <c r="L3097" s="4"/>
    </row>
    <row r="3098" spans="1:12" s="6" customFormat="1" x14ac:dyDescent="0.35">
      <c r="A3098" s="5"/>
      <c r="K3098" s="4"/>
      <c r="L3098" s="4"/>
    </row>
    <row r="3099" spans="1:12" s="6" customFormat="1" x14ac:dyDescent="0.35">
      <c r="A3099" s="5"/>
      <c r="K3099" s="4"/>
      <c r="L309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6"/>
  <sheetViews>
    <sheetView tabSelected="1" topLeftCell="G1" workbookViewId="0">
      <selection activeCell="P8" sqref="P8"/>
    </sheetView>
  </sheetViews>
  <sheetFormatPr defaultRowHeight="14.5" x14ac:dyDescent="0.35"/>
  <cols>
    <col min="2" max="2" width="10.7265625" bestFit="1" customWidth="1"/>
    <col min="12" max="12" width="18.1796875" bestFit="1" customWidth="1"/>
    <col min="13" max="13" width="14.81640625" customWidth="1"/>
    <col min="14" max="14" width="12.7265625" bestFit="1" customWidth="1"/>
    <col min="17" max="17" width="0" hidden="1" customWidth="1"/>
    <col min="18" max="18" width="19.7265625" hidden="1" customWidth="1"/>
    <col min="19" max="28" width="0" hidden="1" customWidth="1"/>
  </cols>
  <sheetData>
    <row r="1" spans="1:27" ht="15" thickBot="1" x14ac:dyDescent="0.4">
      <c r="B1" t="s">
        <v>12</v>
      </c>
      <c r="C1" t="s">
        <v>13</v>
      </c>
    </row>
    <row r="2" spans="1:27" ht="15" thickBot="1" x14ac:dyDescent="0.4">
      <c r="A2" s="24" t="s">
        <v>10</v>
      </c>
      <c r="B2" s="35">
        <v>38718</v>
      </c>
      <c r="C2" s="15">
        <f>MATCH(B2,'Data (unfunded)'!$A$9:$A$238)</f>
        <v>145</v>
      </c>
    </row>
    <row r="3" spans="1:27" ht="15" thickBot="1" x14ac:dyDescent="0.4">
      <c r="A3" s="27" t="s">
        <v>11</v>
      </c>
      <c r="B3" s="36">
        <v>39814</v>
      </c>
      <c r="C3" s="16">
        <f>MATCH(B3,'Data (unfunded)'!$A$9:$A$238)</f>
        <v>181</v>
      </c>
      <c r="L3" s="34" t="s">
        <v>23</v>
      </c>
      <c r="M3" s="59">
        <f t="array" aca="1" ref="M3" ca="1">+VAR(M12:M47-C12:C47)*260</f>
        <v>1.3171799453897039E-2</v>
      </c>
    </row>
    <row r="4" spans="1:27" ht="15" thickBot="1" x14ac:dyDescent="0.4">
      <c r="A4" s="22" t="s">
        <v>15</v>
      </c>
      <c r="B4" s="23">
        <f>(B3-B2)/365</f>
        <v>3.0027397260273974</v>
      </c>
      <c r="C4" s="34">
        <f>C3-C2</f>
        <v>36</v>
      </c>
      <c r="L4" s="34" t="s">
        <v>26</v>
      </c>
      <c r="M4" s="57">
        <f t="array" aca="1" ref="M4" ca="1">+SQRT(M3)</f>
        <v>0.11476846018788019</v>
      </c>
    </row>
    <row r="5" spans="1:27" x14ac:dyDescent="0.35">
      <c r="S5" s="58"/>
    </row>
    <row r="6" spans="1:27" ht="15" thickBot="1" x14ac:dyDescent="0.4">
      <c r="D6" t="s">
        <v>17</v>
      </c>
    </row>
    <row r="7" spans="1:27" ht="15" thickBot="1" x14ac:dyDescent="0.4">
      <c r="D7" s="10" t="s">
        <v>2</v>
      </c>
      <c r="E7" s="11" t="s">
        <v>3</v>
      </c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2" t="s">
        <v>9</v>
      </c>
    </row>
    <row r="8" spans="1:27" ht="15" thickBot="1" x14ac:dyDescent="0.4">
      <c r="D8" s="50">
        <v>-6.0250376385268978E-2</v>
      </c>
      <c r="E8" s="50">
        <v>-1.0901836765695245E-2</v>
      </c>
      <c r="F8" s="50">
        <v>2.3027145592693556E-3</v>
      </c>
      <c r="G8" s="50">
        <v>-5.4862965627424924E-2</v>
      </c>
      <c r="H8" s="50">
        <v>2.2437330560547201E-2</v>
      </c>
      <c r="I8" s="50">
        <v>-7.0941253230614152E-4</v>
      </c>
      <c r="J8" s="50">
        <v>-0.12124796771701589</v>
      </c>
      <c r="K8" s="50">
        <v>0.2347755873850863</v>
      </c>
      <c r="L8" s="8"/>
      <c r="M8" s="8"/>
    </row>
    <row r="10" spans="1:27" ht="15" thickBot="1" x14ac:dyDescent="0.4">
      <c r="C10" s="8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27" ht="39.75" customHeight="1" x14ac:dyDescent="0.35">
      <c r="A11" s="15" t="s">
        <v>14</v>
      </c>
      <c r="B11" s="39" t="s">
        <v>0</v>
      </c>
      <c r="C11" s="39" t="s">
        <v>1</v>
      </c>
      <c r="D11" s="40" t="s">
        <v>2</v>
      </c>
      <c r="E11" s="40" t="s">
        <v>3</v>
      </c>
      <c r="F11" s="40" t="s">
        <v>4</v>
      </c>
      <c r="G11" s="40" t="s">
        <v>5</v>
      </c>
      <c r="H11" s="40" t="s">
        <v>6</v>
      </c>
      <c r="I11" s="40" t="s">
        <v>7</v>
      </c>
      <c r="J11" s="40" t="s">
        <v>8</v>
      </c>
      <c r="K11" s="37" t="s">
        <v>9</v>
      </c>
      <c r="L11" s="37" t="s">
        <v>21</v>
      </c>
      <c r="M11" s="38" t="s">
        <v>22</v>
      </c>
      <c r="N11" s="39" t="s">
        <v>18</v>
      </c>
    </row>
    <row r="12" spans="1:27" x14ac:dyDescent="0.35">
      <c r="A12" s="16">
        <v>1</v>
      </c>
      <c r="B12" s="13">
        <f ca="1">IF(($C$2+$A12)&lt;=$C$3,OFFSET('Data (unfunded)'!A$8,Main!$C$2+Main!$A12,0),"")</f>
        <v>38748</v>
      </c>
      <c r="C12" s="32">
        <f ca="1">IF(($C$2+$A12)&lt;=$C$3,OFFSET('Data (unfunded)'!B$8,Main!$C$2+Main!$A12,0),"")</f>
        <v>3.0041476065452377E-2</v>
      </c>
      <c r="D12" s="18">
        <f ca="1">IF(($C$2+$A12)&lt;=$C$3,OFFSET('Data (unfunded)'!C$8,Main!$C$2+Main!$A12,0),"")</f>
        <v>-8.9254462723136196E-3</v>
      </c>
      <c r="E12" s="18">
        <f ca="1">IF(($C$2+$A12)&lt;=$C$3,OFFSET('Data (unfunded)'!D$8,Main!$C$2+Main!$A12,0),"")</f>
        <v>2.2958755721715018E-2</v>
      </c>
      <c r="F12" s="18">
        <f ca="1">IF(($C$2+$A12)&lt;=$C$3,OFFSET('Data (unfunded)'!E$8,Main!$C$2+Main!$A12,0),"")</f>
        <v>8.5435870641593192E-2</v>
      </c>
      <c r="G12" s="18">
        <f ca="1">IF(($C$2+$A12)&lt;=$C$3,OFFSET('Data (unfunded)'!F$8,Main!$C$2+Main!$A12,0),"")</f>
        <v>3.260767220247085E-2</v>
      </c>
      <c r="H12" s="18">
        <f ca="1">IF(($C$2+$A12)&lt;=$C$3,OFFSET('Data (unfunded)'!G$8,Main!$C$2+Main!$A12,0),"")</f>
        <v>2.6652522707684145E-2</v>
      </c>
      <c r="I12" s="18">
        <f ca="1">IF(($C$2+$A12)&lt;=$C$3,OFFSET('Data (unfunded)'!H$8,Main!$C$2+Main!$A12,0),"")</f>
        <v>2.5095245983104197E-2</v>
      </c>
      <c r="J12" s="18">
        <f ca="1">IF(($C$2+$A12)&lt;=$C$3,OFFSET('Data (unfunded)'!I$8,Main!$C$2+Main!$A12,0),"")</f>
        <v>1.4342792746644406E-3</v>
      </c>
      <c r="K12" s="19">
        <f ca="1">IF(($C$2+$A12)&lt;=$C$3,OFFSET('Data (unfunded)'!J$8,Main!$C$2+Main!$A12,0),"")</f>
        <v>0.10574320669610836</v>
      </c>
      <c r="L12" s="19">
        <v>1</v>
      </c>
      <c r="M12" s="52">
        <f t="array" aca="1" ref="M12" ca="1">+SUM($D$8:$K$8*D12:K12)</f>
        <v>2.3927478311200349E-2</v>
      </c>
      <c r="N12" s="54">
        <f>+L12</f>
        <v>1</v>
      </c>
    </row>
    <row r="13" spans="1:27" ht="15" thickBot="1" x14ac:dyDescent="0.4">
      <c r="A13" s="16">
        <f>A12+1</f>
        <v>2</v>
      </c>
      <c r="B13" s="13">
        <f ca="1">IF(($C$2+$A13)&lt;=$C$3,OFFSET('Data (unfunded)'!A$8,Main!$C$2+Main!$A13,0),"")</f>
        <v>38776</v>
      </c>
      <c r="C13" s="32">
        <f ca="1">IF(($C$2+$A13)&lt;=$C$3,OFFSET('Data (unfunded)'!B$8,Main!$C$2+Main!$A13,0),"")</f>
        <v>-9.0697936814942981E-4</v>
      </c>
      <c r="D13" s="18">
        <f ca="1">IF(($C$2+$A13)&lt;=$C$3,OFFSET('Data (unfunded)'!C$8,Main!$C$2+Main!$A13,0),"")</f>
        <v>-4.0614515274589591E-3</v>
      </c>
      <c r="E13" s="18">
        <f ca="1">IF(($C$2+$A13)&lt;=$C$3,OFFSET('Data (unfunded)'!D$8,Main!$C$2+Main!$A13,0),"")</f>
        <v>-9.3709734098634812E-4</v>
      </c>
      <c r="F13" s="18">
        <f ca="1">IF(($C$2+$A13)&lt;=$C$3,OFFSET('Data (unfunded)'!E$8,Main!$C$2+Main!$A13,0),"")</f>
        <v>-7.2998772504092591E-3</v>
      </c>
      <c r="G13" s="18">
        <f ca="1">IF(($C$2+$A13)&lt;=$C$3,OFFSET('Data (unfunded)'!F$8,Main!$C$2+Main!$A13,0),"")</f>
        <v>1.9431640244247372E-2</v>
      </c>
      <c r="H13" s="18">
        <f ca="1">IF(($C$2+$A13)&lt;=$C$3,OFFSET('Data (unfunded)'!G$8,Main!$C$2+Main!$A13,0),"")</f>
        <v>-3.5970293832741418E-2</v>
      </c>
      <c r="I13" s="18">
        <f ca="1">IF(($C$2+$A13)&lt;=$C$3,OFFSET('Data (unfunded)'!H$8,Main!$C$2+Main!$A13,0),"")</f>
        <v>-2.0441140825725235E-2</v>
      </c>
      <c r="J13" s="18">
        <f ca="1">IF(($C$2+$A13)&lt;=$C$3,OFFSET('Data (unfunded)'!I$8,Main!$C$2+Main!$A13,0),"")</f>
        <v>1.0741687979539671E-2</v>
      </c>
      <c r="K13" s="19">
        <f ca="1">IF(($C$2+$A13)&lt;=$C$3,OFFSET('Data (unfunded)'!J$8,Main!$C$2+Main!$A13,0),"")</f>
        <v>-5.9263016148444515E-3</v>
      </c>
      <c r="L13" s="19">
        <f ca="1">IF(($C$2+$A13)&lt;=$C$3,L12*(1+C12),"")</f>
        <v>1.0300414760654524</v>
      </c>
      <c r="M13" s="52">
        <f t="array" aca="1" ref="M13" ca="1">+SUM($D$8:$K$8*D13:K13)</f>
        <v>-4.3143018306097012E-3</v>
      </c>
      <c r="N13" s="54">
        <f ca="1">+N12*(1+M13)</f>
        <v>0.99568569816939034</v>
      </c>
      <c r="R13" t="s">
        <v>19</v>
      </c>
      <c r="S13" s="2" t="s">
        <v>1</v>
      </c>
      <c r="T13" s="2" t="s">
        <v>2</v>
      </c>
      <c r="U13" s="2" t="s">
        <v>3</v>
      </c>
      <c r="V13" s="2" t="s">
        <v>4</v>
      </c>
      <c r="W13" s="2" t="s">
        <v>5</v>
      </c>
      <c r="X13" s="2" t="s">
        <v>6</v>
      </c>
      <c r="Y13" s="2" t="s">
        <v>7</v>
      </c>
      <c r="Z13" s="2" t="s">
        <v>8</v>
      </c>
      <c r="AA13" s="2" t="s">
        <v>9</v>
      </c>
    </row>
    <row r="14" spans="1:27" x14ac:dyDescent="0.35">
      <c r="A14" s="16">
        <f t="shared" ref="A14:A77" si="0">A13+1</f>
        <v>3</v>
      </c>
      <c r="B14" s="13">
        <f ca="1">IF(($C$2+$A14)&lt;=$C$3,OFFSET('Data (unfunded)'!A$8,Main!$C$2+Main!$A14,0),"")</f>
        <v>38807</v>
      </c>
      <c r="C14" s="32">
        <f ca="1">IF(($C$2+$A14)&lt;=$C$3,OFFSET('Data (unfunded)'!B$8,Main!$C$2+Main!$A14,0),"")</f>
        <v>1.4938431038202582E-2</v>
      </c>
      <c r="D14" s="18">
        <f ca="1">IF(($C$2+$A14)&lt;=$C$3,OFFSET('Data (unfunded)'!C$8,Main!$C$2+Main!$A14,0),"")</f>
        <v>-1.4007092198581539E-2</v>
      </c>
      <c r="E14" s="18">
        <f ca="1">IF(($C$2+$A14)&lt;=$C$3,OFFSET('Data (unfunded)'!D$8,Main!$C$2+Main!$A14,0),"")</f>
        <v>8.2776409895650715E-3</v>
      </c>
      <c r="F14" s="18">
        <f ca="1">IF(($C$2+$A14)&lt;=$C$3,OFFSET('Data (unfunded)'!E$8,Main!$C$2+Main!$A14,0),"")</f>
        <v>4.3357934934669107E-2</v>
      </c>
      <c r="G14" s="18">
        <f ca="1">IF(($C$2+$A14)&lt;=$C$3,OFFSET('Data (unfunded)'!F$8,Main!$C$2+Main!$A14,0),"")</f>
        <v>1.9061248912768614E-2</v>
      </c>
      <c r="H14" s="18">
        <f ca="1">IF(($C$2+$A14)&lt;=$C$3,OFFSET('Data (unfunded)'!G$8,Main!$C$2+Main!$A14,0),"")</f>
        <v>6.9533762057877757E-2</v>
      </c>
      <c r="I14" s="18">
        <f ca="1">IF(($C$2+$A14)&lt;=$C$3,OFFSET('Data (unfunded)'!H$8,Main!$C$2+Main!$A14,0),"")</f>
        <v>1.4929066314747663E-2</v>
      </c>
      <c r="J14" s="18">
        <f ca="1">IF(($C$2+$A14)&lt;=$C$3,OFFSET('Data (unfunded)'!I$8,Main!$C$2+Main!$A14,0),"")</f>
        <v>-2.0850202429149811E-2</v>
      </c>
      <c r="K14" s="19">
        <f ca="1">IF(($C$2+$A14)&lt;=$C$3,OFFSET('Data (unfunded)'!J$8,Main!$C$2+Main!$A14,0),"")</f>
        <v>3.4142498025639466E-3</v>
      </c>
      <c r="L14" s="19">
        <f t="shared" ref="L14:L77" ca="1" si="1">IF(($C$2+$A14)&lt;=$C$3,L13*(1+C13),"")</f>
        <v>1.0291072496983229</v>
      </c>
      <c r="M14" s="52">
        <f t="array" aca="1" ref="M14" ca="1">+SUM($D$8:$K$8*D14:K14)</f>
        <v>4.6869637018422308E-3</v>
      </c>
      <c r="N14" s="54">
        <f t="shared" ref="N14:N47" ca="1" si="2">+N13*(1+M14)</f>
        <v>1.0003524408951538</v>
      </c>
      <c r="R14" s="2" t="s">
        <v>1</v>
      </c>
      <c r="S14" s="41">
        <f t="array" aca="1" ref="S14:AA22" ca="1">MMULT(TRANSPOSE(OFFSET($C$12,0,0,$C$4,9)),OFFSET($C$12,0,0,$C$4,9))/$B$4</f>
        <v>5.3170280998387689E-3</v>
      </c>
      <c r="T14" s="42">
        <f ca="1"/>
        <v>-1.3751217320054055E-3</v>
      </c>
      <c r="U14" s="42">
        <f ca="1"/>
        <v>8.7475935895465883E-3</v>
      </c>
      <c r="V14" s="42">
        <f ca="1"/>
        <v>1.0504907374707757E-2</v>
      </c>
      <c r="W14" s="42">
        <f ca="1"/>
        <v>9.7126344232564207E-3</v>
      </c>
      <c r="X14" s="42">
        <f ca="1"/>
        <v>1.2232981007882142E-2</v>
      </c>
      <c r="Y14" s="42">
        <f ca="1"/>
        <v>3.8141819416818599E-3</v>
      </c>
      <c r="Z14" s="42">
        <f ca="1"/>
        <v>-3.466655583716114E-3</v>
      </c>
      <c r="AA14" s="43">
        <f ca="1"/>
        <v>1.9385321643212421E-2</v>
      </c>
    </row>
    <row r="15" spans="1:27" x14ac:dyDescent="0.35">
      <c r="A15" s="16">
        <f t="shared" si="0"/>
        <v>4</v>
      </c>
      <c r="B15" s="13">
        <f ca="1">IF(($C$2+$A15)&lt;=$C$3,OFFSET('Data (unfunded)'!A$8,Main!$C$2+Main!$A15,0),"")</f>
        <v>38837</v>
      </c>
      <c r="C15" s="32">
        <f ca="1">IF(($C$2+$A15)&lt;=$C$3,OFFSET('Data (unfunded)'!B$8,Main!$C$2+Main!$A15,0),"")</f>
        <v>1.5176132386647945E-2</v>
      </c>
      <c r="D15" s="18">
        <f ca="1">IF(($C$2+$A15)&lt;=$C$3,OFFSET('Data (unfunded)'!C$8,Main!$C$2+Main!$A15,0),"")</f>
        <v>-7.5525984535155244E-3</v>
      </c>
      <c r="E15" s="18">
        <f ca="1">IF(($C$2+$A15)&lt;=$C$3,OFFSET('Data (unfunded)'!D$8,Main!$C$2+Main!$A15,0),"")</f>
        <v>9.6671162999830695E-3</v>
      </c>
      <c r="F15" s="18">
        <f ca="1">IF(($C$2+$A15)&lt;=$C$3,OFFSET('Data (unfunded)'!E$8,Main!$C$2+Main!$A15,0),"")</f>
        <v>-4.8086535505486028E-3</v>
      </c>
      <c r="G15" s="18">
        <f ca="1">IF(($C$2+$A15)&lt;=$C$3,OFFSET('Data (unfunded)'!F$8,Main!$C$2+Main!$A15,0),"")</f>
        <v>-2.1065502817814163E-3</v>
      </c>
      <c r="H15" s="18">
        <f ca="1">IF(($C$2+$A15)&lt;=$C$3,OFFSET('Data (unfunded)'!G$8,Main!$C$2+Main!$A15,0),"")</f>
        <v>-4.4469497682575465E-3</v>
      </c>
      <c r="I15" s="18">
        <f ca="1">IF(($C$2+$A15)&lt;=$C$3,OFFSET('Data (unfunded)'!H$8,Main!$C$2+Main!$A15,0),"")</f>
        <v>3.8845997561966827E-2</v>
      </c>
      <c r="J15" s="18">
        <f ca="1">IF(($C$2+$A15)&lt;=$C$3,OFFSET('Data (unfunded)'!I$8,Main!$C$2+Main!$A15,0),"")</f>
        <v>3.1114327062228719E-2</v>
      </c>
      <c r="K15" s="19">
        <f ca="1">IF(($C$2+$A15)&lt;=$C$3,OFFSET('Data (unfunded)'!J$8,Main!$C$2+Main!$A15,0),"")</f>
        <v>6.4241574041634941E-2</v>
      </c>
      <c r="L15" s="19">
        <f t="shared" ca="1" si="1"/>
        <v>1.0444804973788557</v>
      </c>
      <c r="M15" s="52">
        <f t="array" aca="1" ref="M15" ca="1">+SUM($D$8:$K$8*D15:K15)</f>
        <v>1.1636625052326828E-2</v>
      </c>
      <c r="N15" s="54">
        <f t="shared" ca="1" si="2"/>
        <v>1.0119931671700306</v>
      </c>
      <c r="R15" s="2" t="s">
        <v>2</v>
      </c>
      <c r="S15" s="44">
        <f ca="1"/>
        <v>-1.3751217320054055E-3</v>
      </c>
      <c r="T15" s="45">
        <f ca="1"/>
        <v>5.2705794230103152E-3</v>
      </c>
      <c r="U15" s="45">
        <f ca="1"/>
        <v>-3.5904147982396286E-3</v>
      </c>
      <c r="V15" s="45">
        <f ca="1"/>
        <v>-4.7515192467088834E-3</v>
      </c>
      <c r="W15" s="45">
        <f ca="1"/>
        <v>-4.428559666520439E-3</v>
      </c>
      <c r="X15" s="45">
        <f ca="1"/>
        <v>-3.4940344132637345E-3</v>
      </c>
      <c r="Y15" s="45">
        <f ca="1"/>
        <v>2.2478469495611315E-3</v>
      </c>
      <c r="Z15" s="45">
        <f ca="1"/>
        <v>3.2659388897878184E-3</v>
      </c>
      <c r="AA15" s="46">
        <f ca="1"/>
        <v>-3.5812646716673934E-3</v>
      </c>
    </row>
    <row r="16" spans="1:27" x14ac:dyDescent="0.35">
      <c r="A16" s="16">
        <f t="shared" si="0"/>
        <v>5</v>
      </c>
      <c r="B16" s="13">
        <f ca="1">IF(($C$2+$A16)&lt;=$C$3,OFFSET('Data (unfunded)'!A$8,Main!$C$2+Main!$A16,0),"")</f>
        <v>38868</v>
      </c>
      <c r="C16" s="32">
        <f ca="1">IF(($C$2+$A16)&lt;=$C$3,OFFSET('Data (unfunded)'!B$8,Main!$C$2+Main!$A16,0),"")</f>
        <v>-1.7201723713371142E-2</v>
      </c>
      <c r="D16" s="18">
        <f ca="1">IF(($C$2+$A16)&lt;=$C$3,OFFSET('Data (unfunded)'!C$8,Main!$C$2+Main!$A16,0),"")</f>
        <v>-4.8921906142417315E-3</v>
      </c>
      <c r="E16" s="18">
        <f ca="1">IF(($C$2+$A16)&lt;=$C$3,OFFSET('Data (unfunded)'!D$8,Main!$C$2+Main!$A16,0),"")</f>
        <v>-3.328444959728516E-2</v>
      </c>
      <c r="F16" s="18">
        <f ca="1">IF(($C$2+$A16)&lt;=$C$3,OFFSET('Data (unfunded)'!E$8,Main!$C$2+Main!$A16,0),"")</f>
        <v>-6.1136196928872177E-2</v>
      </c>
      <c r="G16" s="18">
        <f ca="1">IF(($C$2+$A16)&lt;=$C$3,OFFSET('Data (unfunded)'!F$8,Main!$C$2+Main!$A16,0),"")</f>
        <v>-4.197426767201895E-2</v>
      </c>
      <c r="H16" s="18">
        <f ca="1">IF(($C$2+$A16)&lt;=$C$3,OFFSET('Data (unfunded)'!G$8,Main!$C$2+Main!$A16,0),"")</f>
        <v>-7.5306700220195033E-2</v>
      </c>
      <c r="I16" s="18">
        <f ca="1">IF(($C$2+$A16)&lt;=$C$3,OFFSET('Data (unfunded)'!H$8,Main!$C$2+Main!$A16,0),"")</f>
        <v>1.3611828209340704E-2</v>
      </c>
      <c r="J16" s="18">
        <f ca="1">IF(($C$2+$A16)&lt;=$C$3,OFFSET('Data (unfunded)'!I$8,Main!$C$2+Main!$A16,0),"")</f>
        <v>5.112781954887291E-3</v>
      </c>
      <c r="K16" s="19">
        <f ca="1">IF(($C$2+$A16)&lt;=$C$3,OFFSET('Data (unfunded)'!J$8,Main!$C$2+Main!$A16,0),"")</f>
        <v>-0.11183088476437177</v>
      </c>
      <c r="L16" s="19">
        <f t="shared" ca="1" si="1"/>
        <v>1.0603316716823492</v>
      </c>
      <c r="M16" s="52">
        <f t="array" aca="1" ref="M16" ca="1">+SUM($D$8:$K$8*D16:K16)</f>
        <v>-2.5754742251581454E-2</v>
      </c>
      <c r="N16" s="54">
        <f t="shared" ca="1" si="2"/>
        <v>0.98592954398920485</v>
      </c>
      <c r="R16" s="2" t="s">
        <v>3</v>
      </c>
      <c r="S16" s="44">
        <f ca="1"/>
        <v>8.7475935895465883E-3</v>
      </c>
      <c r="T16" s="45">
        <f ca="1"/>
        <v>-3.5904147982396286E-3</v>
      </c>
      <c r="U16" s="45">
        <f ca="1"/>
        <v>2.3704379177290513E-2</v>
      </c>
      <c r="V16" s="45">
        <f ca="1"/>
        <v>2.7933193551515328E-2</v>
      </c>
      <c r="W16" s="45">
        <f ca="1"/>
        <v>2.4872392990248952E-2</v>
      </c>
      <c r="X16" s="45">
        <f ca="1"/>
        <v>2.7719358333311461E-2</v>
      </c>
      <c r="Y16" s="45">
        <f ca="1"/>
        <v>5.9042969968849486E-3</v>
      </c>
      <c r="Z16" s="45">
        <f ca="1"/>
        <v>-8.7712288844114666E-3</v>
      </c>
      <c r="AA16" s="46">
        <f ca="1"/>
        <v>3.5727894257811525E-2</v>
      </c>
    </row>
    <row r="17" spans="1:27" x14ac:dyDescent="0.35">
      <c r="A17" s="16">
        <f t="shared" si="0"/>
        <v>6</v>
      </c>
      <c r="B17" s="13">
        <f ca="1">IF(($C$2+$A17)&lt;=$C$3,OFFSET('Data (unfunded)'!A$8,Main!$C$2+Main!$A17,0),"")</f>
        <v>38898</v>
      </c>
      <c r="C17" s="32">
        <f ca="1">IF(($C$2+$A17)&lt;=$C$3,OFFSET('Data (unfunded)'!B$8,Main!$C$2+Main!$A17,0),"")</f>
        <v>-8.0582125144048611E-3</v>
      </c>
      <c r="D17" s="18">
        <f ca="1">IF(($C$2+$A17)&lt;=$C$3,OFFSET('Data (unfunded)'!C$8,Main!$C$2+Main!$A17,0),"")</f>
        <v>-5.4624908958489371E-4</v>
      </c>
      <c r="E17" s="18">
        <f ca="1">IF(($C$2+$A17)&lt;=$C$3,OFFSET('Data (unfunded)'!D$8,Main!$C$2+Main!$A17,0),"")</f>
        <v>-2.7321970358840098E-3</v>
      </c>
      <c r="F17" s="18">
        <f ca="1">IF(($C$2+$A17)&lt;=$C$3,OFFSET('Data (unfunded)'!E$8,Main!$C$2+Main!$A17,0),"")</f>
        <v>8.1735420186035412E-4</v>
      </c>
      <c r="G17" s="18">
        <f ca="1">IF(($C$2+$A17)&lt;=$C$3,OFFSET('Data (unfunded)'!F$8,Main!$C$2+Main!$A17,0),"")</f>
        <v>6.8732330155796273E-3</v>
      </c>
      <c r="H17" s="18">
        <f ca="1">IF(($C$2+$A17)&lt;=$C$3,OFFSET('Data (unfunded)'!G$8,Main!$C$2+Main!$A17,0),"")</f>
        <v>-1.0545652469723721E-2</v>
      </c>
      <c r="I17" s="18">
        <f ca="1">IF(($C$2+$A17)&lt;=$C$3,OFFSET('Data (unfunded)'!H$8,Main!$C$2+Main!$A17,0),"")</f>
        <v>-3.6273828818400577E-3</v>
      </c>
      <c r="J17" s="18">
        <f ca="1">IF(($C$2+$A17)&lt;=$C$3,OFFSET('Data (unfunded)'!I$8,Main!$C$2+Main!$A17,0),"")</f>
        <v>-1.9848394175144723E-2</v>
      </c>
      <c r="K17" s="19">
        <f ca="1">IF(($C$2+$A17)&lt;=$C$3,OFFSET('Data (unfunded)'!J$8,Main!$C$2+Main!$A17,0),"")</f>
        <v>-8.8660487461163472E-3</v>
      </c>
      <c r="L17" s="19">
        <f t="shared" ca="1" si="1"/>
        <v>1.0420921392215325</v>
      </c>
      <c r="M17" s="52">
        <f t="array" aca="1" ref="M17" ca="1">+SUM($D$8:$K$8*D17:K17)</f>
        <v>-2.2150345945351089E-4</v>
      </c>
      <c r="N17" s="54">
        <f t="shared" ca="1" si="2"/>
        <v>0.98571115718443381</v>
      </c>
      <c r="R17" s="2" t="s">
        <v>4</v>
      </c>
      <c r="S17" s="44">
        <f ca="1"/>
        <v>1.0504907374707757E-2</v>
      </c>
      <c r="T17" s="45">
        <f ca="1"/>
        <v>-4.7515192467088834E-3</v>
      </c>
      <c r="U17" s="45">
        <f ca="1"/>
        <v>2.7933193551515328E-2</v>
      </c>
      <c r="V17" s="45">
        <f ca="1"/>
        <v>3.9720659845725564E-2</v>
      </c>
      <c r="W17" s="45">
        <f ca="1"/>
        <v>2.8675963032570952E-2</v>
      </c>
      <c r="X17" s="45">
        <f ca="1"/>
        <v>3.4975500526597772E-2</v>
      </c>
      <c r="Y17" s="45">
        <f ca="1"/>
        <v>8.3027560771207019E-3</v>
      </c>
      <c r="Z17" s="45">
        <f ca="1"/>
        <v>-1.0467902785233175E-2</v>
      </c>
      <c r="AA17" s="46">
        <f ca="1"/>
        <v>4.2329565728030441E-2</v>
      </c>
    </row>
    <row r="18" spans="1:27" x14ac:dyDescent="0.35">
      <c r="A18" s="16">
        <f t="shared" si="0"/>
        <v>7</v>
      </c>
      <c r="B18" s="13">
        <f ca="1">IF(($C$2+$A18)&lt;=$C$3,OFFSET('Data (unfunded)'!A$8,Main!$C$2+Main!$A18,0),"")</f>
        <v>38929</v>
      </c>
      <c r="C18" s="32">
        <f ca="1">IF(($C$2+$A18)&lt;=$C$3,OFFSET('Data (unfunded)'!B$8,Main!$C$2+Main!$A18,0),"")</f>
        <v>-6.5442428750996928E-3</v>
      </c>
      <c r="D18" s="18">
        <f ca="1">IF(($C$2+$A18)&lt;=$C$3,OFFSET('Data (unfunded)'!C$8,Main!$C$2+Main!$A18,0),"")</f>
        <v>1.1113135361632276E-2</v>
      </c>
      <c r="E18" s="18">
        <f ca="1">IF(($C$2+$A18)&lt;=$C$3,OFFSET('Data (unfunded)'!D$8,Main!$C$2+Main!$A18,0),"")</f>
        <v>1.8795495452446076E-3</v>
      </c>
      <c r="F18" s="18">
        <f ca="1">IF(($C$2+$A18)&lt;=$C$3,OFFSET('Data (unfunded)'!E$8,Main!$C$2+Main!$A18,0),"")</f>
        <v>-3.7715632810566668E-2</v>
      </c>
      <c r="G18" s="18">
        <f ca="1">IF(($C$2+$A18)&lt;=$C$3,OFFSET('Data (unfunded)'!F$8,Main!$C$2+Main!$A18,0),"")</f>
        <v>9.0116151103341036E-3</v>
      </c>
      <c r="H18" s="18">
        <f ca="1">IF(($C$2+$A18)&lt;=$C$3,OFFSET('Data (unfunded)'!G$8,Main!$C$2+Main!$A18,0),"")</f>
        <v>-4.1944578147562472E-3</v>
      </c>
      <c r="I18" s="18">
        <f ca="1">IF(($C$2+$A18)&lt;=$C$3,OFFSET('Data (unfunded)'!H$8,Main!$C$2+Main!$A18,0),"")</f>
        <v>-2.8659953524398096E-3</v>
      </c>
      <c r="J18" s="18">
        <f ca="1">IF(($C$2+$A18)&lt;=$C$3,OFFSET('Data (unfunded)'!I$8,Main!$C$2+Main!$A18,0),"")</f>
        <v>-5.3933041620026767E-3</v>
      </c>
      <c r="K18" s="19">
        <f ca="1">IF(($C$2+$A18)&lt;=$C$3,OFFSET('Data (unfunded)'!J$8,Main!$C$2+Main!$A18,0),"")</f>
        <v>6.657768118094186E-3</v>
      </c>
      <c r="L18" s="19">
        <f t="shared" ca="1" si="1"/>
        <v>1.0336947393040947</v>
      </c>
      <c r="M18" s="52">
        <f t="array" aca="1" ref="M18" ca="1">+SUM($D$8:$K$8*D18:K18)</f>
        <v>8.5361592850553467E-4</v>
      </c>
      <c r="N18" s="54">
        <f t="shared" ca="1" si="2"/>
        <v>0.98655257592911205</v>
      </c>
      <c r="R18" s="2" t="s">
        <v>5</v>
      </c>
      <c r="S18" s="44">
        <f ca="1"/>
        <v>9.7126344232564207E-3</v>
      </c>
      <c r="T18" s="45">
        <f ca="1"/>
        <v>-4.428559666520439E-3</v>
      </c>
      <c r="U18" s="45">
        <f ca="1"/>
        <v>2.4872392990248952E-2</v>
      </c>
      <c r="V18" s="45">
        <f ca="1"/>
        <v>2.8675963032570952E-2</v>
      </c>
      <c r="W18" s="45">
        <f ca="1"/>
        <v>2.9851679593335862E-2</v>
      </c>
      <c r="X18" s="45">
        <f ca="1"/>
        <v>3.0848533927921792E-2</v>
      </c>
      <c r="Y18" s="45">
        <f ca="1"/>
        <v>4.3971603252583556E-3</v>
      </c>
      <c r="Z18" s="45">
        <f ca="1"/>
        <v>-1.0543706471610048E-2</v>
      </c>
      <c r="AA18" s="46">
        <f ca="1"/>
        <v>3.9621010113452225E-2</v>
      </c>
    </row>
    <row r="19" spans="1:27" x14ac:dyDescent="0.35">
      <c r="A19" s="16">
        <f t="shared" si="0"/>
        <v>8</v>
      </c>
      <c r="B19" s="13">
        <f ca="1">IF(($C$2+$A19)&lt;=$C$3,OFFSET('Data (unfunded)'!A$8,Main!$C$2+Main!$A19,0),"")</f>
        <v>38960</v>
      </c>
      <c r="C19" s="32">
        <f ca="1">IF(($C$2+$A19)&lt;=$C$3,OFFSET('Data (unfunded)'!B$8,Main!$C$2+Main!$A19,0),"")</f>
        <v>4.2056012594153813E-3</v>
      </c>
      <c r="D19" s="18">
        <f ca="1">IF(($C$2+$A19)&lt;=$C$3,OFFSET('Data (unfunded)'!C$8,Main!$C$2+Main!$A19,0),"")</f>
        <v>1.3153153153153241E-2</v>
      </c>
      <c r="E19" s="18">
        <f ca="1">IF(($C$2+$A19)&lt;=$C$3,OFFSET('Data (unfunded)'!D$8,Main!$C$2+Main!$A19,0),"")</f>
        <v>1.8569452614508819E-2</v>
      </c>
      <c r="F19" s="18">
        <f ca="1">IF(($C$2+$A19)&lt;=$C$3,OFFSET('Data (unfunded)'!E$8,Main!$C$2+Main!$A19,0),"")</f>
        <v>2.4013575148452704E-2</v>
      </c>
      <c r="G19" s="18">
        <f ca="1">IF(($C$2+$A19)&lt;=$C$3,OFFSET('Data (unfunded)'!F$8,Main!$C$2+Main!$A19,0),"")</f>
        <v>3.1121844811467625E-2</v>
      </c>
      <c r="H19" s="18">
        <f ca="1">IF(($C$2+$A19)&lt;=$C$3,OFFSET('Data (unfunded)'!G$8,Main!$C$2+Main!$A19,0),"")</f>
        <v>4.2466510150531711E-2</v>
      </c>
      <c r="I19" s="18">
        <f ca="1">IF(($C$2+$A19)&lt;=$C$3,OFFSET('Data (unfunded)'!H$8,Main!$C$2+Main!$A19,0),"")</f>
        <v>7.7681970014742419E-4</v>
      </c>
      <c r="J19" s="18">
        <f ca="1">IF(($C$2+$A19)&lt;=$C$3,OFFSET('Data (unfunded)'!I$8,Main!$C$2+Main!$A19,0),"")</f>
        <v>-2.7931246163290235E-2</v>
      </c>
      <c r="K19" s="19">
        <f ca="1">IF(($C$2+$A19)&lt;=$C$3,OFFSET('Data (unfunded)'!J$8,Main!$C$2+Main!$A19,0),"")</f>
        <v>1.8369789705052132E-2</v>
      </c>
      <c r="L19" s="19">
        <f t="shared" ca="1" si="1"/>
        <v>1.026929989871376</v>
      </c>
      <c r="M19" s="52">
        <f t="array" aca="1" ref="M19" ca="1">+SUM($D$8:$K$8*D19:K19)</f>
        <v>6.0046051792150418E-3</v>
      </c>
      <c r="N19" s="54">
        <f t="shared" ca="1" si="2"/>
        <v>0.99247643463610402</v>
      </c>
      <c r="R19" s="2" t="s">
        <v>6</v>
      </c>
      <c r="S19" s="44">
        <f ca="1"/>
        <v>1.2232981007882142E-2</v>
      </c>
      <c r="T19" s="45">
        <f ca="1"/>
        <v>-3.4940344132637345E-3</v>
      </c>
      <c r="U19" s="45">
        <f ca="1"/>
        <v>2.7719358333311461E-2</v>
      </c>
      <c r="V19" s="45">
        <f ca="1"/>
        <v>3.4975500526597772E-2</v>
      </c>
      <c r="W19" s="45">
        <f ca="1"/>
        <v>3.0848533927921792E-2</v>
      </c>
      <c r="X19" s="45">
        <f ca="1"/>
        <v>4.4277125174834502E-2</v>
      </c>
      <c r="Y19" s="45">
        <f ca="1"/>
        <v>9.6272452026553955E-3</v>
      </c>
      <c r="Z19" s="45">
        <f ca="1"/>
        <v>-1.2713603872193602E-2</v>
      </c>
      <c r="AA19" s="46">
        <f ca="1"/>
        <v>4.8474291737647154E-2</v>
      </c>
    </row>
    <row r="20" spans="1:27" x14ac:dyDescent="0.35">
      <c r="A20" s="16">
        <f t="shared" si="0"/>
        <v>9</v>
      </c>
      <c r="B20" s="13">
        <f ca="1">IF(($C$2+$A20)&lt;=$C$3,OFFSET('Data (unfunded)'!A$8,Main!$C$2+Main!$A20,0),"")</f>
        <v>38990</v>
      </c>
      <c r="C20" s="32">
        <f ca="1">IF(($C$2+$A20)&lt;=$C$3,OFFSET('Data (unfunded)'!B$8,Main!$C$2+Main!$A20,0),"")</f>
        <v>-4.3397760024579402E-3</v>
      </c>
      <c r="D20" s="18">
        <f ca="1">IF(($C$2+$A20)&lt;=$C$3,OFFSET('Data (unfunded)'!C$8,Main!$C$2+Main!$A20,0),"")</f>
        <v>6.4022763649298486E-3</v>
      </c>
      <c r="E20" s="18">
        <f ca="1">IF(($C$2+$A20)&lt;=$C$3,OFFSET('Data (unfunded)'!D$8,Main!$C$2+Main!$A20,0),"")</f>
        <v>2.1641406652410877E-2</v>
      </c>
      <c r="F20" s="18">
        <f ca="1">IF(($C$2+$A20)&lt;=$C$3,OFFSET('Data (unfunded)'!E$8,Main!$C$2+Main!$A20,0),"")</f>
        <v>2.5809416910700378E-3</v>
      </c>
      <c r="G20" s="18">
        <f ca="1">IF(($C$2+$A20)&lt;=$C$3,OFFSET('Data (unfunded)'!F$8,Main!$C$2+Main!$A20,0),"")</f>
        <v>2.220697700423413E-2</v>
      </c>
      <c r="H20" s="18">
        <f ca="1">IF(($C$2+$A20)&lt;=$C$3,OFFSET('Data (unfunded)'!G$8,Main!$C$2+Main!$A20,0),"")</f>
        <v>3.1132012982710844E-3</v>
      </c>
      <c r="I20" s="18">
        <f ca="1">IF(($C$2+$A20)&lt;=$C$3,OFFSET('Data (unfunded)'!H$8,Main!$C$2+Main!$A20,0),"")</f>
        <v>-1.1643250795622229E-2</v>
      </c>
      <c r="J20" s="18">
        <f ca="1">IF(($C$2+$A20)&lt;=$C$3,OFFSET('Data (unfunded)'!I$8,Main!$C$2+Main!$A20,0),"")</f>
        <v>-1.0104199557941396E-2</v>
      </c>
      <c r="K20" s="19">
        <f ca="1">IF(($C$2+$A20)&lt;=$C$3,OFFSET('Data (unfunded)'!J$8,Main!$C$2+Main!$A20,0),"")</f>
        <v>2.0773730684327078E-3</v>
      </c>
      <c r="L20" s="19">
        <f t="shared" ca="1" si="1"/>
        <v>1.0312488479301105</v>
      </c>
      <c r="M20" s="52">
        <f t="array" aca="1" ref="M20" ca="1">+SUM($D$8:$K$8*D20:K20)</f>
        <v>-4.3126148648966502E-5</v>
      </c>
      <c r="N20" s="54">
        <f t="shared" ca="1" si="2"/>
        <v>0.99243363294985332</v>
      </c>
      <c r="R20" s="2" t="s">
        <v>7</v>
      </c>
      <c r="S20" s="44">
        <f ca="1"/>
        <v>3.8141819416818599E-3</v>
      </c>
      <c r="T20" s="45">
        <f ca="1"/>
        <v>2.2478469495611315E-3</v>
      </c>
      <c r="U20" s="45">
        <f ca="1"/>
        <v>5.9042969968849486E-3</v>
      </c>
      <c r="V20" s="45">
        <f ca="1"/>
        <v>8.3027560771207019E-3</v>
      </c>
      <c r="W20" s="45">
        <f ca="1"/>
        <v>4.3971603252583556E-3</v>
      </c>
      <c r="X20" s="45">
        <f ca="1"/>
        <v>9.6272452026553955E-3</v>
      </c>
      <c r="Y20" s="45">
        <f ca="1"/>
        <v>1.1400684732282099E-2</v>
      </c>
      <c r="Z20" s="45">
        <f ca="1"/>
        <v>1.1725532490528458E-3</v>
      </c>
      <c r="AA20" s="46">
        <f ca="1"/>
        <v>1.7801301253545922E-2</v>
      </c>
    </row>
    <row r="21" spans="1:27" x14ac:dyDescent="0.35">
      <c r="A21" s="16">
        <f t="shared" si="0"/>
        <v>10</v>
      </c>
      <c r="B21" s="13">
        <f ca="1">IF(($C$2+$A21)&lt;=$C$3,OFFSET('Data (unfunded)'!A$8,Main!$C$2+Main!$A21,0),"")</f>
        <v>39021</v>
      </c>
      <c r="C21" s="32">
        <f ca="1">IF(($C$2+$A21)&lt;=$C$3,OFFSET('Data (unfunded)'!B$8,Main!$C$2+Main!$A21,0),"")</f>
        <v>1.2263989267978337E-2</v>
      </c>
      <c r="D21" s="18">
        <f ca="1">IF(($C$2+$A21)&lt;=$C$3,OFFSET('Data (unfunded)'!C$8,Main!$C$2+Main!$A21,0),"")</f>
        <v>1.4136773281498982E-3</v>
      </c>
      <c r="E21" s="18">
        <f ca="1">IF(($C$2+$A21)&lt;=$C$3,OFFSET('Data (unfunded)'!D$8,Main!$C$2+Main!$A21,0),"")</f>
        <v>2.8096282093394542E-2</v>
      </c>
      <c r="F21" s="18">
        <f ca="1">IF(($C$2+$A21)&lt;=$C$3,OFFSET('Data (unfunded)'!E$8,Main!$C$2+Main!$A21,0),"")</f>
        <v>5.241538735236162E-2</v>
      </c>
      <c r="G21" s="18">
        <f ca="1">IF(($C$2+$A21)&lt;=$C$3,OFFSET('Data (unfunded)'!F$8,Main!$C$2+Main!$A21,0),"")</f>
        <v>2.5298978520850834E-2</v>
      </c>
      <c r="H21" s="18">
        <f ca="1">IF(($C$2+$A21)&lt;=$C$3,OFFSET('Data (unfunded)'!G$8,Main!$C$2+Main!$A21,0),"")</f>
        <v>1.6178024300052884E-2</v>
      </c>
      <c r="I21" s="18">
        <f ca="1">IF(($C$2+$A21)&lt;=$C$3,OFFSET('Data (unfunded)'!H$8,Main!$C$2+Main!$A21,0),"")</f>
        <v>4.4765569779314784E-3</v>
      </c>
      <c r="J21" s="18">
        <f ca="1">IF(($C$2+$A21)&lt;=$C$3,OFFSET('Data (unfunded)'!I$8,Main!$C$2+Main!$A21,0),"")</f>
        <v>5.6353003721425488E-3</v>
      </c>
      <c r="K21" s="19">
        <f ca="1">IF(($C$2+$A21)&lt;=$C$3,OFFSET('Data (unfunded)'!J$8,Main!$C$2+Main!$A21,0),"")</f>
        <v>4.218790250848161E-2</v>
      </c>
      <c r="L21" s="19">
        <f t="shared" ca="1" si="1"/>
        <v>1.026773458927301</v>
      </c>
      <c r="M21" s="52">
        <f t="array" aca="1" ref="M21" ca="1">+SUM($D$8:$K$8*D21:K21)</f>
        <v>7.9224818421655824E-3</v>
      </c>
      <c r="N21" s="54">
        <f t="shared" ca="1" si="2"/>
        <v>1.0002961703864528</v>
      </c>
      <c r="R21" s="2" t="s">
        <v>8</v>
      </c>
      <c r="S21" s="44">
        <f ca="1"/>
        <v>-3.466655583716114E-3</v>
      </c>
      <c r="T21" s="45">
        <f ca="1"/>
        <v>3.2659388897878184E-3</v>
      </c>
      <c r="U21" s="45">
        <f ca="1"/>
        <v>-8.7712288844114666E-3</v>
      </c>
      <c r="V21" s="45">
        <f ca="1"/>
        <v>-1.0467902785233175E-2</v>
      </c>
      <c r="W21" s="45">
        <f ca="1"/>
        <v>-1.0543706471610048E-2</v>
      </c>
      <c r="X21" s="45">
        <f ca="1"/>
        <v>-1.2713603872193602E-2</v>
      </c>
      <c r="Y21" s="45">
        <f ca="1"/>
        <v>1.1725532490528458E-3</v>
      </c>
      <c r="Z21" s="45">
        <f ca="1"/>
        <v>7.946172433184278E-3</v>
      </c>
      <c r="AA21" s="46">
        <f ca="1"/>
        <v>-1.1337461783510453E-2</v>
      </c>
    </row>
    <row r="22" spans="1:27" ht="15" thickBot="1" x14ac:dyDescent="0.4">
      <c r="A22" s="16">
        <f t="shared" si="0"/>
        <v>11</v>
      </c>
      <c r="B22" s="13">
        <f ca="1">IF(($C$2+$A22)&lt;=$C$3,OFFSET('Data (unfunded)'!A$8,Main!$C$2+Main!$A22,0),"")</f>
        <v>39051</v>
      </c>
      <c r="C22" s="32">
        <f ca="1">IF(($C$2+$A22)&lt;=$C$3,OFFSET('Data (unfunded)'!B$8,Main!$C$2+Main!$A22,0),"")</f>
        <v>1.4866989193186519E-2</v>
      </c>
      <c r="D22" s="18">
        <f ca="1">IF(($C$2+$A22)&lt;=$C$3,OFFSET('Data (unfunded)'!C$8,Main!$C$2+Main!$A22,0),"")</f>
        <v>8.2936297864830699E-3</v>
      </c>
      <c r="E22" s="18">
        <f ca="1">IF(($C$2+$A22)&lt;=$C$3,OFFSET('Data (unfunded)'!D$8,Main!$C$2+Main!$A22,0),"")</f>
        <v>1.4236356206115186E-2</v>
      </c>
      <c r="F22" s="18">
        <f ca="1">IF(($C$2+$A22)&lt;=$C$3,OFFSET('Data (unfunded)'!E$8,Main!$C$2+Main!$A22,0),"")</f>
        <v>2.0708808443308468E-2</v>
      </c>
      <c r="G22" s="18">
        <f ca="1">IF(($C$2+$A22)&lt;=$C$3,OFFSET('Data (unfunded)'!F$8,Main!$C$2+Main!$A22,0),"")</f>
        <v>-4.4868393734572853E-3</v>
      </c>
      <c r="H22" s="18">
        <f ca="1">IF(($C$2+$A22)&lt;=$C$3,OFFSET('Data (unfunded)'!G$8,Main!$C$2+Main!$A22,0),"")</f>
        <v>-8.9024627981025839E-3</v>
      </c>
      <c r="I22" s="18">
        <f ca="1">IF(($C$2+$A22)&lt;=$C$3,OFFSET('Data (unfunded)'!H$8,Main!$C$2+Main!$A22,0),"")</f>
        <v>3.6278342455043244E-2</v>
      </c>
      <c r="J22" s="18">
        <f ca="1">IF(($C$2+$A22)&lt;=$C$3,OFFSET('Data (unfunded)'!I$8,Main!$C$2+Main!$A22,0),"")</f>
        <v>5.6037217170650244E-3</v>
      </c>
      <c r="K22" s="19">
        <f ca="1">IF(($C$2+$A22)&lt;=$C$3,OFFSET('Data (unfunded)'!J$8,Main!$C$2+Main!$A22,0),"")</f>
        <v>6.8794897107214717E-2</v>
      </c>
      <c r="L22" s="19">
        <f t="shared" ca="1" si="1"/>
        <v>1.0393657976082304</v>
      </c>
      <c r="M22" s="52">
        <f t="array" aca="1" ref="M22" ca="1">+SUM($D$8:$K$8*D22:K22)</f>
        <v>1.4885389737500412E-2</v>
      </c>
      <c r="N22" s="54">
        <f t="shared" ca="1" si="2"/>
        <v>1.0151859687355842</v>
      </c>
      <c r="R22" s="2" t="s">
        <v>9</v>
      </c>
      <c r="S22" s="47">
        <f ca="1"/>
        <v>1.9385321643212421E-2</v>
      </c>
      <c r="T22" s="48">
        <f ca="1"/>
        <v>-3.5812646716673934E-3</v>
      </c>
      <c r="U22" s="48">
        <f ca="1"/>
        <v>3.5727894257811525E-2</v>
      </c>
      <c r="V22" s="48">
        <f ca="1"/>
        <v>4.2329565728030441E-2</v>
      </c>
      <c r="W22" s="48">
        <f ca="1"/>
        <v>3.9621010113452225E-2</v>
      </c>
      <c r="X22" s="48">
        <f ca="1"/>
        <v>4.8474291737647154E-2</v>
      </c>
      <c r="Y22" s="48">
        <f ca="1"/>
        <v>1.7801301253545922E-2</v>
      </c>
      <c r="Z22" s="48">
        <f ca="1"/>
        <v>-1.1337461783510453E-2</v>
      </c>
      <c r="AA22" s="49">
        <f ca="1"/>
        <v>8.166622010294125E-2</v>
      </c>
    </row>
    <row r="23" spans="1:27" x14ac:dyDescent="0.35">
      <c r="A23" s="16">
        <f t="shared" si="0"/>
        <v>12</v>
      </c>
      <c r="B23" s="13">
        <f ca="1">IF(($C$2+$A23)&lt;=$C$3,OFFSET('Data (unfunded)'!A$8,Main!$C$2+Main!$A23,0),"")</f>
        <v>39082</v>
      </c>
      <c r="C23" s="32">
        <f ca="1">IF(($C$2+$A23)&lt;=$C$3,OFFSET('Data (unfunded)'!B$8,Main!$C$2+Main!$A23,0),"")</f>
        <v>1.0941969368578608E-2</v>
      </c>
      <c r="D23" s="18">
        <f ca="1">IF(($C$2+$A23)&lt;=$C$3,OFFSET('Data (unfunded)'!C$8,Main!$C$2+Main!$A23,0),"")</f>
        <v>-1.5750787539376976E-2</v>
      </c>
      <c r="E23" s="18">
        <f ca="1">IF(($C$2+$A23)&lt;=$C$3,OFFSET('Data (unfunded)'!D$8,Main!$C$2+Main!$A23,0),"")</f>
        <v>9.6189771503505384E-3</v>
      </c>
      <c r="F23" s="18">
        <f ca="1">IF(($C$2+$A23)&lt;=$C$3,OFFSET('Data (unfunded)'!E$8,Main!$C$2+Main!$A23,0),"")</f>
        <v>-2.4993448837328236E-3</v>
      </c>
      <c r="G23" s="18">
        <f ca="1">IF(($C$2+$A23)&lt;=$C$3,OFFSET('Data (unfunded)'!F$8,Main!$C$2+Main!$A23,0),"")</f>
        <v>3.330765041884387E-2</v>
      </c>
      <c r="H23" s="18">
        <f ca="1">IF(($C$2+$A23)&lt;=$C$3,OFFSET('Data (unfunded)'!G$8,Main!$C$2+Main!$A23,0),"")</f>
        <v>6.3532651455546763E-2</v>
      </c>
      <c r="I23" s="18">
        <f ca="1">IF(($C$2+$A23)&lt;=$C$3,OFFSET('Data (unfunded)'!H$8,Main!$C$2+Main!$A23,0),"")</f>
        <v>-5.9604647653540566E-3</v>
      </c>
      <c r="J23" s="18">
        <f ca="1">IF(($C$2+$A23)&lt;=$C$3,OFFSET('Data (unfunded)'!I$8,Main!$C$2+Main!$A23,0),"")</f>
        <v>-3.1647565976238079E-2</v>
      </c>
      <c r="K23" s="19">
        <f ca="1">IF(($C$2+$A23)&lt;=$C$3,OFFSET('Data (unfunded)'!J$8,Main!$C$2+Main!$A23,0),"")</f>
        <v>3.9668062419915613E-2</v>
      </c>
      <c r="L23" s="19">
        <f t="shared" ca="1" si="1"/>
        <v>1.0548180376890397</v>
      </c>
      <c r="M23" s="52">
        <f t="array" aca="1" ref="M23" ca="1">+SUM($D$8:$K$8*D23:K23)</f>
        <v>1.3591041844326116E-2</v>
      </c>
      <c r="N23" s="54">
        <f t="shared" ca="1" si="2"/>
        <v>1.0289834037164423</v>
      </c>
    </row>
    <row r="24" spans="1:27" ht="15" thickBot="1" x14ac:dyDescent="0.4">
      <c r="A24" s="16">
        <f t="shared" si="0"/>
        <v>13</v>
      </c>
      <c r="B24" s="13">
        <f ca="1">IF(($C$2+$A24)&lt;=$C$3,OFFSET('Data (unfunded)'!A$8,Main!$C$2+Main!$A24,0),"")</f>
        <v>39113</v>
      </c>
      <c r="C24" s="32">
        <f ca="1">IF(($C$2+$A24)&lt;=$C$3,OFFSET('Data (unfunded)'!B$8,Main!$C$2+Main!$A24,0),"")</f>
        <v>7.4647690158287094E-3</v>
      </c>
      <c r="D24" s="18">
        <f ca="1">IF(($C$2+$A24)&lt;=$C$3,OFFSET('Data (unfunded)'!C$8,Main!$C$2+Main!$A24,0),"")</f>
        <v>-6.5789473684210176E-3</v>
      </c>
      <c r="E24" s="18">
        <f ca="1">IF(($C$2+$A24)&lt;=$C$3,OFFSET('Data (unfunded)'!D$8,Main!$C$2+Main!$A24,0),"")</f>
        <v>1.0216668843513688E-2</v>
      </c>
      <c r="F24" s="18">
        <f ca="1">IF(($C$2+$A24)&lt;=$C$3,OFFSET('Data (unfunded)'!E$8,Main!$C$2+Main!$A24,0),"")</f>
        <v>1.1663416532514237E-2</v>
      </c>
      <c r="G24" s="18">
        <f ca="1">IF(($C$2+$A24)&lt;=$C$3,OFFSET('Data (unfunded)'!F$8,Main!$C$2+Main!$A24,0),"")</f>
        <v>8.6618918805276834E-3</v>
      </c>
      <c r="H24" s="18">
        <f ca="1">IF(($C$2+$A24)&lt;=$C$3,OFFSET('Data (unfunded)'!G$8,Main!$C$2+Main!$A24,0),"")</f>
        <v>9.5555144565686589E-3</v>
      </c>
      <c r="I24" s="18">
        <f ca="1">IF(($C$2+$A24)&lt;=$C$3,OFFSET('Data (unfunded)'!H$8,Main!$C$2+Main!$A24,0),"")</f>
        <v>-1.3510436432637385E-2</v>
      </c>
      <c r="J24" s="18">
        <f ca="1">IF(($C$2+$A24)&lt;=$C$3,OFFSET('Data (unfunded)'!I$8,Main!$C$2+Main!$A24,0),"")</f>
        <v>-1.7372421281215966E-2</v>
      </c>
      <c r="K24" s="19">
        <f ca="1">IF(($C$2+$A24)&lt;=$C$3,OFFSET('Data (unfunded)'!J$8,Main!$C$2+Main!$A24,0),"")</f>
        <v>-1.6673983986193998E-2</v>
      </c>
      <c r="L24" s="19">
        <f t="shared" ca="1" si="1"/>
        <v>1.0663598243468573</v>
      </c>
      <c r="M24" s="52">
        <f t="array" aca="1" ref="M24" ca="1">+SUM($D$8:$K$8*D24:K24)</f>
        <v>-1.7476448585811164E-3</v>
      </c>
      <c r="N24" s="54">
        <f t="shared" ca="1" si="2"/>
        <v>1.0271851061613719</v>
      </c>
    </row>
    <row r="25" spans="1:27" ht="15" thickBot="1" x14ac:dyDescent="0.4">
      <c r="A25" s="16">
        <f t="shared" si="0"/>
        <v>14</v>
      </c>
      <c r="B25" s="13">
        <f ca="1">IF(($C$2+$A25)&lt;=$C$3,OFFSET('Data (unfunded)'!A$8,Main!$C$2+Main!$A25,0),"")</f>
        <v>39141</v>
      </c>
      <c r="C25" s="32">
        <f ca="1">IF(($C$2+$A25)&lt;=$C$3,OFFSET('Data (unfunded)'!B$8,Main!$C$2+Main!$A25,0),"")</f>
        <v>1.8659668680396369E-3</v>
      </c>
      <c r="D25" s="18">
        <f ca="1">IF(($C$2+$A25)&lt;=$C$3,OFFSET('Data (unfunded)'!C$8,Main!$C$2+Main!$A25,0),"")</f>
        <v>1.6824771791659199E-2</v>
      </c>
      <c r="E25" s="18">
        <f ca="1">IF(($C$2+$A25)&lt;=$C$3,OFFSET('Data (unfunded)'!D$8,Main!$C$2+Main!$A25,0),"")</f>
        <v>-2.3631322635790375E-2</v>
      </c>
      <c r="F25" s="18">
        <f ca="1">IF(($C$2+$A25)&lt;=$C$3,OFFSET('Data (unfunded)'!E$8,Main!$C$2+Main!$A25,0),"")</f>
        <v>-1.3229594922158139E-2</v>
      </c>
      <c r="G25" s="18">
        <f ca="1">IF(($C$2+$A25)&lt;=$C$3,OFFSET('Data (unfunded)'!F$8,Main!$C$2+Main!$A25,0),"")</f>
        <v>-2.3611477801709135E-2</v>
      </c>
      <c r="H25" s="18">
        <f ca="1">IF(($C$2+$A25)&lt;=$C$3,OFFSET('Data (unfunded)'!G$8,Main!$C$2+Main!$A25,0),"")</f>
        <v>4.2745481191988066E-3</v>
      </c>
      <c r="I25" s="18">
        <f ca="1">IF(($C$2+$A25)&lt;=$C$3,OFFSET('Data (unfunded)'!H$8,Main!$C$2+Main!$A25,0),"")</f>
        <v>1.4157113179964487E-2</v>
      </c>
      <c r="J25" s="18">
        <f ca="1">IF(($C$2+$A25)&lt;=$C$3,OFFSET('Data (unfunded)'!I$8,Main!$C$2+Main!$A25,0),"")</f>
        <v>1.6353591160221059E-2</v>
      </c>
      <c r="K25" s="19">
        <f ca="1">IF(($C$2+$A25)&lt;=$C$3,OFFSET('Data (unfunded)'!J$8,Main!$C$2+Main!$A25,0),"")</f>
        <v>-1.1022497818402411E-2</v>
      </c>
      <c r="L25" s="19">
        <f t="shared" ca="1" si="1"/>
        <v>1.0743199541233663</v>
      </c>
      <c r="M25" s="52">
        <f t="array" aca="1" ref="M25" ca="1">+SUM($D$8:$K$8*D25:K25)</f>
        <v>-3.9759291740852042E-3</v>
      </c>
      <c r="N25" s="54">
        <f t="shared" ca="1" si="2"/>
        <v>1.0231010909305991</v>
      </c>
      <c r="R25" s="9" t="s">
        <v>17</v>
      </c>
      <c r="S25" s="55">
        <v>1</v>
      </c>
      <c r="T25" s="56">
        <f t="array" ref="T25:AA25">D8:K8</f>
        <v>-6.0250376385268978E-2</v>
      </c>
      <c r="U25" s="56">
        <v>-1.0901836765695245E-2</v>
      </c>
      <c r="V25" s="56">
        <v>2.3027145592693556E-3</v>
      </c>
      <c r="W25" s="56">
        <v>-5.4862965627424924E-2</v>
      </c>
      <c r="X25" s="56">
        <v>2.2437330560547201E-2</v>
      </c>
      <c r="Y25" s="56">
        <v>-7.0941253230614152E-4</v>
      </c>
      <c r="Z25" s="56">
        <v>-0.12124796771701589</v>
      </c>
      <c r="AA25" s="51">
        <v>0.2347755873850863</v>
      </c>
    </row>
    <row r="26" spans="1:27" ht="15" thickBot="1" x14ac:dyDescent="0.4">
      <c r="A26" s="16">
        <f t="shared" si="0"/>
        <v>15</v>
      </c>
      <c r="B26" s="13">
        <f ca="1">IF(($C$2+$A26)&lt;=$C$3,OFFSET('Data (unfunded)'!A$8,Main!$C$2+Main!$A26,0),"")</f>
        <v>39172</v>
      </c>
      <c r="C26" s="32">
        <f ca="1">IF(($C$2+$A26)&lt;=$C$3,OFFSET('Data (unfunded)'!B$8,Main!$C$2+Main!$A26,0),"")</f>
        <v>4.2676833699655248E-3</v>
      </c>
      <c r="D26" s="18">
        <f ca="1">IF(($C$2+$A26)&lt;=$C$3,OFFSET('Data (unfunded)'!C$8,Main!$C$2+Main!$A26,0),"")</f>
        <v>-4.2246083436014992E-3</v>
      </c>
      <c r="E26" s="18">
        <f ca="1">IF(($C$2+$A26)&lt;=$C$3,OFFSET('Data (unfunded)'!D$8,Main!$C$2+Main!$A26,0),"")</f>
        <v>6.8269428832063994E-3</v>
      </c>
      <c r="F26" s="18">
        <f ca="1">IF(($C$2+$A26)&lt;=$C$3,OFFSET('Data (unfunded)'!E$8,Main!$C$2+Main!$A26,0),"")</f>
        <v>4.9073952687088696E-3</v>
      </c>
      <c r="G26" s="18">
        <f ca="1">IF(($C$2+$A26)&lt;=$C$3,OFFSET('Data (unfunded)'!F$8,Main!$C$2+Main!$A26,0),"")</f>
        <v>1.9093214622191823E-2</v>
      </c>
      <c r="H26" s="18">
        <f ca="1">IF(($C$2+$A26)&lt;=$C$3,OFFSET('Data (unfunded)'!G$8,Main!$C$2+Main!$A26,0),"")</f>
        <v>-1.1431351088410535E-2</v>
      </c>
      <c r="I26" s="18">
        <f ca="1">IF(($C$2+$A26)&lt;=$C$3,OFFSET('Data (unfunded)'!H$8,Main!$C$2+Main!$A26,0),"")</f>
        <v>7.8901449055457373E-3</v>
      </c>
      <c r="J26" s="18">
        <f ca="1">IF(($C$2+$A26)&lt;=$C$3,OFFSET('Data (unfunded)'!I$8,Main!$C$2+Main!$A26,0),"")</f>
        <v>5.435964340072541E-4</v>
      </c>
      <c r="K26" s="19">
        <f ca="1">IF(($C$2+$A26)&lt;=$C$3,OFFSET('Data (unfunded)'!J$8,Main!$C$2+Main!$A26,0),"")</f>
        <v>3.2963097870186434E-2</v>
      </c>
      <c r="L26" s="19">
        <f t="shared" ca="1" si="1"/>
        <v>1.0763245995634343</v>
      </c>
      <c r="M26" s="52">
        <f t="array" aca="1" ref="M26" ca="1">+SUM($D$8:$K$8*D26:K26)</f>
        <v>6.5548323096813518E-3</v>
      </c>
      <c r="N26" s="54">
        <f t="shared" ca="1" si="2"/>
        <v>1.0298073470175013</v>
      </c>
      <c r="Q26" s="9" t="s">
        <v>17</v>
      </c>
      <c r="R26" t="s">
        <v>20</v>
      </c>
      <c r="S26" s="2" t="s">
        <v>1</v>
      </c>
      <c r="T26" s="2" t="s">
        <v>2</v>
      </c>
      <c r="U26" s="2" t="s">
        <v>3</v>
      </c>
      <c r="V26" s="2" t="s">
        <v>4</v>
      </c>
      <c r="W26" s="2" t="s">
        <v>5</v>
      </c>
      <c r="X26" s="2" t="s">
        <v>6</v>
      </c>
      <c r="Y26" s="2" t="s">
        <v>7</v>
      </c>
      <c r="Z26" s="2" t="s">
        <v>8</v>
      </c>
      <c r="AA26" s="2" t="s">
        <v>9</v>
      </c>
    </row>
    <row r="27" spans="1:27" x14ac:dyDescent="0.35">
      <c r="A27" s="16">
        <f t="shared" si="0"/>
        <v>16</v>
      </c>
      <c r="B27" s="13">
        <f ca="1">IF(($C$2+$A27)&lt;=$C$3,OFFSET('Data (unfunded)'!A$8,Main!$C$2+Main!$A27,0),"")</f>
        <v>39202</v>
      </c>
      <c r="C27" s="32">
        <f ca="1">IF(($C$2+$A27)&lt;=$C$3,OFFSET('Data (unfunded)'!B$8,Main!$C$2+Main!$A27,0),"")</f>
        <v>1.3566101101682548E-2</v>
      </c>
      <c r="D27" s="18">
        <f ca="1">IF(($C$2+$A27)&lt;=$C$3,OFFSET('Data (unfunded)'!C$8,Main!$C$2+Main!$A27,0),"")</f>
        <v>1.7677214071063485E-3</v>
      </c>
      <c r="E27" s="18">
        <f ca="1">IF(($C$2+$A27)&lt;=$C$3,OFFSET('Data (unfunded)'!D$8,Main!$C$2+Main!$A27,0),"")</f>
        <v>3.9967850358030077E-2</v>
      </c>
      <c r="F27" s="18">
        <f ca="1">IF(($C$2+$A27)&lt;=$C$3,OFFSET('Data (unfunded)'!E$8,Main!$C$2+Main!$A27,0),"")</f>
        <v>1.2876304363210966E-2</v>
      </c>
      <c r="G27" s="18">
        <f ca="1">IF(($C$2+$A27)&lt;=$C$3,OFFSET('Data (unfunded)'!F$8,Main!$C$2+Main!$A27,0),"")</f>
        <v>5.6203688445607636E-2</v>
      </c>
      <c r="H27" s="18">
        <f ca="1">IF(($C$2+$A27)&lt;=$C$3,OFFSET('Data (unfunded)'!G$8,Main!$C$2+Main!$A27,0),"")</f>
        <v>3.4444581129289276E-3</v>
      </c>
      <c r="I27" s="18">
        <f ca="1">IF(($C$2+$A27)&lt;=$C$3,OFFSET('Data (unfunded)'!H$8,Main!$C$2+Main!$A27,0),"")</f>
        <v>2.1076401957094593E-2</v>
      </c>
      <c r="J27" s="18">
        <f ca="1">IF(($C$2+$A27)&lt;=$C$3,OFFSET('Data (unfunded)'!I$8,Main!$C$2+Main!$A27,0),"")</f>
        <v>-1.8472237313919448E-2</v>
      </c>
      <c r="K27" s="19">
        <f ca="1">IF(($C$2+$A27)&lt;=$C$3,OFFSET('Data (unfunded)'!J$8,Main!$C$2+Main!$A27,0),"")</f>
        <v>3.9591079226002759E-2</v>
      </c>
      <c r="L27" s="19">
        <f t="shared" ca="1" si="1"/>
        <v>1.080918012157676</v>
      </c>
      <c r="M27" s="52">
        <f t="array" aca="1" ref="M27" ca="1">+SUM($D$8:$K$8*D27:K27)</f>
        <v>8.000993261190352E-3</v>
      </c>
      <c r="N27" s="54">
        <f t="shared" ca="1" si="2"/>
        <v>1.0380468286613127</v>
      </c>
      <c r="Q27" s="16">
        <f t="array" ref="Q27:Q35">TRANSPOSE(S25:AA25)</f>
        <v>1</v>
      </c>
      <c r="R27" s="2" t="s">
        <v>1</v>
      </c>
      <c r="S27" s="24">
        <f ca="1">S$25*$Q27*S14</f>
        <v>5.3170280998387689E-3</v>
      </c>
      <c r="T27" s="25">
        <f t="shared" ref="T27:AA27" ca="1" si="3">T$25*$Q27*T14</f>
        <v>8.285160192888866E-5</v>
      </c>
      <c r="U27" s="25">
        <f t="shared" ca="1" si="3"/>
        <v>-9.5364837405879032E-5</v>
      </c>
      <c r="V27" s="25">
        <f t="shared" ca="1" si="3"/>
        <v>2.4189803155515576E-5</v>
      </c>
      <c r="W27" s="25">
        <f t="shared" ca="1" si="3"/>
        <v>-5.3286392851486109E-4</v>
      </c>
      <c r="X27" s="25">
        <f t="shared" ca="1" si="3"/>
        <v>2.7447543861474749E-4</v>
      </c>
      <c r="Y27" s="25">
        <f t="shared" ca="1" si="3"/>
        <v>-2.705828469924884E-6</v>
      </c>
      <c r="Z27" s="25">
        <f t="shared" ca="1" si="3"/>
        <v>4.2032494430042428E-4</v>
      </c>
      <c r="AA27" s="26">
        <f t="shared" ca="1" si="3"/>
        <v>4.5512002754340228E-3</v>
      </c>
    </row>
    <row r="28" spans="1:27" x14ac:dyDescent="0.35">
      <c r="A28" s="16">
        <f t="shared" si="0"/>
        <v>17</v>
      </c>
      <c r="B28" s="13">
        <f ca="1">IF(($C$2+$A28)&lt;=$C$3,OFFSET('Data (unfunded)'!A$8,Main!$C$2+Main!$A28,0),"")</f>
        <v>39233</v>
      </c>
      <c r="C28" s="32">
        <f ca="1">IF(($C$2+$A28)&lt;=$C$3,OFFSET('Data (unfunded)'!B$8,Main!$C$2+Main!$A28,0),"")</f>
        <v>1.5967534898677638E-2</v>
      </c>
      <c r="D28" s="18">
        <f ca="1">IF(($C$2+$A28)&lt;=$C$3,OFFSET('Data (unfunded)'!C$8,Main!$C$2+Main!$A28,0),"")</f>
        <v>-1.7822481030527637E-2</v>
      </c>
      <c r="E28" s="18">
        <f ca="1">IF(($C$2+$A28)&lt;=$C$3,OFFSET('Data (unfunded)'!D$8,Main!$C$2+Main!$A28,0),"")</f>
        <v>2.9895313707581028E-2</v>
      </c>
      <c r="F28" s="18">
        <f ca="1">IF(($C$2+$A28)&lt;=$C$3,OFFSET('Data (unfunded)'!E$8,Main!$C$2+Main!$A28,0),"")</f>
        <v>3.5600058517581745E-2</v>
      </c>
      <c r="G28" s="18">
        <f ca="1">IF(($C$2+$A28)&lt;=$C$3,OFFSET('Data (unfunded)'!F$8,Main!$C$2+Main!$A28,0),"")</f>
        <v>3.9390734080812395E-2</v>
      </c>
      <c r="H28" s="18">
        <f ca="1">IF(($C$2+$A28)&lt;=$C$3,OFFSET('Data (unfunded)'!G$8,Main!$C$2+Main!$A28,0),"")</f>
        <v>3.7575088880716034E-2</v>
      </c>
      <c r="I28" s="18">
        <f ca="1">IF(($C$2+$A28)&lt;=$C$3,OFFSET('Data (unfunded)'!H$8,Main!$C$2+Main!$A28,0),"")</f>
        <v>-1.5554736454109874E-2</v>
      </c>
      <c r="J28" s="18">
        <f ca="1">IF(($C$2+$A28)&lt;=$C$3,OFFSET('Data (unfunded)'!I$8,Main!$C$2+Main!$A28,0),"")</f>
        <v>-2.1698217646407558E-2</v>
      </c>
      <c r="K28" s="19">
        <f ca="1">IF(($C$2+$A28)&lt;=$C$3,OFFSET('Data (unfunded)'!J$8,Main!$C$2+Main!$A28,0),"")</f>
        <v>4.1807117008443931E-2</v>
      </c>
      <c r="L28" s="19">
        <f t="shared" ca="1" si="1"/>
        <v>1.0955818551932368</v>
      </c>
      <c r="M28" s="52">
        <f t="array" aca="1" ref="M28" ca="1">+SUM($D$8:$K$8*D28:K28)</f>
        <v>1.1969056303532632E-2</v>
      </c>
      <c r="N28" s="54">
        <f t="shared" ca="1" si="2"/>
        <v>1.0504712695992635</v>
      </c>
      <c r="Q28" s="16">
        <v>-6.0250376385268978E-2</v>
      </c>
      <c r="R28" s="2" t="s">
        <v>2</v>
      </c>
      <c r="S28" s="27">
        <f t="shared" ref="S28:AA28" ca="1" si="4">S$25*$Q28*S15</f>
        <v>8.285160192888866E-5</v>
      </c>
      <c r="T28" s="8">
        <f t="shared" ca="1" si="4"/>
        <v>1.9132771761586725E-5</v>
      </c>
      <c r="U28" s="8">
        <f t="shared" ca="1" si="4"/>
        <v>-2.3583272246214681E-6</v>
      </c>
      <c r="V28" s="8">
        <f t="shared" ca="1" si="4"/>
        <v>6.5922301919869491E-7</v>
      </c>
      <c r="W28" s="8">
        <f t="shared" ca="1" si="4"/>
        <v>-1.4638667433028664E-5</v>
      </c>
      <c r="X28" s="8">
        <f t="shared" ca="1" si="4"/>
        <v>4.7234370159022236E-6</v>
      </c>
      <c r="Y28" s="8">
        <f t="shared" ca="1" si="4"/>
        <v>9.6078310705738119E-8</v>
      </c>
      <c r="Z28" s="8">
        <f t="shared" ca="1" si="4"/>
        <v>2.3858453341973517E-5</v>
      </c>
      <c r="AA28" s="28">
        <f t="shared" ca="1" si="4"/>
        <v>5.0658125853842276E-5</v>
      </c>
    </row>
    <row r="29" spans="1:27" x14ac:dyDescent="0.35">
      <c r="A29" s="16">
        <f t="shared" si="0"/>
        <v>18</v>
      </c>
      <c r="B29" s="13">
        <f ca="1">IF(($C$2+$A29)&lt;=$C$3,OFFSET('Data (unfunded)'!A$8,Main!$C$2+Main!$A29,0),"")</f>
        <v>39263</v>
      </c>
      <c r="C29" s="32">
        <f ca="1">IF(($C$2+$A29)&lt;=$C$3,OFFSET('Data (unfunded)'!B$8,Main!$C$2+Main!$A29,0),"")</f>
        <v>4.8667641625832481E-3</v>
      </c>
      <c r="D29" s="18">
        <f ca="1">IF(($C$2+$A29)&lt;=$C$3,OFFSET('Data (unfunded)'!C$8,Main!$C$2+Main!$A29,0),"")</f>
        <v>-6.2881782249371021E-3</v>
      </c>
      <c r="E29" s="18">
        <f ca="1">IF(($C$2+$A29)&lt;=$C$3,OFFSET('Data (unfunded)'!D$8,Main!$C$2+Main!$A29,0),"")</f>
        <v>-2.0998055735580001E-2</v>
      </c>
      <c r="F29" s="18">
        <f ca="1">IF(($C$2+$A29)&lt;=$C$3,OFFSET('Data (unfunded)'!E$8,Main!$C$2+Main!$A29,0),"")</f>
        <v>-2.0344945977635476E-2</v>
      </c>
      <c r="G29" s="18">
        <f ca="1">IF(($C$2+$A29)&lt;=$C$3,OFFSET('Data (unfunded)'!F$8,Main!$C$2+Main!$A29,0),"")</f>
        <v>-6.3807701701538155E-3</v>
      </c>
      <c r="H29" s="18">
        <f ca="1">IF(($C$2+$A29)&lt;=$C$3,OFFSET('Data (unfunded)'!G$8,Main!$C$2+Main!$A29,0),"")</f>
        <v>1.0279435221834943E-2</v>
      </c>
      <c r="I29" s="18">
        <f ca="1">IF(($C$2+$A29)&lt;=$C$3,OFFSET('Data (unfunded)'!H$8,Main!$C$2+Main!$A29,0),"")</f>
        <v>4.7925715141532432E-3</v>
      </c>
      <c r="J29" s="18">
        <f ca="1">IF(($C$2+$A29)&lt;=$C$3,OFFSET('Data (unfunded)'!I$8,Main!$C$2+Main!$A29,0),"")</f>
        <v>-1.5502998755233754E-2</v>
      </c>
      <c r="K29" s="19">
        <f ca="1">IF(($C$2+$A29)&lt;=$C$3,OFFSET('Data (unfunded)'!J$8,Main!$C$2+Main!$A29,0),"")</f>
        <v>3.9822564496738225E-2</v>
      </c>
      <c r="L29" s="19">
        <f t="shared" ca="1" si="1"/>
        <v>1.1130755967003929</v>
      </c>
      <c r="M29" s="52">
        <f t="array" aca="1" ref="M29" ca="1">+SUM($D$8:$K$8*D29:K29)</f>
        <v>1.2367318091315423E-2</v>
      </c>
      <c r="N29" s="54">
        <f t="shared" ca="1" si="2"/>
        <v>1.0634627819361857</v>
      </c>
      <c r="Q29" s="16">
        <v>-1.0901836765695245E-2</v>
      </c>
      <c r="R29" s="2" t="s">
        <v>3</v>
      </c>
      <c r="S29" s="27">
        <f t="shared" ref="S29:AA29" ca="1" si="5">S$25*$Q29*S16</f>
        <v>-9.5364837405879032E-5</v>
      </c>
      <c r="T29" s="8">
        <f t="shared" ca="1" si="5"/>
        <v>-2.3583272246214681E-6</v>
      </c>
      <c r="U29" s="8">
        <f t="shared" ca="1" si="5"/>
        <v>2.8172665287384431E-6</v>
      </c>
      <c r="V29" s="8">
        <f t="shared" ca="1" si="5"/>
        <v>-7.0122981386781352E-7</v>
      </c>
      <c r="W29" s="8">
        <f t="shared" ca="1" si="5"/>
        <v>1.4876354735803575E-5</v>
      </c>
      <c r="X29" s="8">
        <f t="shared" ca="1" si="5"/>
        <v>-6.7803799972694493E-6</v>
      </c>
      <c r="Y29" s="8">
        <f t="shared" ca="1" si="5"/>
        <v>4.5663240340370952E-8</v>
      </c>
      <c r="Z29" s="8">
        <f t="shared" ca="1" si="5"/>
        <v>-1.1594034463813216E-5</v>
      </c>
      <c r="AA29" s="28">
        <f t="shared" ca="1" si="5"/>
        <v>-9.1445014087742531E-5</v>
      </c>
    </row>
    <row r="30" spans="1:27" x14ac:dyDescent="0.35">
      <c r="A30" s="16">
        <f t="shared" si="0"/>
        <v>19</v>
      </c>
      <c r="B30" s="13">
        <f ca="1">IF(($C$2+$A30)&lt;=$C$3,OFFSET('Data (unfunded)'!A$8,Main!$C$2+Main!$A30,0),"")</f>
        <v>39294</v>
      </c>
      <c r="C30" s="32">
        <f ca="1">IF(($C$2+$A30)&lt;=$C$3,OFFSET('Data (unfunded)'!B$8,Main!$C$2+Main!$A30,0),"")</f>
        <v>-4.3352569209065273E-4</v>
      </c>
      <c r="D30" s="18">
        <f ca="1">IF(($C$2+$A30)&lt;=$C$3,OFFSET('Data (unfunded)'!C$8,Main!$C$2+Main!$A30,0),"")</f>
        <v>1.6271921894774888E-2</v>
      </c>
      <c r="E30" s="18">
        <f ca="1">IF(($C$2+$A30)&lt;=$C$3,OFFSET('Data (unfunded)'!D$8,Main!$C$2+Main!$A30,0),"")</f>
        <v>-3.5301413868312981E-2</v>
      </c>
      <c r="F30" s="18">
        <f ca="1">IF(($C$2+$A30)&lt;=$C$3,OFFSET('Data (unfunded)'!E$8,Main!$C$2+Main!$A30,0),"")</f>
        <v>-7.3498944464435612E-2</v>
      </c>
      <c r="G30" s="18">
        <f ca="1">IF(($C$2+$A30)&lt;=$C$3,OFFSET('Data (unfunded)'!F$8,Main!$C$2+Main!$A30,0),"")</f>
        <v>-4.1418724458965439E-2</v>
      </c>
      <c r="H30" s="18">
        <f ca="1">IF(($C$2+$A30)&lt;=$C$3,OFFSET('Data (unfunded)'!G$8,Main!$C$2+Main!$A30,0),"")</f>
        <v>-5.6429448570259E-2</v>
      </c>
      <c r="I30" s="18">
        <f ca="1">IF(($C$2+$A30)&lt;=$C$3,OFFSET('Data (unfunded)'!H$8,Main!$C$2+Main!$A30,0),"")</f>
        <v>1.0508272469816671E-2</v>
      </c>
      <c r="J30" s="18">
        <f ca="1">IF(($C$2+$A30)&lt;=$C$3,OFFSET('Data (unfunded)'!I$8,Main!$C$2+Main!$A30,0),"")</f>
        <v>3.264367816091962E-2</v>
      </c>
      <c r="K30" s="19">
        <f ca="1">IF(($C$2+$A30)&lt;=$C$3,OFFSET('Data (unfunded)'!J$8,Main!$C$2+Main!$A30,0),"")</f>
        <v>4.5656787362341647E-2</v>
      </c>
      <c r="L30" s="19">
        <f t="shared" ca="1" si="1"/>
        <v>1.1184926731246603</v>
      </c>
      <c r="M30" s="52">
        <f t="array" aca="1" ref="M30" ca="1">+SUM($D$8:$K$8*D30:K30)</f>
        <v>6.9951063439201641E-3</v>
      </c>
      <c r="N30" s="54">
        <f t="shared" ca="1" si="2"/>
        <v>1.0709018171886306</v>
      </c>
      <c r="Q30" s="16">
        <v>2.3027145592693556E-3</v>
      </c>
      <c r="R30" s="2" t="s">
        <v>4</v>
      </c>
      <c r="S30" s="27">
        <f t="shared" ref="S30:AA30" ca="1" si="6">S$25*$Q30*S17</f>
        <v>2.4189803155515576E-5</v>
      </c>
      <c r="T30" s="8">
        <f t="shared" ca="1" si="6"/>
        <v>6.5922301919869491E-7</v>
      </c>
      <c r="U30" s="8">
        <f t="shared" ca="1" si="6"/>
        <v>-7.0122981386781352E-7</v>
      </c>
      <c r="V30" s="8">
        <f t="shared" ca="1" si="6"/>
        <v>2.1061857407145668E-7</v>
      </c>
      <c r="W30" s="8">
        <f t="shared" ca="1" si="6"/>
        <v>-3.6227419365924247E-6</v>
      </c>
      <c r="X30" s="8">
        <f t="shared" ca="1" si="6"/>
        <v>1.8070710627495537E-6</v>
      </c>
      <c r="Y30" s="8">
        <f t="shared" ca="1" si="6"/>
        <v>-1.3563171160844959E-8</v>
      </c>
      <c r="Z30" s="8">
        <f t="shared" ca="1" si="6"/>
        <v>2.922632810661974E-6</v>
      </c>
      <c r="AA30" s="28">
        <f t="shared" ca="1" si="6"/>
        <v>2.2884259063020866E-5</v>
      </c>
    </row>
    <row r="31" spans="1:27" x14ac:dyDescent="0.35">
      <c r="A31" s="16">
        <f t="shared" si="0"/>
        <v>20</v>
      </c>
      <c r="B31" s="13">
        <f ca="1">IF(($C$2+$A31)&lt;=$C$3,OFFSET('Data (unfunded)'!A$8,Main!$C$2+Main!$A31,0),"")</f>
        <v>39325</v>
      </c>
      <c r="C31" s="32">
        <f ca="1">IF(($C$2+$A31)&lt;=$C$3,OFFSET('Data (unfunded)'!B$8,Main!$C$2+Main!$A31,0),"")</f>
        <v>-2.0833228374005031E-2</v>
      </c>
      <c r="D31" s="18">
        <f ca="1">IF(($C$2+$A31)&lt;=$C$3,OFFSET('Data (unfunded)'!C$8,Main!$C$2+Main!$A31,0),"")</f>
        <v>1.9213663049279406E-2</v>
      </c>
      <c r="E31" s="18">
        <f ca="1">IF(($C$2+$A31)&lt;=$C$3,OFFSET('Data (unfunded)'!D$8,Main!$C$2+Main!$A31,0),"")</f>
        <v>1.0119834442108955E-2</v>
      </c>
      <c r="F31" s="18">
        <f ca="1">IF(($C$2+$A31)&lt;=$C$3,OFFSET('Data (unfunded)'!E$8,Main!$C$2+Main!$A31,0),"")</f>
        <v>1.7135496229105485E-2</v>
      </c>
      <c r="G31" s="18">
        <f ca="1">IF(($C$2+$A31)&lt;=$C$3,OFFSET('Data (unfunded)'!F$8,Main!$C$2+Main!$A31,0),"")</f>
        <v>-7.3937153419593171E-3</v>
      </c>
      <c r="H31" s="18">
        <f ca="1">IF(($C$2+$A31)&lt;=$C$3,OFFSET('Data (unfunded)'!G$8,Main!$C$2+Main!$A31,0),"")</f>
        <v>-3.2350024789291054E-2</v>
      </c>
      <c r="I31" s="18">
        <f ca="1">IF(($C$2+$A31)&lt;=$C$3,OFFSET('Data (unfunded)'!H$8,Main!$C$2+Main!$A31,0),"")</f>
        <v>-4.6463603510583651E-3</v>
      </c>
      <c r="J31" s="18">
        <f ca="1">IF(($C$2+$A31)&lt;=$C$3,OFFSET('Data (unfunded)'!I$8,Main!$C$2+Main!$A31,0),"")</f>
        <v>2.081478183437202E-2</v>
      </c>
      <c r="K31" s="19">
        <f ca="1">IF(($C$2+$A31)&lt;=$C$3,OFFSET('Data (unfunded)'!J$8,Main!$C$2+Main!$A31,0),"")</f>
        <v>-2.7609730971659242E-2</v>
      </c>
      <c r="L31" s="19">
        <f t="shared" ca="1" si="1"/>
        <v>1.1180077778144455</v>
      </c>
      <c r="M31" s="52">
        <f t="array" aca="1" ref="M31" ca="1">+SUM($D$8:$K$8*D31:K31)</f>
        <v>-1.0551248722213351E-2</v>
      </c>
      <c r="N31" s="54">
        <f t="shared" ca="1" si="2"/>
        <v>1.0596024657584031</v>
      </c>
      <c r="Q31" s="16">
        <v>-5.4862965627424924E-2</v>
      </c>
      <c r="R31" s="2" t="s">
        <v>5</v>
      </c>
      <c r="S31" s="27">
        <f t="shared" ref="S31:AA31" ca="1" si="7">S$25*$Q31*S18</f>
        <v>-5.3286392851486109E-4</v>
      </c>
      <c r="T31" s="8">
        <f t="shared" ca="1" si="7"/>
        <v>-1.4638667433028664E-5</v>
      </c>
      <c r="U31" s="8">
        <f t="shared" ca="1" si="7"/>
        <v>1.4876354735803575E-5</v>
      </c>
      <c r="V31" s="8">
        <f t="shared" ca="1" si="7"/>
        <v>-3.6227419365924247E-6</v>
      </c>
      <c r="W31" s="8">
        <f t="shared" ca="1" si="7"/>
        <v>8.9851913657023875E-5</v>
      </c>
      <c r="X31" s="8">
        <f t="shared" ca="1" si="7"/>
        <v>-3.7973881877250604E-5</v>
      </c>
      <c r="Y31" s="8">
        <f t="shared" ca="1" si="7"/>
        <v>1.7113957016167899E-7</v>
      </c>
      <c r="Z31" s="8">
        <f t="shared" ca="1" si="7"/>
        <v>-7.013697885328961E-5</v>
      </c>
      <c r="AA31" s="28">
        <f t="shared" ca="1" si="7"/>
        <v>-5.1033782569308056E-4</v>
      </c>
    </row>
    <row r="32" spans="1:27" x14ac:dyDescent="0.35">
      <c r="A32" s="16">
        <f t="shared" si="0"/>
        <v>21</v>
      </c>
      <c r="B32" s="13">
        <f ca="1">IF(($C$2+$A32)&lt;=$C$3,OFFSET('Data (unfunded)'!A$8,Main!$C$2+Main!$A32,0),"")</f>
        <v>39355</v>
      </c>
      <c r="C32" s="32">
        <f ca="1">IF(($C$2+$A32)&lt;=$C$3,OFFSET('Data (unfunded)'!B$8,Main!$C$2+Main!$A32,0),"")</f>
        <v>2.1233151249917981E-2</v>
      </c>
      <c r="D32" s="18">
        <f ca="1">IF(($C$2+$A32)&lt;=$C$3,OFFSET('Data (unfunded)'!C$8,Main!$C$2+Main!$A32,0),"")</f>
        <v>2.0946063885494137E-3</v>
      </c>
      <c r="E32" s="18">
        <f ca="1">IF(($C$2+$A32)&lt;=$C$3,OFFSET('Data (unfunded)'!D$8,Main!$C$2+Main!$A32,0),"")</f>
        <v>3.2629682069764465E-2</v>
      </c>
      <c r="F32" s="18">
        <f ca="1">IF(($C$2+$A32)&lt;=$C$3,OFFSET('Data (unfunded)'!E$8,Main!$C$2+Main!$A32,0),"")</f>
        <v>1.5480873803354056E-2</v>
      </c>
      <c r="G32" s="18">
        <f ca="1">IF(($C$2+$A32)&lt;=$C$3,OFFSET('Data (unfunded)'!F$8,Main!$C$2+Main!$A32,0),"")</f>
        <v>1.9413138717559564E-2</v>
      </c>
      <c r="H32" s="18">
        <f ca="1">IF(($C$2+$A32)&lt;=$C$3,OFFSET('Data (unfunded)'!G$8,Main!$C$2+Main!$A32,0),"")</f>
        <v>1.0567439477392027E-2</v>
      </c>
      <c r="I32" s="18">
        <f ca="1">IF(($C$2+$A32)&lt;=$C$3,OFFSET('Data (unfunded)'!H$8,Main!$C$2+Main!$A32,0),"")</f>
        <v>4.4531713100177672E-2</v>
      </c>
      <c r="J32" s="18">
        <f ca="1">IF(($C$2+$A32)&lt;=$C$3,OFFSET('Data (unfunded)'!I$8,Main!$C$2+Main!$A32,0),"")</f>
        <v>5.3429287972959205E-3</v>
      </c>
      <c r="K32" s="19">
        <f ca="1">IF(($C$2+$A32)&lt;=$C$3,OFFSET('Data (unfunded)'!J$8,Main!$C$2+Main!$A32,0),"")</f>
        <v>0.10371739007770767</v>
      </c>
      <c r="L32" s="19">
        <f t="shared" ca="1" si="1"/>
        <v>1.0947160664553233</v>
      </c>
      <c r="M32" s="52">
        <f t="array" aca="1" ref="M32" ca="1">+SUM($D$8:$K$8*D32:K32)</f>
        <v>2.239666707697268E-2</v>
      </c>
      <c r="N32" s="54">
        <f t="shared" ca="1" si="2"/>
        <v>1.0833340294179334</v>
      </c>
      <c r="Q32" s="16">
        <v>2.2437330560547201E-2</v>
      </c>
      <c r="R32" s="2" t="s">
        <v>6</v>
      </c>
      <c r="S32" s="27">
        <f t="shared" ref="S32:AA32" ca="1" si="8">S$25*$Q32*S19</f>
        <v>2.7447543861474749E-4</v>
      </c>
      <c r="T32" s="8">
        <f t="shared" ca="1" si="8"/>
        <v>4.7234370159022236E-6</v>
      </c>
      <c r="U32" s="8">
        <f t="shared" ca="1" si="8"/>
        <v>-6.7803799972694493E-6</v>
      </c>
      <c r="V32" s="8">
        <f t="shared" ca="1" si="8"/>
        <v>1.8070710627495537E-6</v>
      </c>
      <c r="W32" s="8">
        <f t="shared" ca="1" si="8"/>
        <v>-3.7973881877250604E-5</v>
      </c>
      <c r="X32" s="8">
        <f t="shared" ca="1" si="8"/>
        <v>2.2290601498649877E-5</v>
      </c>
      <c r="Y32" s="8">
        <f t="shared" ca="1" si="8"/>
        <v>-1.532399762192664E-7</v>
      </c>
      <c r="Z32" s="8">
        <f t="shared" ca="1" si="8"/>
        <v>3.4587114361733719E-5</v>
      </c>
      <c r="AA32" s="28">
        <f t="shared" ca="1" si="8"/>
        <v>2.5534984251606064E-4</v>
      </c>
    </row>
    <row r="33" spans="1:27" x14ac:dyDescent="0.35">
      <c r="A33" s="16">
        <f t="shared" si="0"/>
        <v>22</v>
      </c>
      <c r="B33" s="13">
        <f ca="1">IF(($C$2+$A33)&lt;=$C$3,OFFSET('Data (unfunded)'!A$8,Main!$C$2+Main!$A33,0),"")</f>
        <v>39386</v>
      </c>
      <c r="C33" s="32">
        <f ca="1">IF(($C$2+$A33)&lt;=$C$3,OFFSET('Data (unfunded)'!B$8,Main!$C$2+Main!$A33,0),"")</f>
        <v>2.5330427899936891E-2</v>
      </c>
      <c r="D33" s="18">
        <f ca="1">IF(($C$2+$A33)&lt;=$C$3,OFFSET('Data (unfunded)'!C$8,Main!$C$2+Main!$A33,0),"")</f>
        <v>6.7932415955409553E-3</v>
      </c>
      <c r="E33" s="18">
        <f ca="1">IF(($C$2+$A33)&lt;=$C$3,OFFSET('Data (unfunded)'!D$8,Main!$C$2+Main!$A33,0),"")</f>
        <v>1.0920674491880389E-2</v>
      </c>
      <c r="F33" s="18">
        <f ca="1">IF(($C$2+$A33)&lt;=$C$3,OFFSET('Data (unfunded)'!E$8,Main!$C$2+Main!$A33,0),"")</f>
        <v>2.3495345885339525E-2</v>
      </c>
      <c r="G33" s="18">
        <f ca="1">IF(($C$2+$A33)&lt;=$C$3,OFFSET('Data (unfunded)'!F$8,Main!$C$2+Main!$A33,0),"")</f>
        <v>2.1084003400049678E-2</v>
      </c>
      <c r="H33" s="18">
        <f ca="1">IF(($C$2+$A33)&lt;=$C$3,OFFSET('Data (unfunded)'!G$8,Main!$C$2+Main!$A33,0),"")</f>
        <v>6.2741618607009553E-3</v>
      </c>
      <c r="I33" s="18">
        <f ca="1">IF(($C$2+$A33)&lt;=$C$3,OFFSET('Data (unfunded)'!H$8,Main!$C$2+Main!$A33,0),"")</f>
        <v>1.5180534865574247E-2</v>
      </c>
      <c r="J33" s="18">
        <f ca="1">IF(($C$2+$A33)&lt;=$C$3,OFFSET('Data (unfunded)'!I$8,Main!$C$2+Main!$A33,0),"")</f>
        <v>-9.2190889370933338E-3</v>
      </c>
      <c r="K33" s="19">
        <f ca="1">IF(($C$2+$A33)&lt;=$C$3,OFFSET('Data (unfunded)'!J$8,Main!$C$2+Main!$A33,0),"")</f>
        <v>0.10588872771253496</v>
      </c>
      <c r="L33" s="19">
        <f t="shared" ca="1" si="1"/>
        <v>1.1179603382700845</v>
      </c>
      <c r="M33" s="52">
        <f t="array" aca="1" ref="M33" ca="1">+SUM($D$8:$K$8*D33:K33)</f>
        <v>2.4476911573503655E-2</v>
      </c>
      <c r="N33" s="54">
        <f t="shared" ca="1" si="2"/>
        <v>1.1098507006605638</v>
      </c>
      <c r="Q33" s="16">
        <v>-7.0941253230614152E-4</v>
      </c>
      <c r="R33" s="2" t="s">
        <v>7</v>
      </c>
      <c r="S33" s="27">
        <f t="shared" ref="S33:AA33" ca="1" si="9">S$25*$Q33*S20</f>
        <v>-2.705828469924884E-6</v>
      </c>
      <c r="T33" s="8">
        <f t="shared" ca="1" si="9"/>
        <v>9.6078310705738119E-8</v>
      </c>
      <c r="U33" s="8">
        <f t="shared" ca="1" si="9"/>
        <v>4.5663240340370952E-8</v>
      </c>
      <c r="V33" s="8">
        <f t="shared" ca="1" si="9"/>
        <v>-1.3563171160844959E-8</v>
      </c>
      <c r="W33" s="8">
        <f t="shared" ca="1" si="9"/>
        <v>1.7113957016167899E-7</v>
      </c>
      <c r="X33" s="8">
        <f t="shared" ca="1" si="9"/>
        <v>-1.532399762192664E-7</v>
      </c>
      <c r="Y33" s="8">
        <f t="shared" ca="1" si="9"/>
        <v>5.7375786098935652E-9</v>
      </c>
      <c r="Z33" s="8">
        <f t="shared" ca="1" si="9"/>
        <v>1.008569658213184E-7</v>
      </c>
      <c r="AA33" s="28">
        <f t="shared" ca="1" si="9"/>
        <v>-2.9648555700238577E-6</v>
      </c>
    </row>
    <row r="34" spans="1:27" x14ac:dyDescent="0.35">
      <c r="A34" s="16">
        <f t="shared" si="0"/>
        <v>23</v>
      </c>
      <c r="B34" s="13">
        <f ca="1">IF(($C$2+$A34)&lt;=$C$3,OFFSET('Data (unfunded)'!A$8,Main!$C$2+Main!$A34,0),"")</f>
        <v>39416</v>
      </c>
      <c r="C34" s="32">
        <f ca="1">IF(($C$2+$A34)&lt;=$C$3,OFFSET('Data (unfunded)'!B$8,Main!$C$2+Main!$A34,0),"")</f>
        <v>-2.0523235898714187E-2</v>
      </c>
      <c r="D34" s="18">
        <f ca="1">IF(($C$2+$A34)&lt;=$C$3,OFFSET('Data (unfunded)'!C$8,Main!$C$2+Main!$A34,0),"")</f>
        <v>3.5467128027681705E-2</v>
      </c>
      <c r="E34" s="18">
        <f ca="1">IF(($C$2+$A34)&lt;=$C$3,OFFSET('Data (unfunded)'!D$8,Main!$C$2+Main!$A34,0),"")</f>
        <v>-4.5786466824676908E-2</v>
      </c>
      <c r="F34" s="18">
        <f ca="1">IF(($C$2+$A34)&lt;=$C$3,OFFSET('Data (unfunded)'!E$8,Main!$C$2+Main!$A34,0),"")</f>
        <v>-7.5572607836298156E-2</v>
      </c>
      <c r="G34" s="18">
        <f ca="1">IF(($C$2+$A34)&lt;=$C$3,OFFSET('Data (unfunded)'!F$8,Main!$C$2+Main!$A34,0),"")</f>
        <v>-2.1535398973643094E-2</v>
      </c>
      <c r="H34" s="18">
        <f ca="1">IF(($C$2+$A34)&lt;=$C$3,OFFSET('Data (unfunded)'!G$8,Main!$C$2+Main!$A34,0),"")</f>
        <v>-6.2665323088550218E-2</v>
      </c>
      <c r="I34" s="18">
        <f ca="1">IF(($C$2+$A34)&lt;=$C$3,OFFSET('Data (unfunded)'!H$8,Main!$C$2+Main!$A34,0),"")</f>
        <v>9.1537977779330149E-3</v>
      </c>
      <c r="J34" s="18">
        <f ca="1">IF(($C$2+$A34)&lt;=$C$3,OFFSET('Data (unfunded)'!I$8,Main!$C$2+Main!$A34,0),"")</f>
        <v>3.404488232074443E-2</v>
      </c>
      <c r="K34" s="19">
        <f ca="1">IF(($C$2+$A34)&lt;=$C$3,OFFSET('Data (unfunded)'!J$8,Main!$C$2+Main!$A34,0),"")</f>
        <v>-7.5369136200780604E-2</v>
      </c>
      <c r="L34" s="19">
        <f t="shared" ca="1" si="1"/>
        <v>1.1462787520136239</v>
      </c>
      <c r="M34" s="52">
        <f t="array" aca="1" ref="M34" ca="1">+SUM($D$8:$K$8*D34:K34)</f>
        <v>-2.3865519918737747E-2</v>
      </c>
      <c r="N34" s="54">
        <f t="shared" ca="1" si="2"/>
        <v>1.0833635366571241</v>
      </c>
      <c r="Q34" s="16">
        <v>-0.12124796771701589</v>
      </c>
      <c r="R34" s="2" t="s">
        <v>8</v>
      </c>
      <c r="S34" s="27">
        <f t="shared" ref="S34:AA34" ca="1" si="10">S$25*$Q34*S21</f>
        <v>4.2032494430042428E-4</v>
      </c>
      <c r="T34" s="8">
        <f t="shared" ca="1" si="10"/>
        <v>2.3858453341973517E-5</v>
      </c>
      <c r="U34" s="8">
        <f t="shared" ca="1" si="10"/>
        <v>-1.1594034463813216E-5</v>
      </c>
      <c r="V34" s="8">
        <f t="shared" ca="1" si="10"/>
        <v>2.922632810661974E-6</v>
      </c>
      <c r="W34" s="8">
        <f t="shared" ca="1" si="10"/>
        <v>-7.013697885328961E-5</v>
      </c>
      <c r="X34" s="8">
        <f t="shared" ca="1" si="10"/>
        <v>3.4587114361733719E-5</v>
      </c>
      <c r="Y34" s="8">
        <f t="shared" ca="1" si="10"/>
        <v>1.008569658213184E-7</v>
      </c>
      <c r="Z34" s="8">
        <f t="shared" ca="1" si="10"/>
        <v>1.1681723459383132E-4</v>
      </c>
      <c r="AA34" s="28">
        <f t="shared" ca="1" si="10"/>
        <v>3.2273289957562482E-4</v>
      </c>
    </row>
    <row r="35" spans="1:27" ht="15" thickBot="1" x14ac:dyDescent="0.4">
      <c r="A35" s="16">
        <f t="shared" si="0"/>
        <v>24</v>
      </c>
      <c r="B35" s="13">
        <f ca="1">IF(($C$2+$A35)&lt;=$C$3,OFFSET('Data (unfunded)'!A$8,Main!$C$2+Main!$A35,0),"")</f>
        <v>39447</v>
      </c>
      <c r="C35" s="32">
        <f ca="1">IF(($C$2+$A35)&lt;=$C$3,OFFSET('Data (unfunded)'!B$8,Main!$C$2+Main!$A35,0),"")</f>
        <v>1.5367705709272705E-3</v>
      </c>
      <c r="D35" s="18">
        <f ca="1">IF(($C$2+$A35)&lt;=$C$3,OFFSET('Data (unfunded)'!C$8,Main!$C$2+Main!$A35,0),"")</f>
        <v>1.6708437761070449E-3</v>
      </c>
      <c r="E35" s="18">
        <f ca="1">IF(($C$2+$A35)&lt;=$C$3,OFFSET('Data (unfunded)'!D$8,Main!$C$2+Main!$A35,0),"")</f>
        <v>-1.0653419288144783E-2</v>
      </c>
      <c r="F35" s="18">
        <f ca="1">IF(($C$2+$A35)&lt;=$C$3,OFFSET('Data (unfunded)'!E$8,Main!$C$2+Main!$A35,0),"")</f>
        <v>-1.0480861946086106E-3</v>
      </c>
      <c r="G35" s="18">
        <f ca="1">IF(($C$2+$A35)&lt;=$C$3,OFFSET('Data (unfunded)'!F$8,Main!$C$2+Main!$A35,0),"")</f>
        <v>-2.922253781623585E-3</v>
      </c>
      <c r="H35" s="18">
        <f ca="1">IF(($C$2+$A35)&lt;=$C$3,OFFSET('Data (unfunded)'!G$8,Main!$C$2+Main!$A35,0),"")</f>
        <v>-4.1120741785930282E-2</v>
      </c>
      <c r="I35" s="18">
        <f ca="1">IF(($C$2+$A35)&lt;=$C$3,OFFSET('Data (unfunded)'!H$8,Main!$C$2+Main!$A35,0),"")</f>
        <v>-4.4315191801689302E-3</v>
      </c>
      <c r="J35" s="18">
        <f ca="1">IF(($C$2+$A35)&lt;=$C$3,OFFSET('Data (unfunded)'!I$8,Main!$C$2+Main!$A35,0),"")</f>
        <v>-1.0268896887571488E-2</v>
      </c>
      <c r="K35" s="19">
        <f ca="1">IF(($C$2+$A35)&lt;=$C$3,OFFSET('Data (unfunded)'!J$8,Main!$C$2+Main!$A35,0),"")</f>
        <v>-1.5214889477964972E-3</v>
      </c>
      <c r="L35" s="19">
        <f t="shared" ca="1" si="1"/>
        <v>1.1227534027803647</v>
      </c>
      <c r="M35" s="52">
        <f t="array" aca="1" ref="M35" ca="1">+SUM($D$8:$K$8*D35:K35)</f>
        <v>1.4176145291309924E-4</v>
      </c>
      <c r="N35" s="54">
        <f t="shared" ca="1" si="2"/>
        <v>1.0835171158461137</v>
      </c>
      <c r="Q35" s="17">
        <v>0.2347755873850863</v>
      </c>
      <c r="R35" s="2" t="s">
        <v>9</v>
      </c>
      <c r="S35" s="29">
        <f t="shared" ref="S35:AA35" ca="1" si="11">S$25*$Q35*S22</f>
        <v>4.5512002754340228E-3</v>
      </c>
      <c r="T35" s="30">
        <f t="shared" ca="1" si="11"/>
        <v>5.0658125853842276E-5</v>
      </c>
      <c r="U35" s="30">
        <f t="shared" ca="1" si="11"/>
        <v>-9.1445014087742531E-5</v>
      </c>
      <c r="V35" s="30">
        <f t="shared" ca="1" si="11"/>
        <v>2.2884259063020866E-5</v>
      </c>
      <c r="W35" s="30">
        <f t="shared" ca="1" si="11"/>
        <v>-5.1033782569308056E-4</v>
      </c>
      <c r="X35" s="30">
        <f t="shared" ca="1" si="11"/>
        <v>2.5534984251606064E-4</v>
      </c>
      <c r="Y35" s="30">
        <f t="shared" ca="1" si="11"/>
        <v>-2.9648555700238577E-6</v>
      </c>
      <c r="Z35" s="30">
        <f t="shared" ca="1" si="11"/>
        <v>3.2273289957562482E-4</v>
      </c>
      <c r="AA35" s="31">
        <f t="shared" ca="1" si="11"/>
        <v>4.5014074608776093E-3</v>
      </c>
    </row>
    <row r="36" spans="1:27" x14ac:dyDescent="0.35">
      <c r="A36" s="16">
        <f t="shared" si="0"/>
        <v>25</v>
      </c>
      <c r="B36" s="13">
        <f ca="1">IF(($C$2+$A36)&lt;=$C$3,OFFSET('Data (unfunded)'!A$8,Main!$C$2+Main!$A36,0),"")</f>
        <v>39478</v>
      </c>
      <c r="C36" s="32">
        <f ca="1">IF(($C$2+$A36)&lt;=$C$3,OFFSET('Data (unfunded)'!B$8,Main!$C$2+Main!$A36,0),"")</f>
        <v>-3.1733411745318407E-2</v>
      </c>
      <c r="D36" s="18">
        <f ca="1">IF(($C$2+$A36)&lt;=$C$3,OFFSET('Data (unfunded)'!C$8,Main!$C$2+Main!$A36,0),"")</f>
        <v>2.9357798165137616E-2</v>
      </c>
      <c r="E36" s="18">
        <f ca="1">IF(($C$2+$A36)&lt;=$C$3,OFFSET('Data (unfunded)'!D$8,Main!$C$2+Main!$A36,0),"")</f>
        <v>-6.6067308110932199E-2</v>
      </c>
      <c r="F36" s="18">
        <f ca="1">IF(($C$2+$A36)&lt;=$C$3,OFFSET('Data (unfunded)'!E$8,Main!$C$2+Main!$A36,0),"")</f>
        <v>-7.4072519724693753E-2</v>
      </c>
      <c r="G36" s="18">
        <f ca="1">IF(($C$2+$A36)&lt;=$C$3,OFFSET('Data (unfunded)'!F$8,Main!$C$2+Main!$A36,0),"")</f>
        <v>-0.13867063802273116</v>
      </c>
      <c r="H36" s="18">
        <f ca="1">IF(($C$2+$A36)&lt;=$C$3,OFFSET('Data (unfunded)'!G$8,Main!$C$2+Main!$A36,0),"")</f>
        <v>-0.10419732324294018</v>
      </c>
      <c r="I36" s="18">
        <f ca="1">IF(($C$2+$A36)&lt;=$C$3,OFFSET('Data (unfunded)'!H$8,Main!$C$2+Main!$A36,0),"")</f>
        <v>1.8430936152455057E-2</v>
      </c>
      <c r="J36" s="18">
        <f ca="1">IF(($C$2+$A36)&lt;=$C$3,OFFSET('Data (unfunded)'!I$8,Main!$C$2+Main!$A36,0),"")</f>
        <v>4.5673334046422154E-2</v>
      </c>
      <c r="K36" s="19">
        <f ca="1">IF(($C$2+$A36)&lt;=$C$3,OFFSET('Data (unfunded)'!J$8,Main!$C$2+Main!$A36,0),"")</f>
        <v>-0.12977365077326128</v>
      </c>
      <c r="L36" s="19">
        <f t="shared" ca="1" si="1"/>
        <v>1.1244788171681661</v>
      </c>
      <c r="M36" s="52">
        <f t="array" aca="1" ref="M36" ca="1">+SUM($D$8:$K$8*D36:K36)</f>
        <v>-3.1967717744558935E-2</v>
      </c>
      <c r="N36" s="54">
        <f t="shared" ca="1" si="2"/>
        <v>1.0488795465153464</v>
      </c>
    </row>
    <row r="37" spans="1:27" ht="15" thickBot="1" x14ac:dyDescent="0.4">
      <c r="A37" s="16">
        <f t="shared" si="0"/>
        <v>26</v>
      </c>
      <c r="B37" s="13">
        <f ca="1">IF(($C$2+$A37)&lt;=$C$3,OFFSET('Data (unfunded)'!A$8,Main!$C$2+Main!$A37,0),"")</f>
        <v>39507</v>
      </c>
      <c r="C37" s="32">
        <f ca="1">IF(($C$2+$A37)&lt;=$C$3,OFFSET('Data (unfunded)'!B$8,Main!$C$2+Main!$A37,0),"")</f>
        <v>1.5780423433265245E-2</v>
      </c>
      <c r="D37" s="18">
        <f ca="1">IF(($C$2+$A37)&lt;=$C$3,OFFSET('Data (unfunded)'!C$8,Main!$C$2+Main!$A37,0),"")</f>
        <v>1.6853022200615797E-2</v>
      </c>
      <c r="E37" s="18">
        <f ca="1">IF(($C$2+$A37)&lt;=$C$3,OFFSET('Data (unfunded)'!D$8,Main!$C$2+Main!$A37,0),"")</f>
        <v>-3.5009206815374228E-2</v>
      </c>
      <c r="F37" s="18">
        <f ca="1">IF(($C$2+$A37)&lt;=$C$3,OFFSET('Data (unfunded)'!E$8,Main!$C$2+Main!$A37,0),"")</f>
        <v>-3.943253410687575E-2</v>
      </c>
      <c r="G37" s="18">
        <f ca="1">IF(($C$2+$A37)&lt;=$C$3,OFFSET('Data (unfunded)'!F$8,Main!$C$2+Main!$A37,0),"")</f>
        <v>-2.5916889973203183E-2</v>
      </c>
      <c r="H37" s="18">
        <f ca="1">IF(($C$2+$A37)&lt;=$C$3,OFFSET('Data (unfunded)'!G$8,Main!$C$2+Main!$A37,0),"")</f>
        <v>-2.1041927409261585E-2</v>
      </c>
      <c r="I37" s="18">
        <f ca="1">IF(($C$2+$A37)&lt;=$C$3,OFFSET('Data (unfunded)'!H$8,Main!$C$2+Main!$A37,0),"")</f>
        <v>2.1921737348904013E-2</v>
      </c>
      <c r="J37" s="18">
        <f ca="1">IF(($C$2+$A37)&lt;=$C$3,OFFSET('Data (unfunded)'!I$8,Main!$C$2+Main!$A37,0),"")</f>
        <v>2.1685761047463004E-2</v>
      </c>
      <c r="K37" s="19">
        <f ca="1">IF(($C$2+$A37)&lt;=$C$3,OFFSET('Data (unfunded)'!J$8,Main!$C$2+Main!$A37,0),"")</f>
        <v>6.9887372709848947E-2</v>
      </c>
      <c r="L37" s="19">
        <f t="shared" ca="1" si="1"/>
        <v>1.08879526786408</v>
      </c>
      <c r="M37" s="52">
        <f t="array" aca="1" ref="M37" ca="1">+SUM($D$8:$K$8*D37:K37)</f>
        <v>1.3988157587789735E-2</v>
      </c>
      <c r="N37" s="54">
        <f t="shared" ca="1" si="2"/>
        <v>1.0635514389026126</v>
      </c>
    </row>
    <row r="38" spans="1:27" ht="15" thickBot="1" x14ac:dyDescent="0.4">
      <c r="A38" s="16">
        <f t="shared" si="0"/>
        <v>27</v>
      </c>
      <c r="B38" s="13">
        <f ca="1">IF(($C$2+$A38)&lt;=$C$3,OFFSET('Data (unfunded)'!A$8,Main!$C$2+Main!$A38,0),"")</f>
        <v>39538</v>
      </c>
      <c r="C38" s="32">
        <f ca="1">IF(($C$2+$A38)&lt;=$C$3,OFFSET('Data (unfunded)'!B$8,Main!$C$2+Main!$A38,0),"")</f>
        <v>-2.3091367892861592E-2</v>
      </c>
      <c r="D38" s="18">
        <f ca="1">IF(($C$2+$A38)&lt;=$C$3,OFFSET('Data (unfunded)'!C$8,Main!$C$2+Main!$A38,0),"")</f>
        <v>1.418326693227101E-2</v>
      </c>
      <c r="E38" s="18">
        <f ca="1">IF(($C$2+$A38)&lt;=$C$3,OFFSET('Data (unfunded)'!D$8,Main!$C$2+Main!$A38,0),"")</f>
        <v>-6.9805077172049312E-3</v>
      </c>
      <c r="F38" s="18">
        <f ca="1">IF(($C$2+$A38)&lt;=$C$3,OFFSET('Data (unfunded)'!E$8,Main!$C$2+Main!$A38,0),"")</f>
        <v>4.5140691108700448E-3</v>
      </c>
      <c r="G38" s="18">
        <f ca="1">IF(($C$2+$A38)&lt;=$C$3,OFFSET('Data (unfunded)'!F$8,Main!$C$2+Main!$A38,0),"")</f>
        <v>-2.553574530581304E-2</v>
      </c>
      <c r="H38" s="18">
        <f ca="1">IF(($C$2+$A38)&lt;=$C$3,OFFSET('Data (unfunded)'!G$8,Main!$C$2+Main!$A38,0),"")</f>
        <v>-4.4906112664802267E-2</v>
      </c>
      <c r="I38" s="18">
        <f ca="1">IF(($C$2+$A38)&lt;=$C$3,OFFSET('Data (unfunded)'!H$8,Main!$C$2+Main!$A38,0),"")</f>
        <v>3.942796043838559E-2</v>
      </c>
      <c r="J38" s="18">
        <f ca="1">IF(($C$2+$A38)&lt;=$C$3,OFFSET('Data (unfunded)'!I$8,Main!$C$2+Main!$A38,0),"")</f>
        <v>4.0949138966760223E-2</v>
      </c>
      <c r="K38" s="19">
        <f ca="1">IF(($C$2+$A38)&lt;=$C$3,OFFSET('Data (unfunded)'!J$8,Main!$C$2+Main!$A38,0),"")</f>
        <v>-5.6614766731326018E-2</v>
      </c>
      <c r="L38" s="19">
        <f t="shared" ca="1" si="1"/>
        <v>1.1059769182231107</v>
      </c>
      <c r="M38" s="52">
        <f t="array" aca="1" ref="M38" ca="1">+SUM($D$8:$K$8*D38:K38)</f>
        <v>-1.865939446252643E-2</v>
      </c>
      <c r="N38" s="54">
        <f t="shared" ca="1" si="2"/>
        <v>1.0437062130729413</v>
      </c>
      <c r="R38" s="9" t="s">
        <v>24</v>
      </c>
      <c r="S38" s="57">
        <f t="array" aca="1" ref="S38" ca="1">+MMULT(MMULT(TRANSPOSE(Q27:Q35),S27:AA35),Q27:Q35)</f>
        <v>7.6610255749755447E-3</v>
      </c>
    </row>
    <row r="39" spans="1:27" ht="15" thickBot="1" x14ac:dyDescent="0.4">
      <c r="A39" s="16">
        <f t="shared" si="0"/>
        <v>28</v>
      </c>
      <c r="B39" s="13">
        <f ca="1">IF(($C$2+$A39)&lt;=$C$3,OFFSET('Data (unfunded)'!A$8,Main!$C$2+Main!$A39,0),"")</f>
        <v>39568</v>
      </c>
      <c r="C39" s="32">
        <f ca="1">IF(($C$2+$A39)&lt;=$C$3,OFFSET('Data (unfunded)'!B$8,Main!$C$2+Main!$A39,0),"")</f>
        <v>1.3646210904049605E-2</v>
      </c>
      <c r="D39" s="18">
        <f ca="1">IF(($C$2+$A39)&lt;=$C$3,OFFSET('Data (unfunded)'!C$8,Main!$C$2+Main!$A39,0),"")</f>
        <v>-2.6398491514770583E-2</v>
      </c>
      <c r="E39" s="18">
        <f ca="1">IF(($C$2+$A39)&lt;=$C$3,OFFSET('Data (unfunded)'!D$8,Main!$C$2+Main!$A39,0),"")</f>
        <v>4.6831419861192103E-2</v>
      </c>
      <c r="F39" s="18">
        <f ca="1">IF(($C$2+$A39)&lt;=$C$3,OFFSET('Data (unfunded)'!E$8,Main!$C$2+Main!$A39,0),"")</f>
        <v>3.9849058967212692E-2</v>
      </c>
      <c r="G39" s="18">
        <f ca="1">IF(($C$2+$A39)&lt;=$C$3,OFFSET('Data (unfunded)'!F$8,Main!$C$2+Main!$A39,0),"")</f>
        <v>5.9734871811493173E-2</v>
      </c>
      <c r="H39" s="18">
        <f ca="1">IF(($C$2+$A39)&lt;=$C$3,OFFSET('Data (unfunded)'!G$8,Main!$C$2+Main!$A39,0),"")</f>
        <v>9.8050698569396744E-2</v>
      </c>
      <c r="I39" s="18">
        <f ca="1">IF(($C$2+$A39)&lt;=$C$3,OFFSET('Data (unfunded)'!H$8,Main!$C$2+Main!$A39,0),"")</f>
        <v>-7.5864729330076264E-3</v>
      </c>
      <c r="J39" s="18">
        <f ca="1">IF(($C$2+$A39)&lt;=$C$3,OFFSET('Data (unfunded)'!I$8,Main!$C$2+Main!$A39,0),"")</f>
        <v>-4.1838992016927867E-2</v>
      </c>
      <c r="K39" s="19">
        <f ca="1">IF(($C$2+$A39)&lt;=$C$3,OFFSET('Data (unfunded)'!J$8,Main!$C$2+Main!$A39,0),"")</f>
        <v>7.6465094322880026E-2</v>
      </c>
      <c r="L39" s="19">
        <f t="shared" ca="1" si="1"/>
        <v>1.0804383983234076</v>
      </c>
      <c r="M39" s="52">
        <f t="array" aca="1" ref="M39" ca="1">+SUM($D$8:$K$8*D39:K39)</f>
        <v>2.3124907406200147E-2</v>
      </c>
      <c r="N39" s="54">
        <f t="shared" ca="1" si="2"/>
        <v>1.0678418226095288</v>
      </c>
      <c r="R39" s="9" t="s">
        <v>25</v>
      </c>
      <c r="S39" s="57">
        <f ca="1">+SQRT(S38)</f>
        <v>8.7527284745818237E-2</v>
      </c>
    </row>
    <row r="40" spans="1:27" x14ac:dyDescent="0.35">
      <c r="A40" s="16">
        <f t="shared" si="0"/>
        <v>29</v>
      </c>
      <c r="B40" s="13">
        <f ca="1">IF(($C$2+$A40)&lt;=$C$3,OFFSET('Data (unfunded)'!A$8,Main!$C$2+Main!$A40,0),"")</f>
        <v>39599</v>
      </c>
      <c r="C40" s="32">
        <f ca="1">IF(($C$2+$A40)&lt;=$C$3,OFFSET('Data (unfunded)'!B$8,Main!$C$2+Main!$A40,0),"")</f>
        <v>1.6064494480643621E-2</v>
      </c>
      <c r="D40" s="18">
        <f ca="1">IF(($C$2+$A40)&lt;=$C$3,OFFSET('Data (unfunded)'!C$8,Main!$C$2+Main!$A40,0),"")</f>
        <v>-1.597805035506783E-2</v>
      </c>
      <c r="E40" s="18">
        <f ca="1">IF(($C$2+$A40)&lt;=$C$3,OFFSET('Data (unfunded)'!D$8,Main!$C$2+Main!$A40,0),"")</f>
        <v>1.0533490302992776E-2</v>
      </c>
      <c r="F40" s="18">
        <f ca="1">IF(($C$2+$A40)&lt;=$C$3,OFFSET('Data (unfunded)'!E$8,Main!$C$2+Main!$A40,0),"")</f>
        <v>4.348677176973692E-2</v>
      </c>
      <c r="G40" s="18">
        <f ca="1">IF(($C$2+$A40)&lt;=$C$3,OFFSET('Data (unfunded)'!F$8,Main!$C$2+Main!$A40,0),"")</f>
        <v>3.7252263273794828E-3</v>
      </c>
      <c r="H40" s="18">
        <f ca="1">IF(($C$2+$A40)&lt;=$C$3,OFFSET('Data (unfunded)'!G$8,Main!$C$2+Main!$A40,0),"")</f>
        <v>3.3904761904761882E-2</v>
      </c>
      <c r="I40" s="18">
        <f ca="1">IF(($C$2+$A40)&lt;=$C$3,OFFSET('Data (unfunded)'!H$8,Main!$C$2+Main!$A40,0),"")</f>
        <v>-4.081368230111404E-3</v>
      </c>
      <c r="J40" s="18">
        <f ca="1">IF(($C$2+$A40)&lt;=$C$3,OFFSET('Data (unfunded)'!I$8,Main!$C$2+Main!$A40,0),"")</f>
        <v>-1.646255771933347E-2</v>
      </c>
      <c r="K40" s="19">
        <f ca="1">IF(($C$2+$A40)&lt;=$C$3,OFFSET('Data (unfunded)'!J$8,Main!$C$2+Main!$A40,0),"")</f>
        <v>1.31992320622785E-2</v>
      </c>
      <c r="L40" s="19">
        <f t="shared" ca="1" si="1"/>
        <v>1.0951822885757623</v>
      </c>
      <c r="M40" s="52">
        <f t="array" aca="1" ref="M40" ca="1">+SUM($D$8:$K$8*D40:K40)</f>
        <v>6.6021466660276962E-3</v>
      </c>
      <c r="N40" s="54">
        <f t="shared" ca="1" si="2"/>
        <v>1.0748918709385153</v>
      </c>
    </row>
    <row r="41" spans="1:27" x14ac:dyDescent="0.35">
      <c r="A41" s="16">
        <f t="shared" si="0"/>
        <v>30</v>
      </c>
      <c r="B41" s="13">
        <f ca="1">IF(($C$2+$A41)&lt;=$C$3,OFFSET('Data (unfunded)'!A$8,Main!$C$2+Main!$A41,0),"")</f>
        <v>39629</v>
      </c>
      <c r="C41" s="32">
        <f ca="1">IF(($C$2+$A41)&lt;=$C$3,OFFSET('Data (unfunded)'!B$8,Main!$C$2+Main!$A41,0),"")</f>
        <v>-1.2347950596190205E-2</v>
      </c>
      <c r="D41" s="18">
        <f ca="1">IF(($C$2+$A41)&lt;=$C$3,OFFSET('Data (unfunded)'!C$8,Main!$C$2+Main!$A41,0),"")</f>
        <v>1.3449237329834274E-2</v>
      </c>
      <c r="E41" s="18">
        <f ca="1">IF(($C$2+$A41)&lt;=$C$3,OFFSET('Data (unfunded)'!D$8,Main!$C$2+Main!$A41,0),"")</f>
        <v>-8.6432337972898399E-2</v>
      </c>
      <c r="F41" s="18">
        <f ca="1">IF(($C$2+$A41)&lt;=$C$3,OFFSET('Data (unfunded)'!E$8,Main!$C$2+Main!$A41,0),"")</f>
        <v>-7.5758668956262043E-2</v>
      </c>
      <c r="G41" s="18">
        <f ca="1">IF(($C$2+$A41)&lt;=$C$3,OFFSET('Data (unfunded)'!F$8,Main!$C$2+Main!$A41,0),"")</f>
        <v>-0.11169548232971138</v>
      </c>
      <c r="H41" s="18">
        <f ca="1">IF(($C$2+$A41)&lt;=$C$3,OFFSET('Data (unfunded)'!G$8,Main!$C$2+Main!$A41,0),"")</f>
        <v>-6.2638172439204109E-2</v>
      </c>
      <c r="I41" s="18">
        <f ca="1">IF(($C$2+$A41)&lt;=$C$3,OFFSET('Data (unfunded)'!H$8,Main!$C$2+Main!$A41,0),"")</f>
        <v>1.3920509985038576E-2</v>
      </c>
      <c r="J41" s="18">
        <f ca="1">IF(($C$2+$A41)&lt;=$C$3,OFFSET('Data (unfunded)'!I$8,Main!$C$2+Main!$A41,0),"")</f>
        <v>-7.0422535211267512E-3</v>
      </c>
      <c r="K41" s="19">
        <f ca="1">IF(($C$2+$A41)&lt;=$C$3,OFFSET('Data (unfunded)'!J$8,Main!$C$2+Main!$A41,0),"")</f>
        <v>-0.10363133539662601</v>
      </c>
      <c r="L41" s="19">
        <f t="shared" ca="1" si="1"/>
        <v>1.1127758384058863</v>
      </c>
      <c r="M41" s="52">
        <f t="array" aca="1" ref="M41" ca="1">+SUM($D$8:$K$8*D41:K41)</f>
        <v>-1.8806113030187831E-2</v>
      </c>
      <c r="N41" s="54">
        <f t="shared" ca="1" si="2"/>
        <v>1.0546773329184156</v>
      </c>
    </row>
    <row r="42" spans="1:27" x14ac:dyDescent="0.35">
      <c r="A42" s="16">
        <f t="shared" si="0"/>
        <v>31</v>
      </c>
      <c r="B42" s="13">
        <f ca="1">IF(($C$2+$A42)&lt;=$C$3,OFFSET('Data (unfunded)'!A$8,Main!$C$2+Main!$A42,0),"")</f>
        <v>39660</v>
      </c>
      <c r="C42" s="32">
        <f ca="1">IF(($C$2+$A42)&lt;=$C$3,OFFSET('Data (unfunded)'!B$8,Main!$C$2+Main!$A42,0),"")</f>
        <v>-2.4852076803307366E-2</v>
      </c>
      <c r="D42" s="18">
        <f ca="1">IF(($C$2+$A42)&lt;=$C$3,OFFSET('Data (unfunded)'!C$8,Main!$C$2+Main!$A42,0),"")</f>
        <v>7.9300857743971331E-3</v>
      </c>
      <c r="E42" s="18">
        <f ca="1">IF(($C$2+$A42)&lt;=$C$3,OFFSET('Data (unfunded)'!D$8,Main!$C$2+Main!$A42,0),"")</f>
        <v>-1.0923276983094921E-2</v>
      </c>
      <c r="F42" s="18">
        <f ca="1">IF(($C$2+$A42)&lt;=$C$3,OFFSET('Data (unfunded)'!E$8,Main!$C$2+Main!$A42,0),"")</f>
        <v>3.4411153960249186E-2</v>
      </c>
      <c r="G42" s="18">
        <f ca="1">IF(($C$2+$A42)&lt;=$C$3,OFFSET('Data (unfunded)'!F$8,Main!$C$2+Main!$A42,0),"")</f>
        <v>-2.9843373741944568E-4</v>
      </c>
      <c r="H42" s="18">
        <f ca="1">IF(($C$2+$A42)&lt;=$C$3,OFFSET('Data (unfunded)'!G$8,Main!$C$2+Main!$A42,0),"")</f>
        <v>-1.2578616352201255E-2</v>
      </c>
      <c r="I42" s="18">
        <f ca="1">IF(($C$2+$A42)&lt;=$C$3,OFFSET('Data (unfunded)'!H$8,Main!$C$2+Main!$A42,0),"")</f>
        <v>-8.4685956245588168E-3</v>
      </c>
      <c r="J42" s="18">
        <f ca="1">IF(($C$2+$A42)&lt;=$C$3,OFFSET('Data (unfunded)'!I$8,Main!$C$2+Main!$A42,0),"")</f>
        <v>-1.891252955082745E-2</v>
      </c>
      <c r="K42" s="19">
        <f ca="1">IF(($C$2+$A42)&lt;=$C$3,OFFSET('Data (unfunded)'!J$8,Main!$C$2+Main!$A42,0),"")</f>
        <v>-4.3685021739397083E-2</v>
      </c>
      <c r="L42" s="19">
        <f t="shared" ca="1" si="1"/>
        <v>1.0990353373286164</v>
      </c>
      <c r="M42" s="52">
        <f t="array" aca="1" ref="M42" ca="1">+SUM($D$8:$K$8*D42:K42)</f>
        <v>-8.5023885565480139E-3</v>
      </c>
      <c r="N42" s="54">
        <f t="shared" ca="1" si="2"/>
        <v>1.0457100564321595</v>
      </c>
    </row>
    <row r="43" spans="1:27" x14ac:dyDescent="0.35">
      <c r="A43" s="16">
        <f t="shared" si="0"/>
        <v>32</v>
      </c>
      <c r="B43" s="13">
        <f ca="1">IF(($C$2+$A43)&lt;=$C$3,OFFSET('Data (unfunded)'!A$8,Main!$C$2+Main!$A43,0),"")</f>
        <v>39691</v>
      </c>
      <c r="C43" s="32">
        <f ca="1">IF(($C$2+$A43)&lt;=$C$3,OFFSET('Data (unfunded)'!B$8,Main!$C$2+Main!$A43,0),"")</f>
        <v>-1.4749659874910725E-2</v>
      </c>
      <c r="D43" s="18">
        <f ca="1">IF(($C$2+$A43)&lt;=$C$3,OFFSET('Data (unfunded)'!C$8,Main!$C$2+Main!$A43,0),"")</f>
        <v>1.6217084136159299E-2</v>
      </c>
      <c r="E43" s="18">
        <f ca="1">IF(($C$2+$A43)&lt;=$C$3,OFFSET('Data (unfunded)'!D$8,Main!$C$2+Main!$A43,0),"")</f>
        <v>1.2231430195176918E-2</v>
      </c>
      <c r="F43" s="18">
        <f ca="1">IF(($C$2+$A43)&lt;=$C$3,OFFSET('Data (unfunded)'!E$8,Main!$C$2+Main!$A43,0),"")</f>
        <v>3.4096569211960359E-2</v>
      </c>
      <c r="G43" s="18">
        <f ca="1">IF(($C$2+$A43)&lt;=$C$3,OFFSET('Data (unfunded)'!F$8,Main!$C$2+Main!$A43,0),"")</f>
        <v>-1.7739804759209221E-3</v>
      </c>
      <c r="H43" s="18">
        <f ca="1">IF(($C$2+$A43)&lt;=$C$3,OFFSET('Data (unfunded)'!G$8,Main!$C$2+Main!$A43,0),"")</f>
        <v>-3.0493630573248387E-2</v>
      </c>
      <c r="I43" s="18">
        <f ca="1">IF(($C$2+$A43)&lt;=$C$3,OFFSET('Data (unfunded)'!H$8,Main!$C$2+Main!$A43,0),"")</f>
        <v>-5.9527660951148587E-2</v>
      </c>
      <c r="J43" s="18">
        <f ca="1">IF(($C$2+$A43)&lt;=$C$3,OFFSET('Data (unfunded)'!I$8,Main!$C$2+Main!$A43,0),"")</f>
        <v>-9.6385542168674343E-3</v>
      </c>
      <c r="K43" s="19">
        <f ca="1">IF(($C$2+$A43)&lt;=$C$3,OFFSET('Data (unfunded)'!J$8,Main!$C$2+Main!$A43,0),"")</f>
        <v>-8.4221390849858219E-2</v>
      </c>
      <c r="L43" s="19">
        <f t="shared" ca="1" si="1"/>
        <v>1.0717220267157768</v>
      </c>
      <c r="M43" s="52">
        <f t="array" aca="1" ref="M43" ca="1">+SUM($D$8:$K$8*D43:K43)</f>
        <v>-2.0181027379358812E-2</v>
      </c>
      <c r="N43" s="54">
        <f t="shared" ca="1" si="2"/>
        <v>1.0246065531524313</v>
      </c>
    </row>
    <row r="44" spans="1:27" x14ac:dyDescent="0.35">
      <c r="A44" s="16">
        <f t="shared" si="0"/>
        <v>33</v>
      </c>
      <c r="B44" s="13">
        <f ca="1">IF(($C$2+$A44)&lt;=$C$3,OFFSET('Data (unfunded)'!A$8,Main!$C$2+Main!$A44,0),"")</f>
        <v>39721</v>
      </c>
      <c r="C44" s="32">
        <f ca="1">IF(($C$2+$A44)&lt;=$C$3,OFFSET('Data (unfunded)'!B$8,Main!$C$2+Main!$A44,0),"")</f>
        <v>-5.9671984404104705E-2</v>
      </c>
      <c r="D44" s="18">
        <f ca="1">IF(($C$2+$A44)&lt;=$C$3,OFFSET('Data (unfunded)'!C$8,Main!$C$2+Main!$A44,0),"")</f>
        <v>-7.5841365144572181E-3</v>
      </c>
      <c r="E44" s="18">
        <f ca="1">IF(($C$2+$A44)&lt;=$C$3,OFFSET('Data (unfunded)'!D$8,Main!$C$2+Main!$A44,0),"")</f>
        <v>-8.9705451041186546E-2</v>
      </c>
      <c r="F44" s="18">
        <f ca="1">IF(($C$2+$A44)&lt;=$C$3,OFFSET('Data (unfunded)'!E$8,Main!$C$2+Main!$A44,0),"")</f>
        <v>-8.2744628678187881E-2</v>
      </c>
      <c r="G44" s="18">
        <f ca="1">IF(($C$2+$A44)&lt;=$C$3,OFFSET('Data (unfunded)'!F$8,Main!$C$2+Main!$A44,0),"")</f>
        <v>-9.7821379220261351E-2</v>
      </c>
      <c r="H44" s="18">
        <f ca="1">IF(($C$2+$A44)&lt;=$C$3,OFFSET('Data (unfunded)'!G$8,Main!$C$2+Main!$A44,0),"")</f>
        <v>-9.7643097643097643E-2</v>
      </c>
      <c r="I44" s="18">
        <f ca="1">IF(($C$2+$A44)&lt;=$C$3,OFFSET('Data (unfunded)'!H$8,Main!$C$2+Main!$A44,0),"")</f>
        <v>-2.9446164430684485E-2</v>
      </c>
      <c r="J44" s="18">
        <f ca="1">IF(($C$2+$A44)&lt;=$C$3,OFFSET('Data (unfunded)'!I$8,Main!$C$2+Main!$A44,0),"")</f>
        <v>2.6763990267639981E-2</v>
      </c>
      <c r="K44" s="19">
        <f ca="1">IF(($C$2+$A44)&lt;=$C$3,OFFSET('Data (unfunded)'!J$8,Main!$C$2+Main!$A44,0),"")</f>
        <v>-0.17914848251633991</v>
      </c>
      <c r="L44" s="19">
        <f t="shared" ca="1" si="1"/>
        <v>1.055914491341269</v>
      </c>
      <c r="M44" s="52">
        <f t="array" aca="1" ref="M44" ca="1">+SUM($D$8:$K$8*D44:K44)</f>
        <v>-4.0863595652141115E-2</v>
      </c>
      <c r="N44" s="54">
        <f t="shared" ca="1" si="2"/>
        <v>0.98273744526187634</v>
      </c>
    </row>
    <row r="45" spans="1:27" x14ac:dyDescent="0.35">
      <c r="A45" s="16">
        <f t="shared" si="0"/>
        <v>34</v>
      </c>
      <c r="B45" s="13">
        <f ca="1">IF(($C$2+$A45)&lt;=$C$3,OFFSET('Data (unfunded)'!A$8,Main!$C$2+Main!$A45,0),"")</f>
        <v>39752</v>
      </c>
      <c r="C45" s="32">
        <f ca="1">IF(($C$2+$A45)&lt;=$C$3,OFFSET('Data (unfunded)'!B$8,Main!$C$2+Main!$A45,0),"")</f>
        <v>-6.337192953847659E-2</v>
      </c>
      <c r="D45" s="18">
        <f ca="1">IF(($C$2+$A45)&lt;=$C$3,OFFSET('Data (unfunded)'!C$8,Main!$C$2+Main!$A45,0),"")</f>
        <v>-1.3532876930425042E-2</v>
      </c>
      <c r="E45" s="18">
        <f ca="1">IF(($C$2+$A45)&lt;=$C$3,OFFSET('Data (unfunded)'!D$8,Main!$C$2+Main!$A45,0),"")</f>
        <v>-0.17253981404768481</v>
      </c>
      <c r="F45" s="18">
        <f ca="1">IF(($C$2+$A45)&lt;=$C$3,OFFSET('Data (unfunded)'!E$8,Main!$C$2+Main!$A45,0),"")</f>
        <v>-0.20917206371433561</v>
      </c>
      <c r="G45" s="18">
        <f ca="1">IF(($C$2+$A45)&lt;=$C$3,OFFSET('Data (unfunded)'!F$8,Main!$C$2+Main!$A45,0),"")</f>
        <v>-0.15349386573192114</v>
      </c>
      <c r="H45" s="18">
        <f ca="1">IF(($C$2+$A45)&lt;=$C$3,OFFSET('Data (unfunded)'!G$8,Main!$C$2+Main!$A45,0),"")</f>
        <v>-0.24144521295959231</v>
      </c>
      <c r="I45" s="18">
        <f ca="1">IF(($C$2+$A45)&lt;=$C$3,OFFSET('Data (unfunded)'!H$8,Main!$C$2+Main!$A45,0),"")</f>
        <v>-9.8603530162330699E-2</v>
      </c>
      <c r="J45" s="18">
        <f ca="1">IF(($C$2+$A45)&lt;=$C$3,OFFSET('Data (unfunded)'!I$8,Main!$C$2+Main!$A45,0),"")</f>
        <v>6.7587059550793249E-2</v>
      </c>
      <c r="K45" s="19">
        <f ca="1">IF(($C$2+$A45)&lt;=$C$3,OFFSET('Data (unfunded)'!J$8,Main!$C$2+Main!$A45,0),"")</f>
        <v>-0.27826806266837795</v>
      </c>
      <c r="L45" s="19">
        <f t="shared" ca="1" si="1"/>
        <v>0.99290597828188465</v>
      </c>
      <c r="M45" s="52">
        <f t="array" aca="1" ref="M45" ca="1">+SUM($D$8:$K$8*D45:K45)</f>
        <v>-6.823695001326191E-2</v>
      </c>
      <c r="N45" s="54">
        <f t="shared" ca="1" si="2"/>
        <v>0.915678439333381</v>
      </c>
    </row>
    <row r="46" spans="1:27" x14ac:dyDescent="0.35">
      <c r="A46" s="16">
        <f t="shared" si="0"/>
        <v>35</v>
      </c>
      <c r="B46" s="13">
        <f ca="1">IF(($C$2+$A46)&lt;=$C$3,OFFSET('Data (unfunded)'!A$8,Main!$C$2+Main!$A46,0),"")</f>
        <v>39782</v>
      </c>
      <c r="C46" s="32">
        <f ca="1">IF(($C$2+$A46)&lt;=$C$3,OFFSET('Data (unfunded)'!B$8,Main!$C$2+Main!$A46,0),"")</f>
        <v>-1.8851974616981626E-2</v>
      </c>
      <c r="D46" s="18">
        <f ca="1">IF(($C$2+$A46)&lt;=$C$3,OFFSET('Data (unfunded)'!C$8,Main!$C$2+Main!$A46,0),"")</f>
        <v>8.6830213040671511E-2</v>
      </c>
      <c r="E46" s="18">
        <f ca="1">IF(($C$2+$A46)&lt;=$C$3,OFFSET('Data (unfunded)'!D$8,Main!$C$2+Main!$A46,0),"")</f>
        <v>-7.4437905370075774E-2</v>
      </c>
      <c r="F46" s="18">
        <f ca="1">IF(($C$2+$A46)&lt;=$C$3,OFFSET('Data (unfunded)'!E$8,Main!$C$2+Main!$A46,0),"")</f>
        <v>-0.1189182663286249</v>
      </c>
      <c r="G46" s="18">
        <f ca="1">IF(($C$2+$A46)&lt;=$C$3,OFFSET('Data (unfunded)'!F$8,Main!$C$2+Main!$A46,0),"")</f>
        <v>-6.4044397634286598E-2</v>
      </c>
      <c r="H46" s="18">
        <f ca="1">IF(($C$2+$A46)&lt;=$C$3,OFFSET('Data (unfunded)'!G$8,Main!$C$2+Main!$A46,0),"")</f>
        <v>-3.2993401319736049E-2</v>
      </c>
      <c r="I46" s="18">
        <f ca="1">IF(($C$2+$A46)&lt;=$C$3,OFFSET('Data (unfunded)'!H$8,Main!$C$2+Main!$A46,0),"")</f>
        <v>-3.1456432840515358E-3</v>
      </c>
      <c r="J46" s="18">
        <f ca="1">IF(($C$2+$A46)&lt;=$C$3,OFFSET('Data (unfunded)'!I$8,Main!$C$2+Main!$A46,0),"")</f>
        <v>3.2136653155761419E-2</v>
      </c>
      <c r="K46" s="19">
        <f ca="1">IF(($C$2+$A46)&lt;=$C$3,OFFSET('Data (unfunded)'!J$8,Main!$C$2+Main!$A46,0),"")</f>
        <v>-7.8484912521325487E-2</v>
      </c>
      <c r="L46" s="19">
        <f t="shared" ca="1" si="1"/>
        <v>0.92998361058787293</v>
      </c>
      <c r="M46" s="52">
        <f t="array" aca="1" ref="M46" ca="1">+SUM($D$8:$K$8*D46:K46)</f>
        <v>-2.424110997637155E-2</v>
      </c>
      <c r="N46" s="54">
        <f t="shared" ca="1" si="2"/>
        <v>0.89348137758250823</v>
      </c>
    </row>
    <row r="47" spans="1:27" x14ac:dyDescent="0.35">
      <c r="A47" s="16">
        <f t="shared" si="0"/>
        <v>36</v>
      </c>
      <c r="B47" s="13">
        <f ca="1">IF(($C$2+$A47)&lt;=$C$3,OFFSET('Data (unfunded)'!A$8,Main!$C$2+Main!$A47,0),"")</f>
        <v>39813</v>
      </c>
      <c r="C47" s="32">
        <f ca="1">IF(($C$2+$A47)&lt;=$C$3,OFFSET('Data (unfunded)'!B$8,Main!$C$2+Main!$A47,0),"")</f>
        <v>5.817545905326682E-3</v>
      </c>
      <c r="D47" s="18">
        <f ca="1">IF(($C$2+$A47)&lt;=$C$3,OFFSET('Data (unfunded)'!C$8,Main!$C$2+Main!$A47,0),"")</f>
        <v>3.9501039501039559E-2</v>
      </c>
      <c r="E47" s="18">
        <f ca="1">IF(($C$2+$A47)&lt;=$C$3,OFFSET('Data (unfunded)'!D$8,Main!$C$2+Main!$A47,0),"")</f>
        <v>6.8272513101590437E-3</v>
      </c>
      <c r="F47" s="18">
        <f ca="1">IF(($C$2+$A47)&lt;=$C$3,OFFSET('Data (unfunded)'!E$8,Main!$C$2+Main!$A47,0),"")</f>
        <v>5.7778386772631807E-2</v>
      </c>
      <c r="G47" s="18">
        <f ca="1">IF(($C$2+$A47)&lt;=$C$3,OFFSET('Data (unfunded)'!F$8,Main!$C$2+Main!$A47,0),"")</f>
        <v>6.9874245593788409E-3</v>
      </c>
      <c r="H47" s="18">
        <f ca="1">IF(($C$2+$A47)&lt;=$C$3,OFFSET('Data (unfunded)'!G$8,Main!$C$2+Main!$A47,0),"")</f>
        <v>6.575682382133996E-2</v>
      </c>
      <c r="I47" s="18">
        <f ca="1">IF(($C$2+$A47)&lt;=$C$3,OFFSET('Data (unfunded)'!H$8,Main!$C$2+Main!$A47,0),"")</f>
        <v>9.6323761438939615E-2</v>
      </c>
      <c r="J47" s="18">
        <f ca="1">IF(($C$2+$A47)&lt;=$C$3,OFFSET('Data (unfunded)'!I$8,Main!$C$2+Main!$A47,0),"")</f>
        <v>4.8714352501168623E-2</v>
      </c>
      <c r="K47" s="19">
        <f ca="1">IF(($C$2+$A47)&lt;=$C$3,OFFSET('Data (unfunded)'!J$8,Main!$C$2+Main!$A47,0),"")</f>
        <v>7.4454109164183685E-2</v>
      </c>
      <c r="L47" s="19">
        <f t="shared" ca="1" si="1"/>
        <v>0.91245158316686148</v>
      </c>
      <c r="M47" s="52">
        <f t="array" aca="1" ref="M47" ca="1">+SUM($D$8:$K$8*D47:K47)</f>
        <v>1.0275879504123221E-2</v>
      </c>
      <c r="N47" s="54">
        <f t="shared" ca="1" si="2"/>
        <v>0.90266268455772403</v>
      </c>
    </row>
    <row r="48" spans="1:27" x14ac:dyDescent="0.35">
      <c r="A48" s="16">
        <f t="shared" si="0"/>
        <v>37</v>
      </c>
      <c r="B48" s="13" t="str">
        <f ca="1">IF(($C$2+$A48)&lt;=$C$3,OFFSET('Data (unfunded)'!A$8,Main!$C$2+Main!$A48,0),"")</f>
        <v/>
      </c>
      <c r="C48" s="32" t="str">
        <f ca="1">IF(($C$2+$A48)&lt;=$C$3,OFFSET('Data (unfunded)'!B$8,Main!$C$2+Main!$A48,0),"")</f>
        <v/>
      </c>
      <c r="D48" s="18" t="str">
        <f ca="1">IF(($C$2+$A48)&lt;=$C$3,OFFSET('Data (unfunded)'!C$8,Main!$C$2+Main!$A48,0),"")</f>
        <v/>
      </c>
      <c r="E48" s="18" t="str">
        <f ca="1">IF(($C$2+$A48)&lt;=$C$3,OFFSET('Data (unfunded)'!D$8,Main!$C$2+Main!$A48,0),"")</f>
        <v/>
      </c>
      <c r="F48" s="18" t="str">
        <f ca="1">IF(($C$2+$A48)&lt;=$C$3,OFFSET('Data (unfunded)'!E$8,Main!$C$2+Main!$A48,0),"")</f>
        <v/>
      </c>
      <c r="G48" s="18" t="str">
        <f ca="1">IF(($C$2+$A48)&lt;=$C$3,OFFSET('Data (unfunded)'!F$8,Main!$C$2+Main!$A48,0),"")</f>
        <v/>
      </c>
      <c r="H48" s="18" t="str">
        <f ca="1">IF(($C$2+$A48)&lt;=$C$3,OFFSET('Data (unfunded)'!G$8,Main!$C$2+Main!$A48,0),"")</f>
        <v/>
      </c>
      <c r="I48" s="18" t="str">
        <f ca="1">IF(($C$2+$A48)&lt;=$C$3,OFFSET('Data (unfunded)'!H$8,Main!$C$2+Main!$A48,0),"")</f>
        <v/>
      </c>
      <c r="J48" s="18" t="str">
        <f ca="1">IF(($C$2+$A48)&lt;=$C$3,OFFSET('Data (unfunded)'!I$8,Main!$C$2+Main!$A48,0),"")</f>
        <v/>
      </c>
      <c r="K48" s="19" t="str">
        <f ca="1">IF(($C$2+$A48)&lt;=$C$3,OFFSET('Data (unfunded)'!J$8,Main!$C$2+Main!$A48,0),"")</f>
        <v/>
      </c>
      <c r="L48" s="19" t="str">
        <f t="shared" si="1"/>
        <v/>
      </c>
      <c r="M48" s="52"/>
      <c r="N48" s="53"/>
    </row>
    <row r="49" spans="1:14" x14ac:dyDescent="0.35">
      <c r="A49" s="16">
        <f t="shared" si="0"/>
        <v>38</v>
      </c>
      <c r="B49" s="13" t="str">
        <f ca="1">IF(($C$2+$A49)&lt;=$C$3,OFFSET('Data (unfunded)'!A$8,Main!$C$2+Main!$A49,0),"")</f>
        <v/>
      </c>
      <c r="C49" s="32" t="str">
        <f ca="1">IF(($C$2+$A49)&lt;=$C$3,OFFSET('Data (unfunded)'!B$8,Main!$C$2+Main!$A49,0),"")</f>
        <v/>
      </c>
      <c r="D49" s="18" t="str">
        <f ca="1">IF(($C$2+$A49)&lt;=$C$3,OFFSET('Data (unfunded)'!C$8,Main!$C$2+Main!$A49,0),"")</f>
        <v/>
      </c>
      <c r="E49" s="18" t="str">
        <f ca="1">IF(($C$2+$A49)&lt;=$C$3,OFFSET('Data (unfunded)'!D$8,Main!$C$2+Main!$A49,0),"")</f>
        <v/>
      </c>
      <c r="F49" s="18" t="str">
        <f ca="1">IF(($C$2+$A49)&lt;=$C$3,OFFSET('Data (unfunded)'!E$8,Main!$C$2+Main!$A49,0),"")</f>
        <v/>
      </c>
      <c r="G49" s="18" t="str">
        <f ca="1">IF(($C$2+$A49)&lt;=$C$3,OFFSET('Data (unfunded)'!F$8,Main!$C$2+Main!$A49,0),"")</f>
        <v/>
      </c>
      <c r="H49" s="18" t="str">
        <f ca="1">IF(($C$2+$A49)&lt;=$C$3,OFFSET('Data (unfunded)'!G$8,Main!$C$2+Main!$A49,0),"")</f>
        <v/>
      </c>
      <c r="I49" s="18" t="str">
        <f ca="1">IF(($C$2+$A49)&lt;=$C$3,OFFSET('Data (unfunded)'!H$8,Main!$C$2+Main!$A49,0),"")</f>
        <v/>
      </c>
      <c r="J49" s="18" t="str">
        <f ca="1">IF(($C$2+$A49)&lt;=$C$3,OFFSET('Data (unfunded)'!I$8,Main!$C$2+Main!$A49,0),"")</f>
        <v/>
      </c>
      <c r="K49" s="19" t="str">
        <f ca="1">IF(($C$2+$A49)&lt;=$C$3,OFFSET('Data (unfunded)'!J$8,Main!$C$2+Main!$A49,0),"")</f>
        <v/>
      </c>
      <c r="L49" s="19" t="str">
        <f t="shared" si="1"/>
        <v/>
      </c>
      <c r="M49" s="52"/>
      <c r="N49" s="53"/>
    </row>
    <row r="50" spans="1:14" x14ac:dyDescent="0.35">
      <c r="A50" s="16">
        <f t="shared" si="0"/>
        <v>39</v>
      </c>
      <c r="B50" s="13" t="str">
        <f ca="1">IF(($C$2+$A50)&lt;=$C$3,OFFSET('Data (unfunded)'!A$8,Main!$C$2+Main!$A50,0),"")</f>
        <v/>
      </c>
      <c r="C50" s="32" t="str">
        <f ca="1">IF(($C$2+$A50)&lt;=$C$3,OFFSET('Data (unfunded)'!B$8,Main!$C$2+Main!$A50,0),"")</f>
        <v/>
      </c>
      <c r="D50" s="18" t="str">
        <f ca="1">IF(($C$2+$A50)&lt;=$C$3,OFFSET('Data (unfunded)'!C$8,Main!$C$2+Main!$A50,0),"")</f>
        <v/>
      </c>
      <c r="E50" s="18" t="str">
        <f ca="1">IF(($C$2+$A50)&lt;=$C$3,OFFSET('Data (unfunded)'!D$8,Main!$C$2+Main!$A50,0),"")</f>
        <v/>
      </c>
      <c r="F50" s="18" t="str">
        <f ca="1">IF(($C$2+$A50)&lt;=$C$3,OFFSET('Data (unfunded)'!E$8,Main!$C$2+Main!$A50,0),"")</f>
        <v/>
      </c>
      <c r="G50" s="18" t="str">
        <f ca="1">IF(($C$2+$A50)&lt;=$C$3,OFFSET('Data (unfunded)'!F$8,Main!$C$2+Main!$A50,0),"")</f>
        <v/>
      </c>
      <c r="H50" s="18" t="str">
        <f ca="1">IF(($C$2+$A50)&lt;=$C$3,OFFSET('Data (unfunded)'!G$8,Main!$C$2+Main!$A50,0),"")</f>
        <v/>
      </c>
      <c r="I50" s="18" t="str">
        <f ca="1">IF(($C$2+$A50)&lt;=$C$3,OFFSET('Data (unfunded)'!H$8,Main!$C$2+Main!$A50,0),"")</f>
        <v/>
      </c>
      <c r="J50" s="18" t="str">
        <f ca="1">IF(($C$2+$A50)&lt;=$C$3,OFFSET('Data (unfunded)'!I$8,Main!$C$2+Main!$A50,0),"")</f>
        <v/>
      </c>
      <c r="K50" s="19" t="str">
        <f ca="1">IF(($C$2+$A50)&lt;=$C$3,OFFSET('Data (unfunded)'!J$8,Main!$C$2+Main!$A50,0),"")</f>
        <v/>
      </c>
      <c r="L50" s="19" t="str">
        <f t="shared" si="1"/>
        <v/>
      </c>
      <c r="M50" s="52"/>
      <c r="N50" s="53"/>
    </row>
    <row r="51" spans="1:14" x14ac:dyDescent="0.35">
      <c r="A51" s="16">
        <f t="shared" si="0"/>
        <v>40</v>
      </c>
      <c r="B51" s="13" t="str">
        <f ca="1">IF(($C$2+$A51)&lt;=$C$3,OFFSET('Data (unfunded)'!A$8,Main!$C$2+Main!$A51,0),"")</f>
        <v/>
      </c>
      <c r="C51" s="32" t="str">
        <f ca="1">IF(($C$2+$A51)&lt;=$C$3,OFFSET('Data (unfunded)'!B$8,Main!$C$2+Main!$A51,0),"")</f>
        <v/>
      </c>
      <c r="D51" s="18" t="str">
        <f ca="1">IF(($C$2+$A51)&lt;=$C$3,OFFSET('Data (unfunded)'!C$8,Main!$C$2+Main!$A51,0),"")</f>
        <v/>
      </c>
      <c r="E51" s="18" t="str">
        <f ca="1">IF(($C$2+$A51)&lt;=$C$3,OFFSET('Data (unfunded)'!D$8,Main!$C$2+Main!$A51,0),"")</f>
        <v/>
      </c>
      <c r="F51" s="18" t="str">
        <f ca="1">IF(($C$2+$A51)&lt;=$C$3,OFFSET('Data (unfunded)'!E$8,Main!$C$2+Main!$A51,0),"")</f>
        <v/>
      </c>
      <c r="G51" s="18" t="str">
        <f ca="1">IF(($C$2+$A51)&lt;=$C$3,OFFSET('Data (unfunded)'!F$8,Main!$C$2+Main!$A51,0),"")</f>
        <v/>
      </c>
      <c r="H51" s="18" t="str">
        <f ca="1">IF(($C$2+$A51)&lt;=$C$3,OFFSET('Data (unfunded)'!G$8,Main!$C$2+Main!$A51,0),"")</f>
        <v/>
      </c>
      <c r="I51" s="18" t="str">
        <f ca="1">IF(($C$2+$A51)&lt;=$C$3,OFFSET('Data (unfunded)'!H$8,Main!$C$2+Main!$A51,0),"")</f>
        <v/>
      </c>
      <c r="J51" s="18" t="str">
        <f ca="1">IF(($C$2+$A51)&lt;=$C$3,OFFSET('Data (unfunded)'!I$8,Main!$C$2+Main!$A51,0),"")</f>
        <v/>
      </c>
      <c r="K51" s="19" t="str">
        <f ca="1">IF(($C$2+$A51)&lt;=$C$3,OFFSET('Data (unfunded)'!J$8,Main!$C$2+Main!$A51,0),"")</f>
        <v/>
      </c>
      <c r="L51" s="19" t="str">
        <f t="shared" si="1"/>
        <v/>
      </c>
      <c r="M51" s="52"/>
      <c r="N51" s="53"/>
    </row>
    <row r="52" spans="1:14" x14ac:dyDescent="0.35">
      <c r="A52" s="16">
        <f t="shared" si="0"/>
        <v>41</v>
      </c>
      <c r="B52" s="13" t="str">
        <f ca="1">IF(($C$2+$A52)&lt;=$C$3,OFFSET('Data (unfunded)'!A$8,Main!$C$2+Main!$A52,0),"")</f>
        <v/>
      </c>
      <c r="C52" s="32" t="str">
        <f ca="1">IF(($C$2+$A52)&lt;=$C$3,OFFSET('Data (unfunded)'!B$8,Main!$C$2+Main!$A52,0),"")</f>
        <v/>
      </c>
      <c r="D52" s="18" t="str">
        <f ca="1">IF(($C$2+$A52)&lt;=$C$3,OFFSET('Data (unfunded)'!C$8,Main!$C$2+Main!$A52,0),"")</f>
        <v/>
      </c>
      <c r="E52" s="18" t="str">
        <f ca="1">IF(($C$2+$A52)&lt;=$C$3,OFFSET('Data (unfunded)'!D$8,Main!$C$2+Main!$A52,0),"")</f>
        <v/>
      </c>
      <c r="F52" s="18" t="str">
        <f ca="1">IF(($C$2+$A52)&lt;=$C$3,OFFSET('Data (unfunded)'!E$8,Main!$C$2+Main!$A52,0),"")</f>
        <v/>
      </c>
      <c r="G52" s="18" t="str">
        <f ca="1">IF(($C$2+$A52)&lt;=$C$3,OFFSET('Data (unfunded)'!F$8,Main!$C$2+Main!$A52,0),"")</f>
        <v/>
      </c>
      <c r="H52" s="18" t="str">
        <f ca="1">IF(($C$2+$A52)&lt;=$C$3,OFFSET('Data (unfunded)'!G$8,Main!$C$2+Main!$A52,0),"")</f>
        <v/>
      </c>
      <c r="I52" s="18" t="str">
        <f ca="1">IF(($C$2+$A52)&lt;=$C$3,OFFSET('Data (unfunded)'!H$8,Main!$C$2+Main!$A52,0),"")</f>
        <v/>
      </c>
      <c r="J52" s="18" t="str">
        <f ca="1">IF(($C$2+$A52)&lt;=$C$3,OFFSET('Data (unfunded)'!I$8,Main!$C$2+Main!$A52,0),"")</f>
        <v/>
      </c>
      <c r="K52" s="19" t="str">
        <f ca="1">IF(($C$2+$A52)&lt;=$C$3,OFFSET('Data (unfunded)'!J$8,Main!$C$2+Main!$A52,0),"")</f>
        <v/>
      </c>
      <c r="L52" s="19" t="str">
        <f t="shared" si="1"/>
        <v/>
      </c>
      <c r="M52" s="52"/>
      <c r="N52" s="53"/>
    </row>
    <row r="53" spans="1:14" x14ac:dyDescent="0.35">
      <c r="A53" s="16">
        <f t="shared" si="0"/>
        <v>42</v>
      </c>
      <c r="B53" s="13" t="str">
        <f ca="1">IF(($C$2+$A53)&lt;=$C$3,OFFSET('Data (unfunded)'!A$8,Main!$C$2+Main!$A53,0),"")</f>
        <v/>
      </c>
      <c r="C53" s="32" t="str">
        <f ca="1">IF(($C$2+$A53)&lt;=$C$3,OFFSET('Data (unfunded)'!B$8,Main!$C$2+Main!$A53,0),"")</f>
        <v/>
      </c>
      <c r="D53" s="18" t="str">
        <f ca="1">IF(($C$2+$A53)&lt;=$C$3,OFFSET('Data (unfunded)'!C$8,Main!$C$2+Main!$A53,0),"")</f>
        <v/>
      </c>
      <c r="E53" s="18" t="str">
        <f ca="1">IF(($C$2+$A53)&lt;=$C$3,OFFSET('Data (unfunded)'!D$8,Main!$C$2+Main!$A53,0),"")</f>
        <v/>
      </c>
      <c r="F53" s="18" t="str">
        <f ca="1">IF(($C$2+$A53)&lt;=$C$3,OFFSET('Data (unfunded)'!E$8,Main!$C$2+Main!$A53,0),"")</f>
        <v/>
      </c>
      <c r="G53" s="18" t="str">
        <f ca="1">IF(($C$2+$A53)&lt;=$C$3,OFFSET('Data (unfunded)'!F$8,Main!$C$2+Main!$A53,0),"")</f>
        <v/>
      </c>
      <c r="H53" s="18" t="str">
        <f ca="1">IF(($C$2+$A53)&lt;=$C$3,OFFSET('Data (unfunded)'!G$8,Main!$C$2+Main!$A53,0),"")</f>
        <v/>
      </c>
      <c r="I53" s="18" t="str">
        <f ca="1">IF(($C$2+$A53)&lt;=$C$3,OFFSET('Data (unfunded)'!H$8,Main!$C$2+Main!$A53,0),"")</f>
        <v/>
      </c>
      <c r="J53" s="18" t="str">
        <f ca="1">IF(($C$2+$A53)&lt;=$C$3,OFFSET('Data (unfunded)'!I$8,Main!$C$2+Main!$A53,0),"")</f>
        <v/>
      </c>
      <c r="K53" s="19" t="str">
        <f ca="1">IF(($C$2+$A53)&lt;=$C$3,OFFSET('Data (unfunded)'!J$8,Main!$C$2+Main!$A53,0),"")</f>
        <v/>
      </c>
      <c r="L53" s="19" t="str">
        <f t="shared" si="1"/>
        <v/>
      </c>
      <c r="M53" s="52"/>
      <c r="N53" s="53"/>
    </row>
    <row r="54" spans="1:14" x14ac:dyDescent="0.35">
      <c r="A54" s="16">
        <f t="shared" si="0"/>
        <v>43</v>
      </c>
      <c r="B54" s="13" t="str">
        <f ca="1">IF(($C$2+$A54)&lt;=$C$3,OFFSET('Data (unfunded)'!A$8,Main!$C$2+Main!$A54,0),"")</f>
        <v/>
      </c>
      <c r="C54" s="32" t="str">
        <f ca="1">IF(($C$2+$A54)&lt;=$C$3,OFFSET('Data (unfunded)'!B$8,Main!$C$2+Main!$A54,0),"")</f>
        <v/>
      </c>
      <c r="D54" s="18" t="str">
        <f ca="1">IF(($C$2+$A54)&lt;=$C$3,OFFSET('Data (unfunded)'!C$8,Main!$C$2+Main!$A54,0),"")</f>
        <v/>
      </c>
      <c r="E54" s="18" t="str">
        <f ca="1">IF(($C$2+$A54)&lt;=$C$3,OFFSET('Data (unfunded)'!D$8,Main!$C$2+Main!$A54,0),"")</f>
        <v/>
      </c>
      <c r="F54" s="18" t="str">
        <f ca="1">IF(($C$2+$A54)&lt;=$C$3,OFFSET('Data (unfunded)'!E$8,Main!$C$2+Main!$A54,0),"")</f>
        <v/>
      </c>
      <c r="G54" s="18" t="str">
        <f ca="1">IF(($C$2+$A54)&lt;=$C$3,OFFSET('Data (unfunded)'!F$8,Main!$C$2+Main!$A54,0),"")</f>
        <v/>
      </c>
      <c r="H54" s="18" t="str">
        <f ca="1">IF(($C$2+$A54)&lt;=$C$3,OFFSET('Data (unfunded)'!G$8,Main!$C$2+Main!$A54,0),"")</f>
        <v/>
      </c>
      <c r="I54" s="18" t="str">
        <f ca="1">IF(($C$2+$A54)&lt;=$C$3,OFFSET('Data (unfunded)'!H$8,Main!$C$2+Main!$A54,0),"")</f>
        <v/>
      </c>
      <c r="J54" s="18" t="str">
        <f ca="1">IF(($C$2+$A54)&lt;=$C$3,OFFSET('Data (unfunded)'!I$8,Main!$C$2+Main!$A54,0),"")</f>
        <v/>
      </c>
      <c r="K54" s="19" t="str">
        <f ca="1">IF(($C$2+$A54)&lt;=$C$3,OFFSET('Data (unfunded)'!J$8,Main!$C$2+Main!$A54,0),"")</f>
        <v/>
      </c>
      <c r="L54" s="19" t="str">
        <f t="shared" si="1"/>
        <v/>
      </c>
      <c r="M54" s="52"/>
      <c r="N54" s="53"/>
    </row>
    <row r="55" spans="1:14" x14ac:dyDescent="0.35">
      <c r="A55" s="16">
        <f t="shared" si="0"/>
        <v>44</v>
      </c>
      <c r="B55" s="13" t="str">
        <f ca="1">IF(($C$2+$A55)&lt;=$C$3,OFFSET('Data (unfunded)'!A$8,Main!$C$2+Main!$A55,0),"")</f>
        <v/>
      </c>
      <c r="C55" s="32" t="str">
        <f ca="1">IF(($C$2+$A55)&lt;=$C$3,OFFSET('Data (unfunded)'!B$8,Main!$C$2+Main!$A55,0),"")</f>
        <v/>
      </c>
      <c r="D55" s="18" t="str">
        <f ca="1">IF(($C$2+$A55)&lt;=$C$3,OFFSET('Data (unfunded)'!C$8,Main!$C$2+Main!$A55,0),"")</f>
        <v/>
      </c>
      <c r="E55" s="18" t="str">
        <f ca="1">IF(($C$2+$A55)&lt;=$C$3,OFFSET('Data (unfunded)'!D$8,Main!$C$2+Main!$A55,0),"")</f>
        <v/>
      </c>
      <c r="F55" s="18" t="str">
        <f ca="1">IF(($C$2+$A55)&lt;=$C$3,OFFSET('Data (unfunded)'!E$8,Main!$C$2+Main!$A55,0),"")</f>
        <v/>
      </c>
      <c r="G55" s="18" t="str">
        <f ca="1">IF(($C$2+$A55)&lt;=$C$3,OFFSET('Data (unfunded)'!F$8,Main!$C$2+Main!$A55,0),"")</f>
        <v/>
      </c>
      <c r="H55" s="18" t="str">
        <f ca="1">IF(($C$2+$A55)&lt;=$C$3,OFFSET('Data (unfunded)'!G$8,Main!$C$2+Main!$A55,0),"")</f>
        <v/>
      </c>
      <c r="I55" s="18" t="str">
        <f ca="1">IF(($C$2+$A55)&lt;=$C$3,OFFSET('Data (unfunded)'!H$8,Main!$C$2+Main!$A55,0),"")</f>
        <v/>
      </c>
      <c r="J55" s="18" t="str">
        <f ca="1">IF(($C$2+$A55)&lt;=$C$3,OFFSET('Data (unfunded)'!I$8,Main!$C$2+Main!$A55,0),"")</f>
        <v/>
      </c>
      <c r="K55" s="19" t="str">
        <f ca="1">IF(($C$2+$A55)&lt;=$C$3,OFFSET('Data (unfunded)'!J$8,Main!$C$2+Main!$A55,0),"")</f>
        <v/>
      </c>
      <c r="L55" s="19" t="str">
        <f t="shared" si="1"/>
        <v/>
      </c>
      <c r="M55" s="52"/>
      <c r="N55" s="53"/>
    </row>
    <row r="56" spans="1:14" x14ac:dyDescent="0.35">
      <c r="A56" s="16">
        <f t="shared" si="0"/>
        <v>45</v>
      </c>
      <c r="B56" s="13" t="str">
        <f ca="1">IF(($C$2+$A56)&lt;=$C$3,OFFSET('Data (unfunded)'!A$8,Main!$C$2+Main!$A56,0),"")</f>
        <v/>
      </c>
      <c r="C56" s="32" t="str">
        <f ca="1">IF(($C$2+$A56)&lt;=$C$3,OFFSET('Data (unfunded)'!B$8,Main!$C$2+Main!$A56,0),"")</f>
        <v/>
      </c>
      <c r="D56" s="18" t="str">
        <f ca="1">IF(($C$2+$A56)&lt;=$C$3,OFFSET('Data (unfunded)'!C$8,Main!$C$2+Main!$A56,0),"")</f>
        <v/>
      </c>
      <c r="E56" s="18" t="str">
        <f ca="1">IF(($C$2+$A56)&lt;=$C$3,OFFSET('Data (unfunded)'!D$8,Main!$C$2+Main!$A56,0),"")</f>
        <v/>
      </c>
      <c r="F56" s="18" t="str">
        <f ca="1">IF(($C$2+$A56)&lt;=$C$3,OFFSET('Data (unfunded)'!E$8,Main!$C$2+Main!$A56,0),"")</f>
        <v/>
      </c>
      <c r="G56" s="18" t="str">
        <f ca="1">IF(($C$2+$A56)&lt;=$C$3,OFFSET('Data (unfunded)'!F$8,Main!$C$2+Main!$A56,0),"")</f>
        <v/>
      </c>
      <c r="H56" s="18" t="str">
        <f ca="1">IF(($C$2+$A56)&lt;=$C$3,OFFSET('Data (unfunded)'!G$8,Main!$C$2+Main!$A56,0),"")</f>
        <v/>
      </c>
      <c r="I56" s="18" t="str">
        <f ca="1">IF(($C$2+$A56)&lt;=$C$3,OFFSET('Data (unfunded)'!H$8,Main!$C$2+Main!$A56,0),"")</f>
        <v/>
      </c>
      <c r="J56" s="18" t="str">
        <f ca="1">IF(($C$2+$A56)&lt;=$C$3,OFFSET('Data (unfunded)'!I$8,Main!$C$2+Main!$A56,0),"")</f>
        <v/>
      </c>
      <c r="K56" s="19" t="str">
        <f ca="1">IF(($C$2+$A56)&lt;=$C$3,OFFSET('Data (unfunded)'!J$8,Main!$C$2+Main!$A56,0),"")</f>
        <v/>
      </c>
      <c r="L56" s="19" t="str">
        <f t="shared" si="1"/>
        <v/>
      </c>
      <c r="M56" s="52"/>
      <c r="N56" s="53"/>
    </row>
    <row r="57" spans="1:14" x14ac:dyDescent="0.35">
      <c r="A57" s="16">
        <f t="shared" si="0"/>
        <v>46</v>
      </c>
      <c r="B57" s="13" t="str">
        <f ca="1">IF(($C$2+$A57)&lt;=$C$3,OFFSET('Data (unfunded)'!A$8,Main!$C$2+Main!$A57,0),"")</f>
        <v/>
      </c>
      <c r="C57" s="32" t="str">
        <f ca="1">IF(($C$2+$A57)&lt;=$C$3,OFFSET('Data (unfunded)'!B$8,Main!$C$2+Main!$A57,0),"")</f>
        <v/>
      </c>
      <c r="D57" s="18" t="str">
        <f ca="1">IF(($C$2+$A57)&lt;=$C$3,OFFSET('Data (unfunded)'!C$8,Main!$C$2+Main!$A57,0),"")</f>
        <v/>
      </c>
      <c r="E57" s="18" t="str">
        <f ca="1">IF(($C$2+$A57)&lt;=$C$3,OFFSET('Data (unfunded)'!D$8,Main!$C$2+Main!$A57,0),"")</f>
        <v/>
      </c>
      <c r="F57" s="18" t="str">
        <f ca="1">IF(($C$2+$A57)&lt;=$C$3,OFFSET('Data (unfunded)'!E$8,Main!$C$2+Main!$A57,0),"")</f>
        <v/>
      </c>
      <c r="G57" s="18" t="str">
        <f ca="1">IF(($C$2+$A57)&lt;=$C$3,OFFSET('Data (unfunded)'!F$8,Main!$C$2+Main!$A57,0),"")</f>
        <v/>
      </c>
      <c r="H57" s="18" t="str">
        <f ca="1">IF(($C$2+$A57)&lt;=$C$3,OFFSET('Data (unfunded)'!G$8,Main!$C$2+Main!$A57,0),"")</f>
        <v/>
      </c>
      <c r="I57" s="18" t="str">
        <f ca="1">IF(($C$2+$A57)&lt;=$C$3,OFFSET('Data (unfunded)'!H$8,Main!$C$2+Main!$A57,0),"")</f>
        <v/>
      </c>
      <c r="J57" s="18" t="str">
        <f ca="1">IF(($C$2+$A57)&lt;=$C$3,OFFSET('Data (unfunded)'!I$8,Main!$C$2+Main!$A57,0),"")</f>
        <v/>
      </c>
      <c r="K57" s="19" t="str">
        <f ca="1">IF(($C$2+$A57)&lt;=$C$3,OFFSET('Data (unfunded)'!J$8,Main!$C$2+Main!$A57,0),"")</f>
        <v/>
      </c>
      <c r="L57" s="19" t="str">
        <f t="shared" si="1"/>
        <v/>
      </c>
      <c r="M57" s="52"/>
      <c r="N57" s="53"/>
    </row>
    <row r="58" spans="1:14" x14ac:dyDescent="0.35">
      <c r="A58" s="16">
        <f t="shared" si="0"/>
        <v>47</v>
      </c>
      <c r="B58" s="13" t="str">
        <f ca="1">IF(($C$2+$A58)&lt;=$C$3,OFFSET('Data (unfunded)'!A$8,Main!$C$2+Main!$A58,0),"")</f>
        <v/>
      </c>
      <c r="C58" s="32" t="str">
        <f ca="1">IF(($C$2+$A58)&lt;=$C$3,OFFSET('Data (unfunded)'!B$8,Main!$C$2+Main!$A58,0),"")</f>
        <v/>
      </c>
      <c r="D58" s="18" t="str">
        <f ca="1">IF(($C$2+$A58)&lt;=$C$3,OFFSET('Data (unfunded)'!C$8,Main!$C$2+Main!$A58,0),"")</f>
        <v/>
      </c>
      <c r="E58" s="18" t="str">
        <f ca="1">IF(($C$2+$A58)&lt;=$C$3,OFFSET('Data (unfunded)'!D$8,Main!$C$2+Main!$A58,0),"")</f>
        <v/>
      </c>
      <c r="F58" s="18" t="str">
        <f ca="1">IF(($C$2+$A58)&lt;=$C$3,OFFSET('Data (unfunded)'!E$8,Main!$C$2+Main!$A58,0),"")</f>
        <v/>
      </c>
      <c r="G58" s="18" t="str">
        <f ca="1">IF(($C$2+$A58)&lt;=$C$3,OFFSET('Data (unfunded)'!F$8,Main!$C$2+Main!$A58,0),"")</f>
        <v/>
      </c>
      <c r="H58" s="18" t="str">
        <f ca="1">IF(($C$2+$A58)&lt;=$C$3,OFFSET('Data (unfunded)'!G$8,Main!$C$2+Main!$A58,0),"")</f>
        <v/>
      </c>
      <c r="I58" s="18" t="str">
        <f ca="1">IF(($C$2+$A58)&lt;=$C$3,OFFSET('Data (unfunded)'!H$8,Main!$C$2+Main!$A58,0),"")</f>
        <v/>
      </c>
      <c r="J58" s="18" t="str">
        <f ca="1">IF(($C$2+$A58)&lt;=$C$3,OFFSET('Data (unfunded)'!I$8,Main!$C$2+Main!$A58,0),"")</f>
        <v/>
      </c>
      <c r="K58" s="19" t="str">
        <f ca="1">IF(($C$2+$A58)&lt;=$C$3,OFFSET('Data (unfunded)'!J$8,Main!$C$2+Main!$A58,0),"")</f>
        <v/>
      </c>
      <c r="L58" s="19" t="str">
        <f t="shared" si="1"/>
        <v/>
      </c>
      <c r="M58" s="52"/>
      <c r="N58" s="53"/>
    </row>
    <row r="59" spans="1:14" x14ac:dyDescent="0.35">
      <c r="A59" s="16">
        <f t="shared" si="0"/>
        <v>48</v>
      </c>
      <c r="B59" s="13" t="str">
        <f ca="1">IF(($C$2+$A59)&lt;=$C$3,OFFSET('Data (unfunded)'!A$8,Main!$C$2+Main!$A59,0),"")</f>
        <v/>
      </c>
      <c r="C59" s="32" t="str">
        <f ca="1">IF(($C$2+$A59)&lt;=$C$3,OFFSET('Data (unfunded)'!B$8,Main!$C$2+Main!$A59,0),"")</f>
        <v/>
      </c>
      <c r="D59" s="18" t="str">
        <f ca="1">IF(($C$2+$A59)&lt;=$C$3,OFFSET('Data (unfunded)'!C$8,Main!$C$2+Main!$A59,0),"")</f>
        <v/>
      </c>
      <c r="E59" s="18" t="str">
        <f ca="1">IF(($C$2+$A59)&lt;=$C$3,OFFSET('Data (unfunded)'!D$8,Main!$C$2+Main!$A59,0),"")</f>
        <v/>
      </c>
      <c r="F59" s="18" t="str">
        <f ca="1">IF(($C$2+$A59)&lt;=$C$3,OFFSET('Data (unfunded)'!E$8,Main!$C$2+Main!$A59,0),"")</f>
        <v/>
      </c>
      <c r="G59" s="18" t="str">
        <f ca="1">IF(($C$2+$A59)&lt;=$C$3,OFFSET('Data (unfunded)'!F$8,Main!$C$2+Main!$A59,0),"")</f>
        <v/>
      </c>
      <c r="H59" s="18" t="str">
        <f ca="1">IF(($C$2+$A59)&lt;=$C$3,OFFSET('Data (unfunded)'!G$8,Main!$C$2+Main!$A59,0),"")</f>
        <v/>
      </c>
      <c r="I59" s="18" t="str">
        <f ca="1">IF(($C$2+$A59)&lt;=$C$3,OFFSET('Data (unfunded)'!H$8,Main!$C$2+Main!$A59,0),"")</f>
        <v/>
      </c>
      <c r="J59" s="18" t="str">
        <f ca="1">IF(($C$2+$A59)&lt;=$C$3,OFFSET('Data (unfunded)'!I$8,Main!$C$2+Main!$A59,0),"")</f>
        <v/>
      </c>
      <c r="K59" s="19" t="str">
        <f ca="1">IF(($C$2+$A59)&lt;=$C$3,OFFSET('Data (unfunded)'!J$8,Main!$C$2+Main!$A59,0),"")</f>
        <v/>
      </c>
      <c r="L59" s="19" t="str">
        <f t="shared" si="1"/>
        <v/>
      </c>
      <c r="M59" s="52"/>
      <c r="N59" s="53"/>
    </row>
    <row r="60" spans="1:14" x14ac:dyDescent="0.35">
      <c r="A60" s="16">
        <f t="shared" si="0"/>
        <v>49</v>
      </c>
      <c r="B60" s="13" t="str">
        <f ca="1">IF(($C$2+$A60)&lt;=$C$3,OFFSET('Data (unfunded)'!A$8,Main!$C$2+Main!$A60,0),"")</f>
        <v/>
      </c>
      <c r="C60" s="32" t="str">
        <f ca="1">IF(($C$2+$A60)&lt;=$C$3,OFFSET('Data (unfunded)'!B$8,Main!$C$2+Main!$A60,0),"")</f>
        <v/>
      </c>
      <c r="D60" s="18" t="str">
        <f ca="1">IF(($C$2+$A60)&lt;=$C$3,OFFSET('Data (unfunded)'!C$8,Main!$C$2+Main!$A60,0),"")</f>
        <v/>
      </c>
      <c r="E60" s="18" t="str">
        <f ca="1">IF(($C$2+$A60)&lt;=$C$3,OFFSET('Data (unfunded)'!D$8,Main!$C$2+Main!$A60,0),"")</f>
        <v/>
      </c>
      <c r="F60" s="18" t="str">
        <f ca="1">IF(($C$2+$A60)&lt;=$C$3,OFFSET('Data (unfunded)'!E$8,Main!$C$2+Main!$A60,0),"")</f>
        <v/>
      </c>
      <c r="G60" s="18" t="str">
        <f ca="1">IF(($C$2+$A60)&lt;=$C$3,OFFSET('Data (unfunded)'!F$8,Main!$C$2+Main!$A60,0),"")</f>
        <v/>
      </c>
      <c r="H60" s="18" t="str">
        <f ca="1">IF(($C$2+$A60)&lt;=$C$3,OFFSET('Data (unfunded)'!G$8,Main!$C$2+Main!$A60,0),"")</f>
        <v/>
      </c>
      <c r="I60" s="18" t="str">
        <f ca="1">IF(($C$2+$A60)&lt;=$C$3,OFFSET('Data (unfunded)'!H$8,Main!$C$2+Main!$A60,0),"")</f>
        <v/>
      </c>
      <c r="J60" s="18" t="str">
        <f ca="1">IF(($C$2+$A60)&lt;=$C$3,OFFSET('Data (unfunded)'!I$8,Main!$C$2+Main!$A60,0),"")</f>
        <v/>
      </c>
      <c r="K60" s="19" t="str">
        <f ca="1">IF(($C$2+$A60)&lt;=$C$3,OFFSET('Data (unfunded)'!J$8,Main!$C$2+Main!$A60,0),"")</f>
        <v/>
      </c>
      <c r="L60" s="19" t="str">
        <f t="shared" si="1"/>
        <v/>
      </c>
      <c r="M60" s="52"/>
      <c r="N60" s="53"/>
    </row>
    <row r="61" spans="1:14" x14ac:dyDescent="0.35">
      <c r="A61" s="16">
        <f t="shared" si="0"/>
        <v>50</v>
      </c>
      <c r="B61" s="13" t="str">
        <f ca="1">IF(($C$2+$A61)&lt;=$C$3,OFFSET('Data (unfunded)'!A$8,Main!$C$2+Main!$A61,0),"")</f>
        <v/>
      </c>
      <c r="C61" s="32" t="str">
        <f ca="1">IF(($C$2+$A61)&lt;=$C$3,OFFSET('Data (unfunded)'!B$8,Main!$C$2+Main!$A61,0),"")</f>
        <v/>
      </c>
      <c r="D61" s="18" t="str">
        <f ca="1">IF(($C$2+$A61)&lt;=$C$3,OFFSET('Data (unfunded)'!C$8,Main!$C$2+Main!$A61,0),"")</f>
        <v/>
      </c>
      <c r="E61" s="18" t="str">
        <f ca="1">IF(($C$2+$A61)&lt;=$C$3,OFFSET('Data (unfunded)'!D$8,Main!$C$2+Main!$A61,0),"")</f>
        <v/>
      </c>
      <c r="F61" s="18" t="str">
        <f ca="1">IF(($C$2+$A61)&lt;=$C$3,OFFSET('Data (unfunded)'!E$8,Main!$C$2+Main!$A61,0),"")</f>
        <v/>
      </c>
      <c r="G61" s="18" t="str">
        <f ca="1">IF(($C$2+$A61)&lt;=$C$3,OFFSET('Data (unfunded)'!F$8,Main!$C$2+Main!$A61,0),"")</f>
        <v/>
      </c>
      <c r="H61" s="18" t="str">
        <f ca="1">IF(($C$2+$A61)&lt;=$C$3,OFFSET('Data (unfunded)'!G$8,Main!$C$2+Main!$A61,0),"")</f>
        <v/>
      </c>
      <c r="I61" s="18" t="str">
        <f ca="1">IF(($C$2+$A61)&lt;=$C$3,OFFSET('Data (unfunded)'!H$8,Main!$C$2+Main!$A61,0),"")</f>
        <v/>
      </c>
      <c r="J61" s="18" t="str">
        <f ca="1">IF(($C$2+$A61)&lt;=$C$3,OFFSET('Data (unfunded)'!I$8,Main!$C$2+Main!$A61,0),"")</f>
        <v/>
      </c>
      <c r="K61" s="19" t="str">
        <f ca="1">IF(($C$2+$A61)&lt;=$C$3,OFFSET('Data (unfunded)'!J$8,Main!$C$2+Main!$A61,0),"")</f>
        <v/>
      </c>
      <c r="L61" s="19" t="str">
        <f t="shared" si="1"/>
        <v/>
      </c>
      <c r="M61" s="52"/>
      <c r="N61" s="53"/>
    </row>
    <row r="62" spans="1:14" x14ac:dyDescent="0.35">
      <c r="A62" s="16">
        <f t="shared" si="0"/>
        <v>51</v>
      </c>
      <c r="B62" s="13" t="str">
        <f ca="1">IF(($C$2+$A62)&lt;=$C$3,OFFSET('Data (unfunded)'!A$8,Main!$C$2+Main!$A62,0),"")</f>
        <v/>
      </c>
      <c r="C62" s="32" t="str">
        <f ca="1">IF(($C$2+$A62)&lt;=$C$3,OFFSET('Data (unfunded)'!B$8,Main!$C$2+Main!$A62,0),"")</f>
        <v/>
      </c>
      <c r="D62" s="18" t="str">
        <f ca="1">IF(($C$2+$A62)&lt;=$C$3,OFFSET('Data (unfunded)'!C$8,Main!$C$2+Main!$A62,0),"")</f>
        <v/>
      </c>
      <c r="E62" s="18" t="str">
        <f ca="1">IF(($C$2+$A62)&lt;=$C$3,OFFSET('Data (unfunded)'!D$8,Main!$C$2+Main!$A62,0),"")</f>
        <v/>
      </c>
      <c r="F62" s="18" t="str">
        <f ca="1">IF(($C$2+$A62)&lt;=$C$3,OFFSET('Data (unfunded)'!E$8,Main!$C$2+Main!$A62,0),"")</f>
        <v/>
      </c>
      <c r="G62" s="18" t="str">
        <f ca="1">IF(($C$2+$A62)&lt;=$C$3,OFFSET('Data (unfunded)'!F$8,Main!$C$2+Main!$A62,0),"")</f>
        <v/>
      </c>
      <c r="H62" s="18" t="str">
        <f ca="1">IF(($C$2+$A62)&lt;=$C$3,OFFSET('Data (unfunded)'!G$8,Main!$C$2+Main!$A62,0),"")</f>
        <v/>
      </c>
      <c r="I62" s="18" t="str">
        <f ca="1">IF(($C$2+$A62)&lt;=$C$3,OFFSET('Data (unfunded)'!H$8,Main!$C$2+Main!$A62,0),"")</f>
        <v/>
      </c>
      <c r="J62" s="18" t="str">
        <f ca="1">IF(($C$2+$A62)&lt;=$C$3,OFFSET('Data (unfunded)'!I$8,Main!$C$2+Main!$A62,0),"")</f>
        <v/>
      </c>
      <c r="K62" s="19" t="str">
        <f ca="1">IF(($C$2+$A62)&lt;=$C$3,OFFSET('Data (unfunded)'!J$8,Main!$C$2+Main!$A62,0),"")</f>
        <v/>
      </c>
      <c r="L62" s="19" t="str">
        <f t="shared" si="1"/>
        <v/>
      </c>
      <c r="M62" s="52"/>
      <c r="N62" s="53"/>
    </row>
    <row r="63" spans="1:14" x14ac:dyDescent="0.35">
      <c r="A63" s="16">
        <f t="shared" si="0"/>
        <v>52</v>
      </c>
      <c r="B63" s="13" t="str">
        <f ca="1">IF(($C$2+$A63)&lt;=$C$3,OFFSET('Data (unfunded)'!A$8,Main!$C$2+Main!$A63,0),"")</f>
        <v/>
      </c>
      <c r="C63" s="32" t="str">
        <f ca="1">IF(($C$2+$A63)&lt;=$C$3,OFFSET('Data (unfunded)'!B$8,Main!$C$2+Main!$A63,0),"")</f>
        <v/>
      </c>
      <c r="D63" s="18" t="str">
        <f ca="1">IF(($C$2+$A63)&lt;=$C$3,OFFSET('Data (unfunded)'!C$8,Main!$C$2+Main!$A63,0),"")</f>
        <v/>
      </c>
      <c r="E63" s="18" t="str">
        <f ca="1">IF(($C$2+$A63)&lt;=$C$3,OFFSET('Data (unfunded)'!D$8,Main!$C$2+Main!$A63,0),"")</f>
        <v/>
      </c>
      <c r="F63" s="18" t="str">
        <f ca="1">IF(($C$2+$A63)&lt;=$C$3,OFFSET('Data (unfunded)'!E$8,Main!$C$2+Main!$A63,0),"")</f>
        <v/>
      </c>
      <c r="G63" s="18" t="str">
        <f ca="1">IF(($C$2+$A63)&lt;=$C$3,OFFSET('Data (unfunded)'!F$8,Main!$C$2+Main!$A63,0),"")</f>
        <v/>
      </c>
      <c r="H63" s="18" t="str">
        <f ca="1">IF(($C$2+$A63)&lt;=$C$3,OFFSET('Data (unfunded)'!G$8,Main!$C$2+Main!$A63,0),"")</f>
        <v/>
      </c>
      <c r="I63" s="18" t="str">
        <f ca="1">IF(($C$2+$A63)&lt;=$C$3,OFFSET('Data (unfunded)'!H$8,Main!$C$2+Main!$A63,0),"")</f>
        <v/>
      </c>
      <c r="J63" s="18" t="str">
        <f ca="1">IF(($C$2+$A63)&lt;=$C$3,OFFSET('Data (unfunded)'!I$8,Main!$C$2+Main!$A63,0),"")</f>
        <v/>
      </c>
      <c r="K63" s="19" t="str">
        <f ca="1">IF(($C$2+$A63)&lt;=$C$3,OFFSET('Data (unfunded)'!J$8,Main!$C$2+Main!$A63,0),"")</f>
        <v/>
      </c>
      <c r="L63" s="19" t="str">
        <f t="shared" si="1"/>
        <v/>
      </c>
      <c r="M63" s="52"/>
      <c r="N63" s="53"/>
    </row>
    <row r="64" spans="1:14" x14ac:dyDescent="0.35">
      <c r="A64" s="16">
        <f t="shared" si="0"/>
        <v>53</v>
      </c>
      <c r="B64" s="13" t="str">
        <f ca="1">IF(($C$2+$A64)&lt;=$C$3,OFFSET('Data (unfunded)'!A$8,Main!$C$2+Main!$A64,0),"")</f>
        <v/>
      </c>
      <c r="C64" s="32" t="str">
        <f ca="1">IF(($C$2+$A64)&lt;=$C$3,OFFSET('Data (unfunded)'!B$8,Main!$C$2+Main!$A64,0),"")</f>
        <v/>
      </c>
      <c r="D64" s="18" t="str">
        <f ca="1">IF(($C$2+$A64)&lt;=$C$3,OFFSET('Data (unfunded)'!C$8,Main!$C$2+Main!$A64,0),"")</f>
        <v/>
      </c>
      <c r="E64" s="18" t="str">
        <f ca="1">IF(($C$2+$A64)&lt;=$C$3,OFFSET('Data (unfunded)'!D$8,Main!$C$2+Main!$A64,0),"")</f>
        <v/>
      </c>
      <c r="F64" s="18" t="str">
        <f ca="1">IF(($C$2+$A64)&lt;=$C$3,OFFSET('Data (unfunded)'!E$8,Main!$C$2+Main!$A64,0),"")</f>
        <v/>
      </c>
      <c r="G64" s="18" t="str">
        <f ca="1">IF(($C$2+$A64)&lt;=$C$3,OFFSET('Data (unfunded)'!F$8,Main!$C$2+Main!$A64,0),"")</f>
        <v/>
      </c>
      <c r="H64" s="18" t="str">
        <f ca="1">IF(($C$2+$A64)&lt;=$C$3,OFFSET('Data (unfunded)'!G$8,Main!$C$2+Main!$A64,0),"")</f>
        <v/>
      </c>
      <c r="I64" s="18" t="str">
        <f ca="1">IF(($C$2+$A64)&lt;=$C$3,OFFSET('Data (unfunded)'!H$8,Main!$C$2+Main!$A64,0),"")</f>
        <v/>
      </c>
      <c r="J64" s="18" t="str">
        <f ca="1">IF(($C$2+$A64)&lt;=$C$3,OFFSET('Data (unfunded)'!I$8,Main!$C$2+Main!$A64,0),"")</f>
        <v/>
      </c>
      <c r="K64" s="19" t="str">
        <f ca="1">IF(($C$2+$A64)&lt;=$C$3,OFFSET('Data (unfunded)'!J$8,Main!$C$2+Main!$A64,0),"")</f>
        <v/>
      </c>
      <c r="L64" s="19" t="str">
        <f t="shared" si="1"/>
        <v/>
      </c>
      <c r="M64" s="52"/>
      <c r="N64" s="53"/>
    </row>
    <row r="65" spans="1:14" x14ac:dyDescent="0.35">
      <c r="A65" s="16">
        <f t="shared" si="0"/>
        <v>54</v>
      </c>
      <c r="B65" s="13" t="str">
        <f ca="1">IF(($C$2+$A65)&lt;=$C$3,OFFSET('Data (unfunded)'!A$8,Main!$C$2+Main!$A65,0),"")</f>
        <v/>
      </c>
      <c r="C65" s="32" t="str">
        <f ca="1">IF(($C$2+$A65)&lt;=$C$3,OFFSET('Data (unfunded)'!B$8,Main!$C$2+Main!$A65,0),"")</f>
        <v/>
      </c>
      <c r="D65" s="18" t="str">
        <f ca="1">IF(($C$2+$A65)&lt;=$C$3,OFFSET('Data (unfunded)'!C$8,Main!$C$2+Main!$A65,0),"")</f>
        <v/>
      </c>
      <c r="E65" s="18" t="str">
        <f ca="1">IF(($C$2+$A65)&lt;=$C$3,OFFSET('Data (unfunded)'!D$8,Main!$C$2+Main!$A65,0),"")</f>
        <v/>
      </c>
      <c r="F65" s="18" t="str">
        <f ca="1">IF(($C$2+$A65)&lt;=$C$3,OFFSET('Data (unfunded)'!E$8,Main!$C$2+Main!$A65,0),"")</f>
        <v/>
      </c>
      <c r="G65" s="18" t="str">
        <f ca="1">IF(($C$2+$A65)&lt;=$C$3,OFFSET('Data (unfunded)'!F$8,Main!$C$2+Main!$A65,0),"")</f>
        <v/>
      </c>
      <c r="H65" s="18" t="str">
        <f ca="1">IF(($C$2+$A65)&lt;=$C$3,OFFSET('Data (unfunded)'!G$8,Main!$C$2+Main!$A65,0),"")</f>
        <v/>
      </c>
      <c r="I65" s="18" t="str">
        <f ca="1">IF(($C$2+$A65)&lt;=$C$3,OFFSET('Data (unfunded)'!H$8,Main!$C$2+Main!$A65,0),"")</f>
        <v/>
      </c>
      <c r="J65" s="18" t="str">
        <f ca="1">IF(($C$2+$A65)&lt;=$C$3,OFFSET('Data (unfunded)'!I$8,Main!$C$2+Main!$A65,0),"")</f>
        <v/>
      </c>
      <c r="K65" s="19" t="str">
        <f ca="1">IF(($C$2+$A65)&lt;=$C$3,OFFSET('Data (unfunded)'!J$8,Main!$C$2+Main!$A65,0),"")</f>
        <v/>
      </c>
      <c r="L65" s="19" t="str">
        <f t="shared" si="1"/>
        <v/>
      </c>
      <c r="M65" s="52"/>
      <c r="N65" s="53"/>
    </row>
    <row r="66" spans="1:14" x14ac:dyDescent="0.35">
      <c r="A66" s="16">
        <f t="shared" si="0"/>
        <v>55</v>
      </c>
      <c r="B66" s="13" t="str">
        <f ca="1">IF(($C$2+$A66)&lt;=$C$3,OFFSET('Data (unfunded)'!A$8,Main!$C$2+Main!$A66,0),"")</f>
        <v/>
      </c>
      <c r="C66" s="32" t="str">
        <f ca="1">IF(($C$2+$A66)&lt;=$C$3,OFFSET('Data (unfunded)'!B$8,Main!$C$2+Main!$A66,0),"")</f>
        <v/>
      </c>
      <c r="D66" s="18" t="str">
        <f ca="1">IF(($C$2+$A66)&lt;=$C$3,OFFSET('Data (unfunded)'!C$8,Main!$C$2+Main!$A66,0),"")</f>
        <v/>
      </c>
      <c r="E66" s="18" t="str">
        <f ca="1">IF(($C$2+$A66)&lt;=$C$3,OFFSET('Data (unfunded)'!D$8,Main!$C$2+Main!$A66,0),"")</f>
        <v/>
      </c>
      <c r="F66" s="18" t="str">
        <f ca="1">IF(($C$2+$A66)&lt;=$C$3,OFFSET('Data (unfunded)'!E$8,Main!$C$2+Main!$A66,0),"")</f>
        <v/>
      </c>
      <c r="G66" s="18" t="str">
        <f ca="1">IF(($C$2+$A66)&lt;=$C$3,OFFSET('Data (unfunded)'!F$8,Main!$C$2+Main!$A66,0),"")</f>
        <v/>
      </c>
      <c r="H66" s="18" t="str">
        <f ca="1">IF(($C$2+$A66)&lt;=$C$3,OFFSET('Data (unfunded)'!G$8,Main!$C$2+Main!$A66,0),"")</f>
        <v/>
      </c>
      <c r="I66" s="18" t="str">
        <f ca="1">IF(($C$2+$A66)&lt;=$C$3,OFFSET('Data (unfunded)'!H$8,Main!$C$2+Main!$A66,0),"")</f>
        <v/>
      </c>
      <c r="J66" s="18" t="str">
        <f ca="1">IF(($C$2+$A66)&lt;=$C$3,OFFSET('Data (unfunded)'!I$8,Main!$C$2+Main!$A66,0),"")</f>
        <v/>
      </c>
      <c r="K66" s="19" t="str">
        <f ca="1">IF(($C$2+$A66)&lt;=$C$3,OFFSET('Data (unfunded)'!J$8,Main!$C$2+Main!$A66,0),"")</f>
        <v/>
      </c>
      <c r="L66" s="19" t="str">
        <f t="shared" si="1"/>
        <v/>
      </c>
      <c r="M66" s="52"/>
      <c r="N66" s="53"/>
    </row>
    <row r="67" spans="1:14" x14ac:dyDescent="0.35">
      <c r="A67" s="16">
        <f t="shared" si="0"/>
        <v>56</v>
      </c>
      <c r="B67" s="13" t="str">
        <f ca="1">IF(($C$2+$A67)&lt;=$C$3,OFFSET('Data (unfunded)'!A$8,Main!$C$2+Main!$A67,0),"")</f>
        <v/>
      </c>
      <c r="C67" s="32" t="str">
        <f ca="1">IF(($C$2+$A67)&lt;=$C$3,OFFSET('Data (unfunded)'!B$8,Main!$C$2+Main!$A67,0),"")</f>
        <v/>
      </c>
      <c r="D67" s="18" t="str">
        <f ca="1">IF(($C$2+$A67)&lt;=$C$3,OFFSET('Data (unfunded)'!C$8,Main!$C$2+Main!$A67,0),"")</f>
        <v/>
      </c>
      <c r="E67" s="18" t="str">
        <f ca="1">IF(($C$2+$A67)&lt;=$C$3,OFFSET('Data (unfunded)'!D$8,Main!$C$2+Main!$A67,0),"")</f>
        <v/>
      </c>
      <c r="F67" s="18" t="str">
        <f ca="1">IF(($C$2+$A67)&lt;=$C$3,OFFSET('Data (unfunded)'!E$8,Main!$C$2+Main!$A67,0),"")</f>
        <v/>
      </c>
      <c r="G67" s="18" t="str">
        <f ca="1">IF(($C$2+$A67)&lt;=$C$3,OFFSET('Data (unfunded)'!F$8,Main!$C$2+Main!$A67,0),"")</f>
        <v/>
      </c>
      <c r="H67" s="18" t="str">
        <f ca="1">IF(($C$2+$A67)&lt;=$C$3,OFFSET('Data (unfunded)'!G$8,Main!$C$2+Main!$A67,0),"")</f>
        <v/>
      </c>
      <c r="I67" s="18" t="str">
        <f ca="1">IF(($C$2+$A67)&lt;=$C$3,OFFSET('Data (unfunded)'!H$8,Main!$C$2+Main!$A67,0),"")</f>
        <v/>
      </c>
      <c r="J67" s="18" t="str">
        <f ca="1">IF(($C$2+$A67)&lt;=$C$3,OFFSET('Data (unfunded)'!I$8,Main!$C$2+Main!$A67,0),"")</f>
        <v/>
      </c>
      <c r="K67" s="19" t="str">
        <f ca="1">IF(($C$2+$A67)&lt;=$C$3,OFFSET('Data (unfunded)'!J$8,Main!$C$2+Main!$A67,0),"")</f>
        <v/>
      </c>
      <c r="L67" s="19" t="str">
        <f t="shared" si="1"/>
        <v/>
      </c>
      <c r="M67" s="52"/>
      <c r="N67" s="53"/>
    </row>
    <row r="68" spans="1:14" x14ac:dyDescent="0.35">
      <c r="A68" s="16">
        <f t="shared" si="0"/>
        <v>57</v>
      </c>
      <c r="B68" s="13" t="str">
        <f ca="1">IF(($C$2+$A68)&lt;=$C$3,OFFSET('Data (unfunded)'!A$8,Main!$C$2+Main!$A68,0),"")</f>
        <v/>
      </c>
      <c r="C68" s="32" t="str">
        <f ca="1">IF(($C$2+$A68)&lt;=$C$3,OFFSET('Data (unfunded)'!B$8,Main!$C$2+Main!$A68,0),"")</f>
        <v/>
      </c>
      <c r="D68" s="18" t="str">
        <f ca="1">IF(($C$2+$A68)&lt;=$C$3,OFFSET('Data (unfunded)'!C$8,Main!$C$2+Main!$A68,0),"")</f>
        <v/>
      </c>
      <c r="E68" s="18" t="str">
        <f ca="1">IF(($C$2+$A68)&lt;=$C$3,OFFSET('Data (unfunded)'!D$8,Main!$C$2+Main!$A68,0),"")</f>
        <v/>
      </c>
      <c r="F68" s="18" t="str">
        <f ca="1">IF(($C$2+$A68)&lt;=$C$3,OFFSET('Data (unfunded)'!E$8,Main!$C$2+Main!$A68,0),"")</f>
        <v/>
      </c>
      <c r="G68" s="18" t="str">
        <f ca="1">IF(($C$2+$A68)&lt;=$C$3,OFFSET('Data (unfunded)'!F$8,Main!$C$2+Main!$A68,0),"")</f>
        <v/>
      </c>
      <c r="H68" s="18" t="str">
        <f ca="1">IF(($C$2+$A68)&lt;=$C$3,OFFSET('Data (unfunded)'!G$8,Main!$C$2+Main!$A68,0),"")</f>
        <v/>
      </c>
      <c r="I68" s="18" t="str">
        <f ca="1">IF(($C$2+$A68)&lt;=$C$3,OFFSET('Data (unfunded)'!H$8,Main!$C$2+Main!$A68,0),"")</f>
        <v/>
      </c>
      <c r="J68" s="18" t="str">
        <f ca="1">IF(($C$2+$A68)&lt;=$C$3,OFFSET('Data (unfunded)'!I$8,Main!$C$2+Main!$A68,0),"")</f>
        <v/>
      </c>
      <c r="K68" s="19" t="str">
        <f ca="1">IF(($C$2+$A68)&lt;=$C$3,OFFSET('Data (unfunded)'!J$8,Main!$C$2+Main!$A68,0),"")</f>
        <v/>
      </c>
      <c r="L68" s="19" t="str">
        <f t="shared" si="1"/>
        <v/>
      </c>
      <c r="M68" s="52"/>
      <c r="N68" s="53"/>
    </row>
    <row r="69" spans="1:14" x14ac:dyDescent="0.35">
      <c r="A69" s="16">
        <f t="shared" si="0"/>
        <v>58</v>
      </c>
      <c r="B69" s="13" t="str">
        <f ca="1">IF(($C$2+$A69)&lt;=$C$3,OFFSET('Data (unfunded)'!A$8,Main!$C$2+Main!$A69,0),"")</f>
        <v/>
      </c>
      <c r="C69" s="32" t="str">
        <f ca="1">IF(($C$2+$A69)&lt;=$C$3,OFFSET('Data (unfunded)'!B$8,Main!$C$2+Main!$A69,0),"")</f>
        <v/>
      </c>
      <c r="D69" s="18" t="str">
        <f ca="1">IF(($C$2+$A69)&lt;=$C$3,OFFSET('Data (unfunded)'!C$8,Main!$C$2+Main!$A69,0),"")</f>
        <v/>
      </c>
      <c r="E69" s="18" t="str">
        <f ca="1">IF(($C$2+$A69)&lt;=$C$3,OFFSET('Data (unfunded)'!D$8,Main!$C$2+Main!$A69,0),"")</f>
        <v/>
      </c>
      <c r="F69" s="18" t="str">
        <f ca="1">IF(($C$2+$A69)&lt;=$C$3,OFFSET('Data (unfunded)'!E$8,Main!$C$2+Main!$A69,0),"")</f>
        <v/>
      </c>
      <c r="G69" s="18" t="str">
        <f ca="1">IF(($C$2+$A69)&lt;=$C$3,OFFSET('Data (unfunded)'!F$8,Main!$C$2+Main!$A69,0),"")</f>
        <v/>
      </c>
      <c r="H69" s="18" t="str">
        <f ca="1">IF(($C$2+$A69)&lt;=$C$3,OFFSET('Data (unfunded)'!G$8,Main!$C$2+Main!$A69,0),"")</f>
        <v/>
      </c>
      <c r="I69" s="18" t="str">
        <f ca="1">IF(($C$2+$A69)&lt;=$C$3,OFFSET('Data (unfunded)'!H$8,Main!$C$2+Main!$A69,0),"")</f>
        <v/>
      </c>
      <c r="J69" s="18" t="str">
        <f ca="1">IF(($C$2+$A69)&lt;=$C$3,OFFSET('Data (unfunded)'!I$8,Main!$C$2+Main!$A69,0),"")</f>
        <v/>
      </c>
      <c r="K69" s="19" t="str">
        <f ca="1">IF(($C$2+$A69)&lt;=$C$3,OFFSET('Data (unfunded)'!J$8,Main!$C$2+Main!$A69,0),"")</f>
        <v/>
      </c>
      <c r="L69" s="19" t="str">
        <f t="shared" si="1"/>
        <v/>
      </c>
      <c r="M69" s="52"/>
      <c r="N69" s="53"/>
    </row>
    <row r="70" spans="1:14" x14ac:dyDescent="0.35">
      <c r="A70" s="16">
        <f t="shared" si="0"/>
        <v>59</v>
      </c>
      <c r="B70" s="13" t="str">
        <f ca="1">IF(($C$2+$A70)&lt;=$C$3,OFFSET('Data (unfunded)'!A$8,Main!$C$2+Main!$A70,0),"")</f>
        <v/>
      </c>
      <c r="C70" s="32" t="str">
        <f ca="1">IF(($C$2+$A70)&lt;=$C$3,OFFSET('Data (unfunded)'!B$8,Main!$C$2+Main!$A70,0),"")</f>
        <v/>
      </c>
      <c r="D70" s="18" t="str">
        <f ca="1">IF(($C$2+$A70)&lt;=$C$3,OFFSET('Data (unfunded)'!C$8,Main!$C$2+Main!$A70,0),"")</f>
        <v/>
      </c>
      <c r="E70" s="18" t="str">
        <f ca="1">IF(($C$2+$A70)&lt;=$C$3,OFFSET('Data (unfunded)'!D$8,Main!$C$2+Main!$A70,0),"")</f>
        <v/>
      </c>
      <c r="F70" s="18" t="str">
        <f ca="1">IF(($C$2+$A70)&lt;=$C$3,OFFSET('Data (unfunded)'!E$8,Main!$C$2+Main!$A70,0),"")</f>
        <v/>
      </c>
      <c r="G70" s="18" t="str">
        <f ca="1">IF(($C$2+$A70)&lt;=$C$3,OFFSET('Data (unfunded)'!F$8,Main!$C$2+Main!$A70,0),"")</f>
        <v/>
      </c>
      <c r="H70" s="18" t="str">
        <f ca="1">IF(($C$2+$A70)&lt;=$C$3,OFFSET('Data (unfunded)'!G$8,Main!$C$2+Main!$A70,0),"")</f>
        <v/>
      </c>
      <c r="I70" s="18" t="str">
        <f ca="1">IF(($C$2+$A70)&lt;=$C$3,OFFSET('Data (unfunded)'!H$8,Main!$C$2+Main!$A70,0),"")</f>
        <v/>
      </c>
      <c r="J70" s="18" t="str">
        <f ca="1">IF(($C$2+$A70)&lt;=$C$3,OFFSET('Data (unfunded)'!I$8,Main!$C$2+Main!$A70,0),"")</f>
        <v/>
      </c>
      <c r="K70" s="19" t="str">
        <f ca="1">IF(($C$2+$A70)&lt;=$C$3,OFFSET('Data (unfunded)'!J$8,Main!$C$2+Main!$A70,0),"")</f>
        <v/>
      </c>
      <c r="L70" s="19" t="str">
        <f t="shared" si="1"/>
        <v/>
      </c>
      <c r="M70" s="52"/>
      <c r="N70" s="53"/>
    </row>
    <row r="71" spans="1:14" x14ac:dyDescent="0.35">
      <c r="A71" s="16">
        <f t="shared" si="0"/>
        <v>60</v>
      </c>
      <c r="B71" s="13" t="str">
        <f ca="1">IF(($C$2+$A71)&lt;=$C$3,OFFSET('Data (unfunded)'!A$8,Main!$C$2+Main!$A71,0),"")</f>
        <v/>
      </c>
      <c r="C71" s="32" t="str">
        <f ca="1">IF(($C$2+$A71)&lt;=$C$3,OFFSET('Data (unfunded)'!B$8,Main!$C$2+Main!$A71,0),"")</f>
        <v/>
      </c>
      <c r="D71" s="18" t="str">
        <f ca="1">IF(($C$2+$A71)&lt;=$C$3,OFFSET('Data (unfunded)'!C$8,Main!$C$2+Main!$A71,0),"")</f>
        <v/>
      </c>
      <c r="E71" s="18" t="str">
        <f ca="1">IF(($C$2+$A71)&lt;=$C$3,OFFSET('Data (unfunded)'!D$8,Main!$C$2+Main!$A71,0),"")</f>
        <v/>
      </c>
      <c r="F71" s="18" t="str">
        <f ca="1">IF(($C$2+$A71)&lt;=$C$3,OFFSET('Data (unfunded)'!E$8,Main!$C$2+Main!$A71,0),"")</f>
        <v/>
      </c>
      <c r="G71" s="18" t="str">
        <f ca="1">IF(($C$2+$A71)&lt;=$C$3,OFFSET('Data (unfunded)'!F$8,Main!$C$2+Main!$A71,0),"")</f>
        <v/>
      </c>
      <c r="H71" s="18" t="str">
        <f ca="1">IF(($C$2+$A71)&lt;=$C$3,OFFSET('Data (unfunded)'!G$8,Main!$C$2+Main!$A71,0),"")</f>
        <v/>
      </c>
      <c r="I71" s="18" t="str">
        <f ca="1">IF(($C$2+$A71)&lt;=$C$3,OFFSET('Data (unfunded)'!H$8,Main!$C$2+Main!$A71,0),"")</f>
        <v/>
      </c>
      <c r="J71" s="18" t="str">
        <f ca="1">IF(($C$2+$A71)&lt;=$C$3,OFFSET('Data (unfunded)'!I$8,Main!$C$2+Main!$A71,0),"")</f>
        <v/>
      </c>
      <c r="K71" s="19" t="str">
        <f ca="1">IF(($C$2+$A71)&lt;=$C$3,OFFSET('Data (unfunded)'!J$8,Main!$C$2+Main!$A71,0),"")</f>
        <v/>
      </c>
      <c r="L71" s="19" t="str">
        <f t="shared" si="1"/>
        <v/>
      </c>
      <c r="M71" s="52"/>
      <c r="N71" s="53"/>
    </row>
    <row r="72" spans="1:14" x14ac:dyDescent="0.35">
      <c r="A72" s="16">
        <f t="shared" si="0"/>
        <v>61</v>
      </c>
      <c r="B72" s="13" t="str">
        <f ca="1">IF(($C$2+$A72)&lt;=$C$3,OFFSET('Data (unfunded)'!A$8,Main!$C$2+Main!$A72,0),"")</f>
        <v/>
      </c>
      <c r="C72" s="32" t="str">
        <f ca="1">IF(($C$2+$A72)&lt;=$C$3,OFFSET('Data (unfunded)'!B$8,Main!$C$2+Main!$A72,0),"")</f>
        <v/>
      </c>
      <c r="D72" s="18" t="str">
        <f ca="1">IF(($C$2+$A72)&lt;=$C$3,OFFSET('Data (unfunded)'!C$8,Main!$C$2+Main!$A72,0),"")</f>
        <v/>
      </c>
      <c r="E72" s="18" t="str">
        <f ca="1">IF(($C$2+$A72)&lt;=$C$3,OFFSET('Data (unfunded)'!D$8,Main!$C$2+Main!$A72,0),"")</f>
        <v/>
      </c>
      <c r="F72" s="18" t="str">
        <f ca="1">IF(($C$2+$A72)&lt;=$C$3,OFFSET('Data (unfunded)'!E$8,Main!$C$2+Main!$A72,0),"")</f>
        <v/>
      </c>
      <c r="G72" s="18" t="str">
        <f ca="1">IF(($C$2+$A72)&lt;=$C$3,OFFSET('Data (unfunded)'!F$8,Main!$C$2+Main!$A72,0),"")</f>
        <v/>
      </c>
      <c r="H72" s="18" t="str">
        <f ca="1">IF(($C$2+$A72)&lt;=$C$3,OFFSET('Data (unfunded)'!G$8,Main!$C$2+Main!$A72,0),"")</f>
        <v/>
      </c>
      <c r="I72" s="18" t="str">
        <f ca="1">IF(($C$2+$A72)&lt;=$C$3,OFFSET('Data (unfunded)'!H$8,Main!$C$2+Main!$A72,0),"")</f>
        <v/>
      </c>
      <c r="J72" s="18" t="str">
        <f ca="1">IF(($C$2+$A72)&lt;=$C$3,OFFSET('Data (unfunded)'!I$8,Main!$C$2+Main!$A72,0),"")</f>
        <v/>
      </c>
      <c r="K72" s="19" t="str">
        <f ca="1">IF(($C$2+$A72)&lt;=$C$3,OFFSET('Data (unfunded)'!J$8,Main!$C$2+Main!$A72,0),"")</f>
        <v/>
      </c>
      <c r="L72" s="19" t="str">
        <f t="shared" si="1"/>
        <v/>
      </c>
      <c r="M72" s="52"/>
      <c r="N72" s="53"/>
    </row>
    <row r="73" spans="1:14" x14ac:dyDescent="0.35">
      <c r="A73" s="16">
        <f t="shared" si="0"/>
        <v>62</v>
      </c>
      <c r="B73" s="13" t="str">
        <f ca="1">IF(($C$2+$A73)&lt;=$C$3,OFFSET('Data (unfunded)'!A$8,Main!$C$2+Main!$A73,0),"")</f>
        <v/>
      </c>
      <c r="C73" s="32" t="str">
        <f ca="1">IF(($C$2+$A73)&lt;=$C$3,OFFSET('Data (unfunded)'!B$8,Main!$C$2+Main!$A73,0),"")</f>
        <v/>
      </c>
      <c r="D73" s="18" t="str">
        <f ca="1">IF(($C$2+$A73)&lt;=$C$3,OFFSET('Data (unfunded)'!C$8,Main!$C$2+Main!$A73,0),"")</f>
        <v/>
      </c>
      <c r="E73" s="18" t="str">
        <f ca="1">IF(($C$2+$A73)&lt;=$C$3,OFFSET('Data (unfunded)'!D$8,Main!$C$2+Main!$A73,0),"")</f>
        <v/>
      </c>
      <c r="F73" s="18" t="str">
        <f ca="1">IF(($C$2+$A73)&lt;=$C$3,OFFSET('Data (unfunded)'!E$8,Main!$C$2+Main!$A73,0),"")</f>
        <v/>
      </c>
      <c r="G73" s="18" t="str">
        <f ca="1">IF(($C$2+$A73)&lt;=$C$3,OFFSET('Data (unfunded)'!F$8,Main!$C$2+Main!$A73,0),"")</f>
        <v/>
      </c>
      <c r="H73" s="18" t="str">
        <f ca="1">IF(($C$2+$A73)&lt;=$C$3,OFFSET('Data (unfunded)'!G$8,Main!$C$2+Main!$A73,0),"")</f>
        <v/>
      </c>
      <c r="I73" s="18" t="str">
        <f ca="1">IF(($C$2+$A73)&lt;=$C$3,OFFSET('Data (unfunded)'!H$8,Main!$C$2+Main!$A73,0),"")</f>
        <v/>
      </c>
      <c r="J73" s="18" t="str">
        <f ca="1">IF(($C$2+$A73)&lt;=$C$3,OFFSET('Data (unfunded)'!I$8,Main!$C$2+Main!$A73,0),"")</f>
        <v/>
      </c>
      <c r="K73" s="19" t="str">
        <f ca="1">IF(($C$2+$A73)&lt;=$C$3,OFFSET('Data (unfunded)'!J$8,Main!$C$2+Main!$A73,0),"")</f>
        <v/>
      </c>
      <c r="L73" s="19" t="str">
        <f t="shared" si="1"/>
        <v/>
      </c>
      <c r="M73" s="52"/>
      <c r="N73" s="53"/>
    </row>
    <row r="74" spans="1:14" x14ac:dyDescent="0.35">
      <c r="A74" s="16">
        <f t="shared" si="0"/>
        <v>63</v>
      </c>
      <c r="B74" s="13" t="str">
        <f ca="1">IF(($C$2+$A74)&lt;=$C$3,OFFSET('Data (unfunded)'!A$8,Main!$C$2+Main!$A74,0),"")</f>
        <v/>
      </c>
      <c r="C74" s="32" t="str">
        <f ca="1">IF(($C$2+$A74)&lt;=$C$3,OFFSET('Data (unfunded)'!B$8,Main!$C$2+Main!$A74,0),"")</f>
        <v/>
      </c>
      <c r="D74" s="18" t="str">
        <f ca="1">IF(($C$2+$A74)&lt;=$C$3,OFFSET('Data (unfunded)'!C$8,Main!$C$2+Main!$A74,0),"")</f>
        <v/>
      </c>
      <c r="E74" s="18" t="str">
        <f ca="1">IF(($C$2+$A74)&lt;=$C$3,OFFSET('Data (unfunded)'!D$8,Main!$C$2+Main!$A74,0),"")</f>
        <v/>
      </c>
      <c r="F74" s="18" t="str">
        <f ca="1">IF(($C$2+$A74)&lt;=$C$3,OFFSET('Data (unfunded)'!E$8,Main!$C$2+Main!$A74,0),"")</f>
        <v/>
      </c>
      <c r="G74" s="18" t="str">
        <f ca="1">IF(($C$2+$A74)&lt;=$C$3,OFFSET('Data (unfunded)'!F$8,Main!$C$2+Main!$A74,0),"")</f>
        <v/>
      </c>
      <c r="H74" s="18" t="str">
        <f ca="1">IF(($C$2+$A74)&lt;=$C$3,OFFSET('Data (unfunded)'!G$8,Main!$C$2+Main!$A74,0),"")</f>
        <v/>
      </c>
      <c r="I74" s="18" t="str">
        <f ca="1">IF(($C$2+$A74)&lt;=$C$3,OFFSET('Data (unfunded)'!H$8,Main!$C$2+Main!$A74,0),"")</f>
        <v/>
      </c>
      <c r="J74" s="18" t="str">
        <f ca="1">IF(($C$2+$A74)&lt;=$C$3,OFFSET('Data (unfunded)'!I$8,Main!$C$2+Main!$A74,0),"")</f>
        <v/>
      </c>
      <c r="K74" s="19" t="str">
        <f ca="1">IF(($C$2+$A74)&lt;=$C$3,OFFSET('Data (unfunded)'!J$8,Main!$C$2+Main!$A74,0),"")</f>
        <v/>
      </c>
      <c r="L74" s="19" t="str">
        <f t="shared" si="1"/>
        <v/>
      </c>
      <c r="M74" s="52"/>
      <c r="N74" s="53"/>
    </row>
    <row r="75" spans="1:14" x14ac:dyDescent="0.35">
      <c r="A75" s="16">
        <f t="shared" si="0"/>
        <v>64</v>
      </c>
      <c r="B75" s="13" t="str">
        <f ca="1">IF(($C$2+$A75)&lt;=$C$3,OFFSET('Data (unfunded)'!A$8,Main!$C$2+Main!$A75,0),"")</f>
        <v/>
      </c>
      <c r="C75" s="32" t="str">
        <f ca="1">IF(($C$2+$A75)&lt;=$C$3,OFFSET('Data (unfunded)'!B$8,Main!$C$2+Main!$A75,0),"")</f>
        <v/>
      </c>
      <c r="D75" s="18" t="str">
        <f ca="1">IF(($C$2+$A75)&lt;=$C$3,OFFSET('Data (unfunded)'!C$8,Main!$C$2+Main!$A75,0),"")</f>
        <v/>
      </c>
      <c r="E75" s="18" t="str">
        <f ca="1">IF(($C$2+$A75)&lt;=$C$3,OFFSET('Data (unfunded)'!D$8,Main!$C$2+Main!$A75,0),"")</f>
        <v/>
      </c>
      <c r="F75" s="18" t="str">
        <f ca="1">IF(($C$2+$A75)&lt;=$C$3,OFFSET('Data (unfunded)'!E$8,Main!$C$2+Main!$A75,0),"")</f>
        <v/>
      </c>
      <c r="G75" s="18" t="str">
        <f ca="1">IF(($C$2+$A75)&lt;=$C$3,OFFSET('Data (unfunded)'!F$8,Main!$C$2+Main!$A75,0),"")</f>
        <v/>
      </c>
      <c r="H75" s="18" t="str">
        <f ca="1">IF(($C$2+$A75)&lt;=$C$3,OFFSET('Data (unfunded)'!G$8,Main!$C$2+Main!$A75,0),"")</f>
        <v/>
      </c>
      <c r="I75" s="18" t="str">
        <f ca="1">IF(($C$2+$A75)&lt;=$C$3,OFFSET('Data (unfunded)'!H$8,Main!$C$2+Main!$A75,0),"")</f>
        <v/>
      </c>
      <c r="J75" s="18" t="str">
        <f ca="1">IF(($C$2+$A75)&lt;=$C$3,OFFSET('Data (unfunded)'!I$8,Main!$C$2+Main!$A75,0),"")</f>
        <v/>
      </c>
      <c r="K75" s="19" t="str">
        <f ca="1">IF(($C$2+$A75)&lt;=$C$3,OFFSET('Data (unfunded)'!J$8,Main!$C$2+Main!$A75,0),"")</f>
        <v/>
      </c>
      <c r="L75" s="19" t="str">
        <f t="shared" si="1"/>
        <v/>
      </c>
      <c r="M75" s="52"/>
      <c r="N75" s="53"/>
    </row>
    <row r="76" spans="1:14" x14ac:dyDescent="0.35">
      <c r="A76" s="16">
        <f t="shared" si="0"/>
        <v>65</v>
      </c>
      <c r="B76" s="13" t="str">
        <f ca="1">IF(($C$2+$A76)&lt;=$C$3,OFFSET('Data (unfunded)'!A$8,Main!$C$2+Main!$A76,0),"")</f>
        <v/>
      </c>
      <c r="C76" s="32" t="str">
        <f ca="1">IF(($C$2+$A76)&lt;=$C$3,OFFSET('Data (unfunded)'!B$8,Main!$C$2+Main!$A76,0),"")</f>
        <v/>
      </c>
      <c r="D76" s="18" t="str">
        <f ca="1">IF(($C$2+$A76)&lt;=$C$3,OFFSET('Data (unfunded)'!C$8,Main!$C$2+Main!$A76,0),"")</f>
        <v/>
      </c>
      <c r="E76" s="18" t="str">
        <f ca="1">IF(($C$2+$A76)&lt;=$C$3,OFFSET('Data (unfunded)'!D$8,Main!$C$2+Main!$A76,0),"")</f>
        <v/>
      </c>
      <c r="F76" s="18" t="str">
        <f ca="1">IF(($C$2+$A76)&lt;=$C$3,OFFSET('Data (unfunded)'!E$8,Main!$C$2+Main!$A76,0),"")</f>
        <v/>
      </c>
      <c r="G76" s="18" t="str">
        <f ca="1">IF(($C$2+$A76)&lt;=$C$3,OFFSET('Data (unfunded)'!F$8,Main!$C$2+Main!$A76,0),"")</f>
        <v/>
      </c>
      <c r="H76" s="18" t="str">
        <f ca="1">IF(($C$2+$A76)&lt;=$C$3,OFFSET('Data (unfunded)'!G$8,Main!$C$2+Main!$A76,0),"")</f>
        <v/>
      </c>
      <c r="I76" s="18" t="str">
        <f ca="1">IF(($C$2+$A76)&lt;=$C$3,OFFSET('Data (unfunded)'!H$8,Main!$C$2+Main!$A76,0),"")</f>
        <v/>
      </c>
      <c r="J76" s="18" t="str">
        <f ca="1">IF(($C$2+$A76)&lt;=$C$3,OFFSET('Data (unfunded)'!I$8,Main!$C$2+Main!$A76,0),"")</f>
        <v/>
      </c>
      <c r="K76" s="19" t="str">
        <f ca="1">IF(($C$2+$A76)&lt;=$C$3,OFFSET('Data (unfunded)'!J$8,Main!$C$2+Main!$A76,0),"")</f>
        <v/>
      </c>
      <c r="L76" s="19" t="str">
        <f t="shared" si="1"/>
        <v/>
      </c>
      <c r="M76" s="52"/>
      <c r="N76" s="53"/>
    </row>
    <row r="77" spans="1:14" x14ac:dyDescent="0.35">
      <c r="A77" s="16">
        <f t="shared" si="0"/>
        <v>66</v>
      </c>
      <c r="B77" s="13" t="str">
        <f ca="1">IF(($C$2+$A77)&lt;=$C$3,OFFSET('Data (unfunded)'!A$8,Main!$C$2+Main!$A77,0),"")</f>
        <v/>
      </c>
      <c r="C77" s="32" t="str">
        <f ca="1">IF(($C$2+$A77)&lt;=$C$3,OFFSET('Data (unfunded)'!B$8,Main!$C$2+Main!$A77,0),"")</f>
        <v/>
      </c>
      <c r="D77" s="18" t="str">
        <f ca="1">IF(($C$2+$A77)&lt;=$C$3,OFFSET('Data (unfunded)'!C$8,Main!$C$2+Main!$A77,0),"")</f>
        <v/>
      </c>
      <c r="E77" s="18" t="str">
        <f ca="1">IF(($C$2+$A77)&lt;=$C$3,OFFSET('Data (unfunded)'!D$8,Main!$C$2+Main!$A77,0),"")</f>
        <v/>
      </c>
      <c r="F77" s="18" t="str">
        <f ca="1">IF(($C$2+$A77)&lt;=$C$3,OFFSET('Data (unfunded)'!E$8,Main!$C$2+Main!$A77,0),"")</f>
        <v/>
      </c>
      <c r="G77" s="18" t="str">
        <f ca="1">IF(($C$2+$A77)&lt;=$C$3,OFFSET('Data (unfunded)'!F$8,Main!$C$2+Main!$A77,0),"")</f>
        <v/>
      </c>
      <c r="H77" s="18" t="str">
        <f ca="1">IF(($C$2+$A77)&lt;=$C$3,OFFSET('Data (unfunded)'!G$8,Main!$C$2+Main!$A77,0),"")</f>
        <v/>
      </c>
      <c r="I77" s="18" t="str">
        <f ca="1">IF(($C$2+$A77)&lt;=$C$3,OFFSET('Data (unfunded)'!H$8,Main!$C$2+Main!$A77,0),"")</f>
        <v/>
      </c>
      <c r="J77" s="18" t="str">
        <f ca="1">IF(($C$2+$A77)&lt;=$C$3,OFFSET('Data (unfunded)'!I$8,Main!$C$2+Main!$A77,0),"")</f>
        <v/>
      </c>
      <c r="K77" s="19" t="str">
        <f ca="1">IF(($C$2+$A77)&lt;=$C$3,OFFSET('Data (unfunded)'!J$8,Main!$C$2+Main!$A77,0),"")</f>
        <v/>
      </c>
      <c r="L77" s="19" t="str">
        <f t="shared" si="1"/>
        <v/>
      </c>
      <c r="M77" s="52"/>
      <c r="N77" s="53"/>
    </row>
    <row r="78" spans="1:14" x14ac:dyDescent="0.35">
      <c r="A78" s="16">
        <f t="shared" ref="A78:A92" si="12">A77+1</f>
        <v>67</v>
      </c>
      <c r="B78" s="13" t="str">
        <f ca="1">IF(($C$2+$A78)&lt;=$C$3,OFFSET('Data (unfunded)'!A$8,Main!$C$2+Main!$A78,0),"")</f>
        <v/>
      </c>
      <c r="C78" s="32" t="str">
        <f ca="1">IF(($C$2+$A78)&lt;=$C$3,OFFSET('Data (unfunded)'!B$8,Main!$C$2+Main!$A78,0),"")</f>
        <v/>
      </c>
      <c r="D78" s="18" t="str">
        <f ca="1">IF(($C$2+$A78)&lt;=$C$3,OFFSET('Data (unfunded)'!C$8,Main!$C$2+Main!$A78,0),"")</f>
        <v/>
      </c>
      <c r="E78" s="18" t="str">
        <f ca="1">IF(($C$2+$A78)&lt;=$C$3,OFFSET('Data (unfunded)'!D$8,Main!$C$2+Main!$A78,0),"")</f>
        <v/>
      </c>
      <c r="F78" s="18" t="str">
        <f ca="1">IF(($C$2+$A78)&lt;=$C$3,OFFSET('Data (unfunded)'!E$8,Main!$C$2+Main!$A78,0),"")</f>
        <v/>
      </c>
      <c r="G78" s="18" t="str">
        <f ca="1">IF(($C$2+$A78)&lt;=$C$3,OFFSET('Data (unfunded)'!F$8,Main!$C$2+Main!$A78,0),"")</f>
        <v/>
      </c>
      <c r="H78" s="18" t="str">
        <f ca="1">IF(($C$2+$A78)&lt;=$C$3,OFFSET('Data (unfunded)'!G$8,Main!$C$2+Main!$A78,0),"")</f>
        <v/>
      </c>
      <c r="I78" s="18" t="str">
        <f ca="1">IF(($C$2+$A78)&lt;=$C$3,OFFSET('Data (unfunded)'!H$8,Main!$C$2+Main!$A78,0),"")</f>
        <v/>
      </c>
      <c r="J78" s="18" t="str">
        <f ca="1">IF(($C$2+$A78)&lt;=$C$3,OFFSET('Data (unfunded)'!I$8,Main!$C$2+Main!$A78,0),"")</f>
        <v/>
      </c>
      <c r="K78" s="19" t="str">
        <f ca="1">IF(($C$2+$A78)&lt;=$C$3,OFFSET('Data (unfunded)'!J$8,Main!$C$2+Main!$A78,0),"")</f>
        <v/>
      </c>
      <c r="L78" s="19" t="str">
        <f t="shared" ref="L78:L141" si="13">IF(($C$2+$A78)&lt;=$C$3,L77*(1+C77),"")</f>
        <v/>
      </c>
      <c r="M78" s="52"/>
      <c r="N78" s="53"/>
    </row>
    <row r="79" spans="1:14" x14ac:dyDescent="0.35">
      <c r="A79" s="16">
        <f t="shared" si="12"/>
        <v>68</v>
      </c>
      <c r="B79" s="13" t="str">
        <f ca="1">IF(($C$2+$A79)&lt;=$C$3,OFFSET('Data (unfunded)'!A$8,Main!$C$2+Main!$A79,0),"")</f>
        <v/>
      </c>
      <c r="C79" s="32" t="str">
        <f ca="1">IF(($C$2+$A79)&lt;=$C$3,OFFSET('Data (unfunded)'!B$8,Main!$C$2+Main!$A79,0),"")</f>
        <v/>
      </c>
      <c r="D79" s="18" t="str">
        <f ca="1">IF(($C$2+$A79)&lt;=$C$3,OFFSET('Data (unfunded)'!C$8,Main!$C$2+Main!$A79,0),"")</f>
        <v/>
      </c>
      <c r="E79" s="18" t="str">
        <f ca="1">IF(($C$2+$A79)&lt;=$C$3,OFFSET('Data (unfunded)'!D$8,Main!$C$2+Main!$A79,0),"")</f>
        <v/>
      </c>
      <c r="F79" s="18" t="str">
        <f ca="1">IF(($C$2+$A79)&lt;=$C$3,OFFSET('Data (unfunded)'!E$8,Main!$C$2+Main!$A79,0),"")</f>
        <v/>
      </c>
      <c r="G79" s="18" t="str">
        <f ca="1">IF(($C$2+$A79)&lt;=$C$3,OFFSET('Data (unfunded)'!F$8,Main!$C$2+Main!$A79,0),"")</f>
        <v/>
      </c>
      <c r="H79" s="18" t="str">
        <f ca="1">IF(($C$2+$A79)&lt;=$C$3,OFFSET('Data (unfunded)'!G$8,Main!$C$2+Main!$A79,0),"")</f>
        <v/>
      </c>
      <c r="I79" s="18" t="str">
        <f ca="1">IF(($C$2+$A79)&lt;=$C$3,OFFSET('Data (unfunded)'!H$8,Main!$C$2+Main!$A79,0),"")</f>
        <v/>
      </c>
      <c r="J79" s="18" t="str">
        <f ca="1">IF(($C$2+$A79)&lt;=$C$3,OFFSET('Data (unfunded)'!I$8,Main!$C$2+Main!$A79,0),"")</f>
        <v/>
      </c>
      <c r="K79" s="19" t="str">
        <f ca="1">IF(($C$2+$A79)&lt;=$C$3,OFFSET('Data (unfunded)'!J$8,Main!$C$2+Main!$A79,0),"")</f>
        <v/>
      </c>
      <c r="L79" s="19" t="str">
        <f t="shared" si="13"/>
        <v/>
      </c>
      <c r="M79" s="52"/>
      <c r="N79" s="53"/>
    </row>
    <row r="80" spans="1:14" x14ac:dyDescent="0.35">
      <c r="A80" s="16">
        <f t="shared" si="12"/>
        <v>69</v>
      </c>
      <c r="B80" s="13" t="str">
        <f ca="1">IF(($C$2+$A80)&lt;=$C$3,OFFSET('Data (unfunded)'!A$8,Main!$C$2+Main!$A80,0),"")</f>
        <v/>
      </c>
      <c r="C80" s="32" t="str">
        <f ca="1">IF(($C$2+$A80)&lt;=$C$3,OFFSET('Data (unfunded)'!B$8,Main!$C$2+Main!$A80,0),"")</f>
        <v/>
      </c>
      <c r="D80" s="18" t="str">
        <f ca="1">IF(($C$2+$A80)&lt;=$C$3,OFFSET('Data (unfunded)'!C$8,Main!$C$2+Main!$A80,0),"")</f>
        <v/>
      </c>
      <c r="E80" s="18" t="str">
        <f ca="1">IF(($C$2+$A80)&lt;=$C$3,OFFSET('Data (unfunded)'!D$8,Main!$C$2+Main!$A80,0),"")</f>
        <v/>
      </c>
      <c r="F80" s="18" t="str">
        <f ca="1">IF(($C$2+$A80)&lt;=$C$3,OFFSET('Data (unfunded)'!E$8,Main!$C$2+Main!$A80,0),"")</f>
        <v/>
      </c>
      <c r="G80" s="18" t="str">
        <f ca="1">IF(($C$2+$A80)&lt;=$C$3,OFFSET('Data (unfunded)'!F$8,Main!$C$2+Main!$A80,0),"")</f>
        <v/>
      </c>
      <c r="H80" s="18" t="str">
        <f ca="1">IF(($C$2+$A80)&lt;=$C$3,OFFSET('Data (unfunded)'!G$8,Main!$C$2+Main!$A80,0),"")</f>
        <v/>
      </c>
      <c r="I80" s="18" t="str">
        <f ca="1">IF(($C$2+$A80)&lt;=$C$3,OFFSET('Data (unfunded)'!H$8,Main!$C$2+Main!$A80,0),"")</f>
        <v/>
      </c>
      <c r="J80" s="18" t="str">
        <f ca="1">IF(($C$2+$A80)&lt;=$C$3,OFFSET('Data (unfunded)'!I$8,Main!$C$2+Main!$A80,0),"")</f>
        <v/>
      </c>
      <c r="K80" s="19" t="str">
        <f ca="1">IF(($C$2+$A80)&lt;=$C$3,OFFSET('Data (unfunded)'!J$8,Main!$C$2+Main!$A80,0),"")</f>
        <v/>
      </c>
      <c r="L80" s="19" t="str">
        <f t="shared" si="13"/>
        <v/>
      </c>
      <c r="M80" s="52"/>
      <c r="N80" s="53"/>
    </row>
    <row r="81" spans="1:14" x14ac:dyDescent="0.35">
      <c r="A81" s="16">
        <f t="shared" si="12"/>
        <v>70</v>
      </c>
      <c r="B81" s="13" t="str">
        <f ca="1">IF(($C$2+$A81)&lt;=$C$3,OFFSET('Data (unfunded)'!A$8,Main!$C$2+Main!$A81,0),"")</f>
        <v/>
      </c>
      <c r="C81" s="32" t="str">
        <f ca="1">IF(($C$2+$A81)&lt;=$C$3,OFFSET('Data (unfunded)'!B$8,Main!$C$2+Main!$A81,0),"")</f>
        <v/>
      </c>
      <c r="D81" s="18" t="str">
        <f ca="1">IF(($C$2+$A81)&lt;=$C$3,OFFSET('Data (unfunded)'!C$8,Main!$C$2+Main!$A81,0),"")</f>
        <v/>
      </c>
      <c r="E81" s="18" t="str">
        <f ca="1">IF(($C$2+$A81)&lt;=$C$3,OFFSET('Data (unfunded)'!D$8,Main!$C$2+Main!$A81,0),"")</f>
        <v/>
      </c>
      <c r="F81" s="18" t="str">
        <f ca="1">IF(($C$2+$A81)&lt;=$C$3,OFFSET('Data (unfunded)'!E$8,Main!$C$2+Main!$A81,0),"")</f>
        <v/>
      </c>
      <c r="G81" s="18" t="str">
        <f ca="1">IF(($C$2+$A81)&lt;=$C$3,OFFSET('Data (unfunded)'!F$8,Main!$C$2+Main!$A81,0),"")</f>
        <v/>
      </c>
      <c r="H81" s="18" t="str">
        <f ca="1">IF(($C$2+$A81)&lt;=$C$3,OFFSET('Data (unfunded)'!G$8,Main!$C$2+Main!$A81,0),"")</f>
        <v/>
      </c>
      <c r="I81" s="18" t="str">
        <f ca="1">IF(($C$2+$A81)&lt;=$C$3,OFFSET('Data (unfunded)'!H$8,Main!$C$2+Main!$A81,0),"")</f>
        <v/>
      </c>
      <c r="J81" s="18" t="str">
        <f ca="1">IF(($C$2+$A81)&lt;=$C$3,OFFSET('Data (unfunded)'!I$8,Main!$C$2+Main!$A81,0),"")</f>
        <v/>
      </c>
      <c r="K81" s="19" t="str">
        <f ca="1">IF(($C$2+$A81)&lt;=$C$3,OFFSET('Data (unfunded)'!J$8,Main!$C$2+Main!$A81,0),"")</f>
        <v/>
      </c>
      <c r="L81" s="19" t="str">
        <f t="shared" si="13"/>
        <v/>
      </c>
      <c r="M81" s="52"/>
      <c r="N81" s="53"/>
    </row>
    <row r="82" spans="1:14" x14ac:dyDescent="0.35">
      <c r="A82" s="16">
        <f t="shared" si="12"/>
        <v>71</v>
      </c>
      <c r="B82" s="13" t="str">
        <f ca="1">IF(($C$2+$A82)&lt;=$C$3,OFFSET('Data (unfunded)'!A$8,Main!$C$2+Main!$A82,0),"")</f>
        <v/>
      </c>
      <c r="C82" s="32" t="str">
        <f ca="1">IF(($C$2+$A82)&lt;=$C$3,OFFSET('Data (unfunded)'!B$8,Main!$C$2+Main!$A82,0),"")</f>
        <v/>
      </c>
      <c r="D82" s="18" t="str">
        <f ca="1">IF(($C$2+$A82)&lt;=$C$3,OFFSET('Data (unfunded)'!C$8,Main!$C$2+Main!$A82,0),"")</f>
        <v/>
      </c>
      <c r="E82" s="18" t="str">
        <f ca="1">IF(($C$2+$A82)&lt;=$C$3,OFFSET('Data (unfunded)'!D$8,Main!$C$2+Main!$A82,0),"")</f>
        <v/>
      </c>
      <c r="F82" s="18" t="str">
        <f ca="1">IF(($C$2+$A82)&lt;=$C$3,OFFSET('Data (unfunded)'!E$8,Main!$C$2+Main!$A82,0),"")</f>
        <v/>
      </c>
      <c r="G82" s="18" t="str">
        <f ca="1">IF(($C$2+$A82)&lt;=$C$3,OFFSET('Data (unfunded)'!F$8,Main!$C$2+Main!$A82,0),"")</f>
        <v/>
      </c>
      <c r="H82" s="18" t="str">
        <f ca="1">IF(($C$2+$A82)&lt;=$C$3,OFFSET('Data (unfunded)'!G$8,Main!$C$2+Main!$A82,0),"")</f>
        <v/>
      </c>
      <c r="I82" s="18" t="str">
        <f ca="1">IF(($C$2+$A82)&lt;=$C$3,OFFSET('Data (unfunded)'!H$8,Main!$C$2+Main!$A82,0),"")</f>
        <v/>
      </c>
      <c r="J82" s="18" t="str">
        <f ca="1">IF(($C$2+$A82)&lt;=$C$3,OFFSET('Data (unfunded)'!I$8,Main!$C$2+Main!$A82,0),"")</f>
        <v/>
      </c>
      <c r="K82" s="19" t="str">
        <f ca="1">IF(($C$2+$A82)&lt;=$C$3,OFFSET('Data (unfunded)'!J$8,Main!$C$2+Main!$A82,0),"")</f>
        <v/>
      </c>
      <c r="L82" s="19" t="str">
        <f t="shared" si="13"/>
        <v/>
      </c>
      <c r="M82" s="52"/>
      <c r="N82" s="53"/>
    </row>
    <row r="83" spans="1:14" x14ac:dyDescent="0.35">
      <c r="A83" s="16">
        <f t="shared" si="12"/>
        <v>72</v>
      </c>
      <c r="B83" s="13" t="str">
        <f ca="1">IF(($C$2+$A83)&lt;=$C$3,OFFSET('Data (unfunded)'!A$8,Main!$C$2+Main!$A83,0),"")</f>
        <v/>
      </c>
      <c r="C83" s="32" t="str">
        <f ca="1">IF(($C$2+$A83)&lt;=$C$3,OFFSET('Data (unfunded)'!B$8,Main!$C$2+Main!$A83,0),"")</f>
        <v/>
      </c>
      <c r="D83" s="18" t="str">
        <f ca="1">IF(($C$2+$A83)&lt;=$C$3,OFFSET('Data (unfunded)'!C$8,Main!$C$2+Main!$A83,0),"")</f>
        <v/>
      </c>
      <c r="E83" s="18" t="str">
        <f ca="1">IF(($C$2+$A83)&lt;=$C$3,OFFSET('Data (unfunded)'!D$8,Main!$C$2+Main!$A83,0),"")</f>
        <v/>
      </c>
      <c r="F83" s="18" t="str">
        <f ca="1">IF(($C$2+$A83)&lt;=$C$3,OFFSET('Data (unfunded)'!E$8,Main!$C$2+Main!$A83,0),"")</f>
        <v/>
      </c>
      <c r="G83" s="18" t="str">
        <f ca="1">IF(($C$2+$A83)&lt;=$C$3,OFFSET('Data (unfunded)'!F$8,Main!$C$2+Main!$A83,0),"")</f>
        <v/>
      </c>
      <c r="H83" s="18" t="str">
        <f ca="1">IF(($C$2+$A83)&lt;=$C$3,OFFSET('Data (unfunded)'!G$8,Main!$C$2+Main!$A83,0),"")</f>
        <v/>
      </c>
      <c r="I83" s="18" t="str">
        <f ca="1">IF(($C$2+$A83)&lt;=$C$3,OFFSET('Data (unfunded)'!H$8,Main!$C$2+Main!$A83,0),"")</f>
        <v/>
      </c>
      <c r="J83" s="18" t="str">
        <f ca="1">IF(($C$2+$A83)&lt;=$C$3,OFFSET('Data (unfunded)'!I$8,Main!$C$2+Main!$A83,0),"")</f>
        <v/>
      </c>
      <c r="K83" s="19" t="str">
        <f ca="1">IF(($C$2+$A83)&lt;=$C$3,OFFSET('Data (unfunded)'!J$8,Main!$C$2+Main!$A83,0),"")</f>
        <v/>
      </c>
      <c r="L83" s="19" t="str">
        <f t="shared" si="13"/>
        <v/>
      </c>
      <c r="M83" s="52"/>
      <c r="N83" s="53"/>
    </row>
    <row r="84" spans="1:14" x14ac:dyDescent="0.35">
      <c r="A84" s="16">
        <f t="shared" si="12"/>
        <v>73</v>
      </c>
      <c r="B84" s="13" t="str">
        <f ca="1">IF(($C$2+$A84)&lt;=$C$3,OFFSET('Data (unfunded)'!A$8,Main!$C$2+Main!$A84,0),"")</f>
        <v/>
      </c>
      <c r="C84" s="32" t="str">
        <f ca="1">IF(($C$2+$A84)&lt;=$C$3,OFFSET('Data (unfunded)'!B$8,Main!$C$2+Main!$A84,0),"")</f>
        <v/>
      </c>
      <c r="D84" s="18" t="str">
        <f ca="1">IF(($C$2+$A84)&lt;=$C$3,OFFSET('Data (unfunded)'!C$8,Main!$C$2+Main!$A84,0),"")</f>
        <v/>
      </c>
      <c r="E84" s="18" t="str">
        <f ca="1">IF(($C$2+$A84)&lt;=$C$3,OFFSET('Data (unfunded)'!D$8,Main!$C$2+Main!$A84,0),"")</f>
        <v/>
      </c>
      <c r="F84" s="18" t="str">
        <f ca="1">IF(($C$2+$A84)&lt;=$C$3,OFFSET('Data (unfunded)'!E$8,Main!$C$2+Main!$A84,0),"")</f>
        <v/>
      </c>
      <c r="G84" s="18" t="str">
        <f ca="1">IF(($C$2+$A84)&lt;=$C$3,OFFSET('Data (unfunded)'!F$8,Main!$C$2+Main!$A84,0),"")</f>
        <v/>
      </c>
      <c r="H84" s="18" t="str">
        <f ca="1">IF(($C$2+$A84)&lt;=$C$3,OFFSET('Data (unfunded)'!G$8,Main!$C$2+Main!$A84,0),"")</f>
        <v/>
      </c>
      <c r="I84" s="18" t="str">
        <f ca="1">IF(($C$2+$A84)&lt;=$C$3,OFFSET('Data (unfunded)'!H$8,Main!$C$2+Main!$A84,0),"")</f>
        <v/>
      </c>
      <c r="J84" s="18" t="str">
        <f ca="1">IF(($C$2+$A84)&lt;=$C$3,OFFSET('Data (unfunded)'!I$8,Main!$C$2+Main!$A84,0),"")</f>
        <v/>
      </c>
      <c r="K84" s="19" t="str">
        <f ca="1">IF(($C$2+$A84)&lt;=$C$3,OFFSET('Data (unfunded)'!J$8,Main!$C$2+Main!$A84,0),"")</f>
        <v/>
      </c>
      <c r="L84" s="19" t="str">
        <f t="shared" si="13"/>
        <v/>
      </c>
      <c r="M84" s="52"/>
      <c r="N84" s="53"/>
    </row>
    <row r="85" spans="1:14" x14ac:dyDescent="0.35">
      <c r="A85" s="16">
        <f t="shared" si="12"/>
        <v>74</v>
      </c>
      <c r="B85" s="13" t="str">
        <f ca="1">IF(($C$2+$A85)&lt;=$C$3,OFFSET('Data (unfunded)'!A$8,Main!$C$2+Main!$A85,0),"")</f>
        <v/>
      </c>
      <c r="C85" s="32" t="str">
        <f ca="1">IF(($C$2+$A85)&lt;=$C$3,OFFSET('Data (unfunded)'!B$8,Main!$C$2+Main!$A85,0),"")</f>
        <v/>
      </c>
      <c r="D85" s="18" t="str">
        <f ca="1">IF(($C$2+$A85)&lt;=$C$3,OFFSET('Data (unfunded)'!C$8,Main!$C$2+Main!$A85,0),"")</f>
        <v/>
      </c>
      <c r="E85" s="18" t="str">
        <f ca="1">IF(($C$2+$A85)&lt;=$C$3,OFFSET('Data (unfunded)'!D$8,Main!$C$2+Main!$A85,0),"")</f>
        <v/>
      </c>
      <c r="F85" s="18" t="str">
        <f ca="1">IF(($C$2+$A85)&lt;=$C$3,OFFSET('Data (unfunded)'!E$8,Main!$C$2+Main!$A85,0),"")</f>
        <v/>
      </c>
      <c r="G85" s="18" t="str">
        <f ca="1">IF(($C$2+$A85)&lt;=$C$3,OFFSET('Data (unfunded)'!F$8,Main!$C$2+Main!$A85,0),"")</f>
        <v/>
      </c>
      <c r="H85" s="18" t="str">
        <f ca="1">IF(($C$2+$A85)&lt;=$C$3,OFFSET('Data (unfunded)'!G$8,Main!$C$2+Main!$A85,0),"")</f>
        <v/>
      </c>
      <c r="I85" s="18" t="str">
        <f ca="1">IF(($C$2+$A85)&lt;=$C$3,OFFSET('Data (unfunded)'!H$8,Main!$C$2+Main!$A85,0),"")</f>
        <v/>
      </c>
      <c r="J85" s="18" t="str">
        <f ca="1">IF(($C$2+$A85)&lt;=$C$3,OFFSET('Data (unfunded)'!I$8,Main!$C$2+Main!$A85,0),"")</f>
        <v/>
      </c>
      <c r="K85" s="19" t="str">
        <f ca="1">IF(($C$2+$A85)&lt;=$C$3,OFFSET('Data (unfunded)'!J$8,Main!$C$2+Main!$A85,0),"")</f>
        <v/>
      </c>
      <c r="L85" s="19" t="str">
        <f t="shared" si="13"/>
        <v/>
      </c>
      <c r="M85" s="52"/>
      <c r="N85" s="53"/>
    </row>
    <row r="86" spans="1:14" x14ac:dyDescent="0.35">
      <c r="A86" s="16">
        <f t="shared" si="12"/>
        <v>75</v>
      </c>
      <c r="B86" s="13" t="str">
        <f ca="1">IF(($C$2+$A86)&lt;=$C$3,OFFSET('Data (unfunded)'!A$8,Main!$C$2+Main!$A86,0),"")</f>
        <v/>
      </c>
      <c r="C86" s="32" t="str">
        <f ca="1">IF(($C$2+$A86)&lt;=$C$3,OFFSET('Data (unfunded)'!B$8,Main!$C$2+Main!$A86,0),"")</f>
        <v/>
      </c>
      <c r="D86" s="18" t="str">
        <f ca="1">IF(($C$2+$A86)&lt;=$C$3,OFFSET('Data (unfunded)'!C$8,Main!$C$2+Main!$A86,0),"")</f>
        <v/>
      </c>
      <c r="E86" s="18" t="str">
        <f ca="1">IF(($C$2+$A86)&lt;=$C$3,OFFSET('Data (unfunded)'!D$8,Main!$C$2+Main!$A86,0),"")</f>
        <v/>
      </c>
      <c r="F86" s="18" t="str">
        <f ca="1">IF(($C$2+$A86)&lt;=$C$3,OFFSET('Data (unfunded)'!E$8,Main!$C$2+Main!$A86,0),"")</f>
        <v/>
      </c>
      <c r="G86" s="18" t="str">
        <f ca="1">IF(($C$2+$A86)&lt;=$C$3,OFFSET('Data (unfunded)'!F$8,Main!$C$2+Main!$A86,0),"")</f>
        <v/>
      </c>
      <c r="H86" s="18" t="str">
        <f ca="1">IF(($C$2+$A86)&lt;=$C$3,OFFSET('Data (unfunded)'!G$8,Main!$C$2+Main!$A86,0),"")</f>
        <v/>
      </c>
      <c r="I86" s="18" t="str">
        <f ca="1">IF(($C$2+$A86)&lt;=$C$3,OFFSET('Data (unfunded)'!H$8,Main!$C$2+Main!$A86,0),"")</f>
        <v/>
      </c>
      <c r="J86" s="18" t="str">
        <f ca="1">IF(($C$2+$A86)&lt;=$C$3,OFFSET('Data (unfunded)'!I$8,Main!$C$2+Main!$A86,0),"")</f>
        <v/>
      </c>
      <c r="K86" s="19" t="str">
        <f ca="1">IF(($C$2+$A86)&lt;=$C$3,OFFSET('Data (unfunded)'!J$8,Main!$C$2+Main!$A86,0),"")</f>
        <v/>
      </c>
      <c r="L86" s="19" t="str">
        <f t="shared" si="13"/>
        <v/>
      </c>
      <c r="M86" s="52"/>
      <c r="N86" s="53"/>
    </row>
    <row r="87" spans="1:14" x14ac:dyDescent="0.35">
      <c r="A87" s="16">
        <f t="shared" si="12"/>
        <v>76</v>
      </c>
      <c r="B87" s="13" t="str">
        <f ca="1">IF(($C$2+$A87)&lt;=$C$3,OFFSET('Data (unfunded)'!A$8,Main!$C$2+Main!$A87,0),"")</f>
        <v/>
      </c>
      <c r="C87" s="32" t="str">
        <f ca="1">IF(($C$2+$A87)&lt;=$C$3,OFFSET('Data (unfunded)'!B$8,Main!$C$2+Main!$A87,0),"")</f>
        <v/>
      </c>
      <c r="D87" s="18" t="str">
        <f ca="1">IF(($C$2+$A87)&lt;=$C$3,OFFSET('Data (unfunded)'!C$8,Main!$C$2+Main!$A87,0),"")</f>
        <v/>
      </c>
      <c r="E87" s="18" t="str">
        <f ca="1">IF(($C$2+$A87)&lt;=$C$3,OFFSET('Data (unfunded)'!D$8,Main!$C$2+Main!$A87,0),"")</f>
        <v/>
      </c>
      <c r="F87" s="18" t="str">
        <f ca="1">IF(($C$2+$A87)&lt;=$C$3,OFFSET('Data (unfunded)'!E$8,Main!$C$2+Main!$A87,0),"")</f>
        <v/>
      </c>
      <c r="G87" s="18" t="str">
        <f ca="1">IF(($C$2+$A87)&lt;=$C$3,OFFSET('Data (unfunded)'!F$8,Main!$C$2+Main!$A87,0),"")</f>
        <v/>
      </c>
      <c r="H87" s="18" t="str">
        <f ca="1">IF(($C$2+$A87)&lt;=$C$3,OFFSET('Data (unfunded)'!G$8,Main!$C$2+Main!$A87,0),"")</f>
        <v/>
      </c>
      <c r="I87" s="18" t="str">
        <f ca="1">IF(($C$2+$A87)&lt;=$C$3,OFFSET('Data (unfunded)'!H$8,Main!$C$2+Main!$A87,0),"")</f>
        <v/>
      </c>
      <c r="J87" s="18" t="str">
        <f ca="1">IF(($C$2+$A87)&lt;=$C$3,OFFSET('Data (unfunded)'!I$8,Main!$C$2+Main!$A87,0),"")</f>
        <v/>
      </c>
      <c r="K87" s="19" t="str">
        <f ca="1">IF(($C$2+$A87)&lt;=$C$3,OFFSET('Data (unfunded)'!J$8,Main!$C$2+Main!$A87,0),"")</f>
        <v/>
      </c>
      <c r="L87" s="19" t="str">
        <f t="shared" si="13"/>
        <v/>
      </c>
      <c r="M87" s="52"/>
      <c r="N87" s="53"/>
    </row>
    <row r="88" spans="1:14" x14ac:dyDescent="0.35">
      <c r="A88" s="16">
        <f t="shared" si="12"/>
        <v>77</v>
      </c>
      <c r="B88" s="13" t="str">
        <f ca="1">IF(($C$2+$A88)&lt;=$C$3,OFFSET('Data (unfunded)'!A$8,Main!$C$2+Main!$A88,0),"")</f>
        <v/>
      </c>
      <c r="C88" s="32" t="str">
        <f ca="1">IF(($C$2+$A88)&lt;=$C$3,OFFSET('Data (unfunded)'!B$8,Main!$C$2+Main!$A88,0),"")</f>
        <v/>
      </c>
      <c r="D88" s="18" t="str">
        <f ca="1">IF(($C$2+$A88)&lt;=$C$3,OFFSET('Data (unfunded)'!C$8,Main!$C$2+Main!$A88,0),"")</f>
        <v/>
      </c>
      <c r="E88" s="18" t="str">
        <f ca="1">IF(($C$2+$A88)&lt;=$C$3,OFFSET('Data (unfunded)'!D$8,Main!$C$2+Main!$A88,0),"")</f>
        <v/>
      </c>
      <c r="F88" s="18" t="str">
        <f ca="1">IF(($C$2+$A88)&lt;=$C$3,OFFSET('Data (unfunded)'!E$8,Main!$C$2+Main!$A88,0),"")</f>
        <v/>
      </c>
      <c r="G88" s="18" t="str">
        <f ca="1">IF(($C$2+$A88)&lt;=$C$3,OFFSET('Data (unfunded)'!F$8,Main!$C$2+Main!$A88,0),"")</f>
        <v/>
      </c>
      <c r="H88" s="18" t="str">
        <f ca="1">IF(($C$2+$A88)&lt;=$C$3,OFFSET('Data (unfunded)'!G$8,Main!$C$2+Main!$A88,0),"")</f>
        <v/>
      </c>
      <c r="I88" s="18" t="str">
        <f ca="1">IF(($C$2+$A88)&lt;=$C$3,OFFSET('Data (unfunded)'!H$8,Main!$C$2+Main!$A88,0),"")</f>
        <v/>
      </c>
      <c r="J88" s="18" t="str">
        <f ca="1">IF(($C$2+$A88)&lt;=$C$3,OFFSET('Data (unfunded)'!I$8,Main!$C$2+Main!$A88,0),"")</f>
        <v/>
      </c>
      <c r="K88" s="19" t="str">
        <f ca="1">IF(($C$2+$A88)&lt;=$C$3,OFFSET('Data (unfunded)'!J$8,Main!$C$2+Main!$A88,0),"")</f>
        <v/>
      </c>
      <c r="L88" s="19" t="str">
        <f t="shared" si="13"/>
        <v/>
      </c>
      <c r="M88" s="52"/>
      <c r="N88" s="53"/>
    </row>
    <row r="89" spans="1:14" x14ac:dyDescent="0.35">
      <c r="A89" s="16">
        <f t="shared" si="12"/>
        <v>78</v>
      </c>
      <c r="B89" s="13" t="str">
        <f ca="1">IF(($C$2+$A89)&lt;=$C$3,OFFSET('Data (unfunded)'!A$8,Main!$C$2+Main!$A89,0),"")</f>
        <v/>
      </c>
      <c r="C89" s="32" t="str">
        <f ca="1">IF(($C$2+$A89)&lt;=$C$3,OFFSET('Data (unfunded)'!B$8,Main!$C$2+Main!$A89,0),"")</f>
        <v/>
      </c>
      <c r="D89" s="18" t="str">
        <f ca="1">IF(($C$2+$A89)&lt;=$C$3,OFFSET('Data (unfunded)'!C$8,Main!$C$2+Main!$A89,0),"")</f>
        <v/>
      </c>
      <c r="E89" s="18" t="str">
        <f ca="1">IF(($C$2+$A89)&lt;=$C$3,OFFSET('Data (unfunded)'!D$8,Main!$C$2+Main!$A89,0),"")</f>
        <v/>
      </c>
      <c r="F89" s="18" t="str">
        <f ca="1">IF(($C$2+$A89)&lt;=$C$3,OFFSET('Data (unfunded)'!E$8,Main!$C$2+Main!$A89,0),"")</f>
        <v/>
      </c>
      <c r="G89" s="18" t="str">
        <f ca="1">IF(($C$2+$A89)&lt;=$C$3,OFFSET('Data (unfunded)'!F$8,Main!$C$2+Main!$A89,0),"")</f>
        <v/>
      </c>
      <c r="H89" s="18" t="str">
        <f ca="1">IF(($C$2+$A89)&lt;=$C$3,OFFSET('Data (unfunded)'!G$8,Main!$C$2+Main!$A89,0),"")</f>
        <v/>
      </c>
      <c r="I89" s="18" t="str">
        <f ca="1">IF(($C$2+$A89)&lt;=$C$3,OFFSET('Data (unfunded)'!H$8,Main!$C$2+Main!$A89,0),"")</f>
        <v/>
      </c>
      <c r="J89" s="18" t="str">
        <f ca="1">IF(($C$2+$A89)&lt;=$C$3,OFFSET('Data (unfunded)'!I$8,Main!$C$2+Main!$A89,0),"")</f>
        <v/>
      </c>
      <c r="K89" s="19" t="str">
        <f ca="1">IF(($C$2+$A89)&lt;=$C$3,OFFSET('Data (unfunded)'!J$8,Main!$C$2+Main!$A89,0),"")</f>
        <v/>
      </c>
      <c r="L89" s="19" t="str">
        <f t="shared" si="13"/>
        <v/>
      </c>
      <c r="M89" s="52"/>
      <c r="N89" s="53"/>
    </row>
    <row r="90" spans="1:14" x14ac:dyDescent="0.35">
      <c r="A90" s="16">
        <f t="shared" si="12"/>
        <v>79</v>
      </c>
      <c r="B90" s="13" t="str">
        <f ca="1">IF(($C$2+$A90)&lt;=$C$3,OFFSET('Data (unfunded)'!A$8,Main!$C$2+Main!$A90,0),"")</f>
        <v/>
      </c>
      <c r="C90" s="32" t="str">
        <f ca="1">IF(($C$2+$A90)&lt;=$C$3,OFFSET('Data (unfunded)'!B$8,Main!$C$2+Main!$A90,0),"")</f>
        <v/>
      </c>
      <c r="D90" s="18" t="str">
        <f ca="1">IF(($C$2+$A90)&lt;=$C$3,OFFSET('Data (unfunded)'!C$8,Main!$C$2+Main!$A90,0),"")</f>
        <v/>
      </c>
      <c r="E90" s="18" t="str">
        <f ca="1">IF(($C$2+$A90)&lt;=$C$3,OFFSET('Data (unfunded)'!D$8,Main!$C$2+Main!$A90,0),"")</f>
        <v/>
      </c>
      <c r="F90" s="18" t="str">
        <f ca="1">IF(($C$2+$A90)&lt;=$C$3,OFFSET('Data (unfunded)'!E$8,Main!$C$2+Main!$A90,0),"")</f>
        <v/>
      </c>
      <c r="G90" s="18" t="str">
        <f ca="1">IF(($C$2+$A90)&lt;=$C$3,OFFSET('Data (unfunded)'!F$8,Main!$C$2+Main!$A90,0),"")</f>
        <v/>
      </c>
      <c r="H90" s="18" t="str">
        <f ca="1">IF(($C$2+$A90)&lt;=$C$3,OFFSET('Data (unfunded)'!G$8,Main!$C$2+Main!$A90,0),"")</f>
        <v/>
      </c>
      <c r="I90" s="18" t="str">
        <f ca="1">IF(($C$2+$A90)&lt;=$C$3,OFFSET('Data (unfunded)'!H$8,Main!$C$2+Main!$A90,0),"")</f>
        <v/>
      </c>
      <c r="J90" s="18" t="str">
        <f ca="1">IF(($C$2+$A90)&lt;=$C$3,OFFSET('Data (unfunded)'!I$8,Main!$C$2+Main!$A90,0),"")</f>
        <v/>
      </c>
      <c r="K90" s="19" t="str">
        <f ca="1">IF(($C$2+$A90)&lt;=$C$3,OFFSET('Data (unfunded)'!J$8,Main!$C$2+Main!$A90,0),"")</f>
        <v/>
      </c>
      <c r="L90" s="19" t="str">
        <f t="shared" si="13"/>
        <v/>
      </c>
      <c r="M90" s="52"/>
      <c r="N90" s="53"/>
    </row>
    <row r="91" spans="1:14" x14ac:dyDescent="0.35">
      <c r="A91" s="16">
        <f t="shared" si="12"/>
        <v>80</v>
      </c>
      <c r="B91" s="13" t="str">
        <f ca="1">IF(($C$2+$A91)&lt;=$C$3,OFFSET('Data (unfunded)'!A$8,Main!$C$2+Main!$A91,0),"")</f>
        <v/>
      </c>
      <c r="C91" s="32" t="str">
        <f ca="1">IF(($C$2+$A91)&lt;=$C$3,OFFSET('Data (unfunded)'!B$8,Main!$C$2+Main!$A91,0),"")</f>
        <v/>
      </c>
      <c r="D91" s="18" t="str">
        <f ca="1">IF(($C$2+$A91)&lt;=$C$3,OFFSET('Data (unfunded)'!C$8,Main!$C$2+Main!$A91,0),"")</f>
        <v/>
      </c>
      <c r="E91" s="18" t="str">
        <f ca="1">IF(($C$2+$A91)&lt;=$C$3,OFFSET('Data (unfunded)'!D$8,Main!$C$2+Main!$A91,0),"")</f>
        <v/>
      </c>
      <c r="F91" s="18" t="str">
        <f ca="1">IF(($C$2+$A91)&lt;=$C$3,OFFSET('Data (unfunded)'!E$8,Main!$C$2+Main!$A91,0),"")</f>
        <v/>
      </c>
      <c r="G91" s="18" t="str">
        <f ca="1">IF(($C$2+$A91)&lt;=$C$3,OFFSET('Data (unfunded)'!F$8,Main!$C$2+Main!$A91,0),"")</f>
        <v/>
      </c>
      <c r="H91" s="18" t="str">
        <f ca="1">IF(($C$2+$A91)&lt;=$C$3,OFFSET('Data (unfunded)'!G$8,Main!$C$2+Main!$A91,0),"")</f>
        <v/>
      </c>
      <c r="I91" s="18" t="str">
        <f ca="1">IF(($C$2+$A91)&lt;=$C$3,OFFSET('Data (unfunded)'!H$8,Main!$C$2+Main!$A91,0),"")</f>
        <v/>
      </c>
      <c r="J91" s="18" t="str">
        <f ca="1">IF(($C$2+$A91)&lt;=$C$3,OFFSET('Data (unfunded)'!I$8,Main!$C$2+Main!$A91,0),"")</f>
        <v/>
      </c>
      <c r="K91" s="19" t="str">
        <f ca="1">IF(($C$2+$A91)&lt;=$C$3,OFFSET('Data (unfunded)'!J$8,Main!$C$2+Main!$A91,0),"")</f>
        <v/>
      </c>
      <c r="L91" s="19" t="str">
        <f t="shared" si="13"/>
        <v/>
      </c>
      <c r="M91" s="52"/>
      <c r="N91" s="53"/>
    </row>
    <row r="92" spans="1:14" x14ac:dyDescent="0.35">
      <c r="A92" s="16">
        <f t="shared" si="12"/>
        <v>81</v>
      </c>
      <c r="B92" s="13" t="str">
        <f ca="1">IF(($C$2+$A92)&lt;=$C$3,OFFSET('Data (unfunded)'!A$8,Main!$C$2+Main!$A92,0),"")</f>
        <v/>
      </c>
      <c r="C92" s="32" t="str">
        <f ca="1">IF(($C$2+$A92)&lt;=$C$3,OFFSET('Data (unfunded)'!B$8,Main!$C$2+Main!$A92,0),"")</f>
        <v/>
      </c>
      <c r="D92" s="18" t="str">
        <f ca="1">IF(($C$2+$A92)&lt;=$C$3,OFFSET('Data (unfunded)'!C$8,Main!$C$2+Main!$A92,0),"")</f>
        <v/>
      </c>
      <c r="E92" s="18" t="str">
        <f ca="1">IF(($C$2+$A92)&lt;=$C$3,OFFSET('Data (unfunded)'!D$8,Main!$C$2+Main!$A92,0),"")</f>
        <v/>
      </c>
      <c r="F92" s="18" t="str">
        <f ca="1">IF(($C$2+$A92)&lt;=$C$3,OFFSET('Data (unfunded)'!E$8,Main!$C$2+Main!$A92,0),"")</f>
        <v/>
      </c>
      <c r="G92" s="18" t="str">
        <f ca="1">IF(($C$2+$A92)&lt;=$C$3,OFFSET('Data (unfunded)'!F$8,Main!$C$2+Main!$A92,0),"")</f>
        <v/>
      </c>
      <c r="H92" s="18" t="str">
        <f ca="1">IF(($C$2+$A92)&lt;=$C$3,OFFSET('Data (unfunded)'!G$8,Main!$C$2+Main!$A92,0),"")</f>
        <v/>
      </c>
      <c r="I92" s="18" t="str">
        <f ca="1">IF(($C$2+$A92)&lt;=$C$3,OFFSET('Data (unfunded)'!H$8,Main!$C$2+Main!$A92,0),"")</f>
        <v/>
      </c>
      <c r="J92" s="18" t="str">
        <f ca="1">IF(($C$2+$A92)&lt;=$C$3,OFFSET('Data (unfunded)'!I$8,Main!$C$2+Main!$A92,0),"")</f>
        <v/>
      </c>
      <c r="K92" s="19" t="str">
        <f ca="1">IF(($C$2+$A92)&lt;=$C$3,OFFSET('Data (unfunded)'!J$8,Main!$C$2+Main!$A92,0),"")</f>
        <v/>
      </c>
      <c r="L92" s="19" t="str">
        <f t="shared" si="13"/>
        <v/>
      </c>
      <c r="M92" s="52"/>
      <c r="N92" s="53"/>
    </row>
    <row r="93" spans="1:14" x14ac:dyDescent="0.35">
      <c r="A93" s="16">
        <f t="shared" ref="A93:A156" si="14">A92+1</f>
        <v>82</v>
      </c>
      <c r="B93" s="13" t="str">
        <f ca="1">IF(($C$2+$A93)&lt;=$C$3,OFFSET('Data (unfunded)'!A$8,Main!$C$2+Main!$A93,0),"")</f>
        <v/>
      </c>
      <c r="C93" s="32" t="str">
        <f ca="1">IF(($C$2+$A93)&lt;=$C$3,OFFSET('Data (unfunded)'!B$8,Main!$C$2+Main!$A93,0),"")</f>
        <v/>
      </c>
      <c r="D93" s="18" t="str">
        <f ca="1">IF(($C$2+$A93)&lt;=$C$3,OFFSET('Data (unfunded)'!C$8,Main!$C$2+Main!$A93,0),"")</f>
        <v/>
      </c>
      <c r="E93" s="18" t="str">
        <f ca="1">IF(($C$2+$A93)&lt;=$C$3,OFFSET('Data (unfunded)'!D$8,Main!$C$2+Main!$A93,0),"")</f>
        <v/>
      </c>
      <c r="F93" s="18" t="str">
        <f ca="1">IF(($C$2+$A93)&lt;=$C$3,OFFSET('Data (unfunded)'!E$8,Main!$C$2+Main!$A93,0),"")</f>
        <v/>
      </c>
      <c r="G93" s="18" t="str">
        <f ca="1">IF(($C$2+$A93)&lt;=$C$3,OFFSET('Data (unfunded)'!F$8,Main!$C$2+Main!$A93,0),"")</f>
        <v/>
      </c>
      <c r="H93" s="18" t="str">
        <f ca="1">IF(($C$2+$A93)&lt;=$C$3,OFFSET('Data (unfunded)'!G$8,Main!$C$2+Main!$A93,0),"")</f>
        <v/>
      </c>
      <c r="I93" s="18" t="str">
        <f ca="1">IF(($C$2+$A93)&lt;=$C$3,OFFSET('Data (unfunded)'!H$8,Main!$C$2+Main!$A93,0),"")</f>
        <v/>
      </c>
      <c r="J93" s="18" t="str">
        <f ca="1">IF(($C$2+$A93)&lt;=$C$3,OFFSET('Data (unfunded)'!I$8,Main!$C$2+Main!$A93,0),"")</f>
        <v/>
      </c>
      <c r="K93" s="19" t="str">
        <f ca="1">IF(($C$2+$A93)&lt;=$C$3,OFFSET('Data (unfunded)'!J$8,Main!$C$2+Main!$A93,0),"")</f>
        <v/>
      </c>
      <c r="L93" s="19" t="str">
        <f t="shared" si="13"/>
        <v/>
      </c>
      <c r="M93" s="52"/>
      <c r="N93" s="53"/>
    </row>
    <row r="94" spans="1:14" x14ac:dyDescent="0.35">
      <c r="A94" s="16">
        <f t="shared" si="14"/>
        <v>83</v>
      </c>
      <c r="B94" s="13" t="str">
        <f ca="1">IF(($C$2+$A94)&lt;=$C$3,OFFSET('Data (unfunded)'!A$8,Main!$C$2+Main!$A94,0),"")</f>
        <v/>
      </c>
      <c r="C94" s="32" t="str">
        <f ca="1">IF(($C$2+$A94)&lt;=$C$3,OFFSET('Data (unfunded)'!B$8,Main!$C$2+Main!$A94,0),"")</f>
        <v/>
      </c>
      <c r="D94" s="18" t="str">
        <f ca="1">IF(($C$2+$A94)&lt;=$C$3,OFFSET('Data (unfunded)'!C$8,Main!$C$2+Main!$A94,0),"")</f>
        <v/>
      </c>
      <c r="E94" s="18" t="str">
        <f ca="1">IF(($C$2+$A94)&lt;=$C$3,OFFSET('Data (unfunded)'!D$8,Main!$C$2+Main!$A94,0),"")</f>
        <v/>
      </c>
      <c r="F94" s="18" t="str">
        <f ca="1">IF(($C$2+$A94)&lt;=$C$3,OFFSET('Data (unfunded)'!E$8,Main!$C$2+Main!$A94,0),"")</f>
        <v/>
      </c>
      <c r="G94" s="18" t="str">
        <f ca="1">IF(($C$2+$A94)&lt;=$C$3,OFFSET('Data (unfunded)'!F$8,Main!$C$2+Main!$A94,0),"")</f>
        <v/>
      </c>
      <c r="H94" s="18" t="str">
        <f ca="1">IF(($C$2+$A94)&lt;=$C$3,OFFSET('Data (unfunded)'!G$8,Main!$C$2+Main!$A94,0),"")</f>
        <v/>
      </c>
      <c r="I94" s="18" t="str">
        <f ca="1">IF(($C$2+$A94)&lt;=$C$3,OFFSET('Data (unfunded)'!H$8,Main!$C$2+Main!$A94,0),"")</f>
        <v/>
      </c>
      <c r="J94" s="18" t="str">
        <f ca="1">IF(($C$2+$A94)&lt;=$C$3,OFFSET('Data (unfunded)'!I$8,Main!$C$2+Main!$A94,0),"")</f>
        <v/>
      </c>
      <c r="K94" s="19" t="str">
        <f ca="1">IF(($C$2+$A94)&lt;=$C$3,OFFSET('Data (unfunded)'!J$8,Main!$C$2+Main!$A94,0),"")</f>
        <v/>
      </c>
      <c r="L94" s="19" t="str">
        <f t="shared" si="13"/>
        <v/>
      </c>
      <c r="M94" s="52"/>
      <c r="N94" s="53"/>
    </row>
    <row r="95" spans="1:14" x14ac:dyDescent="0.35">
      <c r="A95" s="16">
        <f t="shared" si="14"/>
        <v>84</v>
      </c>
      <c r="B95" s="13" t="str">
        <f ca="1">IF(($C$2+$A95)&lt;=$C$3,OFFSET('Data (unfunded)'!A$8,Main!$C$2+Main!$A95,0),"")</f>
        <v/>
      </c>
      <c r="C95" s="32" t="str">
        <f ca="1">IF(($C$2+$A95)&lt;=$C$3,OFFSET('Data (unfunded)'!B$8,Main!$C$2+Main!$A95,0),"")</f>
        <v/>
      </c>
      <c r="D95" s="18" t="str">
        <f ca="1">IF(($C$2+$A95)&lt;=$C$3,OFFSET('Data (unfunded)'!C$8,Main!$C$2+Main!$A95,0),"")</f>
        <v/>
      </c>
      <c r="E95" s="18" t="str">
        <f ca="1">IF(($C$2+$A95)&lt;=$C$3,OFFSET('Data (unfunded)'!D$8,Main!$C$2+Main!$A95,0),"")</f>
        <v/>
      </c>
      <c r="F95" s="18" t="str">
        <f ca="1">IF(($C$2+$A95)&lt;=$C$3,OFFSET('Data (unfunded)'!E$8,Main!$C$2+Main!$A95,0),"")</f>
        <v/>
      </c>
      <c r="G95" s="18" t="str">
        <f ca="1">IF(($C$2+$A95)&lt;=$C$3,OFFSET('Data (unfunded)'!F$8,Main!$C$2+Main!$A95,0),"")</f>
        <v/>
      </c>
      <c r="H95" s="18" t="str">
        <f ca="1">IF(($C$2+$A95)&lt;=$C$3,OFFSET('Data (unfunded)'!G$8,Main!$C$2+Main!$A95,0),"")</f>
        <v/>
      </c>
      <c r="I95" s="18" t="str">
        <f ca="1">IF(($C$2+$A95)&lt;=$C$3,OFFSET('Data (unfunded)'!H$8,Main!$C$2+Main!$A95,0),"")</f>
        <v/>
      </c>
      <c r="J95" s="18" t="str">
        <f ca="1">IF(($C$2+$A95)&lt;=$C$3,OFFSET('Data (unfunded)'!I$8,Main!$C$2+Main!$A95,0),"")</f>
        <v/>
      </c>
      <c r="K95" s="19" t="str">
        <f ca="1">IF(($C$2+$A95)&lt;=$C$3,OFFSET('Data (unfunded)'!J$8,Main!$C$2+Main!$A95,0),"")</f>
        <v/>
      </c>
      <c r="L95" s="19" t="str">
        <f t="shared" si="13"/>
        <v/>
      </c>
      <c r="M95" s="52"/>
      <c r="N95" s="53"/>
    </row>
    <row r="96" spans="1:14" x14ac:dyDescent="0.35">
      <c r="A96" s="16">
        <f t="shared" si="14"/>
        <v>85</v>
      </c>
      <c r="B96" s="13" t="str">
        <f ca="1">IF(($C$2+$A96)&lt;=$C$3,OFFSET('Data (unfunded)'!A$8,Main!$C$2+Main!$A96,0),"")</f>
        <v/>
      </c>
      <c r="C96" s="32" t="str">
        <f ca="1">IF(($C$2+$A96)&lt;=$C$3,OFFSET('Data (unfunded)'!B$8,Main!$C$2+Main!$A96,0),"")</f>
        <v/>
      </c>
      <c r="D96" s="18" t="str">
        <f ca="1">IF(($C$2+$A96)&lt;=$C$3,OFFSET('Data (unfunded)'!C$8,Main!$C$2+Main!$A96,0),"")</f>
        <v/>
      </c>
      <c r="E96" s="18" t="str">
        <f ca="1">IF(($C$2+$A96)&lt;=$C$3,OFFSET('Data (unfunded)'!D$8,Main!$C$2+Main!$A96,0),"")</f>
        <v/>
      </c>
      <c r="F96" s="18" t="str">
        <f ca="1">IF(($C$2+$A96)&lt;=$C$3,OFFSET('Data (unfunded)'!E$8,Main!$C$2+Main!$A96,0),"")</f>
        <v/>
      </c>
      <c r="G96" s="18" t="str">
        <f ca="1">IF(($C$2+$A96)&lt;=$C$3,OFFSET('Data (unfunded)'!F$8,Main!$C$2+Main!$A96,0),"")</f>
        <v/>
      </c>
      <c r="H96" s="18" t="str">
        <f ca="1">IF(($C$2+$A96)&lt;=$C$3,OFFSET('Data (unfunded)'!G$8,Main!$C$2+Main!$A96,0),"")</f>
        <v/>
      </c>
      <c r="I96" s="18" t="str">
        <f ca="1">IF(($C$2+$A96)&lt;=$C$3,OFFSET('Data (unfunded)'!H$8,Main!$C$2+Main!$A96,0),"")</f>
        <v/>
      </c>
      <c r="J96" s="18" t="str">
        <f ca="1">IF(($C$2+$A96)&lt;=$C$3,OFFSET('Data (unfunded)'!I$8,Main!$C$2+Main!$A96,0),"")</f>
        <v/>
      </c>
      <c r="K96" s="19" t="str">
        <f ca="1">IF(($C$2+$A96)&lt;=$C$3,OFFSET('Data (unfunded)'!J$8,Main!$C$2+Main!$A96,0),"")</f>
        <v/>
      </c>
      <c r="L96" s="19" t="str">
        <f t="shared" si="13"/>
        <v/>
      </c>
      <c r="M96" s="52"/>
      <c r="N96" s="53"/>
    </row>
    <row r="97" spans="1:14" x14ac:dyDescent="0.35">
      <c r="A97" s="16">
        <f t="shared" si="14"/>
        <v>86</v>
      </c>
      <c r="B97" s="13" t="str">
        <f ca="1">IF(($C$2+$A97)&lt;=$C$3,OFFSET('Data (unfunded)'!A$8,Main!$C$2+Main!$A97,0),"")</f>
        <v/>
      </c>
      <c r="C97" s="32" t="str">
        <f ca="1">IF(($C$2+$A97)&lt;=$C$3,OFFSET('Data (unfunded)'!B$8,Main!$C$2+Main!$A97,0),"")</f>
        <v/>
      </c>
      <c r="D97" s="18" t="str">
        <f ca="1">IF(($C$2+$A97)&lt;=$C$3,OFFSET('Data (unfunded)'!C$8,Main!$C$2+Main!$A97,0),"")</f>
        <v/>
      </c>
      <c r="E97" s="18" t="str">
        <f ca="1">IF(($C$2+$A97)&lt;=$C$3,OFFSET('Data (unfunded)'!D$8,Main!$C$2+Main!$A97,0),"")</f>
        <v/>
      </c>
      <c r="F97" s="18" t="str">
        <f ca="1">IF(($C$2+$A97)&lt;=$C$3,OFFSET('Data (unfunded)'!E$8,Main!$C$2+Main!$A97,0),"")</f>
        <v/>
      </c>
      <c r="G97" s="18" t="str">
        <f ca="1">IF(($C$2+$A97)&lt;=$C$3,OFFSET('Data (unfunded)'!F$8,Main!$C$2+Main!$A97,0),"")</f>
        <v/>
      </c>
      <c r="H97" s="18" t="str">
        <f ca="1">IF(($C$2+$A97)&lt;=$C$3,OFFSET('Data (unfunded)'!G$8,Main!$C$2+Main!$A97,0),"")</f>
        <v/>
      </c>
      <c r="I97" s="18" t="str">
        <f ca="1">IF(($C$2+$A97)&lt;=$C$3,OFFSET('Data (unfunded)'!H$8,Main!$C$2+Main!$A97,0),"")</f>
        <v/>
      </c>
      <c r="J97" s="18" t="str">
        <f ca="1">IF(($C$2+$A97)&lt;=$C$3,OFFSET('Data (unfunded)'!I$8,Main!$C$2+Main!$A97,0),"")</f>
        <v/>
      </c>
      <c r="K97" s="19" t="str">
        <f ca="1">IF(($C$2+$A97)&lt;=$C$3,OFFSET('Data (unfunded)'!J$8,Main!$C$2+Main!$A97,0),"")</f>
        <v/>
      </c>
      <c r="L97" s="19" t="str">
        <f t="shared" si="13"/>
        <v/>
      </c>
      <c r="M97" s="52"/>
      <c r="N97" s="53"/>
    </row>
    <row r="98" spans="1:14" x14ac:dyDescent="0.35">
      <c r="A98" s="16">
        <f t="shared" si="14"/>
        <v>87</v>
      </c>
      <c r="B98" s="13" t="str">
        <f ca="1">IF(($C$2+$A98)&lt;=$C$3,OFFSET('Data (unfunded)'!A$8,Main!$C$2+Main!$A98,0),"")</f>
        <v/>
      </c>
      <c r="C98" s="32" t="str">
        <f ca="1">IF(($C$2+$A98)&lt;=$C$3,OFFSET('Data (unfunded)'!B$8,Main!$C$2+Main!$A98,0),"")</f>
        <v/>
      </c>
      <c r="D98" s="18" t="str">
        <f ca="1">IF(($C$2+$A98)&lt;=$C$3,OFFSET('Data (unfunded)'!C$8,Main!$C$2+Main!$A98,0),"")</f>
        <v/>
      </c>
      <c r="E98" s="18" t="str">
        <f ca="1">IF(($C$2+$A98)&lt;=$C$3,OFFSET('Data (unfunded)'!D$8,Main!$C$2+Main!$A98,0),"")</f>
        <v/>
      </c>
      <c r="F98" s="18" t="str">
        <f ca="1">IF(($C$2+$A98)&lt;=$C$3,OFFSET('Data (unfunded)'!E$8,Main!$C$2+Main!$A98,0),"")</f>
        <v/>
      </c>
      <c r="G98" s="18" t="str">
        <f ca="1">IF(($C$2+$A98)&lt;=$C$3,OFFSET('Data (unfunded)'!F$8,Main!$C$2+Main!$A98,0),"")</f>
        <v/>
      </c>
      <c r="H98" s="18" t="str">
        <f ca="1">IF(($C$2+$A98)&lt;=$C$3,OFFSET('Data (unfunded)'!G$8,Main!$C$2+Main!$A98,0),"")</f>
        <v/>
      </c>
      <c r="I98" s="18" t="str">
        <f ca="1">IF(($C$2+$A98)&lt;=$C$3,OFFSET('Data (unfunded)'!H$8,Main!$C$2+Main!$A98,0),"")</f>
        <v/>
      </c>
      <c r="J98" s="18" t="str">
        <f ca="1">IF(($C$2+$A98)&lt;=$C$3,OFFSET('Data (unfunded)'!I$8,Main!$C$2+Main!$A98,0),"")</f>
        <v/>
      </c>
      <c r="K98" s="19" t="str">
        <f ca="1">IF(($C$2+$A98)&lt;=$C$3,OFFSET('Data (unfunded)'!J$8,Main!$C$2+Main!$A98,0),"")</f>
        <v/>
      </c>
      <c r="L98" s="19" t="str">
        <f t="shared" si="13"/>
        <v/>
      </c>
      <c r="M98" s="52"/>
      <c r="N98" s="53"/>
    </row>
    <row r="99" spans="1:14" x14ac:dyDescent="0.35">
      <c r="A99" s="16">
        <f t="shared" si="14"/>
        <v>88</v>
      </c>
      <c r="B99" s="13" t="str">
        <f ca="1">IF(($C$2+$A99)&lt;=$C$3,OFFSET('Data (unfunded)'!A$8,Main!$C$2+Main!$A99,0),"")</f>
        <v/>
      </c>
      <c r="C99" s="32" t="str">
        <f ca="1">IF(($C$2+$A99)&lt;=$C$3,OFFSET('Data (unfunded)'!B$8,Main!$C$2+Main!$A99,0),"")</f>
        <v/>
      </c>
      <c r="D99" s="18" t="str">
        <f ca="1">IF(($C$2+$A99)&lt;=$C$3,OFFSET('Data (unfunded)'!C$8,Main!$C$2+Main!$A99,0),"")</f>
        <v/>
      </c>
      <c r="E99" s="18" t="str">
        <f ca="1">IF(($C$2+$A99)&lt;=$C$3,OFFSET('Data (unfunded)'!D$8,Main!$C$2+Main!$A99,0),"")</f>
        <v/>
      </c>
      <c r="F99" s="18" t="str">
        <f ca="1">IF(($C$2+$A99)&lt;=$C$3,OFFSET('Data (unfunded)'!E$8,Main!$C$2+Main!$A99,0),"")</f>
        <v/>
      </c>
      <c r="G99" s="18" t="str">
        <f ca="1">IF(($C$2+$A99)&lt;=$C$3,OFFSET('Data (unfunded)'!F$8,Main!$C$2+Main!$A99,0),"")</f>
        <v/>
      </c>
      <c r="H99" s="18" t="str">
        <f ca="1">IF(($C$2+$A99)&lt;=$C$3,OFFSET('Data (unfunded)'!G$8,Main!$C$2+Main!$A99,0),"")</f>
        <v/>
      </c>
      <c r="I99" s="18" t="str">
        <f ca="1">IF(($C$2+$A99)&lt;=$C$3,OFFSET('Data (unfunded)'!H$8,Main!$C$2+Main!$A99,0),"")</f>
        <v/>
      </c>
      <c r="J99" s="18" t="str">
        <f ca="1">IF(($C$2+$A99)&lt;=$C$3,OFFSET('Data (unfunded)'!I$8,Main!$C$2+Main!$A99,0),"")</f>
        <v/>
      </c>
      <c r="K99" s="19" t="str">
        <f ca="1">IF(($C$2+$A99)&lt;=$C$3,OFFSET('Data (unfunded)'!J$8,Main!$C$2+Main!$A99,0),"")</f>
        <v/>
      </c>
      <c r="L99" s="19" t="str">
        <f t="shared" si="13"/>
        <v/>
      </c>
      <c r="M99" s="52"/>
      <c r="N99" s="53"/>
    </row>
    <row r="100" spans="1:14" x14ac:dyDescent="0.35">
      <c r="A100" s="16">
        <f t="shared" si="14"/>
        <v>89</v>
      </c>
      <c r="B100" s="13" t="str">
        <f ca="1">IF(($C$2+$A100)&lt;=$C$3,OFFSET('Data (unfunded)'!A$8,Main!$C$2+Main!$A100,0),"")</f>
        <v/>
      </c>
      <c r="C100" s="32" t="str">
        <f ca="1">IF(($C$2+$A100)&lt;=$C$3,OFFSET('Data (unfunded)'!B$8,Main!$C$2+Main!$A100,0),"")</f>
        <v/>
      </c>
      <c r="D100" s="18" t="str">
        <f ca="1">IF(($C$2+$A100)&lt;=$C$3,OFFSET('Data (unfunded)'!C$8,Main!$C$2+Main!$A100,0),"")</f>
        <v/>
      </c>
      <c r="E100" s="18" t="str">
        <f ca="1">IF(($C$2+$A100)&lt;=$C$3,OFFSET('Data (unfunded)'!D$8,Main!$C$2+Main!$A100,0),"")</f>
        <v/>
      </c>
      <c r="F100" s="18" t="str">
        <f ca="1">IF(($C$2+$A100)&lt;=$C$3,OFFSET('Data (unfunded)'!E$8,Main!$C$2+Main!$A100,0),"")</f>
        <v/>
      </c>
      <c r="G100" s="18" t="str">
        <f ca="1">IF(($C$2+$A100)&lt;=$C$3,OFFSET('Data (unfunded)'!F$8,Main!$C$2+Main!$A100,0),"")</f>
        <v/>
      </c>
      <c r="H100" s="18" t="str">
        <f ca="1">IF(($C$2+$A100)&lt;=$C$3,OFFSET('Data (unfunded)'!G$8,Main!$C$2+Main!$A100,0),"")</f>
        <v/>
      </c>
      <c r="I100" s="18" t="str">
        <f ca="1">IF(($C$2+$A100)&lt;=$C$3,OFFSET('Data (unfunded)'!H$8,Main!$C$2+Main!$A100,0),"")</f>
        <v/>
      </c>
      <c r="J100" s="18" t="str">
        <f ca="1">IF(($C$2+$A100)&lt;=$C$3,OFFSET('Data (unfunded)'!I$8,Main!$C$2+Main!$A100,0),"")</f>
        <v/>
      </c>
      <c r="K100" s="19" t="str">
        <f ca="1">IF(($C$2+$A100)&lt;=$C$3,OFFSET('Data (unfunded)'!J$8,Main!$C$2+Main!$A100,0),"")</f>
        <v/>
      </c>
      <c r="L100" s="19" t="str">
        <f t="shared" si="13"/>
        <v/>
      </c>
      <c r="M100" s="52"/>
      <c r="N100" s="53"/>
    </row>
    <row r="101" spans="1:14" x14ac:dyDescent="0.35">
      <c r="A101" s="16">
        <f t="shared" si="14"/>
        <v>90</v>
      </c>
      <c r="B101" s="13" t="str">
        <f ca="1">IF(($C$2+$A101)&lt;=$C$3,OFFSET('Data (unfunded)'!A$8,Main!$C$2+Main!$A101,0),"")</f>
        <v/>
      </c>
      <c r="C101" s="32" t="str">
        <f ca="1">IF(($C$2+$A101)&lt;=$C$3,OFFSET('Data (unfunded)'!B$8,Main!$C$2+Main!$A101,0),"")</f>
        <v/>
      </c>
      <c r="D101" s="18" t="str">
        <f ca="1">IF(($C$2+$A101)&lt;=$C$3,OFFSET('Data (unfunded)'!C$8,Main!$C$2+Main!$A101,0),"")</f>
        <v/>
      </c>
      <c r="E101" s="18" t="str">
        <f ca="1">IF(($C$2+$A101)&lt;=$C$3,OFFSET('Data (unfunded)'!D$8,Main!$C$2+Main!$A101,0),"")</f>
        <v/>
      </c>
      <c r="F101" s="18" t="str">
        <f ca="1">IF(($C$2+$A101)&lt;=$C$3,OFFSET('Data (unfunded)'!E$8,Main!$C$2+Main!$A101,0),"")</f>
        <v/>
      </c>
      <c r="G101" s="18" t="str">
        <f ca="1">IF(($C$2+$A101)&lt;=$C$3,OFFSET('Data (unfunded)'!F$8,Main!$C$2+Main!$A101,0),"")</f>
        <v/>
      </c>
      <c r="H101" s="18" t="str">
        <f ca="1">IF(($C$2+$A101)&lt;=$C$3,OFFSET('Data (unfunded)'!G$8,Main!$C$2+Main!$A101,0),"")</f>
        <v/>
      </c>
      <c r="I101" s="18" t="str">
        <f ca="1">IF(($C$2+$A101)&lt;=$C$3,OFFSET('Data (unfunded)'!H$8,Main!$C$2+Main!$A101,0),"")</f>
        <v/>
      </c>
      <c r="J101" s="18" t="str">
        <f ca="1">IF(($C$2+$A101)&lt;=$C$3,OFFSET('Data (unfunded)'!I$8,Main!$C$2+Main!$A101,0),"")</f>
        <v/>
      </c>
      <c r="K101" s="19" t="str">
        <f ca="1">IF(($C$2+$A101)&lt;=$C$3,OFFSET('Data (unfunded)'!J$8,Main!$C$2+Main!$A101,0),"")</f>
        <v/>
      </c>
      <c r="L101" s="19" t="str">
        <f t="shared" si="13"/>
        <v/>
      </c>
      <c r="M101" s="52"/>
      <c r="N101" s="53"/>
    </row>
    <row r="102" spans="1:14" x14ac:dyDescent="0.35">
      <c r="A102" s="16">
        <f t="shared" si="14"/>
        <v>91</v>
      </c>
      <c r="B102" s="13" t="str">
        <f ca="1">IF(($C$2+$A102)&lt;=$C$3,OFFSET('Data (unfunded)'!A$8,Main!$C$2+Main!$A102,0),"")</f>
        <v/>
      </c>
      <c r="C102" s="32" t="str">
        <f ca="1">IF(($C$2+$A102)&lt;=$C$3,OFFSET('Data (unfunded)'!B$8,Main!$C$2+Main!$A102,0),"")</f>
        <v/>
      </c>
      <c r="D102" s="18" t="str">
        <f ca="1">IF(($C$2+$A102)&lt;=$C$3,OFFSET('Data (unfunded)'!C$8,Main!$C$2+Main!$A102,0),"")</f>
        <v/>
      </c>
      <c r="E102" s="18" t="str">
        <f ca="1">IF(($C$2+$A102)&lt;=$C$3,OFFSET('Data (unfunded)'!D$8,Main!$C$2+Main!$A102,0),"")</f>
        <v/>
      </c>
      <c r="F102" s="18" t="str">
        <f ca="1">IF(($C$2+$A102)&lt;=$C$3,OFFSET('Data (unfunded)'!E$8,Main!$C$2+Main!$A102,0),"")</f>
        <v/>
      </c>
      <c r="G102" s="18" t="str">
        <f ca="1">IF(($C$2+$A102)&lt;=$C$3,OFFSET('Data (unfunded)'!F$8,Main!$C$2+Main!$A102,0),"")</f>
        <v/>
      </c>
      <c r="H102" s="18" t="str">
        <f ca="1">IF(($C$2+$A102)&lt;=$C$3,OFFSET('Data (unfunded)'!G$8,Main!$C$2+Main!$A102,0),"")</f>
        <v/>
      </c>
      <c r="I102" s="18" t="str">
        <f ca="1">IF(($C$2+$A102)&lt;=$C$3,OFFSET('Data (unfunded)'!H$8,Main!$C$2+Main!$A102,0),"")</f>
        <v/>
      </c>
      <c r="J102" s="18" t="str">
        <f ca="1">IF(($C$2+$A102)&lt;=$C$3,OFFSET('Data (unfunded)'!I$8,Main!$C$2+Main!$A102,0),"")</f>
        <v/>
      </c>
      <c r="K102" s="19" t="str">
        <f ca="1">IF(($C$2+$A102)&lt;=$C$3,OFFSET('Data (unfunded)'!J$8,Main!$C$2+Main!$A102,0),"")</f>
        <v/>
      </c>
      <c r="L102" s="19" t="str">
        <f t="shared" si="13"/>
        <v/>
      </c>
      <c r="M102" s="52"/>
      <c r="N102" s="53"/>
    </row>
    <row r="103" spans="1:14" x14ac:dyDescent="0.35">
      <c r="A103" s="16">
        <f t="shared" si="14"/>
        <v>92</v>
      </c>
      <c r="B103" s="13" t="str">
        <f ca="1">IF(($C$2+$A103)&lt;=$C$3,OFFSET('Data (unfunded)'!A$8,Main!$C$2+Main!$A103,0),"")</f>
        <v/>
      </c>
      <c r="C103" s="32" t="str">
        <f ca="1">IF(($C$2+$A103)&lt;=$C$3,OFFSET('Data (unfunded)'!B$8,Main!$C$2+Main!$A103,0),"")</f>
        <v/>
      </c>
      <c r="D103" s="18" t="str">
        <f ca="1">IF(($C$2+$A103)&lt;=$C$3,OFFSET('Data (unfunded)'!C$8,Main!$C$2+Main!$A103,0),"")</f>
        <v/>
      </c>
      <c r="E103" s="18" t="str">
        <f ca="1">IF(($C$2+$A103)&lt;=$C$3,OFFSET('Data (unfunded)'!D$8,Main!$C$2+Main!$A103,0),"")</f>
        <v/>
      </c>
      <c r="F103" s="18" t="str">
        <f ca="1">IF(($C$2+$A103)&lt;=$C$3,OFFSET('Data (unfunded)'!E$8,Main!$C$2+Main!$A103,0),"")</f>
        <v/>
      </c>
      <c r="G103" s="18" t="str">
        <f ca="1">IF(($C$2+$A103)&lt;=$C$3,OFFSET('Data (unfunded)'!F$8,Main!$C$2+Main!$A103,0),"")</f>
        <v/>
      </c>
      <c r="H103" s="18" t="str">
        <f ca="1">IF(($C$2+$A103)&lt;=$C$3,OFFSET('Data (unfunded)'!G$8,Main!$C$2+Main!$A103,0),"")</f>
        <v/>
      </c>
      <c r="I103" s="18" t="str">
        <f ca="1">IF(($C$2+$A103)&lt;=$C$3,OFFSET('Data (unfunded)'!H$8,Main!$C$2+Main!$A103,0),"")</f>
        <v/>
      </c>
      <c r="J103" s="18" t="str">
        <f ca="1">IF(($C$2+$A103)&lt;=$C$3,OFFSET('Data (unfunded)'!I$8,Main!$C$2+Main!$A103,0),"")</f>
        <v/>
      </c>
      <c r="K103" s="19" t="str">
        <f ca="1">IF(($C$2+$A103)&lt;=$C$3,OFFSET('Data (unfunded)'!J$8,Main!$C$2+Main!$A103,0),"")</f>
        <v/>
      </c>
      <c r="L103" s="19" t="str">
        <f t="shared" si="13"/>
        <v/>
      </c>
      <c r="M103" s="52"/>
      <c r="N103" s="53"/>
    </row>
    <row r="104" spans="1:14" x14ac:dyDescent="0.35">
      <c r="A104" s="16">
        <f t="shared" si="14"/>
        <v>93</v>
      </c>
      <c r="B104" s="13" t="str">
        <f ca="1">IF(($C$2+$A104)&lt;=$C$3,OFFSET('Data (unfunded)'!A$8,Main!$C$2+Main!$A104,0),"")</f>
        <v/>
      </c>
      <c r="C104" s="32" t="str">
        <f ca="1">IF(($C$2+$A104)&lt;=$C$3,OFFSET('Data (unfunded)'!B$8,Main!$C$2+Main!$A104,0),"")</f>
        <v/>
      </c>
      <c r="D104" s="18" t="str">
        <f ca="1">IF(($C$2+$A104)&lt;=$C$3,OFFSET('Data (unfunded)'!C$8,Main!$C$2+Main!$A104,0),"")</f>
        <v/>
      </c>
      <c r="E104" s="18" t="str">
        <f ca="1">IF(($C$2+$A104)&lt;=$C$3,OFFSET('Data (unfunded)'!D$8,Main!$C$2+Main!$A104,0),"")</f>
        <v/>
      </c>
      <c r="F104" s="18" t="str">
        <f ca="1">IF(($C$2+$A104)&lt;=$C$3,OFFSET('Data (unfunded)'!E$8,Main!$C$2+Main!$A104,0),"")</f>
        <v/>
      </c>
      <c r="G104" s="18" t="str">
        <f ca="1">IF(($C$2+$A104)&lt;=$C$3,OFFSET('Data (unfunded)'!F$8,Main!$C$2+Main!$A104,0),"")</f>
        <v/>
      </c>
      <c r="H104" s="18" t="str">
        <f ca="1">IF(($C$2+$A104)&lt;=$C$3,OFFSET('Data (unfunded)'!G$8,Main!$C$2+Main!$A104,0),"")</f>
        <v/>
      </c>
      <c r="I104" s="18" t="str">
        <f ca="1">IF(($C$2+$A104)&lt;=$C$3,OFFSET('Data (unfunded)'!H$8,Main!$C$2+Main!$A104,0),"")</f>
        <v/>
      </c>
      <c r="J104" s="18" t="str">
        <f ca="1">IF(($C$2+$A104)&lt;=$C$3,OFFSET('Data (unfunded)'!I$8,Main!$C$2+Main!$A104,0),"")</f>
        <v/>
      </c>
      <c r="K104" s="19" t="str">
        <f ca="1">IF(($C$2+$A104)&lt;=$C$3,OFFSET('Data (unfunded)'!J$8,Main!$C$2+Main!$A104,0),"")</f>
        <v/>
      </c>
      <c r="L104" s="19" t="str">
        <f t="shared" si="13"/>
        <v/>
      </c>
      <c r="M104" s="52"/>
      <c r="N104" s="53"/>
    </row>
    <row r="105" spans="1:14" x14ac:dyDescent="0.35">
      <c r="A105" s="16">
        <f t="shared" si="14"/>
        <v>94</v>
      </c>
      <c r="B105" s="13" t="str">
        <f ca="1">IF(($C$2+$A105)&lt;=$C$3,OFFSET('Data (unfunded)'!A$8,Main!$C$2+Main!$A105,0),"")</f>
        <v/>
      </c>
      <c r="C105" s="32" t="str">
        <f ca="1">IF(($C$2+$A105)&lt;=$C$3,OFFSET('Data (unfunded)'!B$8,Main!$C$2+Main!$A105,0),"")</f>
        <v/>
      </c>
      <c r="D105" s="18" t="str">
        <f ca="1">IF(($C$2+$A105)&lt;=$C$3,OFFSET('Data (unfunded)'!C$8,Main!$C$2+Main!$A105,0),"")</f>
        <v/>
      </c>
      <c r="E105" s="18" t="str">
        <f ca="1">IF(($C$2+$A105)&lt;=$C$3,OFFSET('Data (unfunded)'!D$8,Main!$C$2+Main!$A105,0),"")</f>
        <v/>
      </c>
      <c r="F105" s="18" t="str">
        <f ca="1">IF(($C$2+$A105)&lt;=$C$3,OFFSET('Data (unfunded)'!E$8,Main!$C$2+Main!$A105,0),"")</f>
        <v/>
      </c>
      <c r="G105" s="18" t="str">
        <f ca="1">IF(($C$2+$A105)&lt;=$C$3,OFFSET('Data (unfunded)'!F$8,Main!$C$2+Main!$A105,0),"")</f>
        <v/>
      </c>
      <c r="H105" s="18" t="str">
        <f ca="1">IF(($C$2+$A105)&lt;=$C$3,OFFSET('Data (unfunded)'!G$8,Main!$C$2+Main!$A105,0),"")</f>
        <v/>
      </c>
      <c r="I105" s="18" t="str">
        <f ca="1">IF(($C$2+$A105)&lt;=$C$3,OFFSET('Data (unfunded)'!H$8,Main!$C$2+Main!$A105,0),"")</f>
        <v/>
      </c>
      <c r="J105" s="18" t="str">
        <f ca="1">IF(($C$2+$A105)&lt;=$C$3,OFFSET('Data (unfunded)'!I$8,Main!$C$2+Main!$A105,0),"")</f>
        <v/>
      </c>
      <c r="K105" s="19" t="str">
        <f ca="1">IF(($C$2+$A105)&lt;=$C$3,OFFSET('Data (unfunded)'!J$8,Main!$C$2+Main!$A105,0),"")</f>
        <v/>
      </c>
      <c r="L105" s="19" t="str">
        <f t="shared" si="13"/>
        <v/>
      </c>
      <c r="M105" s="52"/>
      <c r="N105" s="53"/>
    </row>
    <row r="106" spans="1:14" x14ac:dyDescent="0.35">
      <c r="A106" s="16">
        <f t="shared" si="14"/>
        <v>95</v>
      </c>
      <c r="B106" s="13" t="str">
        <f ca="1">IF(($C$2+$A106)&lt;=$C$3,OFFSET('Data (unfunded)'!A$8,Main!$C$2+Main!$A106,0),"")</f>
        <v/>
      </c>
      <c r="C106" s="32" t="str">
        <f ca="1">IF(($C$2+$A106)&lt;=$C$3,OFFSET('Data (unfunded)'!B$8,Main!$C$2+Main!$A106,0),"")</f>
        <v/>
      </c>
      <c r="D106" s="18" t="str">
        <f ca="1">IF(($C$2+$A106)&lt;=$C$3,OFFSET('Data (unfunded)'!C$8,Main!$C$2+Main!$A106,0),"")</f>
        <v/>
      </c>
      <c r="E106" s="18" t="str">
        <f ca="1">IF(($C$2+$A106)&lt;=$C$3,OFFSET('Data (unfunded)'!D$8,Main!$C$2+Main!$A106,0),"")</f>
        <v/>
      </c>
      <c r="F106" s="18" t="str">
        <f ca="1">IF(($C$2+$A106)&lt;=$C$3,OFFSET('Data (unfunded)'!E$8,Main!$C$2+Main!$A106,0),"")</f>
        <v/>
      </c>
      <c r="G106" s="18" t="str">
        <f ca="1">IF(($C$2+$A106)&lt;=$C$3,OFFSET('Data (unfunded)'!F$8,Main!$C$2+Main!$A106,0),"")</f>
        <v/>
      </c>
      <c r="H106" s="18" t="str">
        <f ca="1">IF(($C$2+$A106)&lt;=$C$3,OFFSET('Data (unfunded)'!G$8,Main!$C$2+Main!$A106,0),"")</f>
        <v/>
      </c>
      <c r="I106" s="18" t="str">
        <f ca="1">IF(($C$2+$A106)&lt;=$C$3,OFFSET('Data (unfunded)'!H$8,Main!$C$2+Main!$A106,0),"")</f>
        <v/>
      </c>
      <c r="J106" s="18" t="str">
        <f ca="1">IF(($C$2+$A106)&lt;=$C$3,OFFSET('Data (unfunded)'!I$8,Main!$C$2+Main!$A106,0),"")</f>
        <v/>
      </c>
      <c r="K106" s="19" t="str">
        <f ca="1">IF(($C$2+$A106)&lt;=$C$3,OFFSET('Data (unfunded)'!J$8,Main!$C$2+Main!$A106,0),"")</f>
        <v/>
      </c>
      <c r="L106" s="19" t="str">
        <f t="shared" si="13"/>
        <v/>
      </c>
      <c r="M106" s="52"/>
      <c r="N106" s="53"/>
    </row>
    <row r="107" spans="1:14" x14ac:dyDescent="0.35">
      <c r="A107" s="16">
        <f t="shared" si="14"/>
        <v>96</v>
      </c>
      <c r="B107" s="13" t="str">
        <f ca="1">IF(($C$2+$A107)&lt;=$C$3,OFFSET('Data (unfunded)'!A$8,Main!$C$2+Main!$A107,0),"")</f>
        <v/>
      </c>
      <c r="C107" s="32" t="str">
        <f ca="1">IF(($C$2+$A107)&lt;=$C$3,OFFSET('Data (unfunded)'!B$8,Main!$C$2+Main!$A107,0),"")</f>
        <v/>
      </c>
      <c r="D107" s="18" t="str">
        <f ca="1">IF(($C$2+$A107)&lt;=$C$3,OFFSET('Data (unfunded)'!C$8,Main!$C$2+Main!$A107,0),"")</f>
        <v/>
      </c>
      <c r="E107" s="18" t="str">
        <f ca="1">IF(($C$2+$A107)&lt;=$C$3,OFFSET('Data (unfunded)'!D$8,Main!$C$2+Main!$A107,0),"")</f>
        <v/>
      </c>
      <c r="F107" s="18" t="str">
        <f ca="1">IF(($C$2+$A107)&lt;=$C$3,OFFSET('Data (unfunded)'!E$8,Main!$C$2+Main!$A107,0),"")</f>
        <v/>
      </c>
      <c r="G107" s="18" t="str">
        <f ca="1">IF(($C$2+$A107)&lt;=$C$3,OFFSET('Data (unfunded)'!F$8,Main!$C$2+Main!$A107,0),"")</f>
        <v/>
      </c>
      <c r="H107" s="18" t="str">
        <f ca="1">IF(($C$2+$A107)&lt;=$C$3,OFFSET('Data (unfunded)'!G$8,Main!$C$2+Main!$A107,0),"")</f>
        <v/>
      </c>
      <c r="I107" s="18" t="str">
        <f ca="1">IF(($C$2+$A107)&lt;=$C$3,OFFSET('Data (unfunded)'!H$8,Main!$C$2+Main!$A107,0),"")</f>
        <v/>
      </c>
      <c r="J107" s="18" t="str">
        <f ca="1">IF(($C$2+$A107)&lt;=$C$3,OFFSET('Data (unfunded)'!I$8,Main!$C$2+Main!$A107,0),"")</f>
        <v/>
      </c>
      <c r="K107" s="19" t="str">
        <f ca="1">IF(($C$2+$A107)&lt;=$C$3,OFFSET('Data (unfunded)'!J$8,Main!$C$2+Main!$A107,0),"")</f>
        <v/>
      </c>
      <c r="L107" s="19" t="str">
        <f t="shared" si="13"/>
        <v/>
      </c>
      <c r="M107" s="52"/>
      <c r="N107" s="53"/>
    </row>
    <row r="108" spans="1:14" x14ac:dyDescent="0.35">
      <c r="A108" s="16">
        <f t="shared" si="14"/>
        <v>97</v>
      </c>
      <c r="B108" s="13" t="str">
        <f ca="1">IF(($C$2+$A108)&lt;=$C$3,OFFSET('Data (unfunded)'!A$8,Main!$C$2+Main!$A108,0),"")</f>
        <v/>
      </c>
      <c r="C108" s="32" t="str">
        <f ca="1">IF(($C$2+$A108)&lt;=$C$3,OFFSET('Data (unfunded)'!B$8,Main!$C$2+Main!$A108,0),"")</f>
        <v/>
      </c>
      <c r="D108" s="18" t="str">
        <f ca="1">IF(($C$2+$A108)&lt;=$C$3,OFFSET('Data (unfunded)'!C$8,Main!$C$2+Main!$A108,0),"")</f>
        <v/>
      </c>
      <c r="E108" s="18" t="str">
        <f ca="1">IF(($C$2+$A108)&lt;=$C$3,OFFSET('Data (unfunded)'!D$8,Main!$C$2+Main!$A108,0),"")</f>
        <v/>
      </c>
      <c r="F108" s="18" t="str">
        <f ca="1">IF(($C$2+$A108)&lt;=$C$3,OFFSET('Data (unfunded)'!E$8,Main!$C$2+Main!$A108,0),"")</f>
        <v/>
      </c>
      <c r="G108" s="18" t="str">
        <f ca="1">IF(($C$2+$A108)&lt;=$C$3,OFFSET('Data (unfunded)'!F$8,Main!$C$2+Main!$A108,0),"")</f>
        <v/>
      </c>
      <c r="H108" s="18" t="str">
        <f ca="1">IF(($C$2+$A108)&lt;=$C$3,OFFSET('Data (unfunded)'!G$8,Main!$C$2+Main!$A108,0),"")</f>
        <v/>
      </c>
      <c r="I108" s="18" t="str">
        <f ca="1">IF(($C$2+$A108)&lt;=$C$3,OFFSET('Data (unfunded)'!H$8,Main!$C$2+Main!$A108,0),"")</f>
        <v/>
      </c>
      <c r="J108" s="18" t="str">
        <f ca="1">IF(($C$2+$A108)&lt;=$C$3,OFFSET('Data (unfunded)'!I$8,Main!$C$2+Main!$A108,0),"")</f>
        <v/>
      </c>
      <c r="K108" s="19" t="str">
        <f ca="1">IF(($C$2+$A108)&lt;=$C$3,OFFSET('Data (unfunded)'!J$8,Main!$C$2+Main!$A108,0),"")</f>
        <v/>
      </c>
      <c r="L108" s="19" t="str">
        <f t="shared" si="13"/>
        <v/>
      </c>
      <c r="M108" s="52"/>
      <c r="N108" s="53"/>
    </row>
    <row r="109" spans="1:14" x14ac:dyDescent="0.35">
      <c r="A109" s="16">
        <f t="shared" si="14"/>
        <v>98</v>
      </c>
      <c r="B109" s="13" t="str">
        <f ca="1">IF(($C$2+$A109)&lt;=$C$3,OFFSET('Data (unfunded)'!A$8,Main!$C$2+Main!$A109,0),"")</f>
        <v/>
      </c>
      <c r="C109" s="32" t="str">
        <f ca="1">IF(($C$2+$A109)&lt;=$C$3,OFFSET('Data (unfunded)'!B$8,Main!$C$2+Main!$A109,0),"")</f>
        <v/>
      </c>
      <c r="D109" s="18" t="str">
        <f ca="1">IF(($C$2+$A109)&lt;=$C$3,OFFSET('Data (unfunded)'!C$8,Main!$C$2+Main!$A109,0),"")</f>
        <v/>
      </c>
      <c r="E109" s="18" t="str">
        <f ca="1">IF(($C$2+$A109)&lt;=$C$3,OFFSET('Data (unfunded)'!D$8,Main!$C$2+Main!$A109,0),"")</f>
        <v/>
      </c>
      <c r="F109" s="18" t="str">
        <f ca="1">IF(($C$2+$A109)&lt;=$C$3,OFFSET('Data (unfunded)'!E$8,Main!$C$2+Main!$A109,0),"")</f>
        <v/>
      </c>
      <c r="G109" s="18" t="str">
        <f ca="1">IF(($C$2+$A109)&lt;=$C$3,OFFSET('Data (unfunded)'!F$8,Main!$C$2+Main!$A109,0),"")</f>
        <v/>
      </c>
      <c r="H109" s="18" t="str">
        <f ca="1">IF(($C$2+$A109)&lt;=$C$3,OFFSET('Data (unfunded)'!G$8,Main!$C$2+Main!$A109,0),"")</f>
        <v/>
      </c>
      <c r="I109" s="18" t="str">
        <f ca="1">IF(($C$2+$A109)&lt;=$C$3,OFFSET('Data (unfunded)'!H$8,Main!$C$2+Main!$A109,0),"")</f>
        <v/>
      </c>
      <c r="J109" s="18" t="str">
        <f ca="1">IF(($C$2+$A109)&lt;=$C$3,OFFSET('Data (unfunded)'!I$8,Main!$C$2+Main!$A109,0),"")</f>
        <v/>
      </c>
      <c r="K109" s="19" t="str">
        <f ca="1">IF(($C$2+$A109)&lt;=$C$3,OFFSET('Data (unfunded)'!J$8,Main!$C$2+Main!$A109,0),"")</f>
        <v/>
      </c>
      <c r="L109" s="19" t="str">
        <f t="shared" si="13"/>
        <v/>
      </c>
      <c r="M109" s="52"/>
      <c r="N109" s="53"/>
    </row>
    <row r="110" spans="1:14" x14ac:dyDescent="0.35">
      <c r="A110" s="16">
        <f t="shared" si="14"/>
        <v>99</v>
      </c>
      <c r="B110" s="13" t="str">
        <f ca="1">IF(($C$2+$A110)&lt;=$C$3,OFFSET('Data (unfunded)'!A$8,Main!$C$2+Main!$A110,0),"")</f>
        <v/>
      </c>
      <c r="C110" s="32" t="str">
        <f ca="1">IF(($C$2+$A110)&lt;=$C$3,OFFSET('Data (unfunded)'!B$8,Main!$C$2+Main!$A110,0),"")</f>
        <v/>
      </c>
      <c r="D110" s="18" t="str">
        <f ca="1">IF(($C$2+$A110)&lt;=$C$3,OFFSET('Data (unfunded)'!C$8,Main!$C$2+Main!$A110,0),"")</f>
        <v/>
      </c>
      <c r="E110" s="18" t="str">
        <f ca="1">IF(($C$2+$A110)&lt;=$C$3,OFFSET('Data (unfunded)'!D$8,Main!$C$2+Main!$A110,0),"")</f>
        <v/>
      </c>
      <c r="F110" s="18" t="str">
        <f ca="1">IF(($C$2+$A110)&lt;=$C$3,OFFSET('Data (unfunded)'!E$8,Main!$C$2+Main!$A110,0),"")</f>
        <v/>
      </c>
      <c r="G110" s="18" t="str">
        <f ca="1">IF(($C$2+$A110)&lt;=$C$3,OFFSET('Data (unfunded)'!F$8,Main!$C$2+Main!$A110,0),"")</f>
        <v/>
      </c>
      <c r="H110" s="18" t="str">
        <f ca="1">IF(($C$2+$A110)&lt;=$C$3,OFFSET('Data (unfunded)'!G$8,Main!$C$2+Main!$A110,0),"")</f>
        <v/>
      </c>
      <c r="I110" s="18" t="str">
        <f ca="1">IF(($C$2+$A110)&lt;=$C$3,OFFSET('Data (unfunded)'!H$8,Main!$C$2+Main!$A110,0),"")</f>
        <v/>
      </c>
      <c r="J110" s="18" t="str">
        <f ca="1">IF(($C$2+$A110)&lt;=$C$3,OFFSET('Data (unfunded)'!I$8,Main!$C$2+Main!$A110,0),"")</f>
        <v/>
      </c>
      <c r="K110" s="19" t="str">
        <f ca="1">IF(($C$2+$A110)&lt;=$C$3,OFFSET('Data (unfunded)'!J$8,Main!$C$2+Main!$A110,0),"")</f>
        <v/>
      </c>
      <c r="L110" s="19" t="str">
        <f t="shared" si="13"/>
        <v/>
      </c>
      <c r="M110" s="52"/>
      <c r="N110" s="53"/>
    </row>
    <row r="111" spans="1:14" x14ac:dyDescent="0.35">
      <c r="A111" s="16">
        <f t="shared" si="14"/>
        <v>100</v>
      </c>
      <c r="B111" s="13" t="str">
        <f ca="1">IF(($C$2+$A111)&lt;=$C$3,OFFSET('Data (unfunded)'!A$8,Main!$C$2+Main!$A111,0),"")</f>
        <v/>
      </c>
      <c r="C111" s="32" t="str">
        <f ca="1">IF(($C$2+$A111)&lt;=$C$3,OFFSET('Data (unfunded)'!B$8,Main!$C$2+Main!$A111,0),"")</f>
        <v/>
      </c>
      <c r="D111" s="18" t="str">
        <f ca="1">IF(($C$2+$A111)&lt;=$C$3,OFFSET('Data (unfunded)'!C$8,Main!$C$2+Main!$A111,0),"")</f>
        <v/>
      </c>
      <c r="E111" s="18" t="str">
        <f ca="1">IF(($C$2+$A111)&lt;=$C$3,OFFSET('Data (unfunded)'!D$8,Main!$C$2+Main!$A111,0),"")</f>
        <v/>
      </c>
      <c r="F111" s="18" t="str">
        <f ca="1">IF(($C$2+$A111)&lt;=$C$3,OFFSET('Data (unfunded)'!E$8,Main!$C$2+Main!$A111,0),"")</f>
        <v/>
      </c>
      <c r="G111" s="18" t="str">
        <f ca="1">IF(($C$2+$A111)&lt;=$C$3,OFFSET('Data (unfunded)'!F$8,Main!$C$2+Main!$A111,0),"")</f>
        <v/>
      </c>
      <c r="H111" s="18" t="str">
        <f ca="1">IF(($C$2+$A111)&lt;=$C$3,OFFSET('Data (unfunded)'!G$8,Main!$C$2+Main!$A111,0),"")</f>
        <v/>
      </c>
      <c r="I111" s="18" t="str">
        <f ca="1">IF(($C$2+$A111)&lt;=$C$3,OFFSET('Data (unfunded)'!H$8,Main!$C$2+Main!$A111,0),"")</f>
        <v/>
      </c>
      <c r="J111" s="18" t="str">
        <f ca="1">IF(($C$2+$A111)&lt;=$C$3,OFFSET('Data (unfunded)'!I$8,Main!$C$2+Main!$A111,0),"")</f>
        <v/>
      </c>
      <c r="K111" s="19" t="str">
        <f ca="1">IF(($C$2+$A111)&lt;=$C$3,OFFSET('Data (unfunded)'!J$8,Main!$C$2+Main!$A111,0),"")</f>
        <v/>
      </c>
      <c r="L111" s="19" t="str">
        <f t="shared" si="13"/>
        <v/>
      </c>
      <c r="M111" s="52"/>
      <c r="N111" s="53"/>
    </row>
    <row r="112" spans="1:14" x14ac:dyDescent="0.35">
      <c r="A112" s="16">
        <f t="shared" si="14"/>
        <v>101</v>
      </c>
      <c r="B112" s="13" t="str">
        <f ca="1">IF(($C$2+$A112)&lt;=$C$3,OFFSET('Data (unfunded)'!A$8,Main!$C$2+Main!$A112,0),"")</f>
        <v/>
      </c>
      <c r="C112" s="32" t="str">
        <f ca="1">IF(($C$2+$A112)&lt;=$C$3,OFFSET('Data (unfunded)'!B$8,Main!$C$2+Main!$A112,0),"")</f>
        <v/>
      </c>
      <c r="D112" s="18" t="str">
        <f ca="1">IF(($C$2+$A112)&lt;=$C$3,OFFSET('Data (unfunded)'!C$8,Main!$C$2+Main!$A112,0),"")</f>
        <v/>
      </c>
      <c r="E112" s="18" t="str">
        <f ca="1">IF(($C$2+$A112)&lt;=$C$3,OFFSET('Data (unfunded)'!D$8,Main!$C$2+Main!$A112,0),"")</f>
        <v/>
      </c>
      <c r="F112" s="18" t="str">
        <f ca="1">IF(($C$2+$A112)&lt;=$C$3,OFFSET('Data (unfunded)'!E$8,Main!$C$2+Main!$A112,0),"")</f>
        <v/>
      </c>
      <c r="G112" s="18" t="str">
        <f ca="1">IF(($C$2+$A112)&lt;=$C$3,OFFSET('Data (unfunded)'!F$8,Main!$C$2+Main!$A112,0),"")</f>
        <v/>
      </c>
      <c r="H112" s="18" t="str">
        <f ca="1">IF(($C$2+$A112)&lt;=$C$3,OFFSET('Data (unfunded)'!G$8,Main!$C$2+Main!$A112,0),"")</f>
        <v/>
      </c>
      <c r="I112" s="18" t="str">
        <f ca="1">IF(($C$2+$A112)&lt;=$C$3,OFFSET('Data (unfunded)'!H$8,Main!$C$2+Main!$A112,0),"")</f>
        <v/>
      </c>
      <c r="J112" s="18" t="str">
        <f ca="1">IF(($C$2+$A112)&lt;=$C$3,OFFSET('Data (unfunded)'!I$8,Main!$C$2+Main!$A112,0),"")</f>
        <v/>
      </c>
      <c r="K112" s="19" t="str">
        <f ca="1">IF(($C$2+$A112)&lt;=$C$3,OFFSET('Data (unfunded)'!J$8,Main!$C$2+Main!$A112,0),"")</f>
        <v/>
      </c>
      <c r="L112" s="19" t="str">
        <f t="shared" si="13"/>
        <v/>
      </c>
      <c r="M112" s="52"/>
      <c r="N112" s="53"/>
    </row>
    <row r="113" spans="1:14" x14ac:dyDescent="0.35">
      <c r="A113" s="16">
        <f t="shared" si="14"/>
        <v>102</v>
      </c>
      <c r="B113" s="13" t="str">
        <f ca="1">IF(($C$2+$A113)&lt;=$C$3,OFFSET('Data (unfunded)'!A$8,Main!$C$2+Main!$A113,0),"")</f>
        <v/>
      </c>
      <c r="C113" s="32" t="str">
        <f ca="1">IF(($C$2+$A113)&lt;=$C$3,OFFSET('Data (unfunded)'!B$8,Main!$C$2+Main!$A113,0),"")</f>
        <v/>
      </c>
      <c r="D113" s="18" t="str">
        <f ca="1">IF(($C$2+$A113)&lt;=$C$3,OFFSET('Data (unfunded)'!C$8,Main!$C$2+Main!$A113,0),"")</f>
        <v/>
      </c>
      <c r="E113" s="18" t="str">
        <f ca="1">IF(($C$2+$A113)&lt;=$C$3,OFFSET('Data (unfunded)'!D$8,Main!$C$2+Main!$A113,0),"")</f>
        <v/>
      </c>
      <c r="F113" s="18" t="str">
        <f ca="1">IF(($C$2+$A113)&lt;=$C$3,OFFSET('Data (unfunded)'!E$8,Main!$C$2+Main!$A113,0),"")</f>
        <v/>
      </c>
      <c r="G113" s="18" t="str">
        <f ca="1">IF(($C$2+$A113)&lt;=$C$3,OFFSET('Data (unfunded)'!F$8,Main!$C$2+Main!$A113,0),"")</f>
        <v/>
      </c>
      <c r="H113" s="18" t="str">
        <f ca="1">IF(($C$2+$A113)&lt;=$C$3,OFFSET('Data (unfunded)'!G$8,Main!$C$2+Main!$A113,0),"")</f>
        <v/>
      </c>
      <c r="I113" s="18" t="str">
        <f ca="1">IF(($C$2+$A113)&lt;=$C$3,OFFSET('Data (unfunded)'!H$8,Main!$C$2+Main!$A113,0),"")</f>
        <v/>
      </c>
      <c r="J113" s="18" t="str">
        <f ca="1">IF(($C$2+$A113)&lt;=$C$3,OFFSET('Data (unfunded)'!I$8,Main!$C$2+Main!$A113,0),"")</f>
        <v/>
      </c>
      <c r="K113" s="19" t="str">
        <f ca="1">IF(($C$2+$A113)&lt;=$C$3,OFFSET('Data (unfunded)'!J$8,Main!$C$2+Main!$A113,0),"")</f>
        <v/>
      </c>
      <c r="L113" s="19" t="str">
        <f t="shared" si="13"/>
        <v/>
      </c>
      <c r="M113" s="52"/>
      <c r="N113" s="53"/>
    </row>
    <row r="114" spans="1:14" x14ac:dyDescent="0.35">
      <c r="A114" s="16">
        <f t="shared" si="14"/>
        <v>103</v>
      </c>
      <c r="B114" s="13" t="str">
        <f ca="1">IF(($C$2+$A114)&lt;=$C$3,OFFSET('Data (unfunded)'!A$8,Main!$C$2+Main!$A114,0),"")</f>
        <v/>
      </c>
      <c r="C114" s="32" t="str">
        <f ca="1">IF(($C$2+$A114)&lt;=$C$3,OFFSET('Data (unfunded)'!B$8,Main!$C$2+Main!$A114,0),"")</f>
        <v/>
      </c>
      <c r="D114" s="18" t="str">
        <f ca="1">IF(($C$2+$A114)&lt;=$C$3,OFFSET('Data (unfunded)'!C$8,Main!$C$2+Main!$A114,0),"")</f>
        <v/>
      </c>
      <c r="E114" s="18" t="str">
        <f ca="1">IF(($C$2+$A114)&lt;=$C$3,OFFSET('Data (unfunded)'!D$8,Main!$C$2+Main!$A114,0),"")</f>
        <v/>
      </c>
      <c r="F114" s="18" t="str">
        <f ca="1">IF(($C$2+$A114)&lt;=$C$3,OFFSET('Data (unfunded)'!E$8,Main!$C$2+Main!$A114,0),"")</f>
        <v/>
      </c>
      <c r="G114" s="18" t="str">
        <f ca="1">IF(($C$2+$A114)&lt;=$C$3,OFFSET('Data (unfunded)'!F$8,Main!$C$2+Main!$A114,0),"")</f>
        <v/>
      </c>
      <c r="H114" s="18" t="str">
        <f ca="1">IF(($C$2+$A114)&lt;=$C$3,OFFSET('Data (unfunded)'!G$8,Main!$C$2+Main!$A114,0),"")</f>
        <v/>
      </c>
      <c r="I114" s="18" t="str">
        <f ca="1">IF(($C$2+$A114)&lt;=$C$3,OFFSET('Data (unfunded)'!H$8,Main!$C$2+Main!$A114,0),"")</f>
        <v/>
      </c>
      <c r="J114" s="18" t="str">
        <f ca="1">IF(($C$2+$A114)&lt;=$C$3,OFFSET('Data (unfunded)'!I$8,Main!$C$2+Main!$A114,0),"")</f>
        <v/>
      </c>
      <c r="K114" s="19" t="str">
        <f ca="1">IF(($C$2+$A114)&lt;=$C$3,OFFSET('Data (unfunded)'!J$8,Main!$C$2+Main!$A114,0),"")</f>
        <v/>
      </c>
      <c r="L114" s="19" t="str">
        <f t="shared" si="13"/>
        <v/>
      </c>
      <c r="M114" s="52"/>
      <c r="N114" s="53"/>
    </row>
    <row r="115" spans="1:14" x14ac:dyDescent="0.35">
      <c r="A115" s="16">
        <f t="shared" si="14"/>
        <v>104</v>
      </c>
      <c r="B115" s="13" t="str">
        <f ca="1">IF(($C$2+$A115)&lt;=$C$3,OFFSET('Data (unfunded)'!A$8,Main!$C$2+Main!$A115,0),"")</f>
        <v/>
      </c>
      <c r="C115" s="32" t="str">
        <f ca="1">IF(($C$2+$A115)&lt;=$C$3,OFFSET('Data (unfunded)'!B$8,Main!$C$2+Main!$A115,0),"")</f>
        <v/>
      </c>
      <c r="D115" s="18" t="str">
        <f ca="1">IF(($C$2+$A115)&lt;=$C$3,OFFSET('Data (unfunded)'!C$8,Main!$C$2+Main!$A115,0),"")</f>
        <v/>
      </c>
      <c r="E115" s="18" t="str">
        <f ca="1">IF(($C$2+$A115)&lt;=$C$3,OFFSET('Data (unfunded)'!D$8,Main!$C$2+Main!$A115,0),"")</f>
        <v/>
      </c>
      <c r="F115" s="18" t="str">
        <f ca="1">IF(($C$2+$A115)&lt;=$C$3,OFFSET('Data (unfunded)'!E$8,Main!$C$2+Main!$A115,0),"")</f>
        <v/>
      </c>
      <c r="G115" s="18" t="str">
        <f ca="1">IF(($C$2+$A115)&lt;=$C$3,OFFSET('Data (unfunded)'!F$8,Main!$C$2+Main!$A115,0),"")</f>
        <v/>
      </c>
      <c r="H115" s="18" t="str">
        <f ca="1">IF(($C$2+$A115)&lt;=$C$3,OFFSET('Data (unfunded)'!G$8,Main!$C$2+Main!$A115,0),"")</f>
        <v/>
      </c>
      <c r="I115" s="18" t="str">
        <f ca="1">IF(($C$2+$A115)&lt;=$C$3,OFFSET('Data (unfunded)'!H$8,Main!$C$2+Main!$A115,0),"")</f>
        <v/>
      </c>
      <c r="J115" s="18" t="str">
        <f ca="1">IF(($C$2+$A115)&lt;=$C$3,OFFSET('Data (unfunded)'!I$8,Main!$C$2+Main!$A115,0),"")</f>
        <v/>
      </c>
      <c r="K115" s="19" t="str">
        <f ca="1">IF(($C$2+$A115)&lt;=$C$3,OFFSET('Data (unfunded)'!J$8,Main!$C$2+Main!$A115,0),"")</f>
        <v/>
      </c>
      <c r="L115" s="19" t="str">
        <f t="shared" si="13"/>
        <v/>
      </c>
      <c r="M115" s="52"/>
      <c r="N115" s="53"/>
    </row>
    <row r="116" spans="1:14" x14ac:dyDescent="0.35">
      <c r="A116" s="16">
        <f t="shared" si="14"/>
        <v>105</v>
      </c>
      <c r="B116" s="13" t="str">
        <f ca="1">IF(($C$2+$A116)&lt;=$C$3,OFFSET('Data (unfunded)'!A$8,Main!$C$2+Main!$A116,0),"")</f>
        <v/>
      </c>
      <c r="C116" s="32" t="str">
        <f ca="1">IF(($C$2+$A116)&lt;=$C$3,OFFSET('Data (unfunded)'!B$8,Main!$C$2+Main!$A116,0),"")</f>
        <v/>
      </c>
      <c r="D116" s="18" t="str">
        <f ca="1">IF(($C$2+$A116)&lt;=$C$3,OFFSET('Data (unfunded)'!C$8,Main!$C$2+Main!$A116,0),"")</f>
        <v/>
      </c>
      <c r="E116" s="18" t="str">
        <f ca="1">IF(($C$2+$A116)&lt;=$C$3,OFFSET('Data (unfunded)'!D$8,Main!$C$2+Main!$A116,0),"")</f>
        <v/>
      </c>
      <c r="F116" s="18" t="str">
        <f ca="1">IF(($C$2+$A116)&lt;=$C$3,OFFSET('Data (unfunded)'!E$8,Main!$C$2+Main!$A116,0),"")</f>
        <v/>
      </c>
      <c r="G116" s="18" t="str">
        <f ca="1">IF(($C$2+$A116)&lt;=$C$3,OFFSET('Data (unfunded)'!F$8,Main!$C$2+Main!$A116,0),"")</f>
        <v/>
      </c>
      <c r="H116" s="18" t="str">
        <f ca="1">IF(($C$2+$A116)&lt;=$C$3,OFFSET('Data (unfunded)'!G$8,Main!$C$2+Main!$A116,0),"")</f>
        <v/>
      </c>
      <c r="I116" s="18" t="str">
        <f ca="1">IF(($C$2+$A116)&lt;=$C$3,OFFSET('Data (unfunded)'!H$8,Main!$C$2+Main!$A116,0),"")</f>
        <v/>
      </c>
      <c r="J116" s="18" t="str">
        <f ca="1">IF(($C$2+$A116)&lt;=$C$3,OFFSET('Data (unfunded)'!I$8,Main!$C$2+Main!$A116,0),"")</f>
        <v/>
      </c>
      <c r="K116" s="19" t="str">
        <f ca="1">IF(($C$2+$A116)&lt;=$C$3,OFFSET('Data (unfunded)'!J$8,Main!$C$2+Main!$A116,0),"")</f>
        <v/>
      </c>
      <c r="L116" s="19" t="str">
        <f t="shared" si="13"/>
        <v/>
      </c>
      <c r="M116" s="52"/>
      <c r="N116" s="53"/>
    </row>
    <row r="117" spans="1:14" x14ac:dyDescent="0.35">
      <c r="A117" s="16">
        <f t="shared" si="14"/>
        <v>106</v>
      </c>
      <c r="B117" s="13" t="str">
        <f ca="1">IF(($C$2+$A117)&lt;=$C$3,OFFSET('Data (unfunded)'!A$8,Main!$C$2+Main!$A117,0),"")</f>
        <v/>
      </c>
      <c r="C117" s="32" t="str">
        <f ca="1">IF(($C$2+$A117)&lt;=$C$3,OFFSET('Data (unfunded)'!B$8,Main!$C$2+Main!$A117,0),"")</f>
        <v/>
      </c>
      <c r="D117" s="18" t="str">
        <f ca="1">IF(($C$2+$A117)&lt;=$C$3,OFFSET('Data (unfunded)'!C$8,Main!$C$2+Main!$A117,0),"")</f>
        <v/>
      </c>
      <c r="E117" s="18" t="str">
        <f ca="1">IF(($C$2+$A117)&lt;=$C$3,OFFSET('Data (unfunded)'!D$8,Main!$C$2+Main!$A117,0),"")</f>
        <v/>
      </c>
      <c r="F117" s="18" t="str">
        <f ca="1">IF(($C$2+$A117)&lt;=$C$3,OFFSET('Data (unfunded)'!E$8,Main!$C$2+Main!$A117,0),"")</f>
        <v/>
      </c>
      <c r="G117" s="18" t="str">
        <f ca="1">IF(($C$2+$A117)&lt;=$C$3,OFFSET('Data (unfunded)'!F$8,Main!$C$2+Main!$A117,0),"")</f>
        <v/>
      </c>
      <c r="H117" s="18" t="str">
        <f ca="1">IF(($C$2+$A117)&lt;=$C$3,OFFSET('Data (unfunded)'!G$8,Main!$C$2+Main!$A117,0),"")</f>
        <v/>
      </c>
      <c r="I117" s="18" t="str">
        <f ca="1">IF(($C$2+$A117)&lt;=$C$3,OFFSET('Data (unfunded)'!H$8,Main!$C$2+Main!$A117,0),"")</f>
        <v/>
      </c>
      <c r="J117" s="18" t="str">
        <f ca="1">IF(($C$2+$A117)&lt;=$C$3,OFFSET('Data (unfunded)'!I$8,Main!$C$2+Main!$A117,0),"")</f>
        <v/>
      </c>
      <c r="K117" s="19" t="str">
        <f ca="1">IF(($C$2+$A117)&lt;=$C$3,OFFSET('Data (unfunded)'!J$8,Main!$C$2+Main!$A117,0),"")</f>
        <v/>
      </c>
      <c r="L117" s="19" t="str">
        <f t="shared" si="13"/>
        <v/>
      </c>
      <c r="M117" s="52"/>
      <c r="N117" s="53"/>
    </row>
    <row r="118" spans="1:14" x14ac:dyDescent="0.35">
      <c r="A118" s="16">
        <f t="shared" si="14"/>
        <v>107</v>
      </c>
      <c r="B118" s="13" t="str">
        <f ca="1">IF(($C$2+$A118)&lt;=$C$3,OFFSET('Data (unfunded)'!A$8,Main!$C$2+Main!$A118,0),"")</f>
        <v/>
      </c>
      <c r="C118" s="32" t="str">
        <f ca="1">IF(($C$2+$A118)&lt;=$C$3,OFFSET('Data (unfunded)'!B$8,Main!$C$2+Main!$A118,0),"")</f>
        <v/>
      </c>
      <c r="D118" s="18" t="str">
        <f ca="1">IF(($C$2+$A118)&lt;=$C$3,OFFSET('Data (unfunded)'!C$8,Main!$C$2+Main!$A118,0),"")</f>
        <v/>
      </c>
      <c r="E118" s="18" t="str">
        <f ca="1">IF(($C$2+$A118)&lt;=$C$3,OFFSET('Data (unfunded)'!D$8,Main!$C$2+Main!$A118,0),"")</f>
        <v/>
      </c>
      <c r="F118" s="18" t="str">
        <f ca="1">IF(($C$2+$A118)&lt;=$C$3,OFFSET('Data (unfunded)'!E$8,Main!$C$2+Main!$A118,0),"")</f>
        <v/>
      </c>
      <c r="G118" s="18" t="str">
        <f ca="1">IF(($C$2+$A118)&lt;=$C$3,OFFSET('Data (unfunded)'!F$8,Main!$C$2+Main!$A118,0),"")</f>
        <v/>
      </c>
      <c r="H118" s="18" t="str">
        <f ca="1">IF(($C$2+$A118)&lt;=$C$3,OFFSET('Data (unfunded)'!G$8,Main!$C$2+Main!$A118,0),"")</f>
        <v/>
      </c>
      <c r="I118" s="18" t="str">
        <f ca="1">IF(($C$2+$A118)&lt;=$C$3,OFFSET('Data (unfunded)'!H$8,Main!$C$2+Main!$A118,0),"")</f>
        <v/>
      </c>
      <c r="J118" s="18" t="str">
        <f ca="1">IF(($C$2+$A118)&lt;=$C$3,OFFSET('Data (unfunded)'!I$8,Main!$C$2+Main!$A118,0),"")</f>
        <v/>
      </c>
      <c r="K118" s="19" t="str">
        <f ca="1">IF(($C$2+$A118)&lt;=$C$3,OFFSET('Data (unfunded)'!J$8,Main!$C$2+Main!$A118,0),"")</f>
        <v/>
      </c>
      <c r="L118" s="19" t="str">
        <f t="shared" si="13"/>
        <v/>
      </c>
      <c r="M118" s="52"/>
      <c r="N118" s="53"/>
    </row>
    <row r="119" spans="1:14" x14ac:dyDescent="0.35">
      <c r="A119" s="16">
        <f t="shared" si="14"/>
        <v>108</v>
      </c>
      <c r="B119" s="13" t="str">
        <f ca="1">IF(($C$2+$A119)&lt;=$C$3,OFFSET('Data (unfunded)'!A$8,Main!$C$2+Main!$A119,0),"")</f>
        <v/>
      </c>
      <c r="C119" s="32" t="str">
        <f ca="1">IF(($C$2+$A119)&lt;=$C$3,OFFSET('Data (unfunded)'!B$8,Main!$C$2+Main!$A119,0),"")</f>
        <v/>
      </c>
      <c r="D119" s="18" t="str">
        <f ca="1">IF(($C$2+$A119)&lt;=$C$3,OFFSET('Data (unfunded)'!C$8,Main!$C$2+Main!$A119,0),"")</f>
        <v/>
      </c>
      <c r="E119" s="18" t="str">
        <f ca="1">IF(($C$2+$A119)&lt;=$C$3,OFFSET('Data (unfunded)'!D$8,Main!$C$2+Main!$A119,0),"")</f>
        <v/>
      </c>
      <c r="F119" s="18" t="str">
        <f ca="1">IF(($C$2+$A119)&lt;=$C$3,OFFSET('Data (unfunded)'!E$8,Main!$C$2+Main!$A119,0),"")</f>
        <v/>
      </c>
      <c r="G119" s="18" t="str">
        <f ca="1">IF(($C$2+$A119)&lt;=$C$3,OFFSET('Data (unfunded)'!F$8,Main!$C$2+Main!$A119,0),"")</f>
        <v/>
      </c>
      <c r="H119" s="18" t="str">
        <f ca="1">IF(($C$2+$A119)&lt;=$C$3,OFFSET('Data (unfunded)'!G$8,Main!$C$2+Main!$A119,0),"")</f>
        <v/>
      </c>
      <c r="I119" s="18" t="str">
        <f ca="1">IF(($C$2+$A119)&lt;=$C$3,OFFSET('Data (unfunded)'!H$8,Main!$C$2+Main!$A119,0),"")</f>
        <v/>
      </c>
      <c r="J119" s="18" t="str">
        <f ca="1">IF(($C$2+$A119)&lt;=$C$3,OFFSET('Data (unfunded)'!I$8,Main!$C$2+Main!$A119,0),"")</f>
        <v/>
      </c>
      <c r="K119" s="19" t="str">
        <f ca="1">IF(($C$2+$A119)&lt;=$C$3,OFFSET('Data (unfunded)'!J$8,Main!$C$2+Main!$A119,0),"")</f>
        <v/>
      </c>
      <c r="L119" s="19" t="str">
        <f t="shared" si="13"/>
        <v/>
      </c>
      <c r="M119" s="52"/>
      <c r="N119" s="53"/>
    </row>
    <row r="120" spans="1:14" x14ac:dyDescent="0.35">
      <c r="A120" s="16">
        <f t="shared" si="14"/>
        <v>109</v>
      </c>
      <c r="B120" s="13" t="str">
        <f ca="1">IF(($C$2+$A120)&lt;=$C$3,OFFSET('Data (unfunded)'!A$8,Main!$C$2+Main!$A120,0),"")</f>
        <v/>
      </c>
      <c r="C120" s="32" t="str">
        <f ca="1">IF(($C$2+$A120)&lt;=$C$3,OFFSET('Data (unfunded)'!B$8,Main!$C$2+Main!$A120,0),"")</f>
        <v/>
      </c>
      <c r="D120" s="18" t="str">
        <f ca="1">IF(($C$2+$A120)&lt;=$C$3,OFFSET('Data (unfunded)'!C$8,Main!$C$2+Main!$A120,0),"")</f>
        <v/>
      </c>
      <c r="E120" s="18" t="str">
        <f ca="1">IF(($C$2+$A120)&lt;=$C$3,OFFSET('Data (unfunded)'!D$8,Main!$C$2+Main!$A120,0),"")</f>
        <v/>
      </c>
      <c r="F120" s="18" t="str">
        <f ca="1">IF(($C$2+$A120)&lt;=$C$3,OFFSET('Data (unfunded)'!E$8,Main!$C$2+Main!$A120,0),"")</f>
        <v/>
      </c>
      <c r="G120" s="18" t="str">
        <f ca="1">IF(($C$2+$A120)&lt;=$C$3,OFFSET('Data (unfunded)'!F$8,Main!$C$2+Main!$A120,0),"")</f>
        <v/>
      </c>
      <c r="H120" s="18" t="str">
        <f ca="1">IF(($C$2+$A120)&lt;=$C$3,OFFSET('Data (unfunded)'!G$8,Main!$C$2+Main!$A120,0),"")</f>
        <v/>
      </c>
      <c r="I120" s="18" t="str">
        <f ca="1">IF(($C$2+$A120)&lt;=$C$3,OFFSET('Data (unfunded)'!H$8,Main!$C$2+Main!$A120,0),"")</f>
        <v/>
      </c>
      <c r="J120" s="18" t="str">
        <f ca="1">IF(($C$2+$A120)&lt;=$C$3,OFFSET('Data (unfunded)'!I$8,Main!$C$2+Main!$A120,0),"")</f>
        <v/>
      </c>
      <c r="K120" s="19" t="str">
        <f ca="1">IF(($C$2+$A120)&lt;=$C$3,OFFSET('Data (unfunded)'!J$8,Main!$C$2+Main!$A120,0),"")</f>
        <v/>
      </c>
      <c r="L120" s="19" t="str">
        <f t="shared" si="13"/>
        <v/>
      </c>
      <c r="M120" s="52"/>
      <c r="N120" s="53"/>
    </row>
    <row r="121" spans="1:14" x14ac:dyDescent="0.35">
      <c r="A121" s="16">
        <f t="shared" si="14"/>
        <v>110</v>
      </c>
      <c r="B121" s="13" t="str">
        <f ca="1">IF(($C$2+$A121)&lt;=$C$3,OFFSET('Data (unfunded)'!A$8,Main!$C$2+Main!$A121,0),"")</f>
        <v/>
      </c>
      <c r="C121" s="32" t="str">
        <f ca="1">IF(($C$2+$A121)&lt;=$C$3,OFFSET('Data (unfunded)'!B$8,Main!$C$2+Main!$A121,0),"")</f>
        <v/>
      </c>
      <c r="D121" s="18" t="str">
        <f ca="1">IF(($C$2+$A121)&lt;=$C$3,OFFSET('Data (unfunded)'!C$8,Main!$C$2+Main!$A121,0),"")</f>
        <v/>
      </c>
      <c r="E121" s="18" t="str">
        <f ca="1">IF(($C$2+$A121)&lt;=$C$3,OFFSET('Data (unfunded)'!D$8,Main!$C$2+Main!$A121,0),"")</f>
        <v/>
      </c>
      <c r="F121" s="18" t="str">
        <f ca="1">IF(($C$2+$A121)&lt;=$C$3,OFFSET('Data (unfunded)'!E$8,Main!$C$2+Main!$A121,0),"")</f>
        <v/>
      </c>
      <c r="G121" s="18" t="str">
        <f ca="1">IF(($C$2+$A121)&lt;=$C$3,OFFSET('Data (unfunded)'!F$8,Main!$C$2+Main!$A121,0),"")</f>
        <v/>
      </c>
      <c r="H121" s="18" t="str">
        <f ca="1">IF(($C$2+$A121)&lt;=$C$3,OFFSET('Data (unfunded)'!G$8,Main!$C$2+Main!$A121,0),"")</f>
        <v/>
      </c>
      <c r="I121" s="18" t="str">
        <f ca="1">IF(($C$2+$A121)&lt;=$C$3,OFFSET('Data (unfunded)'!H$8,Main!$C$2+Main!$A121,0),"")</f>
        <v/>
      </c>
      <c r="J121" s="18" t="str">
        <f ca="1">IF(($C$2+$A121)&lt;=$C$3,OFFSET('Data (unfunded)'!I$8,Main!$C$2+Main!$A121,0),"")</f>
        <v/>
      </c>
      <c r="K121" s="19" t="str">
        <f ca="1">IF(($C$2+$A121)&lt;=$C$3,OFFSET('Data (unfunded)'!J$8,Main!$C$2+Main!$A121,0),"")</f>
        <v/>
      </c>
      <c r="L121" s="19" t="str">
        <f t="shared" si="13"/>
        <v/>
      </c>
      <c r="M121" s="52"/>
      <c r="N121" s="53"/>
    </row>
    <row r="122" spans="1:14" x14ac:dyDescent="0.35">
      <c r="A122" s="16">
        <f t="shared" si="14"/>
        <v>111</v>
      </c>
      <c r="B122" s="13" t="str">
        <f ca="1">IF(($C$2+$A122)&lt;=$C$3,OFFSET('Data (unfunded)'!A$8,Main!$C$2+Main!$A122,0),"")</f>
        <v/>
      </c>
      <c r="C122" s="32" t="str">
        <f ca="1">IF(($C$2+$A122)&lt;=$C$3,OFFSET('Data (unfunded)'!B$8,Main!$C$2+Main!$A122,0),"")</f>
        <v/>
      </c>
      <c r="D122" s="18" t="str">
        <f ca="1">IF(($C$2+$A122)&lt;=$C$3,OFFSET('Data (unfunded)'!C$8,Main!$C$2+Main!$A122,0),"")</f>
        <v/>
      </c>
      <c r="E122" s="18" t="str">
        <f ca="1">IF(($C$2+$A122)&lt;=$C$3,OFFSET('Data (unfunded)'!D$8,Main!$C$2+Main!$A122,0),"")</f>
        <v/>
      </c>
      <c r="F122" s="18" t="str">
        <f ca="1">IF(($C$2+$A122)&lt;=$C$3,OFFSET('Data (unfunded)'!E$8,Main!$C$2+Main!$A122,0),"")</f>
        <v/>
      </c>
      <c r="G122" s="18" t="str">
        <f ca="1">IF(($C$2+$A122)&lt;=$C$3,OFFSET('Data (unfunded)'!F$8,Main!$C$2+Main!$A122,0),"")</f>
        <v/>
      </c>
      <c r="H122" s="18" t="str">
        <f ca="1">IF(($C$2+$A122)&lt;=$C$3,OFFSET('Data (unfunded)'!G$8,Main!$C$2+Main!$A122,0),"")</f>
        <v/>
      </c>
      <c r="I122" s="18" t="str">
        <f ca="1">IF(($C$2+$A122)&lt;=$C$3,OFFSET('Data (unfunded)'!H$8,Main!$C$2+Main!$A122,0),"")</f>
        <v/>
      </c>
      <c r="J122" s="18" t="str">
        <f ca="1">IF(($C$2+$A122)&lt;=$C$3,OFFSET('Data (unfunded)'!I$8,Main!$C$2+Main!$A122,0),"")</f>
        <v/>
      </c>
      <c r="K122" s="19" t="str">
        <f ca="1">IF(($C$2+$A122)&lt;=$C$3,OFFSET('Data (unfunded)'!J$8,Main!$C$2+Main!$A122,0),"")</f>
        <v/>
      </c>
      <c r="L122" s="19" t="str">
        <f t="shared" si="13"/>
        <v/>
      </c>
      <c r="M122" s="52"/>
      <c r="N122" s="53"/>
    </row>
    <row r="123" spans="1:14" x14ac:dyDescent="0.35">
      <c r="A123" s="16">
        <f t="shared" si="14"/>
        <v>112</v>
      </c>
      <c r="B123" s="13" t="str">
        <f ca="1">IF(($C$2+$A123)&lt;=$C$3,OFFSET('Data (unfunded)'!A$8,Main!$C$2+Main!$A123,0),"")</f>
        <v/>
      </c>
      <c r="C123" s="32" t="str">
        <f ca="1">IF(($C$2+$A123)&lt;=$C$3,OFFSET('Data (unfunded)'!B$8,Main!$C$2+Main!$A123,0),"")</f>
        <v/>
      </c>
      <c r="D123" s="18" t="str">
        <f ca="1">IF(($C$2+$A123)&lt;=$C$3,OFFSET('Data (unfunded)'!C$8,Main!$C$2+Main!$A123,0),"")</f>
        <v/>
      </c>
      <c r="E123" s="18" t="str">
        <f ca="1">IF(($C$2+$A123)&lt;=$C$3,OFFSET('Data (unfunded)'!D$8,Main!$C$2+Main!$A123,0),"")</f>
        <v/>
      </c>
      <c r="F123" s="18" t="str">
        <f ca="1">IF(($C$2+$A123)&lt;=$C$3,OFFSET('Data (unfunded)'!E$8,Main!$C$2+Main!$A123,0),"")</f>
        <v/>
      </c>
      <c r="G123" s="18" t="str">
        <f ca="1">IF(($C$2+$A123)&lt;=$C$3,OFFSET('Data (unfunded)'!F$8,Main!$C$2+Main!$A123,0),"")</f>
        <v/>
      </c>
      <c r="H123" s="18" t="str">
        <f ca="1">IF(($C$2+$A123)&lt;=$C$3,OFFSET('Data (unfunded)'!G$8,Main!$C$2+Main!$A123,0),"")</f>
        <v/>
      </c>
      <c r="I123" s="18" t="str">
        <f ca="1">IF(($C$2+$A123)&lt;=$C$3,OFFSET('Data (unfunded)'!H$8,Main!$C$2+Main!$A123,0),"")</f>
        <v/>
      </c>
      <c r="J123" s="18" t="str">
        <f ca="1">IF(($C$2+$A123)&lt;=$C$3,OFFSET('Data (unfunded)'!I$8,Main!$C$2+Main!$A123,0),"")</f>
        <v/>
      </c>
      <c r="K123" s="19" t="str">
        <f ca="1">IF(($C$2+$A123)&lt;=$C$3,OFFSET('Data (unfunded)'!J$8,Main!$C$2+Main!$A123,0),"")</f>
        <v/>
      </c>
      <c r="L123" s="19" t="str">
        <f t="shared" si="13"/>
        <v/>
      </c>
      <c r="M123" s="52"/>
      <c r="N123" s="53"/>
    </row>
    <row r="124" spans="1:14" x14ac:dyDescent="0.35">
      <c r="A124" s="16">
        <f t="shared" si="14"/>
        <v>113</v>
      </c>
      <c r="B124" s="13" t="str">
        <f ca="1">IF(($C$2+$A124)&lt;=$C$3,OFFSET('Data (unfunded)'!A$8,Main!$C$2+Main!$A124,0),"")</f>
        <v/>
      </c>
      <c r="C124" s="32" t="str">
        <f ca="1">IF(($C$2+$A124)&lt;=$C$3,OFFSET('Data (unfunded)'!B$8,Main!$C$2+Main!$A124,0),"")</f>
        <v/>
      </c>
      <c r="D124" s="18" t="str">
        <f ca="1">IF(($C$2+$A124)&lt;=$C$3,OFFSET('Data (unfunded)'!C$8,Main!$C$2+Main!$A124,0),"")</f>
        <v/>
      </c>
      <c r="E124" s="18" t="str">
        <f ca="1">IF(($C$2+$A124)&lt;=$C$3,OFFSET('Data (unfunded)'!D$8,Main!$C$2+Main!$A124,0),"")</f>
        <v/>
      </c>
      <c r="F124" s="18" t="str">
        <f ca="1">IF(($C$2+$A124)&lt;=$C$3,OFFSET('Data (unfunded)'!E$8,Main!$C$2+Main!$A124,0),"")</f>
        <v/>
      </c>
      <c r="G124" s="18" t="str">
        <f ca="1">IF(($C$2+$A124)&lt;=$C$3,OFFSET('Data (unfunded)'!F$8,Main!$C$2+Main!$A124,0),"")</f>
        <v/>
      </c>
      <c r="H124" s="18" t="str">
        <f ca="1">IF(($C$2+$A124)&lt;=$C$3,OFFSET('Data (unfunded)'!G$8,Main!$C$2+Main!$A124,0),"")</f>
        <v/>
      </c>
      <c r="I124" s="18" t="str">
        <f ca="1">IF(($C$2+$A124)&lt;=$C$3,OFFSET('Data (unfunded)'!H$8,Main!$C$2+Main!$A124,0),"")</f>
        <v/>
      </c>
      <c r="J124" s="18" t="str">
        <f ca="1">IF(($C$2+$A124)&lt;=$C$3,OFFSET('Data (unfunded)'!I$8,Main!$C$2+Main!$A124,0),"")</f>
        <v/>
      </c>
      <c r="K124" s="19" t="str">
        <f ca="1">IF(($C$2+$A124)&lt;=$C$3,OFFSET('Data (unfunded)'!J$8,Main!$C$2+Main!$A124,0),"")</f>
        <v/>
      </c>
      <c r="L124" s="19" t="str">
        <f t="shared" si="13"/>
        <v/>
      </c>
      <c r="M124" s="52"/>
      <c r="N124" s="53"/>
    </row>
    <row r="125" spans="1:14" x14ac:dyDescent="0.35">
      <c r="A125" s="16">
        <f t="shared" si="14"/>
        <v>114</v>
      </c>
      <c r="B125" s="13" t="str">
        <f ca="1">IF(($C$2+$A125)&lt;=$C$3,OFFSET('Data (unfunded)'!A$8,Main!$C$2+Main!$A125,0),"")</f>
        <v/>
      </c>
      <c r="C125" s="32" t="str">
        <f ca="1">IF(($C$2+$A125)&lt;=$C$3,OFFSET('Data (unfunded)'!B$8,Main!$C$2+Main!$A125,0),"")</f>
        <v/>
      </c>
      <c r="D125" s="18" t="str">
        <f ca="1">IF(($C$2+$A125)&lt;=$C$3,OFFSET('Data (unfunded)'!C$8,Main!$C$2+Main!$A125,0),"")</f>
        <v/>
      </c>
      <c r="E125" s="18" t="str">
        <f ca="1">IF(($C$2+$A125)&lt;=$C$3,OFFSET('Data (unfunded)'!D$8,Main!$C$2+Main!$A125,0),"")</f>
        <v/>
      </c>
      <c r="F125" s="18" t="str">
        <f ca="1">IF(($C$2+$A125)&lt;=$C$3,OFFSET('Data (unfunded)'!E$8,Main!$C$2+Main!$A125,0),"")</f>
        <v/>
      </c>
      <c r="G125" s="18" t="str">
        <f ca="1">IF(($C$2+$A125)&lt;=$C$3,OFFSET('Data (unfunded)'!F$8,Main!$C$2+Main!$A125,0),"")</f>
        <v/>
      </c>
      <c r="H125" s="18" t="str">
        <f ca="1">IF(($C$2+$A125)&lt;=$C$3,OFFSET('Data (unfunded)'!G$8,Main!$C$2+Main!$A125,0),"")</f>
        <v/>
      </c>
      <c r="I125" s="18" t="str">
        <f ca="1">IF(($C$2+$A125)&lt;=$C$3,OFFSET('Data (unfunded)'!H$8,Main!$C$2+Main!$A125,0),"")</f>
        <v/>
      </c>
      <c r="J125" s="18" t="str">
        <f ca="1">IF(($C$2+$A125)&lt;=$C$3,OFFSET('Data (unfunded)'!I$8,Main!$C$2+Main!$A125,0),"")</f>
        <v/>
      </c>
      <c r="K125" s="19" t="str">
        <f ca="1">IF(($C$2+$A125)&lt;=$C$3,OFFSET('Data (unfunded)'!J$8,Main!$C$2+Main!$A125,0),"")</f>
        <v/>
      </c>
      <c r="L125" s="19" t="str">
        <f t="shared" si="13"/>
        <v/>
      </c>
      <c r="M125" s="52"/>
      <c r="N125" s="53"/>
    </row>
    <row r="126" spans="1:14" x14ac:dyDescent="0.35">
      <c r="A126" s="16">
        <f t="shared" si="14"/>
        <v>115</v>
      </c>
      <c r="B126" s="13" t="str">
        <f ca="1">IF(($C$2+$A126)&lt;=$C$3,OFFSET('Data (unfunded)'!A$8,Main!$C$2+Main!$A126,0),"")</f>
        <v/>
      </c>
      <c r="C126" s="32" t="str">
        <f ca="1">IF(($C$2+$A126)&lt;=$C$3,OFFSET('Data (unfunded)'!B$8,Main!$C$2+Main!$A126,0),"")</f>
        <v/>
      </c>
      <c r="D126" s="18" t="str">
        <f ca="1">IF(($C$2+$A126)&lt;=$C$3,OFFSET('Data (unfunded)'!C$8,Main!$C$2+Main!$A126,0),"")</f>
        <v/>
      </c>
      <c r="E126" s="18" t="str">
        <f ca="1">IF(($C$2+$A126)&lt;=$C$3,OFFSET('Data (unfunded)'!D$8,Main!$C$2+Main!$A126,0),"")</f>
        <v/>
      </c>
      <c r="F126" s="18" t="str">
        <f ca="1">IF(($C$2+$A126)&lt;=$C$3,OFFSET('Data (unfunded)'!E$8,Main!$C$2+Main!$A126,0),"")</f>
        <v/>
      </c>
      <c r="G126" s="18" t="str">
        <f ca="1">IF(($C$2+$A126)&lt;=$C$3,OFFSET('Data (unfunded)'!F$8,Main!$C$2+Main!$A126,0),"")</f>
        <v/>
      </c>
      <c r="H126" s="18" t="str">
        <f ca="1">IF(($C$2+$A126)&lt;=$C$3,OFFSET('Data (unfunded)'!G$8,Main!$C$2+Main!$A126,0),"")</f>
        <v/>
      </c>
      <c r="I126" s="18" t="str">
        <f ca="1">IF(($C$2+$A126)&lt;=$C$3,OFFSET('Data (unfunded)'!H$8,Main!$C$2+Main!$A126,0),"")</f>
        <v/>
      </c>
      <c r="J126" s="18" t="str">
        <f ca="1">IF(($C$2+$A126)&lt;=$C$3,OFFSET('Data (unfunded)'!I$8,Main!$C$2+Main!$A126,0),"")</f>
        <v/>
      </c>
      <c r="K126" s="19" t="str">
        <f ca="1">IF(($C$2+$A126)&lt;=$C$3,OFFSET('Data (unfunded)'!J$8,Main!$C$2+Main!$A126,0),"")</f>
        <v/>
      </c>
      <c r="L126" s="19" t="str">
        <f t="shared" si="13"/>
        <v/>
      </c>
      <c r="M126" s="52"/>
      <c r="N126" s="53"/>
    </row>
    <row r="127" spans="1:14" x14ac:dyDescent="0.35">
      <c r="A127" s="16">
        <f t="shared" si="14"/>
        <v>116</v>
      </c>
      <c r="B127" s="13" t="str">
        <f ca="1">IF(($C$2+$A127)&lt;=$C$3,OFFSET('Data (unfunded)'!A$8,Main!$C$2+Main!$A127,0),"")</f>
        <v/>
      </c>
      <c r="C127" s="32" t="str">
        <f ca="1">IF(($C$2+$A127)&lt;=$C$3,OFFSET('Data (unfunded)'!B$8,Main!$C$2+Main!$A127,0),"")</f>
        <v/>
      </c>
      <c r="D127" s="18" t="str">
        <f ca="1">IF(($C$2+$A127)&lt;=$C$3,OFFSET('Data (unfunded)'!C$8,Main!$C$2+Main!$A127,0),"")</f>
        <v/>
      </c>
      <c r="E127" s="18" t="str">
        <f ca="1">IF(($C$2+$A127)&lt;=$C$3,OFFSET('Data (unfunded)'!D$8,Main!$C$2+Main!$A127,0),"")</f>
        <v/>
      </c>
      <c r="F127" s="18" t="str">
        <f ca="1">IF(($C$2+$A127)&lt;=$C$3,OFFSET('Data (unfunded)'!E$8,Main!$C$2+Main!$A127,0),"")</f>
        <v/>
      </c>
      <c r="G127" s="18" t="str">
        <f ca="1">IF(($C$2+$A127)&lt;=$C$3,OFFSET('Data (unfunded)'!F$8,Main!$C$2+Main!$A127,0),"")</f>
        <v/>
      </c>
      <c r="H127" s="18" t="str">
        <f ca="1">IF(($C$2+$A127)&lt;=$C$3,OFFSET('Data (unfunded)'!G$8,Main!$C$2+Main!$A127,0),"")</f>
        <v/>
      </c>
      <c r="I127" s="18" t="str">
        <f ca="1">IF(($C$2+$A127)&lt;=$C$3,OFFSET('Data (unfunded)'!H$8,Main!$C$2+Main!$A127,0),"")</f>
        <v/>
      </c>
      <c r="J127" s="18" t="str">
        <f ca="1">IF(($C$2+$A127)&lt;=$C$3,OFFSET('Data (unfunded)'!I$8,Main!$C$2+Main!$A127,0),"")</f>
        <v/>
      </c>
      <c r="K127" s="19" t="str">
        <f ca="1">IF(($C$2+$A127)&lt;=$C$3,OFFSET('Data (unfunded)'!J$8,Main!$C$2+Main!$A127,0),"")</f>
        <v/>
      </c>
      <c r="L127" s="19" t="str">
        <f t="shared" si="13"/>
        <v/>
      </c>
      <c r="M127" s="52"/>
      <c r="N127" s="53"/>
    </row>
    <row r="128" spans="1:14" x14ac:dyDescent="0.35">
      <c r="A128" s="16">
        <f t="shared" si="14"/>
        <v>117</v>
      </c>
      <c r="B128" s="13" t="str">
        <f ca="1">IF(($C$2+$A128)&lt;=$C$3,OFFSET('Data (unfunded)'!A$8,Main!$C$2+Main!$A128,0),"")</f>
        <v/>
      </c>
      <c r="C128" s="32" t="str">
        <f ca="1">IF(($C$2+$A128)&lt;=$C$3,OFFSET('Data (unfunded)'!B$8,Main!$C$2+Main!$A128,0),"")</f>
        <v/>
      </c>
      <c r="D128" s="18" t="str">
        <f ca="1">IF(($C$2+$A128)&lt;=$C$3,OFFSET('Data (unfunded)'!C$8,Main!$C$2+Main!$A128,0),"")</f>
        <v/>
      </c>
      <c r="E128" s="18" t="str">
        <f ca="1">IF(($C$2+$A128)&lt;=$C$3,OFFSET('Data (unfunded)'!D$8,Main!$C$2+Main!$A128,0),"")</f>
        <v/>
      </c>
      <c r="F128" s="18" t="str">
        <f ca="1">IF(($C$2+$A128)&lt;=$C$3,OFFSET('Data (unfunded)'!E$8,Main!$C$2+Main!$A128,0),"")</f>
        <v/>
      </c>
      <c r="G128" s="18" t="str">
        <f ca="1">IF(($C$2+$A128)&lt;=$C$3,OFFSET('Data (unfunded)'!F$8,Main!$C$2+Main!$A128,0),"")</f>
        <v/>
      </c>
      <c r="H128" s="18" t="str">
        <f ca="1">IF(($C$2+$A128)&lt;=$C$3,OFFSET('Data (unfunded)'!G$8,Main!$C$2+Main!$A128,0),"")</f>
        <v/>
      </c>
      <c r="I128" s="18" t="str">
        <f ca="1">IF(($C$2+$A128)&lt;=$C$3,OFFSET('Data (unfunded)'!H$8,Main!$C$2+Main!$A128,0),"")</f>
        <v/>
      </c>
      <c r="J128" s="18" t="str">
        <f ca="1">IF(($C$2+$A128)&lt;=$C$3,OFFSET('Data (unfunded)'!I$8,Main!$C$2+Main!$A128,0),"")</f>
        <v/>
      </c>
      <c r="K128" s="19" t="str">
        <f ca="1">IF(($C$2+$A128)&lt;=$C$3,OFFSET('Data (unfunded)'!J$8,Main!$C$2+Main!$A128,0),"")</f>
        <v/>
      </c>
      <c r="L128" s="19" t="str">
        <f t="shared" si="13"/>
        <v/>
      </c>
      <c r="M128" s="52"/>
      <c r="N128" s="53"/>
    </row>
    <row r="129" spans="1:14" x14ac:dyDescent="0.35">
      <c r="A129" s="16">
        <f t="shared" si="14"/>
        <v>118</v>
      </c>
      <c r="B129" s="13" t="str">
        <f ca="1">IF(($C$2+$A129)&lt;=$C$3,OFFSET('Data (unfunded)'!A$8,Main!$C$2+Main!$A129,0),"")</f>
        <v/>
      </c>
      <c r="C129" s="32" t="str">
        <f ca="1">IF(($C$2+$A129)&lt;=$C$3,OFFSET('Data (unfunded)'!B$8,Main!$C$2+Main!$A129,0),"")</f>
        <v/>
      </c>
      <c r="D129" s="18" t="str">
        <f ca="1">IF(($C$2+$A129)&lt;=$C$3,OFFSET('Data (unfunded)'!C$8,Main!$C$2+Main!$A129,0),"")</f>
        <v/>
      </c>
      <c r="E129" s="18" t="str">
        <f ca="1">IF(($C$2+$A129)&lt;=$C$3,OFFSET('Data (unfunded)'!D$8,Main!$C$2+Main!$A129,0),"")</f>
        <v/>
      </c>
      <c r="F129" s="18" t="str">
        <f ca="1">IF(($C$2+$A129)&lt;=$C$3,OFFSET('Data (unfunded)'!E$8,Main!$C$2+Main!$A129,0),"")</f>
        <v/>
      </c>
      <c r="G129" s="18" t="str">
        <f ca="1">IF(($C$2+$A129)&lt;=$C$3,OFFSET('Data (unfunded)'!F$8,Main!$C$2+Main!$A129,0),"")</f>
        <v/>
      </c>
      <c r="H129" s="18" t="str">
        <f ca="1">IF(($C$2+$A129)&lt;=$C$3,OFFSET('Data (unfunded)'!G$8,Main!$C$2+Main!$A129,0),"")</f>
        <v/>
      </c>
      <c r="I129" s="18" t="str">
        <f ca="1">IF(($C$2+$A129)&lt;=$C$3,OFFSET('Data (unfunded)'!H$8,Main!$C$2+Main!$A129,0),"")</f>
        <v/>
      </c>
      <c r="J129" s="18" t="str">
        <f ca="1">IF(($C$2+$A129)&lt;=$C$3,OFFSET('Data (unfunded)'!I$8,Main!$C$2+Main!$A129,0),"")</f>
        <v/>
      </c>
      <c r="K129" s="19" t="str">
        <f ca="1">IF(($C$2+$A129)&lt;=$C$3,OFFSET('Data (unfunded)'!J$8,Main!$C$2+Main!$A129,0),"")</f>
        <v/>
      </c>
      <c r="L129" s="19" t="str">
        <f t="shared" si="13"/>
        <v/>
      </c>
      <c r="M129" s="52"/>
      <c r="N129" s="53"/>
    </row>
    <row r="130" spans="1:14" x14ac:dyDescent="0.35">
      <c r="A130" s="16">
        <f t="shared" si="14"/>
        <v>119</v>
      </c>
      <c r="B130" s="13" t="str">
        <f ca="1">IF(($C$2+$A130)&lt;=$C$3,OFFSET('Data (unfunded)'!A$8,Main!$C$2+Main!$A130,0),"")</f>
        <v/>
      </c>
      <c r="C130" s="32" t="str">
        <f ca="1">IF(($C$2+$A130)&lt;=$C$3,OFFSET('Data (unfunded)'!B$8,Main!$C$2+Main!$A130,0),"")</f>
        <v/>
      </c>
      <c r="D130" s="18" t="str">
        <f ca="1">IF(($C$2+$A130)&lt;=$C$3,OFFSET('Data (unfunded)'!C$8,Main!$C$2+Main!$A130,0),"")</f>
        <v/>
      </c>
      <c r="E130" s="18" t="str">
        <f ca="1">IF(($C$2+$A130)&lt;=$C$3,OFFSET('Data (unfunded)'!D$8,Main!$C$2+Main!$A130,0),"")</f>
        <v/>
      </c>
      <c r="F130" s="18" t="str">
        <f ca="1">IF(($C$2+$A130)&lt;=$C$3,OFFSET('Data (unfunded)'!E$8,Main!$C$2+Main!$A130,0),"")</f>
        <v/>
      </c>
      <c r="G130" s="18" t="str">
        <f ca="1">IF(($C$2+$A130)&lt;=$C$3,OFFSET('Data (unfunded)'!F$8,Main!$C$2+Main!$A130,0),"")</f>
        <v/>
      </c>
      <c r="H130" s="18" t="str">
        <f ca="1">IF(($C$2+$A130)&lt;=$C$3,OFFSET('Data (unfunded)'!G$8,Main!$C$2+Main!$A130,0),"")</f>
        <v/>
      </c>
      <c r="I130" s="18" t="str">
        <f ca="1">IF(($C$2+$A130)&lt;=$C$3,OFFSET('Data (unfunded)'!H$8,Main!$C$2+Main!$A130,0),"")</f>
        <v/>
      </c>
      <c r="J130" s="18" t="str">
        <f ca="1">IF(($C$2+$A130)&lt;=$C$3,OFFSET('Data (unfunded)'!I$8,Main!$C$2+Main!$A130,0),"")</f>
        <v/>
      </c>
      <c r="K130" s="19" t="str">
        <f ca="1">IF(($C$2+$A130)&lt;=$C$3,OFFSET('Data (unfunded)'!J$8,Main!$C$2+Main!$A130,0),"")</f>
        <v/>
      </c>
      <c r="L130" s="19" t="str">
        <f t="shared" si="13"/>
        <v/>
      </c>
      <c r="M130" s="52"/>
      <c r="N130" s="53"/>
    </row>
    <row r="131" spans="1:14" x14ac:dyDescent="0.35">
      <c r="A131" s="16">
        <f t="shared" si="14"/>
        <v>120</v>
      </c>
      <c r="B131" s="13" t="str">
        <f ca="1">IF(($C$2+$A131)&lt;=$C$3,OFFSET('Data (unfunded)'!A$8,Main!$C$2+Main!$A131,0),"")</f>
        <v/>
      </c>
      <c r="C131" s="32" t="str">
        <f ca="1">IF(($C$2+$A131)&lt;=$C$3,OFFSET('Data (unfunded)'!B$8,Main!$C$2+Main!$A131,0),"")</f>
        <v/>
      </c>
      <c r="D131" s="18" t="str">
        <f ca="1">IF(($C$2+$A131)&lt;=$C$3,OFFSET('Data (unfunded)'!C$8,Main!$C$2+Main!$A131,0),"")</f>
        <v/>
      </c>
      <c r="E131" s="18" t="str">
        <f ca="1">IF(($C$2+$A131)&lt;=$C$3,OFFSET('Data (unfunded)'!D$8,Main!$C$2+Main!$A131,0),"")</f>
        <v/>
      </c>
      <c r="F131" s="18" t="str">
        <f ca="1">IF(($C$2+$A131)&lt;=$C$3,OFFSET('Data (unfunded)'!E$8,Main!$C$2+Main!$A131,0),"")</f>
        <v/>
      </c>
      <c r="G131" s="18" t="str">
        <f ca="1">IF(($C$2+$A131)&lt;=$C$3,OFFSET('Data (unfunded)'!F$8,Main!$C$2+Main!$A131,0),"")</f>
        <v/>
      </c>
      <c r="H131" s="18" t="str">
        <f ca="1">IF(($C$2+$A131)&lt;=$C$3,OFFSET('Data (unfunded)'!G$8,Main!$C$2+Main!$A131,0),"")</f>
        <v/>
      </c>
      <c r="I131" s="18" t="str">
        <f ca="1">IF(($C$2+$A131)&lt;=$C$3,OFFSET('Data (unfunded)'!H$8,Main!$C$2+Main!$A131,0),"")</f>
        <v/>
      </c>
      <c r="J131" s="18" t="str">
        <f ca="1">IF(($C$2+$A131)&lt;=$C$3,OFFSET('Data (unfunded)'!I$8,Main!$C$2+Main!$A131,0),"")</f>
        <v/>
      </c>
      <c r="K131" s="19" t="str">
        <f ca="1">IF(($C$2+$A131)&lt;=$C$3,OFFSET('Data (unfunded)'!J$8,Main!$C$2+Main!$A131,0),"")</f>
        <v/>
      </c>
      <c r="L131" s="19" t="str">
        <f t="shared" si="13"/>
        <v/>
      </c>
      <c r="M131" s="52"/>
      <c r="N131" s="53"/>
    </row>
    <row r="132" spans="1:14" x14ac:dyDescent="0.35">
      <c r="A132" s="16">
        <f t="shared" si="14"/>
        <v>121</v>
      </c>
      <c r="B132" s="13" t="str">
        <f ca="1">IF(($C$2+$A132)&lt;=$C$3,OFFSET('Data (unfunded)'!A$8,Main!$C$2+Main!$A132,0),"")</f>
        <v/>
      </c>
      <c r="C132" s="32" t="str">
        <f ca="1">IF(($C$2+$A132)&lt;=$C$3,OFFSET('Data (unfunded)'!B$8,Main!$C$2+Main!$A132,0),"")</f>
        <v/>
      </c>
      <c r="D132" s="18" t="str">
        <f ca="1">IF(($C$2+$A132)&lt;=$C$3,OFFSET('Data (unfunded)'!C$8,Main!$C$2+Main!$A132,0),"")</f>
        <v/>
      </c>
      <c r="E132" s="18" t="str">
        <f ca="1">IF(($C$2+$A132)&lt;=$C$3,OFFSET('Data (unfunded)'!D$8,Main!$C$2+Main!$A132,0),"")</f>
        <v/>
      </c>
      <c r="F132" s="18" t="str">
        <f ca="1">IF(($C$2+$A132)&lt;=$C$3,OFFSET('Data (unfunded)'!E$8,Main!$C$2+Main!$A132,0),"")</f>
        <v/>
      </c>
      <c r="G132" s="18" t="str">
        <f ca="1">IF(($C$2+$A132)&lt;=$C$3,OFFSET('Data (unfunded)'!F$8,Main!$C$2+Main!$A132,0),"")</f>
        <v/>
      </c>
      <c r="H132" s="18" t="str">
        <f ca="1">IF(($C$2+$A132)&lt;=$C$3,OFFSET('Data (unfunded)'!G$8,Main!$C$2+Main!$A132,0),"")</f>
        <v/>
      </c>
      <c r="I132" s="18" t="str">
        <f ca="1">IF(($C$2+$A132)&lt;=$C$3,OFFSET('Data (unfunded)'!H$8,Main!$C$2+Main!$A132,0),"")</f>
        <v/>
      </c>
      <c r="J132" s="18" t="str">
        <f ca="1">IF(($C$2+$A132)&lt;=$C$3,OFFSET('Data (unfunded)'!I$8,Main!$C$2+Main!$A132,0),"")</f>
        <v/>
      </c>
      <c r="K132" s="19" t="str">
        <f ca="1">IF(($C$2+$A132)&lt;=$C$3,OFFSET('Data (unfunded)'!J$8,Main!$C$2+Main!$A132,0),"")</f>
        <v/>
      </c>
      <c r="L132" s="19" t="str">
        <f t="shared" si="13"/>
        <v/>
      </c>
      <c r="M132" s="52"/>
      <c r="N132" s="53"/>
    </row>
    <row r="133" spans="1:14" x14ac:dyDescent="0.35">
      <c r="A133" s="16">
        <f t="shared" si="14"/>
        <v>122</v>
      </c>
      <c r="B133" s="13" t="str">
        <f ca="1">IF(($C$2+$A133)&lt;=$C$3,OFFSET('Data (unfunded)'!A$8,Main!$C$2+Main!$A133,0),"")</f>
        <v/>
      </c>
      <c r="C133" s="32" t="str">
        <f ca="1">IF(($C$2+$A133)&lt;=$C$3,OFFSET('Data (unfunded)'!B$8,Main!$C$2+Main!$A133,0),"")</f>
        <v/>
      </c>
      <c r="D133" s="18" t="str">
        <f ca="1">IF(($C$2+$A133)&lt;=$C$3,OFFSET('Data (unfunded)'!C$8,Main!$C$2+Main!$A133,0),"")</f>
        <v/>
      </c>
      <c r="E133" s="18" t="str">
        <f ca="1">IF(($C$2+$A133)&lt;=$C$3,OFFSET('Data (unfunded)'!D$8,Main!$C$2+Main!$A133,0),"")</f>
        <v/>
      </c>
      <c r="F133" s="18" t="str">
        <f ca="1">IF(($C$2+$A133)&lt;=$C$3,OFFSET('Data (unfunded)'!E$8,Main!$C$2+Main!$A133,0),"")</f>
        <v/>
      </c>
      <c r="G133" s="18" t="str">
        <f ca="1">IF(($C$2+$A133)&lt;=$C$3,OFFSET('Data (unfunded)'!F$8,Main!$C$2+Main!$A133,0),"")</f>
        <v/>
      </c>
      <c r="H133" s="18" t="str">
        <f ca="1">IF(($C$2+$A133)&lt;=$C$3,OFFSET('Data (unfunded)'!G$8,Main!$C$2+Main!$A133,0),"")</f>
        <v/>
      </c>
      <c r="I133" s="18" t="str">
        <f ca="1">IF(($C$2+$A133)&lt;=$C$3,OFFSET('Data (unfunded)'!H$8,Main!$C$2+Main!$A133,0),"")</f>
        <v/>
      </c>
      <c r="J133" s="18" t="str">
        <f ca="1">IF(($C$2+$A133)&lt;=$C$3,OFFSET('Data (unfunded)'!I$8,Main!$C$2+Main!$A133,0),"")</f>
        <v/>
      </c>
      <c r="K133" s="19" t="str">
        <f ca="1">IF(($C$2+$A133)&lt;=$C$3,OFFSET('Data (unfunded)'!J$8,Main!$C$2+Main!$A133,0),"")</f>
        <v/>
      </c>
      <c r="L133" s="19" t="str">
        <f t="shared" si="13"/>
        <v/>
      </c>
      <c r="M133" s="52"/>
      <c r="N133" s="53"/>
    </row>
    <row r="134" spans="1:14" x14ac:dyDescent="0.35">
      <c r="A134" s="16">
        <f t="shared" si="14"/>
        <v>123</v>
      </c>
      <c r="B134" s="13" t="str">
        <f ca="1">IF(($C$2+$A134)&lt;=$C$3,OFFSET('Data (unfunded)'!A$8,Main!$C$2+Main!$A134,0),"")</f>
        <v/>
      </c>
      <c r="C134" s="32" t="str">
        <f ca="1">IF(($C$2+$A134)&lt;=$C$3,OFFSET('Data (unfunded)'!B$8,Main!$C$2+Main!$A134,0),"")</f>
        <v/>
      </c>
      <c r="D134" s="18" t="str">
        <f ca="1">IF(($C$2+$A134)&lt;=$C$3,OFFSET('Data (unfunded)'!C$8,Main!$C$2+Main!$A134,0),"")</f>
        <v/>
      </c>
      <c r="E134" s="18" t="str">
        <f ca="1">IF(($C$2+$A134)&lt;=$C$3,OFFSET('Data (unfunded)'!D$8,Main!$C$2+Main!$A134,0),"")</f>
        <v/>
      </c>
      <c r="F134" s="18" t="str">
        <f ca="1">IF(($C$2+$A134)&lt;=$C$3,OFFSET('Data (unfunded)'!E$8,Main!$C$2+Main!$A134,0),"")</f>
        <v/>
      </c>
      <c r="G134" s="18" t="str">
        <f ca="1">IF(($C$2+$A134)&lt;=$C$3,OFFSET('Data (unfunded)'!F$8,Main!$C$2+Main!$A134,0),"")</f>
        <v/>
      </c>
      <c r="H134" s="18" t="str">
        <f ca="1">IF(($C$2+$A134)&lt;=$C$3,OFFSET('Data (unfunded)'!G$8,Main!$C$2+Main!$A134,0),"")</f>
        <v/>
      </c>
      <c r="I134" s="18" t="str">
        <f ca="1">IF(($C$2+$A134)&lt;=$C$3,OFFSET('Data (unfunded)'!H$8,Main!$C$2+Main!$A134,0),"")</f>
        <v/>
      </c>
      <c r="J134" s="18" t="str">
        <f ca="1">IF(($C$2+$A134)&lt;=$C$3,OFFSET('Data (unfunded)'!I$8,Main!$C$2+Main!$A134,0),"")</f>
        <v/>
      </c>
      <c r="K134" s="19" t="str">
        <f ca="1">IF(($C$2+$A134)&lt;=$C$3,OFFSET('Data (unfunded)'!J$8,Main!$C$2+Main!$A134,0),"")</f>
        <v/>
      </c>
      <c r="L134" s="19" t="str">
        <f t="shared" si="13"/>
        <v/>
      </c>
      <c r="M134" s="52"/>
      <c r="N134" s="53"/>
    </row>
    <row r="135" spans="1:14" x14ac:dyDescent="0.35">
      <c r="A135" s="16">
        <f t="shared" si="14"/>
        <v>124</v>
      </c>
      <c r="B135" s="13" t="str">
        <f ca="1">IF(($C$2+$A135)&lt;=$C$3,OFFSET('Data (unfunded)'!A$8,Main!$C$2+Main!$A135,0),"")</f>
        <v/>
      </c>
      <c r="C135" s="32" t="str">
        <f ca="1">IF(($C$2+$A135)&lt;=$C$3,OFFSET('Data (unfunded)'!B$8,Main!$C$2+Main!$A135,0),"")</f>
        <v/>
      </c>
      <c r="D135" s="18" t="str">
        <f ca="1">IF(($C$2+$A135)&lt;=$C$3,OFFSET('Data (unfunded)'!C$8,Main!$C$2+Main!$A135,0),"")</f>
        <v/>
      </c>
      <c r="E135" s="18" t="str">
        <f ca="1">IF(($C$2+$A135)&lt;=$C$3,OFFSET('Data (unfunded)'!D$8,Main!$C$2+Main!$A135,0),"")</f>
        <v/>
      </c>
      <c r="F135" s="18" t="str">
        <f ca="1">IF(($C$2+$A135)&lt;=$C$3,OFFSET('Data (unfunded)'!E$8,Main!$C$2+Main!$A135,0),"")</f>
        <v/>
      </c>
      <c r="G135" s="18" t="str">
        <f ca="1">IF(($C$2+$A135)&lt;=$C$3,OFFSET('Data (unfunded)'!F$8,Main!$C$2+Main!$A135,0),"")</f>
        <v/>
      </c>
      <c r="H135" s="18" t="str">
        <f ca="1">IF(($C$2+$A135)&lt;=$C$3,OFFSET('Data (unfunded)'!G$8,Main!$C$2+Main!$A135,0),"")</f>
        <v/>
      </c>
      <c r="I135" s="18" t="str">
        <f ca="1">IF(($C$2+$A135)&lt;=$C$3,OFFSET('Data (unfunded)'!H$8,Main!$C$2+Main!$A135,0),"")</f>
        <v/>
      </c>
      <c r="J135" s="18" t="str">
        <f ca="1">IF(($C$2+$A135)&lt;=$C$3,OFFSET('Data (unfunded)'!I$8,Main!$C$2+Main!$A135,0),"")</f>
        <v/>
      </c>
      <c r="K135" s="19" t="str">
        <f ca="1">IF(($C$2+$A135)&lt;=$C$3,OFFSET('Data (unfunded)'!J$8,Main!$C$2+Main!$A135,0),"")</f>
        <v/>
      </c>
      <c r="L135" s="19" t="str">
        <f t="shared" si="13"/>
        <v/>
      </c>
      <c r="M135" s="52"/>
      <c r="N135" s="53"/>
    </row>
    <row r="136" spans="1:14" x14ac:dyDescent="0.35">
      <c r="A136" s="16">
        <f t="shared" si="14"/>
        <v>125</v>
      </c>
      <c r="B136" s="13" t="str">
        <f ca="1">IF(($C$2+$A136)&lt;=$C$3,OFFSET('Data (unfunded)'!A$8,Main!$C$2+Main!$A136,0),"")</f>
        <v/>
      </c>
      <c r="C136" s="32" t="str">
        <f ca="1">IF(($C$2+$A136)&lt;=$C$3,OFFSET('Data (unfunded)'!B$8,Main!$C$2+Main!$A136,0),"")</f>
        <v/>
      </c>
      <c r="D136" s="18" t="str">
        <f ca="1">IF(($C$2+$A136)&lt;=$C$3,OFFSET('Data (unfunded)'!C$8,Main!$C$2+Main!$A136,0),"")</f>
        <v/>
      </c>
      <c r="E136" s="18" t="str">
        <f ca="1">IF(($C$2+$A136)&lt;=$C$3,OFFSET('Data (unfunded)'!D$8,Main!$C$2+Main!$A136,0),"")</f>
        <v/>
      </c>
      <c r="F136" s="18" t="str">
        <f ca="1">IF(($C$2+$A136)&lt;=$C$3,OFFSET('Data (unfunded)'!E$8,Main!$C$2+Main!$A136,0),"")</f>
        <v/>
      </c>
      <c r="G136" s="18" t="str">
        <f ca="1">IF(($C$2+$A136)&lt;=$C$3,OFFSET('Data (unfunded)'!F$8,Main!$C$2+Main!$A136,0),"")</f>
        <v/>
      </c>
      <c r="H136" s="18" t="str">
        <f ca="1">IF(($C$2+$A136)&lt;=$C$3,OFFSET('Data (unfunded)'!G$8,Main!$C$2+Main!$A136,0),"")</f>
        <v/>
      </c>
      <c r="I136" s="18" t="str">
        <f ca="1">IF(($C$2+$A136)&lt;=$C$3,OFFSET('Data (unfunded)'!H$8,Main!$C$2+Main!$A136,0),"")</f>
        <v/>
      </c>
      <c r="J136" s="18" t="str">
        <f ca="1">IF(($C$2+$A136)&lt;=$C$3,OFFSET('Data (unfunded)'!I$8,Main!$C$2+Main!$A136,0),"")</f>
        <v/>
      </c>
      <c r="K136" s="19" t="str">
        <f ca="1">IF(($C$2+$A136)&lt;=$C$3,OFFSET('Data (unfunded)'!J$8,Main!$C$2+Main!$A136,0),"")</f>
        <v/>
      </c>
      <c r="L136" s="19" t="str">
        <f t="shared" si="13"/>
        <v/>
      </c>
      <c r="M136" s="52"/>
      <c r="N136" s="53"/>
    </row>
    <row r="137" spans="1:14" x14ac:dyDescent="0.35">
      <c r="A137" s="16">
        <f t="shared" si="14"/>
        <v>126</v>
      </c>
      <c r="B137" s="13" t="str">
        <f ca="1">IF(($C$2+$A137)&lt;=$C$3,OFFSET('Data (unfunded)'!A$8,Main!$C$2+Main!$A137,0),"")</f>
        <v/>
      </c>
      <c r="C137" s="32" t="str">
        <f ca="1">IF(($C$2+$A137)&lt;=$C$3,OFFSET('Data (unfunded)'!B$8,Main!$C$2+Main!$A137,0),"")</f>
        <v/>
      </c>
      <c r="D137" s="18" t="str">
        <f ca="1">IF(($C$2+$A137)&lt;=$C$3,OFFSET('Data (unfunded)'!C$8,Main!$C$2+Main!$A137,0),"")</f>
        <v/>
      </c>
      <c r="E137" s="18" t="str">
        <f ca="1">IF(($C$2+$A137)&lt;=$C$3,OFFSET('Data (unfunded)'!D$8,Main!$C$2+Main!$A137,0),"")</f>
        <v/>
      </c>
      <c r="F137" s="18" t="str">
        <f ca="1">IF(($C$2+$A137)&lt;=$C$3,OFFSET('Data (unfunded)'!E$8,Main!$C$2+Main!$A137,0),"")</f>
        <v/>
      </c>
      <c r="G137" s="18" t="str">
        <f ca="1">IF(($C$2+$A137)&lt;=$C$3,OFFSET('Data (unfunded)'!F$8,Main!$C$2+Main!$A137,0),"")</f>
        <v/>
      </c>
      <c r="H137" s="18" t="str">
        <f ca="1">IF(($C$2+$A137)&lt;=$C$3,OFFSET('Data (unfunded)'!G$8,Main!$C$2+Main!$A137,0),"")</f>
        <v/>
      </c>
      <c r="I137" s="18" t="str">
        <f ca="1">IF(($C$2+$A137)&lt;=$C$3,OFFSET('Data (unfunded)'!H$8,Main!$C$2+Main!$A137,0),"")</f>
        <v/>
      </c>
      <c r="J137" s="18" t="str">
        <f ca="1">IF(($C$2+$A137)&lt;=$C$3,OFFSET('Data (unfunded)'!I$8,Main!$C$2+Main!$A137,0),"")</f>
        <v/>
      </c>
      <c r="K137" s="19" t="str">
        <f ca="1">IF(($C$2+$A137)&lt;=$C$3,OFFSET('Data (unfunded)'!J$8,Main!$C$2+Main!$A137,0),"")</f>
        <v/>
      </c>
      <c r="L137" s="19" t="str">
        <f t="shared" si="13"/>
        <v/>
      </c>
      <c r="M137" s="52"/>
      <c r="N137" s="53"/>
    </row>
    <row r="138" spans="1:14" x14ac:dyDescent="0.35">
      <c r="A138" s="16">
        <f t="shared" si="14"/>
        <v>127</v>
      </c>
      <c r="B138" s="13" t="str">
        <f ca="1">IF(($C$2+$A138)&lt;=$C$3,OFFSET('Data (unfunded)'!A$8,Main!$C$2+Main!$A138,0),"")</f>
        <v/>
      </c>
      <c r="C138" s="32" t="str">
        <f ca="1">IF(($C$2+$A138)&lt;=$C$3,OFFSET('Data (unfunded)'!B$8,Main!$C$2+Main!$A138,0),"")</f>
        <v/>
      </c>
      <c r="D138" s="18" t="str">
        <f ca="1">IF(($C$2+$A138)&lt;=$C$3,OFFSET('Data (unfunded)'!C$8,Main!$C$2+Main!$A138,0),"")</f>
        <v/>
      </c>
      <c r="E138" s="18" t="str">
        <f ca="1">IF(($C$2+$A138)&lt;=$C$3,OFFSET('Data (unfunded)'!D$8,Main!$C$2+Main!$A138,0),"")</f>
        <v/>
      </c>
      <c r="F138" s="18" t="str">
        <f ca="1">IF(($C$2+$A138)&lt;=$C$3,OFFSET('Data (unfunded)'!E$8,Main!$C$2+Main!$A138,0),"")</f>
        <v/>
      </c>
      <c r="G138" s="18" t="str">
        <f ca="1">IF(($C$2+$A138)&lt;=$C$3,OFFSET('Data (unfunded)'!F$8,Main!$C$2+Main!$A138,0),"")</f>
        <v/>
      </c>
      <c r="H138" s="18" t="str">
        <f ca="1">IF(($C$2+$A138)&lt;=$C$3,OFFSET('Data (unfunded)'!G$8,Main!$C$2+Main!$A138,0),"")</f>
        <v/>
      </c>
      <c r="I138" s="18" t="str">
        <f ca="1">IF(($C$2+$A138)&lt;=$C$3,OFFSET('Data (unfunded)'!H$8,Main!$C$2+Main!$A138,0),"")</f>
        <v/>
      </c>
      <c r="J138" s="18" t="str">
        <f ca="1">IF(($C$2+$A138)&lt;=$C$3,OFFSET('Data (unfunded)'!I$8,Main!$C$2+Main!$A138,0),"")</f>
        <v/>
      </c>
      <c r="K138" s="19" t="str">
        <f ca="1">IF(($C$2+$A138)&lt;=$C$3,OFFSET('Data (unfunded)'!J$8,Main!$C$2+Main!$A138,0),"")</f>
        <v/>
      </c>
      <c r="L138" s="19" t="str">
        <f t="shared" si="13"/>
        <v/>
      </c>
      <c r="M138" s="52"/>
      <c r="N138" s="53"/>
    </row>
    <row r="139" spans="1:14" x14ac:dyDescent="0.35">
      <c r="A139" s="16">
        <f t="shared" si="14"/>
        <v>128</v>
      </c>
      <c r="B139" s="13" t="str">
        <f ca="1">IF(($C$2+$A139)&lt;=$C$3,OFFSET('Data (unfunded)'!A$8,Main!$C$2+Main!$A139,0),"")</f>
        <v/>
      </c>
      <c r="C139" s="32" t="str">
        <f ca="1">IF(($C$2+$A139)&lt;=$C$3,OFFSET('Data (unfunded)'!B$8,Main!$C$2+Main!$A139,0),"")</f>
        <v/>
      </c>
      <c r="D139" s="18" t="str">
        <f ca="1">IF(($C$2+$A139)&lt;=$C$3,OFFSET('Data (unfunded)'!C$8,Main!$C$2+Main!$A139,0),"")</f>
        <v/>
      </c>
      <c r="E139" s="18" t="str">
        <f ca="1">IF(($C$2+$A139)&lt;=$C$3,OFFSET('Data (unfunded)'!D$8,Main!$C$2+Main!$A139,0),"")</f>
        <v/>
      </c>
      <c r="F139" s="18" t="str">
        <f ca="1">IF(($C$2+$A139)&lt;=$C$3,OFFSET('Data (unfunded)'!E$8,Main!$C$2+Main!$A139,0),"")</f>
        <v/>
      </c>
      <c r="G139" s="18" t="str">
        <f ca="1">IF(($C$2+$A139)&lt;=$C$3,OFFSET('Data (unfunded)'!F$8,Main!$C$2+Main!$A139,0),"")</f>
        <v/>
      </c>
      <c r="H139" s="18" t="str">
        <f ca="1">IF(($C$2+$A139)&lt;=$C$3,OFFSET('Data (unfunded)'!G$8,Main!$C$2+Main!$A139,0),"")</f>
        <v/>
      </c>
      <c r="I139" s="18" t="str">
        <f ca="1">IF(($C$2+$A139)&lt;=$C$3,OFFSET('Data (unfunded)'!H$8,Main!$C$2+Main!$A139,0),"")</f>
        <v/>
      </c>
      <c r="J139" s="18" t="str">
        <f ca="1">IF(($C$2+$A139)&lt;=$C$3,OFFSET('Data (unfunded)'!I$8,Main!$C$2+Main!$A139,0),"")</f>
        <v/>
      </c>
      <c r="K139" s="19" t="str">
        <f ca="1">IF(($C$2+$A139)&lt;=$C$3,OFFSET('Data (unfunded)'!J$8,Main!$C$2+Main!$A139,0),"")</f>
        <v/>
      </c>
      <c r="L139" s="19" t="str">
        <f t="shared" si="13"/>
        <v/>
      </c>
      <c r="M139" s="52"/>
      <c r="N139" s="53"/>
    </row>
    <row r="140" spans="1:14" x14ac:dyDescent="0.35">
      <c r="A140" s="16">
        <f t="shared" si="14"/>
        <v>129</v>
      </c>
      <c r="B140" s="13" t="str">
        <f ca="1">IF(($C$2+$A140)&lt;=$C$3,OFFSET('Data (unfunded)'!A$8,Main!$C$2+Main!$A140,0),"")</f>
        <v/>
      </c>
      <c r="C140" s="32" t="str">
        <f ca="1">IF(($C$2+$A140)&lt;=$C$3,OFFSET('Data (unfunded)'!B$8,Main!$C$2+Main!$A140,0),"")</f>
        <v/>
      </c>
      <c r="D140" s="18" t="str">
        <f ca="1">IF(($C$2+$A140)&lt;=$C$3,OFFSET('Data (unfunded)'!C$8,Main!$C$2+Main!$A140,0),"")</f>
        <v/>
      </c>
      <c r="E140" s="18" t="str">
        <f ca="1">IF(($C$2+$A140)&lt;=$C$3,OFFSET('Data (unfunded)'!D$8,Main!$C$2+Main!$A140,0),"")</f>
        <v/>
      </c>
      <c r="F140" s="18" t="str">
        <f ca="1">IF(($C$2+$A140)&lt;=$C$3,OFFSET('Data (unfunded)'!E$8,Main!$C$2+Main!$A140,0),"")</f>
        <v/>
      </c>
      <c r="G140" s="18" t="str">
        <f ca="1">IF(($C$2+$A140)&lt;=$C$3,OFFSET('Data (unfunded)'!F$8,Main!$C$2+Main!$A140,0),"")</f>
        <v/>
      </c>
      <c r="H140" s="18" t="str">
        <f ca="1">IF(($C$2+$A140)&lt;=$C$3,OFFSET('Data (unfunded)'!G$8,Main!$C$2+Main!$A140,0),"")</f>
        <v/>
      </c>
      <c r="I140" s="18" t="str">
        <f ca="1">IF(($C$2+$A140)&lt;=$C$3,OFFSET('Data (unfunded)'!H$8,Main!$C$2+Main!$A140,0),"")</f>
        <v/>
      </c>
      <c r="J140" s="18" t="str">
        <f ca="1">IF(($C$2+$A140)&lt;=$C$3,OFFSET('Data (unfunded)'!I$8,Main!$C$2+Main!$A140,0),"")</f>
        <v/>
      </c>
      <c r="K140" s="19" t="str">
        <f ca="1">IF(($C$2+$A140)&lt;=$C$3,OFFSET('Data (unfunded)'!J$8,Main!$C$2+Main!$A140,0),"")</f>
        <v/>
      </c>
      <c r="L140" s="19" t="str">
        <f t="shared" si="13"/>
        <v/>
      </c>
      <c r="M140" s="52"/>
      <c r="N140" s="53"/>
    </row>
    <row r="141" spans="1:14" x14ac:dyDescent="0.35">
      <c r="A141" s="16">
        <f t="shared" si="14"/>
        <v>130</v>
      </c>
      <c r="B141" s="13" t="str">
        <f ca="1">IF(($C$2+$A141)&lt;=$C$3,OFFSET('Data (unfunded)'!A$8,Main!$C$2+Main!$A141,0),"")</f>
        <v/>
      </c>
      <c r="C141" s="32" t="str">
        <f ca="1">IF(($C$2+$A141)&lt;=$C$3,OFFSET('Data (unfunded)'!B$8,Main!$C$2+Main!$A141,0),"")</f>
        <v/>
      </c>
      <c r="D141" s="18" t="str">
        <f ca="1">IF(($C$2+$A141)&lt;=$C$3,OFFSET('Data (unfunded)'!C$8,Main!$C$2+Main!$A141,0),"")</f>
        <v/>
      </c>
      <c r="E141" s="18" t="str">
        <f ca="1">IF(($C$2+$A141)&lt;=$C$3,OFFSET('Data (unfunded)'!D$8,Main!$C$2+Main!$A141,0),"")</f>
        <v/>
      </c>
      <c r="F141" s="18" t="str">
        <f ca="1">IF(($C$2+$A141)&lt;=$C$3,OFFSET('Data (unfunded)'!E$8,Main!$C$2+Main!$A141,0),"")</f>
        <v/>
      </c>
      <c r="G141" s="18" t="str">
        <f ca="1">IF(($C$2+$A141)&lt;=$C$3,OFFSET('Data (unfunded)'!F$8,Main!$C$2+Main!$A141,0),"")</f>
        <v/>
      </c>
      <c r="H141" s="18" t="str">
        <f ca="1">IF(($C$2+$A141)&lt;=$C$3,OFFSET('Data (unfunded)'!G$8,Main!$C$2+Main!$A141,0),"")</f>
        <v/>
      </c>
      <c r="I141" s="18" t="str">
        <f ca="1">IF(($C$2+$A141)&lt;=$C$3,OFFSET('Data (unfunded)'!H$8,Main!$C$2+Main!$A141,0),"")</f>
        <v/>
      </c>
      <c r="J141" s="18" t="str">
        <f ca="1">IF(($C$2+$A141)&lt;=$C$3,OFFSET('Data (unfunded)'!I$8,Main!$C$2+Main!$A141,0),"")</f>
        <v/>
      </c>
      <c r="K141" s="19" t="str">
        <f ca="1">IF(($C$2+$A141)&lt;=$C$3,OFFSET('Data (unfunded)'!J$8,Main!$C$2+Main!$A141,0),"")</f>
        <v/>
      </c>
      <c r="L141" s="19" t="str">
        <f t="shared" si="13"/>
        <v/>
      </c>
      <c r="M141" s="52"/>
      <c r="N141" s="53"/>
    </row>
    <row r="142" spans="1:14" x14ac:dyDescent="0.35">
      <c r="A142" s="16">
        <f t="shared" si="14"/>
        <v>131</v>
      </c>
      <c r="B142" s="13" t="str">
        <f ca="1">IF(($C$2+$A142)&lt;=$C$3,OFFSET('Data (unfunded)'!A$8,Main!$C$2+Main!$A142,0),"")</f>
        <v/>
      </c>
      <c r="C142" s="32" t="str">
        <f ca="1">IF(($C$2+$A142)&lt;=$C$3,OFFSET('Data (unfunded)'!B$8,Main!$C$2+Main!$A142,0),"")</f>
        <v/>
      </c>
      <c r="D142" s="18" t="str">
        <f ca="1">IF(($C$2+$A142)&lt;=$C$3,OFFSET('Data (unfunded)'!C$8,Main!$C$2+Main!$A142,0),"")</f>
        <v/>
      </c>
      <c r="E142" s="18" t="str">
        <f ca="1">IF(($C$2+$A142)&lt;=$C$3,OFFSET('Data (unfunded)'!D$8,Main!$C$2+Main!$A142,0),"")</f>
        <v/>
      </c>
      <c r="F142" s="18" t="str">
        <f ca="1">IF(($C$2+$A142)&lt;=$C$3,OFFSET('Data (unfunded)'!E$8,Main!$C$2+Main!$A142,0),"")</f>
        <v/>
      </c>
      <c r="G142" s="18" t="str">
        <f ca="1">IF(($C$2+$A142)&lt;=$C$3,OFFSET('Data (unfunded)'!F$8,Main!$C$2+Main!$A142,0),"")</f>
        <v/>
      </c>
      <c r="H142" s="18" t="str">
        <f ca="1">IF(($C$2+$A142)&lt;=$C$3,OFFSET('Data (unfunded)'!G$8,Main!$C$2+Main!$A142,0),"")</f>
        <v/>
      </c>
      <c r="I142" s="18" t="str">
        <f ca="1">IF(($C$2+$A142)&lt;=$C$3,OFFSET('Data (unfunded)'!H$8,Main!$C$2+Main!$A142,0),"")</f>
        <v/>
      </c>
      <c r="J142" s="18" t="str">
        <f ca="1">IF(($C$2+$A142)&lt;=$C$3,OFFSET('Data (unfunded)'!I$8,Main!$C$2+Main!$A142,0),"")</f>
        <v/>
      </c>
      <c r="K142" s="19" t="str">
        <f ca="1">IF(($C$2+$A142)&lt;=$C$3,OFFSET('Data (unfunded)'!J$8,Main!$C$2+Main!$A142,0),"")</f>
        <v/>
      </c>
      <c r="L142" s="19" t="str">
        <f t="shared" ref="L142:L205" si="15">IF(($C$2+$A142)&lt;=$C$3,L141*(1+C141),"")</f>
        <v/>
      </c>
      <c r="M142" s="52"/>
      <c r="N142" s="53"/>
    </row>
    <row r="143" spans="1:14" x14ac:dyDescent="0.35">
      <c r="A143" s="16">
        <f t="shared" si="14"/>
        <v>132</v>
      </c>
      <c r="B143" s="13" t="str">
        <f ca="1">IF(($C$2+$A143)&lt;=$C$3,OFFSET('Data (unfunded)'!A$8,Main!$C$2+Main!$A143,0),"")</f>
        <v/>
      </c>
      <c r="C143" s="32" t="str">
        <f ca="1">IF(($C$2+$A143)&lt;=$C$3,OFFSET('Data (unfunded)'!B$8,Main!$C$2+Main!$A143,0),"")</f>
        <v/>
      </c>
      <c r="D143" s="18" t="str">
        <f ca="1">IF(($C$2+$A143)&lt;=$C$3,OFFSET('Data (unfunded)'!C$8,Main!$C$2+Main!$A143,0),"")</f>
        <v/>
      </c>
      <c r="E143" s="18" t="str">
        <f ca="1">IF(($C$2+$A143)&lt;=$C$3,OFFSET('Data (unfunded)'!D$8,Main!$C$2+Main!$A143,0),"")</f>
        <v/>
      </c>
      <c r="F143" s="18" t="str">
        <f ca="1">IF(($C$2+$A143)&lt;=$C$3,OFFSET('Data (unfunded)'!E$8,Main!$C$2+Main!$A143,0),"")</f>
        <v/>
      </c>
      <c r="G143" s="18" t="str">
        <f ca="1">IF(($C$2+$A143)&lt;=$C$3,OFFSET('Data (unfunded)'!F$8,Main!$C$2+Main!$A143,0),"")</f>
        <v/>
      </c>
      <c r="H143" s="18" t="str">
        <f ca="1">IF(($C$2+$A143)&lt;=$C$3,OFFSET('Data (unfunded)'!G$8,Main!$C$2+Main!$A143,0),"")</f>
        <v/>
      </c>
      <c r="I143" s="18" t="str">
        <f ca="1">IF(($C$2+$A143)&lt;=$C$3,OFFSET('Data (unfunded)'!H$8,Main!$C$2+Main!$A143,0),"")</f>
        <v/>
      </c>
      <c r="J143" s="18" t="str">
        <f ca="1">IF(($C$2+$A143)&lt;=$C$3,OFFSET('Data (unfunded)'!I$8,Main!$C$2+Main!$A143,0),"")</f>
        <v/>
      </c>
      <c r="K143" s="19" t="str">
        <f ca="1">IF(($C$2+$A143)&lt;=$C$3,OFFSET('Data (unfunded)'!J$8,Main!$C$2+Main!$A143,0),"")</f>
        <v/>
      </c>
      <c r="L143" s="19" t="str">
        <f t="shared" si="15"/>
        <v/>
      </c>
      <c r="M143" s="52"/>
      <c r="N143" s="53"/>
    </row>
    <row r="144" spans="1:14" x14ac:dyDescent="0.35">
      <c r="A144" s="16">
        <f t="shared" si="14"/>
        <v>133</v>
      </c>
      <c r="B144" s="13" t="str">
        <f ca="1">IF(($C$2+$A144)&lt;=$C$3,OFFSET('Data (unfunded)'!A$8,Main!$C$2+Main!$A144,0),"")</f>
        <v/>
      </c>
      <c r="C144" s="32" t="str">
        <f ca="1">IF(($C$2+$A144)&lt;=$C$3,OFFSET('Data (unfunded)'!B$8,Main!$C$2+Main!$A144,0),"")</f>
        <v/>
      </c>
      <c r="D144" s="18" t="str">
        <f ca="1">IF(($C$2+$A144)&lt;=$C$3,OFFSET('Data (unfunded)'!C$8,Main!$C$2+Main!$A144,0),"")</f>
        <v/>
      </c>
      <c r="E144" s="18" t="str">
        <f ca="1">IF(($C$2+$A144)&lt;=$C$3,OFFSET('Data (unfunded)'!D$8,Main!$C$2+Main!$A144,0),"")</f>
        <v/>
      </c>
      <c r="F144" s="18" t="str">
        <f ca="1">IF(($C$2+$A144)&lt;=$C$3,OFFSET('Data (unfunded)'!E$8,Main!$C$2+Main!$A144,0),"")</f>
        <v/>
      </c>
      <c r="G144" s="18" t="str">
        <f ca="1">IF(($C$2+$A144)&lt;=$C$3,OFFSET('Data (unfunded)'!F$8,Main!$C$2+Main!$A144,0),"")</f>
        <v/>
      </c>
      <c r="H144" s="18" t="str">
        <f ca="1">IF(($C$2+$A144)&lt;=$C$3,OFFSET('Data (unfunded)'!G$8,Main!$C$2+Main!$A144,0),"")</f>
        <v/>
      </c>
      <c r="I144" s="18" t="str">
        <f ca="1">IF(($C$2+$A144)&lt;=$C$3,OFFSET('Data (unfunded)'!H$8,Main!$C$2+Main!$A144,0),"")</f>
        <v/>
      </c>
      <c r="J144" s="18" t="str">
        <f ca="1">IF(($C$2+$A144)&lt;=$C$3,OFFSET('Data (unfunded)'!I$8,Main!$C$2+Main!$A144,0),"")</f>
        <v/>
      </c>
      <c r="K144" s="19" t="str">
        <f ca="1">IF(($C$2+$A144)&lt;=$C$3,OFFSET('Data (unfunded)'!J$8,Main!$C$2+Main!$A144,0),"")</f>
        <v/>
      </c>
      <c r="L144" s="19" t="str">
        <f t="shared" si="15"/>
        <v/>
      </c>
      <c r="M144" s="52"/>
      <c r="N144" s="53"/>
    </row>
    <row r="145" spans="1:14" x14ac:dyDescent="0.35">
      <c r="A145" s="16">
        <f t="shared" si="14"/>
        <v>134</v>
      </c>
      <c r="B145" s="13" t="str">
        <f ca="1">IF(($C$2+$A145)&lt;=$C$3,OFFSET('Data (unfunded)'!A$8,Main!$C$2+Main!$A145,0),"")</f>
        <v/>
      </c>
      <c r="C145" s="32" t="str">
        <f ca="1">IF(($C$2+$A145)&lt;=$C$3,OFFSET('Data (unfunded)'!B$8,Main!$C$2+Main!$A145,0),"")</f>
        <v/>
      </c>
      <c r="D145" s="18" t="str">
        <f ca="1">IF(($C$2+$A145)&lt;=$C$3,OFFSET('Data (unfunded)'!C$8,Main!$C$2+Main!$A145,0),"")</f>
        <v/>
      </c>
      <c r="E145" s="18" t="str">
        <f ca="1">IF(($C$2+$A145)&lt;=$C$3,OFFSET('Data (unfunded)'!D$8,Main!$C$2+Main!$A145,0),"")</f>
        <v/>
      </c>
      <c r="F145" s="18" t="str">
        <f ca="1">IF(($C$2+$A145)&lt;=$C$3,OFFSET('Data (unfunded)'!E$8,Main!$C$2+Main!$A145,0),"")</f>
        <v/>
      </c>
      <c r="G145" s="18" t="str">
        <f ca="1">IF(($C$2+$A145)&lt;=$C$3,OFFSET('Data (unfunded)'!F$8,Main!$C$2+Main!$A145,0),"")</f>
        <v/>
      </c>
      <c r="H145" s="18" t="str">
        <f ca="1">IF(($C$2+$A145)&lt;=$C$3,OFFSET('Data (unfunded)'!G$8,Main!$C$2+Main!$A145,0),"")</f>
        <v/>
      </c>
      <c r="I145" s="18" t="str">
        <f ca="1">IF(($C$2+$A145)&lt;=$C$3,OFFSET('Data (unfunded)'!H$8,Main!$C$2+Main!$A145,0),"")</f>
        <v/>
      </c>
      <c r="J145" s="18" t="str">
        <f ca="1">IF(($C$2+$A145)&lt;=$C$3,OFFSET('Data (unfunded)'!I$8,Main!$C$2+Main!$A145,0),"")</f>
        <v/>
      </c>
      <c r="K145" s="19" t="str">
        <f ca="1">IF(($C$2+$A145)&lt;=$C$3,OFFSET('Data (unfunded)'!J$8,Main!$C$2+Main!$A145,0),"")</f>
        <v/>
      </c>
      <c r="L145" s="19" t="str">
        <f t="shared" si="15"/>
        <v/>
      </c>
      <c r="M145" s="52"/>
      <c r="N145" s="53"/>
    </row>
    <row r="146" spans="1:14" x14ac:dyDescent="0.35">
      <c r="A146" s="16">
        <f t="shared" si="14"/>
        <v>135</v>
      </c>
      <c r="B146" s="13" t="str">
        <f ca="1">IF(($C$2+$A146)&lt;=$C$3,OFFSET('Data (unfunded)'!A$8,Main!$C$2+Main!$A146,0),"")</f>
        <v/>
      </c>
      <c r="C146" s="32" t="str">
        <f ca="1">IF(($C$2+$A146)&lt;=$C$3,OFFSET('Data (unfunded)'!B$8,Main!$C$2+Main!$A146,0),"")</f>
        <v/>
      </c>
      <c r="D146" s="18" t="str">
        <f ca="1">IF(($C$2+$A146)&lt;=$C$3,OFFSET('Data (unfunded)'!C$8,Main!$C$2+Main!$A146,0),"")</f>
        <v/>
      </c>
      <c r="E146" s="18" t="str">
        <f ca="1">IF(($C$2+$A146)&lt;=$C$3,OFFSET('Data (unfunded)'!D$8,Main!$C$2+Main!$A146,0),"")</f>
        <v/>
      </c>
      <c r="F146" s="18" t="str">
        <f ca="1">IF(($C$2+$A146)&lt;=$C$3,OFFSET('Data (unfunded)'!E$8,Main!$C$2+Main!$A146,0),"")</f>
        <v/>
      </c>
      <c r="G146" s="18" t="str">
        <f ca="1">IF(($C$2+$A146)&lt;=$C$3,OFFSET('Data (unfunded)'!F$8,Main!$C$2+Main!$A146,0),"")</f>
        <v/>
      </c>
      <c r="H146" s="18" t="str">
        <f ca="1">IF(($C$2+$A146)&lt;=$C$3,OFFSET('Data (unfunded)'!G$8,Main!$C$2+Main!$A146,0),"")</f>
        <v/>
      </c>
      <c r="I146" s="18" t="str">
        <f ca="1">IF(($C$2+$A146)&lt;=$C$3,OFFSET('Data (unfunded)'!H$8,Main!$C$2+Main!$A146,0),"")</f>
        <v/>
      </c>
      <c r="J146" s="18" t="str">
        <f ca="1">IF(($C$2+$A146)&lt;=$C$3,OFFSET('Data (unfunded)'!I$8,Main!$C$2+Main!$A146,0),"")</f>
        <v/>
      </c>
      <c r="K146" s="19" t="str">
        <f ca="1">IF(($C$2+$A146)&lt;=$C$3,OFFSET('Data (unfunded)'!J$8,Main!$C$2+Main!$A146,0),"")</f>
        <v/>
      </c>
      <c r="L146" s="19" t="str">
        <f t="shared" si="15"/>
        <v/>
      </c>
      <c r="M146" s="52"/>
      <c r="N146" s="53"/>
    </row>
    <row r="147" spans="1:14" x14ac:dyDescent="0.35">
      <c r="A147" s="16">
        <f t="shared" si="14"/>
        <v>136</v>
      </c>
      <c r="B147" s="13" t="str">
        <f ca="1">IF(($C$2+$A147)&lt;=$C$3,OFFSET('Data (unfunded)'!A$8,Main!$C$2+Main!$A147,0),"")</f>
        <v/>
      </c>
      <c r="C147" s="32" t="str">
        <f ca="1">IF(($C$2+$A147)&lt;=$C$3,OFFSET('Data (unfunded)'!B$8,Main!$C$2+Main!$A147,0),"")</f>
        <v/>
      </c>
      <c r="D147" s="18" t="str">
        <f ca="1">IF(($C$2+$A147)&lt;=$C$3,OFFSET('Data (unfunded)'!C$8,Main!$C$2+Main!$A147,0),"")</f>
        <v/>
      </c>
      <c r="E147" s="18" t="str">
        <f ca="1">IF(($C$2+$A147)&lt;=$C$3,OFFSET('Data (unfunded)'!D$8,Main!$C$2+Main!$A147,0),"")</f>
        <v/>
      </c>
      <c r="F147" s="18" t="str">
        <f ca="1">IF(($C$2+$A147)&lt;=$C$3,OFFSET('Data (unfunded)'!E$8,Main!$C$2+Main!$A147,0),"")</f>
        <v/>
      </c>
      <c r="G147" s="18" t="str">
        <f ca="1">IF(($C$2+$A147)&lt;=$C$3,OFFSET('Data (unfunded)'!F$8,Main!$C$2+Main!$A147,0),"")</f>
        <v/>
      </c>
      <c r="H147" s="18" t="str">
        <f ca="1">IF(($C$2+$A147)&lt;=$C$3,OFFSET('Data (unfunded)'!G$8,Main!$C$2+Main!$A147,0),"")</f>
        <v/>
      </c>
      <c r="I147" s="18" t="str">
        <f ca="1">IF(($C$2+$A147)&lt;=$C$3,OFFSET('Data (unfunded)'!H$8,Main!$C$2+Main!$A147,0),"")</f>
        <v/>
      </c>
      <c r="J147" s="18" t="str">
        <f ca="1">IF(($C$2+$A147)&lt;=$C$3,OFFSET('Data (unfunded)'!I$8,Main!$C$2+Main!$A147,0),"")</f>
        <v/>
      </c>
      <c r="K147" s="19" t="str">
        <f ca="1">IF(($C$2+$A147)&lt;=$C$3,OFFSET('Data (unfunded)'!J$8,Main!$C$2+Main!$A147,0),"")</f>
        <v/>
      </c>
      <c r="L147" s="19" t="str">
        <f t="shared" si="15"/>
        <v/>
      </c>
      <c r="M147" s="52"/>
      <c r="N147" s="53"/>
    </row>
    <row r="148" spans="1:14" x14ac:dyDescent="0.35">
      <c r="A148" s="16">
        <f t="shared" si="14"/>
        <v>137</v>
      </c>
      <c r="B148" s="13" t="str">
        <f ca="1">IF(($C$2+$A148)&lt;=$C$3,OFFSET('Data (unfunded)'!A$8,Main!$C$2+Main!$A148,0),"")</f>
        <v/>
      </c>
      <c r="C148" s="32" t="str">
        <f ca="1">IF(($C$2+$A148)&lt;=$C$3,OFFSET('Data (unfunded)'!B$8,Main!$C$2+Main!$A148,0),"")</f>
        <v/>
      </c>
      <c r="D148" s="18" t="str">
        <f ca="1">IF(($C$2+$A148)&lt;=$C$3,OFFSET('Data (unfunded)'!C$8,Main!$C$2+Main!$A148,0),"")</f>
        <v/>
      </c>
      <c r="E148" s="18" t="str">
        <f ca="1">IF(($C$2+$A148)&lt;=$C$3,OFFSET('Data (unfunded)'!D$8,Main!$C$2+Main!$A148,0),"")</f>
        <v/>
      </c>
      <c r="F148" s="18" t="str">
        <f ca="1">IF(($C$2+$A148)&lt;=$C$3,OFFSET('Data (unfunded)'!E$8,Main!$C$2+Main!$A148,0),"")</f>
        <v/>
      </c>
      <c r="G148" s="18" t="str">
        <f ca="1">IF(($C$2+$A148)&lt;=$C$3,OFFSET('Data (unfunded)'!F$8,Main!$C$2+Main!$A148,0),"")</f>
        <v/>
      </c>
      <c r="H148" s="18" t="str">
        <f ca="1">IF(($C$2+$A148)&lt;=$C$3,OFFSET('Data (unfunded)'!G$8,Main!$C$2+Main!$A148,0),"")</f>
        <v/>
      </c>
      <c r="I148" s="18" t="str">
        <f ca="1">IF(($C$2+$A148)&lt;=$C$3,OFFSET('Data (unfunded)'!H$8,Main!$C$2+Main!$A148,0),"")</f>
        <v/>
      </c>
      <c r="J148" s="18" t="str">
        <f ca="1">IF(($C$2+$A148)&lt;=$C$3,OFFSET('Data (unfunded)'!I$8,Main!$C$2+Main!$A148,0),"")</f>
        <v/>
      </c>
      <c r="K148" s="19" t="str">
        <f ca="1">IF(($C$2+$A148)&lt;=$C$3,OFFSET('Data (unfunded)'!J$8,Main!$C$2+Main!$A148,0),"")</f>
        <v/>
      </c>
      <c r="L148" s="19" t="str">
        <f t="shared" si="15"/>
        <v/>
      </c>
      <c r="M148" s="52"/>
      <c r="N148" s="53"/>
    </row>
    <row r="149" spans="1:14" x14ac:dyDescent="0.35">
      <c r="A149" s="16">
        <f t="shared" si="14"/>
        <v>138</v>
      </c>
      <c r="B149" s="13" t="str">
        <f ca="1">IF(($C$2+$A149)&lt;=$C$3,OFFSET('Data (unfunded)'!A$8,Main!$C$2+Main!$A149,0),"")</f>
        <v/>
      </c>
      <c r="C149" s="32" t="str">
        <f ca="1">IF(($C$2+$A149)&lt;=$C$3,OFFSET('Data (unfunded)'!B$8,Main!$C$2+Main!$A149,0),"")</f>
        <v/>
      </c>
      <c r="D149" s="18" t="str">
        <f ca="1">IF(($C$2+$A149)&lt;=$C$3,OFFSET('Data (unfunded)'!C$8,Main!$C$2+Main!$A149,0),"")</f>
        <v/>
      </c>
      <c r="E149" s="18" t="str">
        <f ca="1">IF(($C$2+$A149)&lt;=$C$3,OFFSET('Data (unfunded)'!D$8,Main!$C$2+Main!$A149,0),"")</f>
        <v/>
      </c>
      <c r="F149" s="18" t="str">
        <f ca="1">IF(($C$2+$A149)&lt;=$C$3,OFFSET('Data (unfunded)'!E$8,Main!$C$2+Main!$A149,0),"")</f>
        <v/>
      </c>
      <c r="G149" s="18" t="str">
        <f ca="1">IF(($C$2+$A149)&lt;=$C$3,OFFSET('Data (unfunded)'!F$8,Main!$C$2+Main!$A149,0),"")</f>
        <v/>
      </c>
      <c r="H149" s="18" t="str">
        <f ca="1">IF(($C$2+$A149)&lt;=$C$3,OFFSET('Data (unfunded)'!G$8,Main!$C$2+Main!$A149,0),"")</f>
        <v/>
      </c>
      <c r="I149" s="18" t="str">
        <f ca="1">IF(($C$2+$A149)&lt;=$C$3,OFFSET('Data (unfunded)'!H$8,Main!$C$2+Main!$A149,0),"")</f>
        <v/>
      </c>
      <c r="J149" s="18" t="str">
        <f ca="1">IF(($C$2+$A149)&lt;=$C$3,OFFSET('Data (unfunded)'!I$8,Main!$C$2+Main!$A149,0),"")</f>
        <v/>
      </c>
      <c r="K149" s="19" t="str">
        <f ca="1">IF(($C$2+$A149)&lt;=$C$3,OFFSET('Data (unfunded)'!J$8,Main!$C$2+Main!$A149,0),"")</f>
        <v/>
      </c>
      <c r="L149" s="19" t="str">
        <f t="shared" si="15"/>
        <v/>
      </c>
      <c r="M149" s="52"/>
      <c r="N149" s="53"/>
    </row>
    <row r="150" spans="1:14" x14ac:dyDescent="0.35">
      <c r="A150" s="16">
        <f t="shared" si="14"/>
        <v>139</v>
      </c>
      <c r="B150" s="13" t="str">
        <f ca="1">IF(($C$2+$A150)&lt;=$C$3,OFFSET('Data (unfunded)'!A$8,Main!$C$2+Main!$A150,0),"")</f>
        <v/>
      </c>
      <c r="C150" s="32" t="str">
        <f ca="1">IF(($C$2+$A150)&lt;=$C$3,OFFSET('Data (unfunded)'!B$8,Main!$C$2+Main!$A150,0),"")</f>
        <v/>
      </c>
      <c r="D150" s="18" t="str">
        <f ca="1">IF(($C$2+$A150)&lt;=$C$3,OFFSET('Data (unfunded)'!C$8,Main!$C$2+Main!$A150,0),"")</f>
        <v/>
      </c>
      <c r="E150" s="18" t="str">
        <f ca="1">IF(($C$2+$A150)&lt;=$C$3,OFFSET('Data (unfunded)'!D$8,Main!$C$2+Main!$A150,0),"")</f>
        <v/>
      </c>
      <c r="F150" s="18" t="str">
        <f ca="1">IF(($C$2+$A150)&lt;=$C$3,OFFSET('Data (unfunded)'!E$8,Main!$C$2+Main!$A150,0),"")</f>
        <v/>
      </c>
      <c r="G150" s="18" t="str">
        <f ca="1">IF(($C$2+$A150)&lt;=$C$3,OFFSET('Data (unfunded)'!F$8,Main!$C$2+Main!$A150,0),"")</f>
        <v/>
      </c>
      <c r="H150" s="18" t="str">
        <f ca="1">IF(($C$2+$A150)&lt;=$C$3,OFFSET('Data (unfunded)'!G$8,Main!$C$2+Main!$A150,0),"")</f>
        <v/>
      </c>
      <c r="I150" s="18" t="str">
        <f ca="1">IF(($C$2+$A150)&lt;=$C$3,OFFSET('Data (unfunded)'!H$8,Main!$C$2+Main!$A150,0),"")</f>
        <v/>
      </c>
      <c r="J150" s="18" t="str">
        <f ca="1">IF(($C$2+$A150)&lt;=$C$3,OFFSET('Data (unfunded)'!I$8,Main!$C$2+Main!$A150,0),"")</f>
        <v/>
      </c>
      <c r="K150" s="19" t="str">
        <f ca="1">IF(($C$2+$A150)&lt;=$C$3,OFFSET('Data (unfunded)'!J$8,Main!$C$2+Main!$A150,0),"")</f>
        <v/>
      </c>
      <c r="L150" s="19" t="str">
        <f t="shared" si="15"/>
        <v/>
      </c>
      <c r="M150" s="52"/>
      <c r="N150" s="53"/>
    </row>
    <row r="151" spans="1:14" x14ac:dyDescent="0.35">
      <c r="A151" s="16">
        <f t="shared" si="14"/>
        <v>140</v>
      </c>
      <c r="B151" s="13" t="str">
        <f ca="1">IF(($C$2+$A151)&lt;=$C$3,OFFSET('Data (unfunded)'!A$8,Main!$C$2+Main!$A151,0),"")</f>
        <v/>
      </c>
      <c r="C151" s="32" t="str">
        <f ca="1">IF(($C$2+$A151)&lt;=$C$3,OFFSET('Data (unfunded)'!B$8,Main!$C$2+Main!$A151,0),"")</f>
        <v/>
      </c>
      <c r="D151" s="18" t="str">
        <f ca="1">IF(($C$2+$A151)&lt;=$C$3,OFFSET('Data (unfunded)'!C$8,Main!$C$2+Main!$A151,0),"")</f>
        <v/>
      </c>
      <c r="E151" s="18" t="str">
        <f ca="1">IF(($C$2+$A151)&lt;=$C$3,OFFSET('Data (unfunded)'!D$8,Main!$C$2+Main!$A151,0),"")</f>
        <v/>
      </c>
      <c r="F151" s="18" t="str">
        <f ca="1">IF(($C$2+$A151)&lt;=$C$3,OFFSET('Data (unfunded)'!E$8,Main!$C$2+Main!$A151,0),"")</f>
        <v/>
      </c>
      <c r="G151" s="18" t="str">
        <f ca="1">IF(($C$2+$A151)&lt;=$C$3,OFFSET('Data (unfunded)'!F$8,Main!$C$2+Main!$A151,0),"")</f>
        <v/>
      </c>
      <c r="H151" s="18" t="str">
        <f ca="1">IF(($C$2+$A151)&lt;=$C$3,OFFSET('Data (unfunded)'!G$8,Main!$C$2+Main!$A151,0),"")</f>
        <v/>
      </c>
      <c r="I151" s="18" t="str">
        <f ca="1">IF(($C$2+$A151)&lt;=$C$3,OFFSET('Data (unfunded)'!H$8,Main!$C$2+Main!$A151,0),"")</f>
        <v/>
      </c>
      <c r="J151" s="18" t="str">
        <f ca="1">IF(($C$2+$A151)&lt;=$C$3,OFFSET('Data (unfunded)'!I$8,Main!$C$2+Main!$A151,0),"")</f>
        <v/>
      </c>
      <c r="K151" s="19" t="str">
        <f ca="1">IF(($C$2+$A151)&lt;=$C$3,OFFSET('Data (unfunded)'!J$8,Main!$C$2+Main!$A151,0),"")</f>
        <v/>
      </c>
      <c r="L151" s="19" t="str">
        <f t="shared" si="15"/>
        <v/>
      </c>
      <c r="M151" s="52"/>
      <c r="N151" s="53"/>
    </row>
    <row r="152" spans="1:14" x14ac:dyDescent="0.35">
      <c r="A152" s="16">
        <f t="shared" si="14"/>
        <v>141</v>
      </c>
      <c r="B152" s="13" t="str">
        <f ca="1">IF(($C$2+$A152)&lt;=$C$3,OFFSET('Data (unfunded)'!A$8,Main!$C$2+Main!$A152,0),"")</f>
        <v/>
      </c>
      <c r="C152" s="32" t="str">
        <f ca="1">IF(($C$2+$A152)&lt;=$C$3,OFFSET('Data (unfunded)'!B$8,Main!$C$2+Main!$A152,0),"")</f>
        <v/>
      </c>
      <c r="D152" s="18" t="str">
        <f ca="1">IF(($C$2+$A152)&lt;=$C$3,OFFSET('Data (unfunded)'!C$8,Main!$C$2+Main!$A152,0),"")</f>
        <v/>
      </c>
      <c r="E152" s="18" t="str">
        <f ca="1">IF(($C$2+$A152)&lt;=$C$3,OFFSET('Data (unfunded)'!D$8,Main!$C$2+Main!$A152,0),"")</f>
        <v/>
      </c>
      <c r="F152" s="18" t="str">
        <f ca="1">IF(($C$2+$A152)&lt;=$C$3,OFFSET('Data (unfunded)'!E$8,Main!$C$2+Main!$A152,0),"")</f>
        <v/>
      </c>
      <c r="G152" s="18" t="str">
        <f ca="1">IF(($C$2+$A152)&lt;=$C$3,OFFSET('Data (unfunded)'!F$8,Main!$C$2+Main!$A152,0),"")</f>
        <v/>
      </c>
      <c r="H152" s="18" t="str">
        <f ca="1">IF(($C$2+$A152)&lt;=$C$3,OFFSET('Data (unfunded)'!G$8,Main!$C$2+Main!$A152,0),"")</f>
        <v/>
      </c>
      <c r="I152" s="18" t="str">
        <f ca="1">IF(($C$2+$A152)&lt;=$C$3,OFFSET('Data (unfunded)'!H$8,Main!$C$2+Main!$A152,0),"")</f>
        <v/>
      </c>
      <c r="J152" s="18" t="str">
        <f ca="1">IF(($C$2+$A152)&lt;=$C$3,OFFSET('Data (unfunded)'!I$8,Main!$C$2+Main!$A152,0),"")</f>
        <v/>
      </c>
      <c r="K152" s="19" t="str">
        <f ca="1">IF(($C$2+$A152)&lt;=$C$3,OFFSET('Data (unfunded)'!J$8,Main!$C$2+Main!$A152,0),"")</f>
        <v/>
      </c>
      <c r="L152" s="19" t="str">
        <f t="shared" si="15"/>
        <v/>
      </c>
      <c r="M152" s="52"/>
      <c r="N152" s="53"/>
    </row>
    <row r="153" spans="1:14" x14ac:dyDescent="0.35">
      <c r="A153" s="16">
        <f t="shared" si="14"/>
        <v>142</v>
      </c>
      <c r="B153" s="13" t="str">
        <f ca="1">IF(($C$2+$A153)&lt;=$C$3,OFFSET('Data (unfunded)'!A$8,Main!$C$2+Main!$A153,0),"")</f>
        <v/>
      </c>
      <c r="C153" s="32" t="str">
        <f ca="1">IF(($C$2+$A153)&lt;=$C$3,OFFSET('Data (unfunded)'!B$8,Main!$C$2+Main!$A153,0),"")</f>
        <v/>
      </c>
      <c r="D153" s="18" t="str">
        <f ca="1">IF(($C$2+$A153)&lt;=$C$3,OFFSET('Data (unfunded)'!C$8,Main!$C$2+Main!$A153,0),"")</f>
        <v/>
      </c>
      <c r="E153" s="18" t="str">
        <f ca="1">IF(($C$2+$A153)&lt;=$C$3,OFFSET('Data (unfunded)'!D$8,Main!$C$2+Main!$A153,0),"")</f>
        <v/>
      </c>
      <c r="F153" s="18" t="str">
        <f ca="1">IF(($C$2+$A153)&lt;=$C$3,OFFSET('Data (unfunded)'!E$8,Main!$C$2+Main!$A153,0),"")</f>
        <v/>
      </c>
      <c r="G153" s="18" t="str">
        <f ca="1">IF(($C$2+$A153)&lt;=$C$3,OFFSET('Data (unfunded)'!F$8,Main!$C$2+Main!$A153,0),"")</f>
        <v/>
      </c>
      <c r="H153" s="18" t="str">
        <f ca="1">IF(($C$2+$A153)&lt;=$C$3,OFFSET('Data (unfunded)'!G$8,Main!$C$2+Main!$A153,0),"")</f>
        <v/>
      </c>
      <c r="I153" s="18" t="str">
        <f ca="1">IF(($C$2+$A153)&lt;=$C$3,OFFSET('Data (unfunded)'!H$8,Main!$C$2+Main!$A153,0),"")</f>
        <v/>
      </c>
      <c r="J153" s="18" t="str">
        <f ca="1">IF(($C$2+$A153)&lt;=$C$3,OFFSET('Data (unfunded)'!I$8,Main!$C$2+Main!$A153,0),"")</f>
        <v/>
      </c>
      <c r="K153" s="19" t="str">
        <f ca="1">IF(($C$2+$A153)&lt;=$C$3,OFFSET('Data (unfunded)'!J$8,Main!$C$2+Main!$A153,0),"")</f>
        <v/>
      </c>
      <c r="L153" s="19" t="str">
        <f t="shared" si="15"/>
        <v/>
      </c>
      <c r="M153" s="52"/>
      <c r="N153" s="53"/>
    </row>
    <row r="154" spans="1:14" x14ac:dyDescent="0.35">
      <c r="A154" s="16">
        <f t="shared" si="14"/>
        <v>143</v>
      </c>
      <c r="B154" s="13" t="str">
        <f ca="1">IF(($C$2+$A154)&lt;=$C$3,OFFSET('Data (unfunded)'!A$8,Main!$C$2+Main!$A154,0),"")</f>
        <v/>
      </c>
      <c r="C154" s="32" t="str">
        <f ca="1">IF(($C$2+$A154)&lt;=$C$3,OFFSET('Data (unfunded)'!B$8,Main!$C$2+Main!$A154,0),"")</f>
        <v/>
      </c>
      <c r="D154" s="18" t="str">
        <f ca="1">IF(($C$2+$A154)&lt;=$C$3,OFFSET('Data (unfunded)'!C$8,Main!$C$2+Main!$A154,0),"")</f>
        <v/>
      </c>
      <c r="E154" s="18" t="str">
        <f ca="1">IF(($C$2+$A154)&lt;=$C$3,OFFSET('Data (unfunded)'!D$8,Main!$C$2+Main!$A154,0),"")</f>
        <v/>
      </c>
      <c r="F154" s="18" t="str">
        <f ca="1">IF(($C$2+$A154)&lt;=$C$3,OFFSET('Data (unfunded)'!E$8,Main!$C$2+Main!$A154,0),"")</f>
        <v/>
      </c>
      <c r="G154" s="18" t="str">
        <f ca="1">IF(($C$2+$A154)&lt;=$C$3,OFFSET('Data (unfunded)'!F$8,Main!$C$2+Main!$A154,0),"")</f>
        <v/>
      </c>
      <c r="H154" s="18" t="str">
        <f ca="1">IF(($C$2+$A154)&lt;=$C$3,OFFSET('Data (unfunded)'!G$8,Main!$C$2+Main!$A154,0),"")</f>
        <v/>
      </c>
      <c r="I154" s="18" t="str">
        <f ca="1">IF(($C$2+$A154)&lt;=$C$3,OFFSET('Data (unfunded)'!H$8,Main!$C$2+Main!$A154,0),"")</f>
        <v/>
      </c>
      <c r="J154" s="18" t="str">
        <f ca="1">IF(($C$2+$A154)&lt;=$C$3,OFFSET('Data (unfunded)'!I$8,Main!$C$2+Main!$A154,0),"")</f>
        <v/>
      </c>
      <c r="K154" s="19" t="str">
        <f ca="1">IF(($C$2+$A154)&lt;=$C$3,OFFSET('Data (unfunded)'!J$8,Main!$C$2+Main!$A154,0),"")</f>
        <v/>
      </c>
      <c r="L154" s="19" t="str">
        <f t="shared" si="15"/>
        <v/>
      </c>
      <c r="M154" s="52"/>
      <c r="N154" s="53"/>
    </row>
    <row r="155" spans="1:14" x14ac:dyDescent="0.35">
      <c r="A155" s="16">
        <f t="shared" si="14"/>
        <v>144</v>
      </c>
      <c r="B155" s="13" t="str">
        <f ca="1">IF(($C$2+$A155)&lt;=$C$3,OFFSET('Data (unfunded)'!A$8,Main!$C$2+Main!$A155,0),"")</f>
        <v/>
      </c>
      <c r="C155" s="32" t="str">
        <f ca="1">IF(($C$2+$A155)&lt;=$C$3,OFFSET('Data (unfunded)'!B$8,Main!$C$2+Main!$A155,0),"")</f>
        <v/>
      </c>
      <c r="D155" s="18" t="str">
        <f ca="1">IF(($C$2+$A155)&lt;=$C$3,OFFSET('Data (unfunded)'!C$8,Main!$C$2+Main!$A155,0),"")</f>
        <v/>
      </c>
      <c r="E155" s="18" t="str">
        <f ca="1">IF(($C$2+$A155)&lt;=$C$3,OFFSET('Data (unfunded)'!D$8,Main!$C$2+Main!$A155,0),"")</f>
        <v/>
      </c>
      <c r="F155" s="18" t="str">
        <f ca="1">IF(($C$2+$A155)&lt;=$C$3,OFFSET('Data (unfunded)'!E$8,Main!$C$2+Main!$A155,0),"")</f>
        <v/>
      </c>
      <c r="G155" s="18" t="str">
        <f ca="1">IF(($C$2+$A155)&lt;=$C$3,OFFSET('Data (unfunded)'!F$8,Main!$C$2+Main!$A155,0),"")</f>
        <v/>
      </c>
      <c r="H155" s="18" t="str">
        <f ca="1">IF(($C$2+$A155)&lt;=$C$3,OFFSET('Data (unfunded)'!G$8,Main!$C$2+Main!$A155,0),"")</f>
        <v/>
      </c>
      <c r="I155" s="18" t="str">
        <f ca="1">IF(($C$2+$A155)&lt;=$C$3,OFFSET('Data (unfunded)'!H$8,Main!$C$2+Main!$A155,0),"")</f>
        <v/>
      </c>
      <c r="J155" s="18" t="str">
        <f ca="1">IF(($C$2+$A155)&lt;=$C$3,OFFSET('Data (unfunded)'!I$8,Main!$C$2+Main!$A155,0),"")</f>
        <v/>
      </c>
      <c r="K155" s="19" t="str">
        <f ca="1">IF(($C$2+$A155)&lt;=$C$3,OFFSET('Data (unfunded)'!J$8,Main!$C$2+Main!$A155,0),"")</f>
        <v/>
      </c>
      <c r="L155" s="19" t="str">
        <f t="shared" si="15"/>
        <v/>
      </c>
      <c r="M155" s="52"/>
      <c r="N155" s="53"/>
    </row>
    <row r="156" spans="1:14" x14ac:dyDescent="0.35">
      <c r="A156" s="16">
        <f t="shared" si="14"/>
        <v>145</v>
      </c>
      <c r="B156" s="13" t="str">
        <f ca="1">IF(($C$2+$A156)&lt;=$C$3,OFFSET('Data (unfunded)'!A$8,Main!$C$2+Main!$A156,0),"")</f>
        <v/>
      </c>
      <c r="C156" s="32" t="str">
        <f ca="1">IF(($C$2+$A156)&lt;=$C$3,OFFSET('Data (unfunded)'!B$8,Main!$C$2+Main!$A156,0),"")</f>
        <v/>
      </c>
      <c r="D156" s="18" t="str">
        <f ca="1">IF(($C$2+$A156)&lt;=$C$3,OFFSET('Data (unfunded)'!C$8,Main!$C$2+Main!$A156,0),"")</f>
        <v/>
      </c>
      <c r="E156" s="18" t="str">
        <f ca="1">IF(($C$2+$A156)&lt;=$C$3,OFFSET('Data (unfunded)'!D$8,Main!$C$2+Main!$A156,0),"")</f>
        <v/>
      </c>
      <c r="F156" s="18" t="str">
        <f ca="1">IF(($C$2+$A156)&lt;=$C$3,OFFSET('Data (unfunded)'!E$8,Main!$C$2+Main!$A156,0),"")</f>
        <v/>
      </c>
      <c r="G156" s="18" t="str">
        <f ca="1">IF(($C$2+$A156)&lt;=$C$3,OFFSET('Data (unfunded)'!F$8,Main!$C$2+Main!$A156,0),"")</f>
        <v/>
      </c>
      <c r="H156" s="18" t="str">
        <f ca="1">IF(($C$2+$A156)&lt;=$C$3,OFFSET('Data (unfunded)'!G$8,Main!$C$2+Main!$A156,0),"")</f>
        <v/>
      </c>
      <c r="I156" s="18" t="str">
        <f ca="1">IF(($C$2+$A156)&lt;=$C$3,OFFSET('Data (unfunded)'!H$8,Main!$C$2+Main!$A156,0),"")</f>
        <v/>
      </c>
      <c r="J156" s="18" t="str">
        <f ca="1">IF(($C$2+$A156)&lt;=$C$3,OFFSET('Data (unfunded)'!I$8,Main!$C$2+Main!$A156,0),"")</f>
        <v/>
      </c>
      <c r="K156" s="19" t="str">
        <f ca="1">IF(($C$2+$A156)&lt;=$C$3,OFFSET('Data (unfunded)'!J$8,Main!$C$2+Main!$A156,0),"")</f>
        <v/>
      </c>
      <c r="L156" s="19" t="str">
        <f t="shared" si="15"/>
        <v/>
      </c>
      <c r="M156" s="52"/>
      <c r="N156" s="53"/>
    </row>
    <row r="157" spans="1:14" x14ac:dyDescent="0.35">
      <c r="A157" s="16">
        <f t="shared" ref="A157:A220" si="16">A156+1</f>
        <v>146</v>
      </c>
      <c r="B157" s="13" t="str">
        <f ca="1">IF(($C$2+$A157)&lt;=$C$3,OFFSET('Data (unfunded)'!A$8,Main!$C$2+Main!$A157,0),"")</f>
        <v/>
      </c>
      <c r="C157" s="32" t="str">
        <f ca="1">IF(($C$2+$A157)&lt;=$C$3,OFFSET('Data (unfunded)'!B$8,Main!$C$2+Main!$A157,0),"")</f>
        <v/>
      </c>
      <c r="D157" s="18" t="str">
        <f ca="1">IF(($C$2+$A157)&lt;=$C$3,OFFSET('Data (unfunded)'!C$8,Main!$C$2+Main!$A157,0),"")</f>
        <v/>
      </c>
      <c r="E157" s="18" t="str">
        <f ca="1">IF(($C$2+$A157)&lt;=$C$3,OFFSET('Data (unfunded)'!D$8,Main!$C$2+Main!$A157,0),"")</f>
        <v/>
      </c>
      <c r="F157" s="18" t="str">
        <f ca="1">IF(($C$2+$A157)&lt;=$C$3,OFFSET('Data (unfunded)'!E$8,Main!$C$2+Main!$A157,0),"")</f>
        <v/>
      </c>
      <c r="G157" s="18" t="str">
        <f ca="1">IF(($C$2+$A157)&lt;=$C$3,OFFSET('Data (unfunded)'!F$8,Main!$C$2+Main!$A157,0),"")</f>
        <v/>
      </c>
      <c r="H157" s="18" t="str">
        <f ca="1">IF(($C$2+$A157)&lt;=$C$3,OFFSET('Data (unfunded)'!G$8,Main!$C$2+Main!$A157,0),"")</f>
        <v/>
      </c>
      <c r="I157" s="18" t="str">
        <f ca="1">IF(($C$2+$A157)&lt;=$C$3,OFFSET('Data (unfunded)'!H$8,Main!$C$2+Main!$A157,0),"")</f>
        <v/>
      </c>
      <c r="J157" s="18" t="str">
        <f ca="1">IF(($C$2+$A157)&lt;=$C$3,OFFSET('Data (unfunded)'!I$8,Main!$C$2+Main!$A157,0),"")</f>
        <v/>
      </c>
      <c r="K157" s="19" t="str">
        <f ca="1">IF(($C$2+$A157)&lt;=$C$3,OFFSET('Data (unfunded)'!J$8,Main!$C$2+Main!$A157,0),"")</f>
        <v/>
      </c>
      <c r="L157" s="19" t="str">
        <f t="shared" si="15"/>
        <v/>
      </c>
      <c r="M157" s="52"/>
      <c r="N157" s="53"/>
    </row>
    <row r="158" spans="1:14" x14ac:dyDescent="0.35">
      <c r="A158" s="16">
        <f t="shared" si="16"/>
        <v>147</v>
      </c>
      <c r="B158" s="13" t="str">
        <f ca="1">IF(($C$2+$A158)&lt;=$C$3,OFFSET('Data (unfunded)'!A$8,Main!$C$2+Main!$A158,0),"")</f>
        <v/>
      </c>
      <c r="C158" s="32" t="str">
        <f ca="1">IF(($C$2+$A158)&lt;=$C$3,OFFSET('Data (unfunded)'!B$8,Main!$C$2+Main!$A158,0),"")</f>
        <v/>
      </c>
      <c r="D158" s="18" t="str">
        <f ca="1">IF(($C$2+$A158)&lt;=$C$3,OFFSET('Data (unfunded)'!C$8,Main!$C$2+Main!$A158,0),"")</f>
        <v/>
      </c>
      <c r="E158" s="18" t="str">
        <f ca="1">IF(($C$2+$A158)&lt;=$C$3,OFFSET('Data (unfunded)'!D$8,Main!$C$2+Main!$A158,0),"")</f>
        <v/>
      </c>
      <c r="F158" s="18" t="str">
        <f ca="1">IF(($C$2+$A158)&lt;=$C$3,OFFSET('Data (unfunded)'!E$8,Main!$C$2+Main!$A158,0),"")</f>
        <v/>
      </c>
      <c r="G158" s="18" t="str">
        <f ca="1">IF(($C$2+$A158)&lt;=$C$3,OFFSET('Data (unfunded)'!F$8,Main!$C$2+Main!$A158,0),"")</f>
        <v/>
      </c>
      <c r="H158" s="18" t="str">
        <f ca="1">IF(($C$2+$A158)&lt;=$C$3,OFFSET('Data (unfunded)'!G$8,Main!$C$2+Main!$A158,0),"")</f>
        <v/>
      </c>
      <c r="I158" s="18" t="str">
        <f ca="1">IF(($C$2+$A158)&lt;=$C$3,OFFSET('Data (unfunded)'!H$8,Main!$C$2+Main!$A158,0),"")</f>
        <v/>
      </c>
      <c r="J158" s="18" t="str">
        <f ca="1">IF(($C$2+$A158)&lt;=$C$3,OFFSET('Data (unfunded)'!I$8,Main!$C$2+Main!$A158,0),"")</f>
        <v/>
      </c>
      <c r="K158" s="19" t="str">
        <f ca="1">IF(($C$2+$A158)&lt;=$C$3,OFFSET('Data (unfunded)'!J$8,Main!$C$2+Main!$A158,0),"")</f>
        <v/>
      </c>
      <c r="L158" s="19" t="str">
        <f t="shared" si="15"/>
        <v/>
      </c>
      <c r="M158" s="52"/>
      <c r="N158" s="53"/>
    </row>
    <row r="159" spans="1:14" x14ac:dyDescent="0.35">
      <c r="A159" s="16">
        <f t="shared" si="16"/>
        <v>148</v>
      </c>
      <c r="B159" s="13" t="str">
        <f ca="1">IF(($C$2+$A159)&lt;=$C$3,OFFSET('Data (unfunded)'!A$8,Main!$C$2+Main!$A159,0),"")</f>
        <v/>
      </c>
      <c r="C159" s="32" t="str">
        <f ca="1">IF(($C$2+$A159)&lt;=$C$3,OFFSET('Data (unfunded)'!B$8,Main!$C$2+Main!$A159,0),"")</f>
        <v/>
      </c>
      <c r="D159" s="18" t="str">
        <f ca="1">IF(($C$2+$A159)&lt;=$C$3,OFFSET('Data (unfunded)'!C$8,Main!$C$2+Main!$A159,0),"")</f>
        <v/>
      </c>
      <c r="E159" s="18" t="str">
        <f ca="1">IF(($C$2+$A159)&lt;=$C$3,OFFSET('Data (unfunded)'!D$8,Main!$C$2+Main!$A159,0),"")</f>
        <v/>
      </c>
      <c r="F159" s="18" t="str">
        <f ca="1">IF(($C$2+$A159)&lt;=$C$3,OFFSET('Data (unfunded)'!E$8,Main!$C$2+Main!$A159,0),"")</f>
        <v/>
      </c>
      <c r="G159" s="18" t="str">
        <f ca="1">IF(($C$2+$A159)&lt;=$C$3,OFFSET('Data (unfunded)'!F$8,Main!$C$2+Main!$A159,0),"")</f>
        <v/>
      </c>
      <c r="H159" s="18" t="str">
        <f ca="1">IF(($C$2+$A159)&lt;=$C$3,OFFSET('Data (unfunded)'!G$8,Main!$C$2+Main!$A159,0),"")</f>
        <v/>
      </c>
      <c r="I159" s="18" t="str">
        <f ca="1">IF(($C$2+$A159)&lt;=$C$3,OFFSET('Data (unfunded)'!H$8,Main!$C$2+Main!$A159,0),"")</f>
        <v/>
      </c>
      <c r="J159" s="18" t="str">
        <f ca="1">IF(($C$2+$A159)&lt;=$C$3,OFFSET('Data (unfunded)'!I$8,Main!$C$2+Main!$A159,0),"")</f>
        <v/>
      </c>
      <c r="K159" s="19" t="str">
        <f ca="1">IF(($C$2+$A159)&lt;=$C$3,OFFSET('Data (unfunded)'!J$8,Main!$C$2+Main!$A159,0),"")</f>
        <v/>
      </c>
      <c r="L159" s="19" t="str">
        <f t="shared" si="15"/>
        <v/>
      </c>
      <c r="M159" s="52"/>
      <c r="N159" s="53"/>
    </row>
    <row r="160" spans="1:14" x14ac:dyDescent="0.35">
      <c r="A160" s="16">
        <f t="shared" si="16"/>
        <v>149</v>
      </c>
      <c r="B160" s="13" t="str">
        <f ca="1">IF(($C$2+$A160)&lt;=$C$3,OFFSET('Data (unfunded)'!A$8,Main!$C$2+Main!$A160,0),"")</f>
        <v/>
      </c>
      <c r="C160" s="32" t="str">
        <f ca="1">IF(($C$2+$A160)&lt;=$C$3,OFFSET('Data (unfunded)'!B$8,Main!$C$2+Main!$A160,0),"")</f>
        <v/>
      </c>
      <c r="D160" s="18" t="str">
        <f ca="1">IF(($C$2+$A160)&lt;=$C$3,OFFSET('Data (unfunded)'!C$8,Main!$C$2+Main!$A160,0),"")</f>
        <v/>
      </c>
      <c r="E160" s="18" t="str">
        <f ca="1">IF(($C$2+$A160)&lt;=$C$3,OFFSET('Data (unfunded)'!D$8,Main!$C$2+Main!$A160,0),"")</f>
        <v/>
      </c>
      <c r="F160" s="18" t="str">
        <f ca="1">IF(($C$2+$A160)&lt;=$C$3,OFFSET('Data (unfunded)'!E$8,Main!$C$2+Main!$A160,0),"")</f>
        <v/>
      </c>
      <c r="G160" s="18" t="str">
        <f ca="1">IF(($C$2+$A160)&lt;=$C$3,OFFSET('Data (unfunded)'!F$8,Main!$C$2+Main!$A160,0),"")</f>
        <v/>
      </c>
      <c r="H160" s="18" t="str">
        <f ca="1">IF(($C$2+$A160)&lt;=$C$3,OFFSET('Data (unfunded)'!G$8,Main!$C$2+Main!$A160,0),"")</f>
        <v/>
      </c>
      <c r="I160" s="18" t="str">
        <f ca="1">IF(($C$2+$A160)&lt;=$C$3,OFFSET('Data (unfunded)'!H$8,Main!$C$2+Main!$A160,0),"")</f>
        <v/>
      </c>
      <c r="J160" s="18" t="str">
        <f ca="1">IF(($C$2+$A160)&lt;=$C$3,OFFSET('Data (unfunded)'!I$8,Main!$C$2+Main!$A160,0),"")</f>
        <v/>
      </c>
      <c r="K160" s="19" t="str">
        <f ca="1">IF(($C$2+$A160)&lt;=$C$3,OFFSET('Data (unfunded)'!J$8,Main!$C$2+Main!$A160,0),"")</f>
        <v/>
      </c>
      <c r="L160" s="19" t="str">
        <f t="shared" si="15"/>
        <v/>
      </c>
      <c r="M160" s="52"/>
      <c r="N160" s="53"/>
    </row>
    <row r="161" spans="1:14" x14ac:dyDescent="0.35">
      <c r="A161" s="16">
        <f t="shared" si="16"/>
        <v>150</v>
      </c>
      <c r="B161" s="13" t="str">
        <f ca="1">IF(($C$2+$A161)&lt;=$C$3,OFFSET('Data (unfunded)'!A$8,Main!$C$2+Main!$A161,0),"")</f>
        <v/>
      </c>
      <c r="C161" s="32" t="str">
        <f ca="1">IF(($C$2+$A161)&lt;=$C$3,OFFSET('Data (unfunded)'!B$8,Main!$C$2+Main!$A161,0),"")</f>
        <v/>
      </c>
      <c r="D161" s="18" t="str">
        <f ca="1">IF(($C$2+$A161)&lt;=$C$3,OFFSET('Data (unfunded)'!C$8,Main!$C$2+Main!$A161,0),"")</f>
        <v/>
      </c>
      <c r="E161" s="18" t="str">
        <f ca="1">IF(($C$2+$A161)&lt;=$C$3,OFFSET('Data (unfunded)'!D$8,Main!$C$2+Main!$A161,0),"")</f>
        <v/>
      </c>
      <c r="F161" s="18" t="str">
        <f ca="1">IF(($C$2+$A161)&lt;=$C$3,OFFSET('Data (unfunded)'!E$8,Main!$C$2+Main!$A161,0),"")</f>
        <v/>
      </c>
      <c r="G161" s="18" t="str">
        <f ca="1">IF(($C$2+$A161)&lt;=$C$3,OFFSET('Data (unfunded)'!F$8,Main!$C$2+Main!$A161,0),"")</f>
        <v/>
      </c>
      <c r="H161" s="18" t="str">
        <f ca="1">IF(($C$2+$A161)&lt;=$C$3,OFFSET('Data (unfunded)'!G$8,Main!$C$2+Main!$A161,0),"")</f>
        <v/>
      </c>
      <c r="I161" s="18" t="str">
        <f ca="1">IF(($C$2+$A161)&lt;=$C$3,OFFSET('Data (unfunded)'!H$8,Main!$C$2+Main!$A161,0),"")</f>
        <v/>
      </c>
      <c r="J161" s="18" t="str">
        <f ca="1">IF(($C$2+$A161)&lt;=$C$3,OFFSET('Data (unfunded)'!I$8,Main!$C$2+Main!$A161,0),"")</f>
        <v/>
      </c>
      <c r="K161" s="19" t="str">
        <f ca="1">IF(($C$2+$A161)&lt;=$C$3,OFFSET('Data (unfunded)'!J$8,Main!$C$2+Main!$A161,0),"")</f>
        <v/>
      </c>
      <c r="L161" s="19" t="str">
        <f t="shared" si="15"/>
        <v/>
      </c>
      <c r="M161" s="52"/>
      <c r="N161" s="53"/>
    </row>
    <row r="162" spans="1:14" x14ac:dyDescent="0.35">
      <c r="A162" s="16">
        <f t="shared" si="16"/>
        <v>151</v>
      </c>
      <c r="B162" s="13" t="str">
        <f ca="1">IF(($C$2+$A162)&lt;=$C$3,OFFSET('Data (unfunded)'!A$8,Main!$C$2+Main!$A162,0),"")</f>
        <v/>
      </c>
      <c r="C162" s="32" t="str">
        <f ca="1">IF(($C$2+$A162)&lt;=$C$3,OFFSET('Data (unfunded)'!B$8,Main!$C$2+Main!$A162,0),"")</f>
        <v/>
      </c>
      <c r="D162" s="18" t="str">
        <f ca="1">IF(($C$2+$A162)&lt;=$C$3,OFFSET('Data (unfunded)'!C$8,Main!$C$2+Main!$A162,0),"")</f>
        <v/>
      </c>
      <c r="E162" s="18" t="str">
        <f ca="1">IF(($C$2+$A162)&lt;=$C$3,OFFSET('Data (unfunded)'!D$8,Main!$C$2+Main!$A162,0),"")</f>
        <v/>
      </c>
      <c r="F162" s="18" t="str">
        <f ca="1">IF(($C$2+$A162)&lt;=$C$3,OFFSET('Data (unfunded)'!E$8,Main!$C$2+Main!$A162,0),"")</f>
        <v/>
      </c>
      <c r="G162" s="18" t="str">
        <f ca="1">IF(($C$2+$A162)&lt;=$C$3,OFFSET('Data (unfunded)'!F$8,Main!$C$2+Main!$A162,0),"")</f>
        <v/>
      </c>
      <c r="H162" s="18" t="str">
        <f ca="1">IF(($C$2+$A162)&lt;=$C$3,OFFSET('Data (unfunded)'!G$8,Main!$C$2+Main!$A162,0),"")</f>
        <v/>
      </c>
      <c r="I162" s="18" t="str">
        <f ca="1">IF(($C$2+$A162)&lt;=$C$3,OFFSET('Data (unfunded)'!H$8,Main!$C$2+Main!$A162,0),"")</f>
        <v/>
      </c>
      <c r="J162" s="18" t="str">
        <f ca="1">IF(($C$2+$A162)&lt;=$C$3,OFFSET('Data (unfunded)'!I$8,Main!$C$2+Main!$A162,0),"")</f>
        <v/>
      </c>
      <c r="K162" s="19" t="str">
        <f ca="1">IF(($C$2+$A162)&lt;=$C$3,OFFSET('Data (unfunded)'!J$8,Main!$C$2+Main!$A162,0),"")</f>
        <v/>
      </c>
      <c r="L162" s="19" t="str">
        <f t="shared" si="15"/>
        <v/>
      </c>
      <c r="M162" s="52"/>
      <c r="N162" s="53"/>
    </row>
    <row r="163" spans="1:14" x14ac:dyDescent="0.35">
      <c r="A163" s="16">
        <f t="shared" si="16"/>
        <v>152</v>
      </c>
      <c r="B163" s="13" t="str">
        <f ca="1">IF(($C$2+$A163)&lt;=$C$3,OFFSET('Data (unfunded)'!A$8,Main!$C$2+Main!$A163,0),"")</f>
        <v/>
      </c>
      <c r="C163" s="32" t="str">
        <f ca="1">IF(($C$2+$A163)&lt;=$C$3,OFFSET('Data (unfunded)'!B$8,Main!$C$2+Main!$A163,0),"")</f>
        <v/>
      </c>
      <c r="D163" s="18" t="str">
        <f ca="1">IF(($C$2+$A163)&lt;=$C$3,OFFSET('Data (unfunded)'!C$8,Main!$C$2+Main!$A163,0),"")</f>
        <v/>
      </c>
      <c r="E163" s="18" t="str">
        <f ca="1">IF(($C$2+$A163)&lt;=$C$3,OFFSET('Data (unfunded)'!D$8,Main!$C$2+Main!$A163,0),"")</f>
        <v/>
      </c>
      <c r="F163" s="18" t="str">
        <f ca="1">IF(($C$2+$A163)&lt;=$C$3,OFFSET('Data (unfunded)'!E$8,Main!$C$2+Main!$A163,0),"")</f>
        <v/>
      </c>
      <c r="G163" s="18" t="str">
        <f ca="1">IF(($C$2+$A163)&lt;=$C$3,OFFSET('Data (unfunded)'!F$8,Main!$C$2+Main!$A163,0),"")</f>
        <v/>
      </c>
      <c r="H163" s="18" t="str">
        <f ca="1">IF(($C$2+$A163)&lt;=$C$3,OFFSET('Data (unfunded)'!G$8,Main!$C$2+Main!$A163,0),"")</f>
        <v/>
      </c>
      <c r="I163" s="18" t="str">
        <f ca="1">IF(($C$2+$A163)&lt;=$C$3,OFFSET('Data (unfunded)'!H$8,Main!$C$2+Main!$A163,0),"")</f>
        <v/>
      </c>
      <c r="J163" s="18" t="str">
        <f ca="1">IF(($C$2+$A163)&lt;=$C$3,OFFSET('Data (unfunded)'!I$8,Main!$C$2+Main!$A163,0),"")</f>
        <v/>
      </c>
      <c r="K163" s="19" t="str">
        <f ca="1">IF(($C$2+$A163)&lt;=$C$3,OFFSET('Data (unfunded)'!J$8,Main!$C$2+Main!$A163,0),"")</f>
        <v/>
      </c>
      <c r="L163" s="19" t="str">
        <f t="shared" si="15"/>
        <v/>
      </c>
      <c r="M163" s="52"/>
      <c r="N163" s="53"/>
    </row>
    <row r="164" spans="1:14" x14ac:dyDescent="0.35">
      <c r="A164" s="16">
        <f t="shared" si="16"/>
        <v>153</v>
      </c>
      <c r="B164" s="13" t="str">
        <f ca="1">IF(($C$2+$A164)&lt;=$C$3,OFFSET('Data (unfunded)'!A$8,Main!$C$2+Main!$A164,0),"")</f>
        <v/>
      </c>
      <c r="C164" s="32" t="str">
        <f ca="1">IF(($C$2+$A164)&lt;=$C$3,OFFSET('Data (unfunded)'!B$8,Main!$C$2+Main!$A164,0),"")</f>
        <v/>
      </c>
      <c r="D164" s="18" t="str">
        <f ca="1">IF(($C$2+$A164)&lt;=$C$3,OFFSET('Data (unfunded)'!C$8,Main!$C$2+Main!$A164,0),"")</f>
        <v/>
      </c>
      <c r="E164" s="18" t="str">
        <f ca="1">IF(($C$2+$A164)&lt;=$C$3,OFFSET('Data (unfunded)'!D$8,Main!$C$2+Main!$A164,0),"")</f>
        <v/>
      </c>
      <c r="F164" s="18" t="str">
        <f ca="1">IF(($C$2+$A164)&lt;=$C$3,OFFSET('Data (unfunded)'!E$8,Main!$C$2+Main!$A164,0),"")</f>
        <v/>
      </c>
      <c r="G164" s="18" t="str">
        <f ca="1">IF(($C$2+$A164)&lt;=$C$3,OFFSET('Data (unfunded)'!F$8,Main!$C$2+Main!$A164,0),"")</f>
        <v/>
      </c>
      <c r="H164" s="18" t="str">
        <f ca="1">IF(($C$2+$A164)&lt;=$C$3,OFFSET('Data (unfunded)'!G$8,Main!$C$2+Main!$A164,0),"")</f>
        <v/>
      </c>
      <c r="I164" s="18" t="str">
        <f ca="1">IF(($C$2+$A164)&lt;=$C$3,OFFSET('Data (unfunded)'!H$8,Main!$C$2+Main!$A164,0),"")</f>
        <v/>
      </c>
      <c r="J164" s="18" t="str">
        <f ca="1">IF(($C$2+$A164)&lt;=$C$3,OFFSET('Data (unfunded)'!I$8,Main!$C$2+Main!$A164,0),"")</f>
        <v/>
      </c>
      <c r="K164" s="19" t="str">
        <f ca="1">IF(($C$2+$A164)&lt;=$C$3,OFFSET('Data (unfunded)'!J$8,Main!$C$2+Main!$A164,0),"")</f>
        <v/>
      </c>
      <c r="L164" s="19" t="str">
        <f t="shared" si="15"/>
        <v/>
      </c>
      <c r="M164" s="52"/>
      <c r="N164" s="53"/>
    </row>
    <row r="165" spans="1:14" x14ac:dyDescent="0.35">
      <c r="A165" s="16">
        <f t="shared" si="16"/>
        <v>154</v>
      </c>
      <c r="B165" s="13" t="str">
        <f ca="1">IF(($C$2+$A165)&lt;=$C$3,OFFSET('Data (unfunded)'!A$8,Main!$C$2+Main!$A165,0),"")</f>
        <v/>
      </c>
      <c r="C165" s="32" t="str">
        <f ca="1">IF(($C$2+$A165)&lt;=$C$3,OFFSET('Data (unfunded)'!B$8,Main!$C$2+Main!$A165,0),"")</f>
        <v/>
      </c>
      <c r="D165" s="18" t="str">
        <f ca="1">IF(($C$2+$A165)&lt;=$C$3,OFFSET('Data (unfunded)'!C$8,Main!$C$2+Main!$A165,0),"")</f>
        <v/>
      </c>
      <c r="E165" s="18" t="str">
        <f ca="1">IF(($C$2+$A165)&lt;=$C$3,OFFSET('Data (unfunded)'!D$8,Main!$C$2+Main!$A165,0),"")</f>
        <v/>
      </c>
      <c r="F165" s="18" t="str">
        <f ca="1">IF(($C$2+$A165)&lt;=$C$3,OFFSET('Data (unfunded)'!E$8,Main!$C$2+Main!$A165,0),"")</f>
        <v/>
      </c>
      <c r="G165" s="18" t="str">
        <f ca="1">IF(($C$2+$A165)&lt;=$C$3,OFFSET('Data (unfunded)'!F$8,Main!$C$2+Main!$A165,0),"")</f>
        <v/>
      </c>
      <c r="H165" s="18" t="str">
        <f ca="1">IF(($C$2+$A165)&lt;=$C$3,OFFSET('Data (unfunded)'!G$8,Main!$C$2+Main!$A165,0),"")</f>
        <v/>
      </c>
      <c r="I165" s="18" t="str">
        <f ca="1">IF(($C$2+$A165)&lt;=$C$3,OFFSET('Data (unfunded)'!H$8,Main!$C$2+Main!$A165,0),"")</f>
        <v/>
      </c>
      <c r="J165" s="18" t="str">
        <f ca="1">IF(($C$2+$A165)&lt;=$C$3,OFFSET('Data (unfunded)'!I$8,Main!$C$2+Main!$A165,0),"")</f>
        <v/>
      </c>
      <c r="K165" s="19" t="str">
        <f ca="1">IF(($C$2+$A165)&lt;=$C$3,OFFSET('Data (unfunded)'!J$8,Main!$C$2+Main!$A165,0),"")</f>
        <v/>
      </c>
      <c r="L165" s="19" t="str">
        <f t="shared" si="15"/>
        <v/>
      </c>
      <c r="M165" s="52"/>
      <c r="N165" s="53"/>
    </row>
    <row r="166" spans="1:14" x14ac:dyDescent="0.35">
      <c r="A166" s="16">
        <f t="shared" si="16"/>
        <v>155</v>
      </c>
      <c r="B166" s="13" t="str">
        <f ca="1">IF(($C$2+$A166)&lt;=$C$3,OFFSET('Data (unfunded)'!A$8,Main!$C$2+Main!$A166,0),"")</f>
        <v/>
      </c>
      <c r="C166" s="32" t="str">
        <f ca="1">IF(($C$2+$A166)&lt;=$C$3,OFFSET('Data (unfunded)'!B$8,Main!$C$2+Main!$A166,0),"")</f>
        <v/>
      </c>
      <c r="D166" s="18" t="str">
        <f ca="1">IF(($C$2+$A166)&lt;=$C$3,OFFSET('Data (unfunded)'!C$8,Main!$C$2+Main!$A166,0),"")</f>
        <v/>
      </c>
      <c r="E166" s="18" t="str">
        <f ca="1">IF(($C$2+$A166)&lt;=$C$3,OFFSET('Data (unfunded)'!D$8,Main!$C$2+Main!$A166,0),"")</f>
        <v/>
      </c>
      <c r="F166" s="18" t="str">
        <f ca="1">IF(($C$2+$A166)&lt;=$C$3,OFFSET('Data (unfunded)'!E$8,Main!$C$2+Main!$A166,0),"")</f>
        <v/>
      </c>
      <c r="G166" s="18" t="str">
        <f ca="1">IF(($C$2+$A166)&lt;=$C$3,OFFSET('Data (unfunded)'!F$8,Main!$C$2+Main!$A166,0),"")</f>
        <v/>
      </c>
      <c r="H166" s="18" t="str">
        <f ca="1">IF(($C$2+$A166)&lt;=$C$3,OFFSET('Data (unfunded)'!G$8,Main!$C$2+Main!$A166,0),"")</f>
        <v/>
      </c>
      <c r="I166" s="18" t="str">
        <f ca="1">IF(($C$2+$A166)&lt;=$C$3,OFFSET('Data (unfunded)'!H$8,Main!$C$2+Main!$A166,0),"")</f>
        <v/>
      </c>
      <c r="J166" s="18" t="str">
        <f ca="1">IF(($C$2+$A166)&lt;=$C$3,OFFSET('Data (unfunded)'!I$8,Main!$C$2+Main!$A166,0),"")</f>
        <v/>
      </c>
      <c r="K166" s="19" t="str">
        <f ca="1">IF(($C$2+$A166)&lt;=$C$3,OFFSET('Data (unfunded)'!J$8,Main!$C$2+Main!$A166,0),"")</f>
        <v/>
      </c>
      <c r="L166" s="19" t="str">
        <f t="shared" si="15"/>
        <v/>
      </c>
      <c r="M166" s="52"/>
      <c r="N166" s="53"/>
    </row>
    <row r="167" spans="1:14" x14ac:dyDescent="0.35">
      <c r="A167" s="16">
        <f t="shared" si="16"/>
        <v>156</v>
      </c>
      <c r="B167" s="13" t="str">
        <f ca="1">IF(($C$2+$A167)&lt;=$C$3,OFFSET('Data (unfunded)'!A$8,Main!$C$2+Main!$A167,0),"")</f>
        <v/>
      </c>
      <c r="C167" s="32" t="str">
        <f ca="1">IF(($C$2+$A167)&lt;=$C$3,OFFSET('Data (unfunded)'!B$8,Main!$C$2+Main!$A167,0),"")</f>
        <v/>
      </c>
      <c r="D167" s="18" t="str">
        <f ca="1">IF(($C$2+$A167)&lt;=$C$3,OFFSET('Data (unfunded)'!C$8,Main!$C$2+Main!$A167,0),"")</f>
        <v/>
      </c>
      <c r="E167" s="18" t="str">
        <f ca="1">IF(($C$2+$A167)&lt;=$C$3,OFFSET('Data (unfunded)'!D$8,Main!$C$2+Main!$A167,0),"")</f>
        <v/>
      </c>
      <c r="F167" s="18" t="str">
        <f ca="1">IF(($C$2+$A167)&lt;=$C$3,OFFSET('Data (unfunded)'!E$8,Main!$C$2+Main!$A167,0),"")</f>
        <v/>
      </c>
      <c r="G167" s="18" t="str">
        <f ca="1">IF(($C$2+$A167)&lt;=$C$3,OFFSET('Data (unfunded)'!F$8,Main!$C$2+Main!$A167,0),"")</f>
        <v/>
      </c>
      <c r="H167" s="18" t="str">
        <f ca="1">IF(($C$2+$A167)&lt;=$C$3,OFFSET('Data (unfunded)'!G$8,Main!$C$2+Main!$A167,0),"")</f>
        <v/>
      </c>
      <c r="I167" s="18" t="str">
        <f ca="1">IF(($C$2+$A167)&lt;=$C$3,OFFSET('Data (unfunded)'!H$8,Main!$C$2+Main!$A167,0),"")</f>
        <v/>
      </c>
      <c r="J167" s="18" t="str">
        <f ca="1">IF(($C$2+$A167)&lt;=$C$3,OFFSET('Data (unfunded)'!I$8,Main!$C$2+Main!$A167,0),"")</f>
        <v/>
      </c>
      <c r="K167" s="19" t="str">
        <f ca="1">IF(($C$2+$A167)&lt;=$C$3,OFFSET('Data (unfunded)'!J$8,Main!$C$2+Main!$A167,0),"")</f>
        <v/>
      </c>
      <c r="L167" s="19" t="str">
        <f t="shared" si="15"/>
        <v/>
      </c>
      <c r="M167" s="52"/>
      <c r="N167" s="53"/>
    </row>
    <row r="168" spans="1:14" x14ac:dyDescent="0.35">
      <c r="A168" s="16">
        <f t="shared" si="16"/>
        <v>157</v>
      </c>
      <c r="B168" s="13" t="str">
        <f ca="1">IF(($C$2+$A168)&lt;=$C$3,OFFSET('Data (unfunded)'!A$8,Main!$C$2+Main!$A168,0),"")</f>
        <v/>
      </c>
      <c r="C168" s="32" t="str">
        <f ca="1">IF(($C$2+$A168)&lt;=$C$3,OFFSET('Data (unfunded)'!B$8,Main!$C$2+Main!$A168,0),"")</f>
        <v/>
      </c>
      <c r="D168" s="18" t="str">
        <f ca="1">IF(($C$2+$A168)&lt;=$C$3,OFFSET('Data (unfunded)'!C$8,Main!$C$2+Main!$A168,0),"")</f>
        <v/>
      </c>
      <c r="E168" s="18" t="str">
        <f ca="1">IF(($C$2+$A168)&lt;=$C$3,OFFSET('Data (unfunded)'!D$8,Main!$C$2+Main!$A168,0),"")</f>
        <v/>
      </c>
      <c r="F168" s="18" t="str">
        <f ca="1">IF(($C$2+$A168)&lt;=$C$3,OFFSET('Data (unfunded)'!E$8,Main!$C$2+Main!$A168,0),"")</f>
        <v/>
      </c>
      <c r="G168" s="18" t="str">
        <f ca="1">IF(($C$2+$A168)&lt;=$C$3,OFFSET('Data (unfunded)'!F$8,Main!$C$2+Main!$A168,0),"")</f>
        <v/>
      </c>
      <c r="H168" s="18" t="str">
        <f ca="1">IF(($C$2+$A168)&lt;=$C$3,OFFSET('Data (unfunded)'!G$8,Main!$C$2+Main!$A168,0),"")</f>
        <v/>
      </c>
      <c r="I168" s="18" t="str">
        <f ca="1">IF(($C$2+$A168)&lt;=$C$3,OFFSET('Data (unfunded)'!H$8,Main!$C$2+Main!$A168,0),"")</f>
        <v/>
      </c>
      <c r="J168" s="18" t="str">
        <f ca="1">IF(($C$2+$A168)&lt;=$C$3,OFFSET('Data (unfunded)'!I$8,Main!$C$2+Main!$A168,0),"")</f>
        <v/>
      </c>
      <c r="K168" s="19" t="str">
        <f ca="1">IF(($C$2+$A168)&lt;=$C$3,OFFSET('Data (unfunded)'!J$8,Main!$C$2+Main!$A168,0),"")</f>
        <v/>
      </c>
      <c r="L168" s="19" t="str">
        <f t="shared" si="15"/>
        <v/>
      </c>
      <c r="M168" s="52"/>
      <c r="N168" s="53"/>
    </row>
    <row r="169" spans="1:14" x14ac:dyDescent="0.35">
      <c r="A169" s="16">
        <f t="shared" si="16"/>
        <v>158</v>
      </c>
      <c r="B169" s="13" t="str">
        <f ca="1">IF(($C$2+$A169)&lt;=$C$3,OFFSET('Data (unfunded)'!A$8,Main!$C$2+Main!$A169,0),"")</f>
        <v/>
      </c>
      <c r="C169" s="32" t="str">
        <f ca="1">IF(($C$2+$A169)&lt;=$C$3,OFFSET('Data (unfunded)'!B$8,Main!$C$2+Main!$A169,0),"")</f>
        <v/>
      </c>
      <c r="D169" s="18" t="str">
        <f ca="1">IF(($C$2+$A169)&lt;=$C$3,OFFSET('Data (unfunded)'!C$8,Main!$C$2+Main!$A169,0),"")</f>
        <v/>
      </c>
      <c r="E169" s="18" t="str">
        <f ca="1">IF(($C$2+$A169)&lt;=$C$3,OFFSET('Data (unfunded)'!D$8,Main!$C$2+Main!$A169,0),"")</f>
        <v/>
      </c>
      <c r="F169" s="18" t="str">
        <f ca="1">IF(($C$2+$A169)&lt;=$C$3,OFFSET('Data (unfunded)'!E$8,Main!$C$2+Main!$A169,0),"")</f>
        <v/>
      </c>
      <c r="G169" s="18" t="str">
        <f ca="1">IF(($C$2+$A169)&lt;=$C$3,OFFSET('Data (unfunded)'!F$8,Main!$C$2+Main!$A169,0),"")</f>
        <v/>
      </c>
      <c r="H169" s="18" t="str">
        <f ca="1">IF(($C$2+$A169)&lt;=$C$3,OFFSET('Data (unfunded)'!G$8,Main!$C$2+Main!$A169,0),"")</f>
        <v/>
      </c>
      <c r="I169" s="18" t="str">
        <f ca="1">IF(($C$2+$A169)&lt;=$C$3,OFFSET('Data (unfunded)'!H$8,Main!$C$2+Main!$A169,0),"")</f>
        <v/>
      </c>
      <c r="J169" s="18" t="str">
        <f ca="1">IF(($C$2+$A169)&lt;=$C$3,OFFSET('Data (unfunded)'!I$8,Main!$C$2+Main!$A169,0),"")</f>
        <v/>
      </c>
      <c r="K169" s="19" t="str">
        <f ca="1">IF(($C$2+$A169)&lt;=$C$3,OFFSET('Data (unfunded)'!J$8,Main!$C$2+Main!$A169,0),"")</f>
        <v/>
      </c>
      <c r="L169" s="19" t="str">
        <f t="shared" si="15"/>
        <v/>
      </c>
      <c r="M169" s="52"/>
      <c r="N169" s="53"/>
    </row>
    <row r="170" spans="1:14" x14ac:dyDescent="0.35">
      <c r="A170" s="16">
        <f t="shared" si="16"/>
        <v>159</v>
      </c>
      <c r="B170" s="13" t="str">
        <f ca="1">IF(($C$2+$A170)&lt;=$C$3,OFFSET('Data (unfunded)'!A$8,Main!$C$2+Main!$A170,0),"")</f>
        <v/>
      </c>
      <c r="C170" s="32" t="str">
        <f ca="1">IF(($C$2+$A170)&lt;=$C$3,OFFSET('Data (unfunded)'!B$8,Main!$C$2+Main!$A170,0),"")</f>
        <v/>
      </c>
      <c r="D170" s="18" t="str">
        <f ca="1">IF(($C$2+$A170)&lt;=$C$3,OFFSET('Data (unfunded)'!C$8,Main!$C$2+Main!$A170,0),"")</f>
        <v/>
      </c>
      <c r="E170" s="18" t="str">
        <f ca="1">IF(($C$2+$A170)&lt;=$C$3,OFFSET('Data (unfunded)'!D$8,Main!$C$2+Main!$A170,0),"")</f>
        <v/>
      </c>
      <c r="F170" s="18" t="str">
        <f ca="1">IF(($C$2+$A170)&lt;=$C$3,OFFSET('Data (unfunded)'!E$8,Main!$C$2+Main!$A170,0),"")</f>
        <v/>
      </c>
      <c r="G170" s="18" t="str">
        <f ca="1">IF(($C$2+$A170)&lt;=$C$3,OFFSET('Data (unfunded)'!F$8,Main!$C$2+Main!$A170,0),"")</f>
        <v/>
      </c>
      <c r="H170" s="18" t="str">
        <f ca="1">IF(($C$2+$A170)&lt;=$C$3,OFFSET('Data (unfunded)'!G$8,Main!$C$2+Main!$A170,0),"")</f>
        <v/>
      </c>
      <c r="I170" s="18" t="str">
        <f ca="1">IF(($C$2+$A170)&lt;=$C$3,OFFSET('Data (unfunded)'!H$8,Main!$C$2+Main!$A170,0),"")</f>
        <v/>
      </c>
      <c r="J170" s="18" t="str">
        <f ca="1">IF(($C$2+$A170)&lt;=$C$3,OFFSET('Data (unfunded)'!I$8,Main!$C$2+Main!$A170,0),"")</f>
        <v/>
      </c>
      <c r="K170" s="19" t="str">
        <f ca="1">IF(($C$2+$A170)&lt;=$C$3,OFFSET('Data (unfunded)'!J$8,Main!$C$2+Main!$A170,0),"")</f>
        <v/>
      </c>
      <c r="L170" s="19" t="str">
        <f t="shared" si="15"/>
        <v/>
      </c>
      <c r="M170" s="52"/>
      <c r="N170" s="53"/>
    </row>
    <row r="171" spans="1:14" x14ac:dyDescent="0.35">
      <c r="A171" s="16">
        <f t="shared" si="16"/>
        <v>160</v>
      </c>
      <c r="B171" s="13" t="str">
        <f ca="1">IF(($C$2+$A171)&lt;=$C$3,OFFSET('Data (unfunded)'!A$8,Main!$C$2+Main!$A171,0),"")</f>
        <v/>
      </c>
      <c r="C171" s="32" t="str">
        <f ca="1">IF(($C$2+$A171)&lt;=$C$3,OFFSET('Data (unfunded)'!B$8,Main!$C$2+Main!$A171,0),"")</f>
        <v/>
      </c>
      <c r="D171" s="18" t="str">
        <f ca="1">IF(($C$2+$A171)&lt;=$C$3,OFFSET('Data (unfunded)'!C$8,Main!$C$2+Main!$A171,0),"")</f>
        <v/>
      </c>
      <c r="E171" s="18" t="str">
        <f ca="1">IF(($C$2+$A171)&lt;=$C$3,OFFSET('Data (unfunded)'!D$8,Main!$C$2+Main!$A171,0),"")</f>
        <v/>
      </c>
      <c r="F171" s="18" t="str">
        <f ca="1">IF(($C$2+$A171)&lt;=$C$3,OFFSET('Data (unfunded)'!E$8,Main!$C$2+Main!$A171,0),"")</f>
        <v/>
      </c>
      <c r="G171" s="18" t="str">
        <f ca="1">IF(($C$2+$A171)&lt;=$C$3,OFFSET('Data (unfunded)'!F$8,Main!$C$2+Main!$A171,0),"")</f>
        <v/>
      </c>
      <c r="H171" s="18" t="str">
        <f ca="1">IF(($C$2+$A171)&lt;=$C$3,OFFSET('Data (unfunded)'!G$8,Main!$C$2+Main!$A171,0),"")</f>
        <v/>
      </c>
      <c r="I171" s="18" t="str">
        <f ca="1">IF(($C$2+$A171)&lt;=$C$3,OFFSET('Data (unfunded)'!H$8,Main!$C$2+Main!$A171,0),"")</f>
        <v/>
      </c>
      <c r="J171" s="18" t="str">
        <f ca="1">IF(($C$2+$A171)&lt;=$C$3,OFFSET('Data (unfunded)'!I$8,Main!$C$2+Main!$A171,0),"")</f>
        <v/>
      </c>
      <c r="K171" s="19" t="str">
        <f ca="1">IF(($C$2+$A171)&lt;=$C$3,OFFSET('Data (unfunded)'!J$8,Main!$C$2+Main!$A171,0),"")</f>
        <v/>
      </c>
      <c r="L171" s="19" t="str">
        <f t="shared" si="15"/>
        <v/>
      </c>
      <c r="M171" s="52"/>
      <c r="N171" s="53"/>
    </row>
    <row r="172" spans="1:14" x14ac:dyDescent="0.35">
      <c r="A172" s="16">
        <f t="shared" si="16"/>
        <v>161</v>
      </c>
      <c r="B172" s="13" t="str">
        <f ca="1">IF(($C$2+$A172)&lt;=$C$3,OFFSET('Data (unfunded)'!A$8,Main!$C$2+Main!$A172,0),"")</f>
        <v/>
      </c>
      <c r="C172" s="32" t="str">
        <f ca="1">IF(($C$2+$A172)&lt;=$C$3,OFFSET('Data (unfunded)'!B$8,Main!$C$2+Main!$A172,0),"")</f>
        <v/>
      </c>
      <c r="D172" s="18" t="str">
        <f ca="1">IF(($C$2+$A172)&lt;=$C$3,OFFSET('Data (unfunded)'!C$8,Main!$C$2+Main!$A172,0),"")</f>
        <v/>
      </c>
      <c r="E172" s="18" t="str">
        <f ca="1">IF(($C$2+$A172)&lt;=$C$3,OFFSET('Data (unfunded)'!D$8,Main!$C$2+Main!$A172,0),"")</f>
        <v/>
      </c>
      <c r="F172" s="18" t="str">
        <f ca="1">IF(($C$2+$A172)&lt;=$C$3,OFFSET('Data (unfunded)'!E$8,Main!$C$2+Main!$A172,0),"")</f>
        <v/>
      </c>
      <c r="G172" s="18" t="str">
        <f ca="1">IF(($C$2+$A172)&lt;=$C$3,OFFSET('Data (unfunded)'!F$8,Main!$C$2+Main!$A172,0),"")</f>
        <v/>
      </c>
      <c r="H172" s="18" t="str">
        <f ca="1">IF(($C$2+$A172)&lt;=$C$3,OFFSET('Data (unfunded)'!G$8,Main!$C$2+Main!$A172,0),"")</f>
        <v/>
      </c>
      <c r="I172" s="18" t="str">
        <f ca="1">IF(($C$2+$A172)&lt;=$C$3,OFFSET('Data (unfunded)'!H$8,Main!$C$2+Main!$A172,0),"")</f>
        <v/>
      </c>
      <c r="J172" s="18" t="str">
        <f ca="1">IF(($C$2+$A172)&lt;=$C$3,OFFSET('Data (unfunded)'!I$8,Main!$C$2+Main!$A172,0),"")</f>
        <v/>
      </c>
      <c r="K172" s="19" t="str">
        <f ca="1">IF(($C$2+$A172)&lt;=$C$3,OFFSET('Data (unfunded)'!J$8,Main!$C$2+Main!$A172,0),"")</f>
        <v/>
      </c>
      <c r="L172" s="19" t="str">
        <f t="shared" si="15"/>
        <v/>
      </c>
      <c r="M172" s="52"/>
      <c r="N172" s="53"/>
    </row>
    <row r="173" spans="1:14" x14ac:dyDescent="0.35">
      <c r="A173" s="16">
        <f t="shared" si="16"/>
        <v>162</v>
      </c>
      <c r="B173" s="13" t="str">
        <f ca="1">IF(($C$2+$A173)&lt;=$C$3,OFFSET('Data (unfunded)'!A$8,Main!$C$2+Main!$A173,0),"")</f>
        <v/>
      </c>
      <c r="C173" s="32" t="str">
        <f ca="1">IF(($C$2+$A173)&lt;=$C$3,OFFSET('Data (unfunded)'!B$8,Main!$C$2+Main!$A173,0),"")</f>
        <v/>
      </c>
      <c r="D173" s="18" t="str">
        <f ca="1">IF(($C$2+$A173)&lt;=$C$3,OFFSET('Data (unfunded)'!C$8,Main!$C$2+Main!$A173,0),"")</f>
        <v/>
      </c>
      <c r="E173" s="18" t="str">
        <f ca="1">IF(($C$2+$A173)&lt;=$C$3,OFFSET('Data (unfunded)'!D$8,Main!$C$2+Main!$A173,0),"")</f>
        <v/>
      </c>
      <c r="F173" s="18" t="str">
        <f ca="1">IF(($C$2+$A173)&lt;=$C$3,OFFSET('Data (unfunded)'!E$8,Main!$C$2+Main!$A173,0),"")</f>
        <v/>
      </c>
      <c r="G173" s="18" t="str">
        <f ca="1">IF(($C$2+$A173)&lt;=$C$3,OFFSET('Data (unfunded)'!F$8,Main!$C$2+Main!$A173,0),"")</f>
        <v/>
      </c>
      <c r="H173" s="18" t="str">
        <f ca="1">IF(($C$2+$A173)&lt;=$C$3,OFFSET('Data (unfunded)'!G$8,Main!$C$2+Main!$A173,0),"")</f>
        <v/>
      </c>
      <c r="I173" s="18" t="str">
        <f ca="1">IF(($C$2+$A173)&lt;=$C$3,OFFSET('Data (unfunded)'!H$8,Main!$C$2+Main!$A173,0),"")</f>
        <v/>
      </c>
      <c r="J173" s="18" t="str">
        <f ca="1">IF(($C$2+$A173)&lt;=$C$3,OFFSET('Data (unfunded)'!I$8,Main!$C$2+Main!$A173,0),"")</f>
        <v/>
      </c>
      <c r="K173" s="19" t="str">
        <f ca="1">IF(($C$2+$A173)&lt;=$C$3,OFFSET('Data (unfunded)'!J$8,Main!$C$2+Main!$A173,0),"")</f>
        <v/>
      </c>
      <c r="L173" s="19" t="str">
        <f t="shared" si="15"/>
        <v/>
      </c>
      <c r="M173" s="52"/>
      <c r="N173" s="53"/>
    </row>
    <row r="174" spans="1:14" x14ac:dyDescent="0.35">
      <c r="A174" s="16">
        <f t="shared" si="16"/>
        <v>163</v>
      </c>
      <c r="B174" s="13" t="str">
        <f ca="1">IF(($C$2+$A174)&lt;=$C$3,OFFSET('Data (unfunded)'!A$8,Main!$C$2+Main!$A174,0),"")</f>
        <v/>
      </c>
      <c r="C174" s="32" t="str">
        <f ca="1">IF(($C$2+$A174)&lt;=$C$3,OFFSET('Data (unfunded)'!B$8,Main!$C$2+Main!$A174,0),"")</f>
        <v/>
      </c>
      <c r="D174" s="18" t="str">
        <f ca="1">IF(($C$2+$A174)&lt;=$C$3,OFFSET('Data (unfunded)'!C$8,Main!$C$2+Main!$A174,0),"")</f>
        <v/>
      </c>
      <c r="E174" s="18" t="str">
        <f ca="1">IF(($C$2+$A174)&lt;=$C$3,OFFSET('Data (unfunded)'!D$8,Main!$C$2+Main!$A174,0),"")</f>
        <v/>
      </c>
      <c r="F174" s="18" t="str">
        <f ca="1">IF(($C$2+$A174)&lt;=$C$3,OFFSET('Data (unfunded)'!E$8,Main!$C$2+Main!$A174,0),"")</f>
        <v/>
      </c>
      <c r="G174" s="18" t="str">
        <f ca="1">IF(($C$2+$A174)&lt;=$C$3,OFFSET('Data (unfunded)'!F$8,Main!$C$2+Main!$A174,0),"")</f>
        <v/>
      </c>
      <c r="H174" s="18" t="str">
        <f ca="1">IF(($C$2+$A174)&lt;=$C$3,OFFSET('Data (unfunded)'!G$8,Main!$C$2+Main!$A174,0),"")</f>
        <v/>
      </c>
      <c r="I174" s="18" t="str">
        <f ca="1">IF(($C$2+$A174)&lt;=$C$3,OFFSET('Data (unfunded)'!H$8,Main!$C$2+Main!$A174,0),"")</f>
        <v/>
      </c>
      <c r="J174" s="18" t="str">
        <f ca="1">IF(($C$2+$A174)&lt;=$C$3,OFFSET('Data (unfunded)'!I$8,Main!$C$2+Main!$A174,0),"")</f>
        <v/>
      </c>
      <c r="K174" s="19" t="str">
        <f ca="1">IF(($C$2+$A174)&lt;=$C$3,OFFSET('Data (unfunded)'!J$8,Main!$C$2+Main!$A174,0),"")</f>
        <v/>
      </c>
      <c r="L174" s="19" t="str">
        <f t="shared" si="15"/>
        <v/>
      </c>
      <c r="M174" s="52"/>
      <c r="N174" s="53"/>
    </row>
    <row r="175" spans="1:14" x14ac:dyDescent="0.35">
      <c r="A175" s="16">
        <f t="shared" si="16"/>
        <v>164</v>
      </c>
      <c r="B175" s="13" t="str">
        <f ca="1">IF(($C$2+$A175)&lt;=$C$3,OFFSET('Data (unfunded)'!A$8,Main!$C$2+Main!$A175,0),"")</f>
        <v/>
      </c>
      <c r="C175" s="32" t="str">
        <f ca="1">IF(($C$2+$A175)&lt;=$C$3,OFFSET('Data (unfunded)'!B$8,Main!$C$2+Main!$A175,0),"")</f>
        <v/>
      </c>
      <c r="D175" s="18" t="str">
        <f ca="1">IF(($C$2+$A175)&lt;=$C$3,OFFSET('Data (unfunded)'!C$8,Main!$C$2+Main!$A175,0),"")</f>
        <v/>
      </c>
      <c r="E175" s="18" t="str">
        <f ca="1">IF(($C$2+$A175)&lt;=$C$3,OFFSET('Data (unfunded)'!D$8,Main!$C$2+Main!$A175,0),"")</f>
        <v/>
      </c>
      <c r="F175" s="18" t="str">
        <f ca="1">IF(($C$2+$A175)&lt;=$C$3,OFFSET('Data (unfunded)'!E$8,Main!$C$2+Main!$A175,0),"")</f>
        <v/>
      </c>
      <c r="G175" s="18" t="str">
        <f ca="1">IF(($C$2+$A175)&lt;=$C$3,OFFSET('Data (unfunded)'!F$8,Main!$C$2+Main!$A175,0),"")</f>
        <v/>
      </c>
      <c r="H175" s="18" t="str">
        <f ca="1">IF(($C$2+$A175)&lt;=$C$3,OFFSET('Data (unfunded)'!G$8,Main!$C$2+Main!$A175,0),"")</f>
        <v/>
      </c>
      <c r="I175" s="18" t="str">
        <f ca="1">IF(($C$2+$A175)&lt;=$C$3,OFFSET('Data (unfunded)'!H$8,Main!$C$2+Main!$A175,0),"")</f>
        <v/>
      </c>
      <c r="J175" s="18" t="str">
        <f ca="1">IF(($C$2+$A175)&lt;=$C$3,OFFSET('Data (unfunded)'!I$8,Main!$C$2+Main!$A175,0),"")</f>
        <v/>
      </c>
      <c r="K175" s="19" t="str">
        <f ca="1">IF(($C$2+$A175)&lt;=$C$3,OFFSET('Data (unfunded)'!J$8,Main!$C$2+Main!$A175,0),"")</f>
        <v/>
      </c>
      <c r="L175" s="19" t="str">
        <f t="shared" si="15"/>
        <v/>
      </c>
      <c r="M175" s="52"/>
      <c r="N175" s="53"/>
    </row>
    <row r="176" spans="1:14" x14ac:dyDescent="0.35">
      <c r="A176" s="16">
        <f t="shared" si="16"/>
        <v>165</v>
      </c>
      <c r="B176" s="13" t="str">
        <f ca="1">IF(($C$2+$A176)&lt;=$C$3,OFFSET('Data (unfunded)'!A$8,Main!$C$2+Main!$A176,0),"")</f>
        <v/>
      </c>
      <c r="C176" s="32" t="str">
        <f ca="1">IF(($C$2+$A176)&lt;=$C$3,OFFSET('Data (unfunded)'!B$8,Main!$C$2+Main!$A176,0),"")</f>
        <v/>
      </c>
      <c r="D176" s="18" t="str">
        <f ca="1">IF(($C$2+$A176)&lt;=$C$3,OFFSET('Data (unfunded)'!C$8,Main!$C$2+Main!$A176,0),"")</f>
        <v/>
      </c>
      <c r="E176" s="18" t="str">
        <f ca="1">IF(($C$2+$A176)&lt;=$C$3,OFFSET('Data (unfunded)'!D$8,Main!$C$2+Main!$A176,0),"")</f>
        <v/>
      </c>
      <c r="F176" s="18" t="str">
        <f ca="1">IF(($C$2+$A176)&lt;=$C$3,OFFSET('Data (unfunded)'!E$8,Main!$C$2+Main!$A176,0),"")</f>
        <v/>
      </c>
      <c r="G176" s="18" t="str">
        <f ca="1">IF(($C$2+$A176)&lt;=$C$3,OFFSET('Data (unfunded)'!F$8,Main!$C$2+Main!$A176,0),"")</f>
        <v/>
      </c>
      <c r="H176" s="18" t="str">
        <f ca="1">IF(($C$2+$A176)&lt;=$C$3,OFFSET('Data (unfunded)'!G$8,Main!$C$2+Main!$A176,0),"")</f>
        <v/>
      </c>
      <c r="I176" s="18" t="str">
        <f ca="1">IF(($C$2+$A176)&lt;=$C$3,OFFSET('Data (unfunded)'!H$8,Main!$C$2+Main!$A176,0),"")</f>
        <v/>
      </c>
      <c r="J176" s="18" t="str">
        <f ca="1">IF(($C$2+$A176)&lt;=$C$3,OFFSET('Data (unfunded)'!I$8,Main!$C$2+Main!$A176,0),"")</f>
        <v/>
      </c>
      <c r="K176" s="19" t="str">
        <f ca="1">IF(($C$2+$A176)&lt;=$C$3,OFFSET('Data (unfunded)'!J$8,Main!$C$2+Main!$A176,0),"")</f>
        <v/>
      </c>
      <c r="L176" s="19" t="str">
        <f t="shared" si="15"/>
        <v/>
      </c>
      <c r="M176" s="52"/>
      <c r="N176" s="53"/>
    </row>
    <row r="177" spans="1:14" x14ac:dyDescent="0.35">
      <c r="A177" s="16">
        <f t="shared" si="16"/>
        <v>166</v>
      </c>
      <c r="B177" s="13" t="str">
        <f ca="1">IF(($C$2+$A177)&lt;=$C$3,OFFSET('Data (unfunded)'!A$8,Main!$C$2+Main!$A177,0),"")</f>
        <v/>
      </c>
      <c r="C177" s="32" t="str">
        <f ca="1">IF(($C$2+$A177)&lt;=$C$3,OFFSET('Data (unfunded)'!B$8,Main!$C$2+Main!$A177,0),"")</f>
        <v/>
      </c>
      <c r="D177" s="18" t="str">
        <f ca="1">IF(($C$2+$A177)&lt;=$C$3,OFFSET('Data (unfunded)'!C$8,Main!$C$2+Main!$A177,0),"")</f>
        <v/>
      </c>
      <c r="E177" s="18" t="str">
        <f ca="1">IF(($C$2+$A177)&lt;=$C$3,OFFSET('Data (unfunded)'!D$8,Main!$C$2+Main!$A177,0),"")</f>
        <v/>
      </c>
      <c r="F177" s="18" t="str">
        <f ca="1">IF(($C$2+$A177)&lt;=$C$3,OFFSET('Data (unfunded)'!E$8,Main!$C$2+Main!$A177,0),"")</f>
        <v/>
      </c>
      <c r="G177" s="18" t="str">
        <f ca="1">IF(($C$2+$A177)&lt;=$C$3,OFFSET('Data (unfunded)'!F$8,Main!$C$2+Main!$A177,0),"")</f>
        <v/>
      </c>
      <c r="H177" s="18" t="str">
        <f ca="1">IF(($C$2+$A177)&lt;=$C$3,OFFSET('Data (unfunded)'!G$8,Main!$C$2+Main!$A177,0),"")</f>
        <v/>
      </c>
      <c r="I177" s="18" t="str">
        <f ca="1">IF(($C$2+$A177)&lt;=$C$3,OFFSET('Data (unfunded)'!H$8,Main!$C$2+Main!$A177,0),"")</f>
        <v/>
      </c>
      <c r="J177" s="18" t="str">
        <f ca="1">IF(($C$2+$A177)&lt;=$C$3,OFFSET('Data (unfunded)'!I$8,Main!$C$2+Main!$A177,0),"")</f>
        <v/>
      </c>
      <c r="K177" s="19" t="str">
        <f ca="1">IF(($C$2+$A177)&lt;=$C$3,OFFSET('Data (unfunded)'!J$8,Main!$C$2+Main!$A177,0),"")</f>
        <v/>
      </c>
      <c r="L177" s="19" t="str">
        <f t="shared" si="15"/>
        <v/>
      </c>
      <c r="M177" s="52"/>
      <c r="N177" s="53"/>
    </row>
    <row r="178" spans="1:14" x14ac:dyDescent="0.35">
      <c r="A178" s="16">
        <f t="shared" si="16"/>
        <v>167</v>
      </c>
      <c r="B178" s="13" t="str">
        <f ca="1">IF(($C$2+$A178)&lt;=$C$3,OFFSET('Data (unfunded)'!A$8,Main!$C$2+Main!$A178,0),"")</f>
        <v/>
      </c>
      <c r="C178" s="32" t="str">
        <f ca="1">IF(($C$2+$A178)&lt;=$C$3,OFFSET('Data (unfunded)'!B$8,Main!$C$2+Main!$A178,0),"")</f>
        <v/>
      </c>
      <c r="D178" s="18" t="str">
        <f ca="1">IF(($C$2+$A178)&lt;=$C$3,OFFSET('Data (unfunded)'!C$8,Main!$C$2+Main!$A178,0),"")</f>
        <v/>
      </c>
      <c r="E178" s="18" t="str">
        <f ca="1">IF(($C$2+$A178)&lt;=$C$3,OFFSET('Data (unfunded)'!D$8,Main!$C$2+Main!$A178,0),"")</f>
        <v/>
      </c>
      <c r="F178" s="18" t="str">
        <f ca="1">IF(($C$2+$A178)&lt;=$C$3,OFFSET('Data (unfunded)'!E$8,Main!$C$2+Main!$A178,0),"")</f>
        <v/>
      </c>
      <c r="G178" s="18" t="str">
        <f ca="1">IF(($C$2+$A178)&lt;=$C$3,OFFSET('Data (unfunded)'!F$8,Main!$C$2+Main!$A178,0),"")</f>
        <v/>
      </c>
      <c r="H178" s="18" t="str">
        <f ca="1">IF(($C$2+$A178)&lt;=$C$3,OFFSET('Data (unfunded)'!G$8,Main!$C$2+Main!$A178,0),"")</f>
        <v/>
      </c>
      <c r="I178" s="18" t="str">
        <f ca="1">IF(($C$2+$A178)&lt;=$C$3,OFFSET('Data (unfunded)'!H$8,Main!$C$2+Main!$A178,0),"")</f>
        <v/>
      </c>
      <c r="J178" s="18" t="str">
        <f ca="1">IF(($C$2+$A178)&lt;=$C$3,OFFSET('Data (unfunded)'!I$8,Main!$C$2+Main!$A178,0),"")</f>
        <v/>
      </c>
      <c r="K178" s="19" t="str">
        <f ca="1">IF(($C$2+$A178)&lt;=$C$3,OFFSET('Data (unfunded)'!J$8,Main!$C$2+Main!$A178,0),"")</f>
        <v/>
      </c>
      <c r="L178" s="19" t="str">
        <f t="shared" si="15"/>
        <v/>
      </c>
      <c r="M178" s="52"/>
      <c r="N178" s="53"/>
    </row>
    <row r="179" spans="1:14" x14ac:dyDescent="0.35">
      <c r="A179" s="16">
        <f t="shared" si="16"/>
        <v>168</v>
      </c>
      <c r="B179" s="13" t="str">
        <f ca="1">IF(($C$2+$A179)&lt;=$C$3,OFFSET('Data (unfunded)'!A$8,Main!$C$2+Main!$A179,0),"")</f>
        <v/>
      </c>
      <c r="C179" s="32" t="str">
        <f ca="1">IF(($C$2+$A179)&lt;=$C$3,OFFSET('Data (unfunded)'!B$8,Main!$C$2+Main!$A179,0),"")</f>
        <v/>
      </c>
      <c r="D179" s="18" t="str">
        <f ca="1">IF(($C$2+$A179)&lt;=$C$3,OFFSET('Data (unfunded)'!C$8,Main!$C$2+Main!$A179,0),"")</f>
        <v/>
      </c>
      <c r="E179" s="18" t="str">
        <f ca="1">IF(($C$2+$A179)&lt;=$C$3,OFFSET('Data (unfunded)'!D$8,Main!$C$2+Main!$A179,0),"")</f>
        <v/>
      </c>
      <c r="F179" s="18" t="str">
        <f ca="1">IF(($C$2+$A179)&lt;=$C$3,OFFSET('Data (unfunded)'!E$8,Main!$C$2+Main!$A179,0),"")</f>
        <v/>
      </c>
      <c r="G179" s="18" t="str">
        <f ca="1">IF(($C$2+$A179)&lt;=$C$3,OFFSET('Data (unfunded)'!F$8,Main!$C$2+Main!$A179,0),"")</f>
        <v/>
      </c>
      <c r="H179" s="18" t="str">
        <f ca="1">IF(($C$2+$A179)&lt;=$C$3,OFFSET('Data (unfunded)'!G$8,Main!$C$2+Main!$A179,0),"")</f>
        <v/>
      </c>
      <c r="I179" s="18" t="str">
        <f ca="1">IF(($C$2+$A179)&lt;=$C$3,OFFSET('Data (unfunded)'!H$8,Main!$C$2+Main!$A179,0),"")</f>
        <v/>
      </c>
      <c r="J179" s="18" t="str">
        <f ca="1">IF(($C$2+$A179)&lt;=$C$3,OFFSET('Data (unfunded)'!I$8,Main!$C$2+Main!$A179,0),"")</f>
        <v/>
      </c>
      <c r="K179" s="19" t="str">
        <f ca="1">IF(($C$2+$A179)&lt;=$C$3,OFFSET('Data (unfunded)'!J$8,Main!$C$2+Main!$A179,0),"")</f>
        <v/>
      </c>
      <c r="L179" s="19" t="str">
        <f t="shared" si="15"/>
        <v/>
      </c>
      <c r="M179" s="52"/>
      <c r="N179" s="53"/>
    </row>
    <row r="180" spans="1:14" x14ac:dyDescent="0.35">
      <c r="A180" s="16">
        <f t="shared" si="16"/>
        <v>169</v>
      </c>
      <c r="B180" s="13" t="str">
        <f ca="1">IF(($C$2+$A180)&lt;=$C$3,OFFSET('Data (unfunded)'!A$8,Main!$C$2+Main!$A180,0),"")</f>
        <v/>
      </c>
      <c r="C180" s="32" t="str">
        <f ca="1">IF(($C$2+$A180)&lt;=$C$3,OFFSET('Data (unfunded)'!B$8,Main!$C$2+Main!$A180,0),"")</f>
        <v/>
      </c>
      <c r="D180" s="18" t="str">
        <f ca="1">IF(($C$2+$A180)&lt;=$C$3,OFFSET('Data (unfunded)'!C$8,Main!$C$2+Main!$A180,0),"")</f>
        <v/>
      </c>
      <c r="E180" s="18" t="str">
        <f ca="1">IF(($C$2+$A180)&lt;=$C$3,OFFSET('Data (unfunded)'!D$8,Main!$C$2+Main!$A180,0),"")</f>
        <v/>
      </c>
      <c r="F180" s="18" t="str">
        <f ca="1">IF(($C$2+$A180)&lt;=$C$3,OFFSET('Data (unfunded)'!E$8,Main!$C$2+Main!$A180,0),"")</f>
        <v/>
      </c>
      <c r="G180" s="18" t="str">
        <f ca="1">IF(($C$2+$A180)&lt;=$C$3,OFFSET('Data (unfunded)'!F$8,Main!$C$2+Main!$A180,0),"")</f>
        <v/>
      </c>
      <c r="H180" s="18" t="str">
        <f ca="1">IF(($C$2+$A180)&lt;=$C$3,OFFSET('Data (unfunded)'!G$8,Main!$C$2+Main!$A180,0),"")</f>
        <v/>
      </c>
      <c r="I180" s="18" t="str">
        <f ca="1">IF(($C$2+$A180)&lt;=$C$3,OFFSET('Data (unfunded)'!H$8,Main!$C$2+Main!$A180,0),"")</f>
        <v/>
      </c>
      <c r="J180" s="18" t="str">
        <f ca="1">IF(($C$2+$A180)&lt;=$C$3,OFFSET('Data (unfunded)'!I$8,Main!$C$2+Main!$A180,0),"")</f>
        <v/>
      </c>
      <c r="K180" s="19" t="str">
        <f ca="1">IF(($C$2+$A180)&lt;=$C$3,OFFSET('Data (unfunded)'!J$8,Main!$C$2+Main!$A180,0),"")</f>
        <v/>
      </c>
      <c r="L180" s="19" t="str">
        <f t="shared" si="15"/>
        <v/>
      </c>
      <c r="M180" s="52"/>
      <c r="N180" s="53"/>
    </row>
    <row r="181" spans="1:14" x14ac:dyDescent="0.35">
      <c r="A181" s="16">
        <f t="shared" si="16"/>
        <v>170</v>
      </c>
      <c r="B181" s="13" t="str">
        <f ca="1">IF(($C$2+$A181)&lt;=$C$3,OFFSET('Data (unfunded)'!A$8,Main!$C$2+Main!$A181,0),"")</f>
        <v/>
      </c>
      <c r="C181" s="32" t="str">
        <f ca="1">IF(($C$2+$A181)&lt;=$C$3,OFFSET('Data (unfunded)'!B$8,Main!$C$2+Main!$A181,0),"")</f>
        <v/>
      </c>
      <c r="D181" s="18" t="str">
        <f ca="1">IF(($C$2+$A181)&lt;=$C$3,OFFSET('Data (unfunded)'!C$8,Main!$C$2+Main!$A181,0),"")</f>
        <v/>
      </c>
      <c r="E181" s="18" t="str">
        <f ca="1">IF(($C$2+$A181)&lt;=$C$3,OFFSET('Data (unfunded)'!D$8,Main!$C$2+Main!$A181,0),"")</f>
        <v/>
      </c>
      <c r="F181" s="18" t="str">
        <f ca="1">IF(($C$2+$A181)&lt;=$C$3,OFFSET('Data (unfunded)'!E$8,Main!$C$2+Main!$A181,0),"")</f>
        <v/>
      </c>
      <c r="G181" s="18" t="str">
        <f ca="1">IF(($C$2+$A181)&lt;=$C$3,OFFSET('Data (unfunded)'!F$8,Main!$C$2+Main!$A181,0),"")</f>
        <v/>
      </c>
      <c r="H181" s="18" t="str">
        <f ca="1">IF(($C$2+$A181)&lt;=$C$3,OFFSET('Data (unfunded)'!G$8,Main!$C$2+Main!$A181,0),"")</f>
        <v/>
      </c>
      <c r="I181" s="18" t="str">
        <f ca="1">IF(($C$2+$A181)&lt;=$C$3,OFFSET('Data (unfunded)'!H$8,Main!$C$2+Main!$A181,0),"")</f>
        <v/>
      </c>
      <c r="J181" s="18" t="str">
        <f ca="1">IF(($C$2+$A181)&lt;=$C$3,OFFSET('Data (unfunded)'!I$8,Main!$C$2+Main!$A181,0),"")</f>
        <v/>
      </c>
      <c r="K181" s="19" t="str">
        <f ca="1">IF(($C$2+$A181)&lt;=$C$3,OFFSET('Data (unfunded)'!J$8,Main!$C$2+Main!$A181,0),"")</f>
        <v/>
      </c>
      <c r="L181" s="19" t="str">
        <f t="shared" si="15"/>
        <v/>
      </c>
      <c r="M181" s="52"/>
      <c r="N181" s="53"/>
    </row>
    <row r="182" spans="1:14" x14ac:dyDescent="0.35">
      <c r="A182" s="16">
        <f t="shared" si="16"/>
        <v>171</v>
      </c>
      <c r="B182" s="13" t="str">
        <f ca="1">IF(($C$2+$A182)&lt;=$C$3,OFFSET('Data (unfunded)'!A$8,Main!$C$2+Main!$A182,0),"")</f>
        <v/>
      </c>
      <c r="C182" s="32" t="str">
        <f ca="1">IF(($C$2+$A182)&lt;=$C$3,OFFSET('Data (unfunded)'!B$8,Main!$C$2+Main!$A182,0),"")</f>
        <v/>
      </c>
      <c r="D182" s="18" t="str">
        <f ca="1">IF(($C$2+$A182)&lt;=$C$3,OFFSET('Data (unfunded)'!C$8,Main!$C$2+Main!$A182,0),"")</f>
        <v/>
      </c>
      <c r="E182" s="18" t="str">
        <f ca="1">IF(($C$2+$A182)&lt;=$C$3,OFFSET('Data (unfunded)'!D$8,Main!$C$2+Main!$A182,0),"")</f>
        <v/>
      </c>
      <c r="F182" s="18" t="str">
        <f ca="1">IF(($C$2+$A182)&lt;=$C$3,OFFSET('Data (unfunded)'!E$8,Main!$C$2+Main!$A182,0),"")</f>
        <v/>
      </c>
      <c r="G182" s="18" t="str">
        <f ca="1">IF(($C$2+$A182)&lt;=$C$3,OFFSET('Data (unfunded)'!F$8,Main!$C$2+Main!$A182,0),"")</f>
        <v/>
      </c>
      <c r="H182" s="18" t="str">
        <f ca="1">IF(($C$2+$A182)&lt;=$C$3,OFFSET('Data (unfunded)'!G$8,Main!$C$2+Main!$A182,0),"")</f>
        <v/>
      </c>
      <c r="I182" s="18" t="str">
        <f ca="1">IF(($C$2+$A182)&lt;=$C$3,OFFSET('Data (unfunded)'!H$8,Main!$C$2+Main!$A182,0),"")</f>
        <v/>
      </c>
      <c r="J182" s="18" t="str">
        <f ca="1">IF(($C$2+$A182)&lt;=$C$3,OFFSET('Data (unfunded)'!I$8,Main!$C$2+Main!$A182,0),"")</f>
        <v/>
      </c>
      <c r="K182" s="19" t="str">
        <f ca="1">IF(($C$2+$A182)&lt;=$C$3,OFFSET('Data (unfunded)'!J$8,Main!$C$2+Main!$A182,0),"")</f>
        <v/>
      </c>
      <c r="L182" s="19" t="str">
        <f t="shared" si="15"/>
        <v/>
      </c>
      <c r="M182" s="52"/>
      <c r="N182" s="53"/>
    </row>
    <row r="183" spans="1:14" x14ac:dyDescent="0.35">
      <c r="A183" s="16">
        <f t="shared" si="16"/>
        <v>172</v>
      </c>
      <c r="B183" s="13" t="str">
        <f ca="1">IF(($C$2+$A183)&lt;=$C$3,OFFSET('Data (unfunded)'!A$8,Main!$C$2+Main!$A183,0),"")</f>
        <v/>
      </c>
      <c r="C183" s="32" t="str">
        <f ca="1">IF(($C$2+$A183)&lt;=$C$3,OFFSET('Data (unfunded)'!B$8,Main!$C$2+Main!$A183,0),"")</f>
        <v/>
      </c>
      <c r="D183" s="18" t="str">
        <f ca="1">IF(($C$2+$A183)&lt;=$C$3,OFFSET('Data (unfunded)'!C$8,Main!$C$2+Main!$A183,0),"")</f>
        <v/>
      </c>
      <c r="E183" s="18" t="str">
        <f ca="1">IF(($C$2+$A183)&lt;=$C$3,OFFSET('Data (unfunded)'!D$8,Main!$C$2+Main!$A183,0),"")</f>
        <v/>
      </c>
      <c r="F183" s="18" t="str">
        <f ca="1">IF(($C$2+$A183)&lt;=$C$3,OFFSET('Data (unfunded)'!E$8,Main!$C$2+Main!$A183,0),"")</f>
        <v/>
      </c>
      <c r="G183" s="18" t="str">
        <f ca="1">IF(($C$2+$A183)&lt;=$C$3,OFFSET('Data (unfunded)'!F$8,Main!$C$2+Main!$A183,0),"")</f>
        <v/>
      </c>
      <c r="H183" s="18" t="str">
        <f ca="1">IF(($C$2+$A183)&lt;=$C$3,OFFSET('Data (unfunded)'!G$8,Main!$C$2+Main!$A183,0),"")</f>
        <v/>
      </c>
      <c r="I183" s="18" t="str">
        <f ca="1">IF(($C$2+$A183)&lt;=$C$3,OFFSET('Data (unfunded)'!H$8,Main!$C$2+Main!$A183,0),"")</f>
        <v/>
      </c>
      <c r="J183" s="18" t="str">
        <f ca="1">IF(($C$2+$A183)&lt;=$C$3,OFFSET('Data (unfunded)'!I$8,Main!$C$2+Main!$A183,0),"")</f>
        <v/>
      </c>
      <c r="K183" s="19" t="str">
        <f ca="1">IF(($C$2+$A183)&lt;=$C$3,OFFSET('Data (unfunded)'!J$8,Main!$C$2+Main!$A183,0),"")</f>
        <v/>
      </c>
      <c r="L183" s="19" t="str">
        <f t="shared" si="15"/>
        <v/>
      </c>
      <c r="M183" s="52"/>
      <c r="N183" s="53"/>
    </row>
    <row r="184" spans="1:14" x14ac:dyDescent="0.35">
      <c r="A184" s="16">
        <f t="shared" si="16"/>
        <v>173</v>
      </c>
      <c r="B184" s="13" t="str">
        <f ca="1">IF(($C$2+$A184)&lt;=$C$3,OFFSET('Data (unfunded)'!A$8,Main!$C$2+Main!$A184,0),"")</f>
        <v/>
      </c>
      <c r="C184" s="32" t="str">
        <f ca="1">IF(($C$2+$A184)&lt;=$C$3,OFFSET('Data (unfunded)'!B$8,Main!$C$2+Main!$A184,0),"")</f>
        <v/>
      </c>
      <c r="D184" s="18" t="str">
        <f ca="1">IF(($C$2+$A184)&lt;=$C$3,OFFSET('Data (unfunded)'!C$8,Main!$C$2+Main!$A184,0),"")</f>
        <v/>
      </c>
      <c r="E184" s="18" t="str">
        <f ca="1">IF(($C$2+$A184)&lt;=$C$3,OFFSET('Data (unfunded)'!D$8,Main!$C$2+Main!$A184,0),"")</f>
        <v/>
      </c>
      <c r="F184" s="18" t="str">
        <f ca="1">IF(($C$2+$A184)&lt;=$C$3,OFFSET('Data (unfunded)'!E$8,Main!$C$2+Main!$A184,0),"")</f>
        <v/>
      </c>
      <c r="G184" s="18" t="str">
        <f ca="1">IF(($C$2+$A184)&lt;=$C$3,OFFSET('Data (unfunded)'!F$8,Main!$C$2+Main!$A184,0),"")</f>
        <v/>
      </c>
      <c r="H184" s="18" t="str">
        <f ca="1">IF(($C$2+$A184)&lt;=$C$3,OFFSET('Data (unfunded)'!G$8,Main!$C$2+Main!$A184,0),"")</f>
        <v/>
      </c>
      <c r="I184" s="18" t="str">
        <f ca="1">IF(($C$2+$A184)&lt;=$C$3,OFFSET('Data (unfunded)'!H$8,Main!$C$2+Main!$A184,0),"")</f>
        <v/>
      </c>
      <c r="J184" s="18" t="str">
        <f ca="1">IF(($C$2+$A184)&lt;=$C$3,OFFSET('Data (unfunded)'!I$8,Main!$C$2+Main!$A184,0),"")</f>
        <v/>
      </c>
      <c r="K184" s="19" t="str">
        <f ca="1">IF(($C$2+$A184)&lt;=$C$3,OFFSET('Data (unfunded)'!J$8,Main!$C$2+Main!$A184,0),"")</f>
        <v/>
      </c>
      <c r="L184" s="19" t="str">
        <f t="shared" si="15"/>
        <v/>
      </c>
      <c r="M184" s="52"/>
      <c r="N184" s="53"/>
    </row>
    <row r="185" spans="1:14" x14ac:dyDescent="0.35">
      <c r="A185" s="16">
        <f t="shared" si="16"/>
        <v>174</v>
      </c>
      <c r="B185" s="13" t="str">
        <f ca="1">IF(($C$2+$A185)&lt;=$C$3,OFFSET('Data (unfunded)'!A$8,Main!$C$2+Main!$A185,0),"")</f>
        <v/>
      </c>
      <c r="C185" s="32" t="str">
        <f ca="1">IF(($C$2+$A185)&lt;=$C$3,OFFSET('Data (unfunded)'!B$8,Main!$C$2+Main!$A185,0),"")</f>
        <v/>
      </c>
      <c r="D185" s="18" t="str">
        <f ca="1">IF(($C$2+$A185)&lt;=$C$3,OFFSET('Data (unfunded)'!C$8,Main!$C$2+Main!$A185,0),"")</f>
        <v/>
      </c>
      <c r="E185" s="18" t="str">
        <f ca="1">IF(($C$2+$A185)&lt;=$C$3,OFFSET('Data (unfunded)'!D$8,Main!$C$2+Main!$A185,0),"")</f>
        <v/>
      </c>
      <c r="F185" s="18" t="str">
        <f ca="1">IF(($C$2+$A185)&lt;=$C$3,OFFSET('Data (unfunded)'!E$8,Main!$C$2+Main!$A185,0),"")</f>
        <v/>
      </c>
      <c r="G185" s="18" t="str">
        <f ca="1">IF(($C$2+$A185)&lt;=$C$3,OFFSET('Data (unfunded)'!F$8,Main!$C$2+Main!$A185,0),"")</f>
        <v/>
      </c>
      <c r="H185" s="18" t="str">
        <f ca="1">IF(($C$2+$A185)&lt;=$C$3,OFFSET('Data (unfunded)'!G$8,Main!$C$2+Main!$A185,0),"")</f>
        <v/>
      </c>
      <c r="I185" s="18" t="str">
        <f ca="1">IF(($C$2+$A185)&lt;=$C$3,OFFSET('Data (unfunded)'!H$8,Main!$C$2+Main!$A185,0),"")</f>
        <v/>
      </c>
      <c r="J185" s="18" t="str">
        <f ca="1">IF(($C$2+$A185)&lt;=$C$3,OFFSET('Data (unfunded)'!I$8,Main!$C$2+Main!$A185,0),"")</f>
        <v/>
      </c>
      <c r="K185" s="19" t="str">
        <f ca="1">IF(($C$2+$A185)&lt;=$C$3,OFFSET('Data (unfunded)'!J$8,Main!$C$2+Main!$A185,0),"")</f>
        <v/>
      </c>
      <c r="L185" s="19" t="str">
        <f t="shared" si="15"/>
        <v/>
      </c>
      <c r="M185" s="52"/>
      <c r="N185" s="53"/>
    </row>
    <row r="186" spans="1:14" x14ac:dyDescent="0.35">
      <c r="A186" s="16">
        <f t="shared" si="16"/>
        <v>175</v>
      </c>
      <c r="B186" s="13" t="str">
        <f ca="1">IF(($C$2+$A186)&lt;=$C$3,OFFSET('Data (unfunded)'!A$8,Main!$C$2+Main!$A186,0),"")</f>
        <v/>
      </c>
      <c r="C186" s="32" t="str">
        <f ca="1">IF(($C$2+$A186)&lt;=$C$3,OFFSET('Data (unfunded)'!B$8,Main!$C$2+Main!$A186,0),"")</f>
        <v/>
      </c>
      <c r="D186" s="18" t="str">
        <f ca="1">IF(($C$2+$A186)&lt;=$C$3,OFFSET('Data (unfunded)'!C$8,Main!$C$2+Main!$A186,0),"")</f>
        <v/>
      </c>
      <c r="E186" s="18" t="str">
        <f ca="1">IF(($C$2+$A186)&lt;=$C$3,OFFSET('Data (unfunded)'!D$8,Main!$C$2+Main!$A186,0),"")</f>
        <v/>
      </c>
      <c r="F186" s="18" t="str">
        <f ca="1">IF(($C$2+$A186)&lt;=$C$3,OFFSET('Data (unfunded)'!E$8,Main!$C$2+Main!$A186,0),"")</f>
        <v/>
      </c>
      <c r="G186" s="18" t="str">
        <f ca="1">IF(($C$2+$A186)&lt;=$C$3,OFFSET('Data (unfunded)'!F$8,Main!$C$2+Main!$A186,0),"")</f>
        <v/>
      </c>
      <c r="H186" s="18" t="str">
        <f ca="1">IF(($C$2+$A186)&lt;=$C$3,OFFSET('Data (unfunded)'!G$8,Main!$C$2+Main!$A186,0),"")</f>
        <v/>
      </c>
      <c r="I186" s="18" t="str">
        <f ca="1">IF(($C$2+$A186)&lt;=$C$3,OFFSET('Data (unfunded)'!H$8,Main!$C$2+Main!$A186,0),"")</f>
        <v/>
      </c>
      <c r="J186" s="18" t="str">
        <f ca="1">IF(($C$2+$A186)&lt;=$C$3,OFFSET('Data (unfunded)'!I$8,Main!$C$2+Main!$A186,0),"")</f>
        <v/>
      </c>
      <c r="K186" s="19" t="str">
        <f ca="1">IF(($C$2+$A186)&lt;=$C$3,OFFSET('Data (unfunded)'!J$8,Main!$C$2+Main!$A186,0),"")</f>
        <v/>
      </c>
      <c r="L186" s="19" t="str">
        <f t="shared" si="15"/>
        <v/>
      </c>
      <c r="M186" s="52"/>
      <c r="N186" s="53"/>
    </row>
    <row r="187" spans="1:14" x14ac:dyDescent="0.35">
      <c r="A187" s="16">
        <f t="shared" si="16"/>
        <v>176</v>
      </c>
      <c r="B187" s="13" t="str">
        <f ca="1">IF(($C$2+$A187)&lt;=$C$3,OFFSET('Data (unfunded)'!A$8,Main!$C$2+Main!$A187,0),"")</f>
        <v/>
      </c>
      <c r="C187" s="32" t="str">
        <f ca="1">IF(($C$2+$A187)&lt;=$C$3,OFFSET('Data (unfunded)'!B$8,Main!$C$2+Main!$A187,0),"")</f>
        <v/>
      </c>
      <c r="D187" s="18" t="str">
        <f ca="1">IF(($C$2+$A187)&lt;=$C$3,OFFSET('Data (unfunded)'!C$8,Main!$C$2+Main!$A187,0),"")</f>
        <v/>
      </c>
      <c r="E187" s="18" t="str">
        <f ca="1">IF(($C$2+$A187)&lt;=$C$3,OFFSET('Data (unfunded)'!D$8,Main!$C$2+Main!$A187,0),"")</f>
        <v/>
      </c>
      <c r="F187" s="18" t="str">
        <f ca="1">IF(($C$2+$A187)&lt;=$C$3,OFFSET('Data (unfunded)'!E$8,Main!$C$2+Main!$A187,0),"")</f>
        <v/>
      </c>
      <c r="G187" s="18" t="str">
        <f ca="1">IF(($C$2+$A187)&lt;=$C$3,OFFSET('Data (unfunded)'!F$8,Main!$C$2+Main!$A187,0),"")</f>
        <v/>
      </c>
      <c r="H187" s="18" t="str">
        <f ca="1">IF(($C$2+$A187)&lt;=$C$3,OFFSET('Data (unfunded)'!G$8,Main!$C$2+Main!$A187,0),"")</f>
        <v/>
      </c>
      <c r="I187" s="18" t="str">
        <f ca="1">IF(($C$2+$A187)&lt;=$C$3,OFFSET('Data (unfunded)'!H$8,Main!$C$2+Main!$A187,0),"")</f>
        <v/>
      </c>
      <c r="J187" s="18" t="str">
        <f ca="1">IF(($C$2+$A187)&lt;=$C$3,OFFSET('Data (unfunded)'!I$8,Main!$C$2+Main!$A187,0),"")</f>
        <v/>
      </c>
      <c r="K187" s="19" t="str">
        <f ca="1">IF(($C$2+$A187)&lt;=$C$3,OFFSET('Data (unfunded)'!J$8,Main!$C$2+Main!$A187,0),"")</f>
        <v/>
      </c>
      <c r="L187" s="19" t="str">
        <f t="shared" si="15"/>
        <v/>
      </c>
      <c r="M187" s="52"/>
      <c r="N187" s="53"/>
    </row>
    <row r="188" spans="1:14" x14ac:dyDescent="0.35">
      <c r="A188" s="16">
        <f t="shared" si="16"/>
        <v>177</v>
      </c>
      <c r="B188" s="13" t="str">
        <f ca="1">IF(($C$2+$A188)&lt;=$C$3,OFFSET('Data (unfunded)'!A$8,Main!$C$2+Main!$A188,0),"")</f>
        <v/>
      </c>
      <c r="C188" s="32" t="str">
        <f ca="1">IF(($C$2+$A188)&lt;=$C$3,OFFSET('Data (unfunded)'!B$8,Main!$C$2+Main!$A188,0),"")</f>
        <v/>
      </c>
      <c r="D188" s="18" t="str">
        <f ca="1">IF(($C$2+$A188)&lt;=$C$3,OFFSET('Data (unfunded)'!C$8,Main!$C$2+Main!$A188,0),"")</f>
        <v/>
      </c>
      <c r="E188" s="18" t="str">
        <f ca="1">IF(($C$2+$A188)&lt;=$C$3,OFFSET('Data (unfunded)'!D$8,Main!$C$2+Main!$A188,0),"")</f>
        <v/>
      </c>
      <c r="F188" s="18" t="str">
        <f ca="1">IF(($C$2+$A188)&lt;=$C$3,OFFSET('Data (unfunded)'!E$8,Main!$C$2+Main!$A188,0),"")</f>
        <v/>
      </c>
      <c r="G188" s="18" t="str">
        <f ca="1">IF(($C$2+$A188)&lt;=$C$3,OFFSET('Data (unfunded)'!F$8,Main!$C$2+Main!$A188,0),"")</f>
        <v/>
      </c>
      <c r="H188" s="18" t="str">
        <f ca="1">IF(($C$2+$A188)&lt;=$C$3,OFFSET('Data (unfunded)'!G$8,Main!$C$2+Main!$A188,0),"")</f>
        <v/>
      </c>
      <c r="I188" s="18" t="str">
        <f ca="1">IF(($C$2+$A188)&lt;=$C$3,OFFSET('Data (unfunded)'!H$8,Main!$C$2+Main!$A188,0),"")</f>
        <v/>
      </c>
      <c r="J188" s="18" t="str">
        <f ca="1">IF(($C$2+$A188)&lt;=$C$3,OFFSET('Data (unfunded)'!I$8,Main!$C$2+Main!$A188,0),"")</f>
        <v/>
      </c>
      <c r="K188" s="19" t="str">
        <f ca="1">IF(($C$2+$A188)&lt;=$C$3,OFFSET('Data (unfunded)'!J$8,Main!$C$2+Main!$A188,0),"")</f>
        <v/>
      </c>
      <c r="L188" s="19" t="str">
        <f t="shared" si="15"/>
        <v/>
      </c>
      <c r="M188" s="52"/>
      <c r="N188" s="53"/>
    </row>
    <row r="189" spans="1:14" x14ac:dyDescent="0.35">
      <c r="A189" s="16">
        <f t="shared" si="16"/>
        <v>178</v>
      </c>
      <c r="B189" s="13" t="str">
        <f ca="1">IF(($C$2+$A189)&lt;=$C$3,OFFSET('Data (unfunded)'!A$8,Main!$C$2+Main!$A189,0),"")</f>
        <v/>
      </c>
      <c r="C189" s="32" t="str">
        <f ca="1">IF(($C$2+$A189)&lt;=$C$3,OFFSET('Data (unfunded)'!B$8,Main!$C$2+Main!$A189,0),"")</f>
        <v/>
      </c>
      <c r="D189" s="18" t="str">
        <f ca="1">IF(($C$2+$A189)&lt;=$C$3,OFFSET('Data (unfunded)'!C$8,Main!$C$2+Main!$A189,0),"")</f>
        <v/>
      </c>
      <c r="E189" s="18" t="str">
        <f ca="1">IF(($C$2+$A189)&lt;=$C$3,OFFSET('Data (unfunded)'!D$8,Main!$C$2+Main!$A189,0),"")</f>
        <v/>
      </c>
      <c r="F189" s="18" t="str">
        <f ca="1">IF(($C$2+$A189)&lt;=$C$3,OFFSET('Data (unfunded)'!E$8,Main!$C$2+Main!$A189,0),"")</f>
        <v/>
      </c>
      <c r="G189" s="18" t="str">
        <f ca="1">IF(($C$2+$A189)&lt;=$C$3,OFFSET('Data (unfunded)'!F$8,Main!$C$2+Main!$A189,0),"")</f>
        <v/>
      </c>
      <c r="H189" s="18" t="str">
        <f ca="1">IF(($C$2+$A189)&lt;=$C$3,OFFSET('Data (unfunded)'!G$8,Main!$C$2+Main!$A189,0),"")</f>
        <v/>
      </c>
      <c r="I189" s="18" t="str">
        <f ca="1">IF(($C$2+$A189)&lt;=$C$3,OFFSET('Data (unfunded)'!H$8,Main!$C$2+Main!$A189,0),"")</f>
        <v/>
      </c>
      <c r="J189" s="18" t="str">
        <f ca="1">IF(($C$2+$A189)&lt;=$C$3,OFFSET('Data (unfunded)'!I$8,Main!$C$2+Main!$A189,0),"")</f>
        <v/>
      </c>
      <c r="K189" s="19" t="str">
        <f ca="1">IF(($C$2+$A189)&lt;=$C$3,OFFSET('Data (unfunded)'!J$8,Main!$C$2+Main!$A189,0),"")</f>
        <v/>
      </c>
      <c r="L189" s="19" t="str">
        <f t="shared" si="15"/>
        <v/>
      </c>
      <c r="M189" s="52"/>
      <c r="N189" s="53"/>
    </row>
    <row r="190" spans="1:14" x14ac:dyDescent="0.35">
      <c r="A190" s="16">
        <f t="shared" si="16"/>
        <v>179</v>
      </c>
      <c r="B190" s="13" t="str">
        <f ca="1">IF(($C$2+$A190)&lt;=$C$3,OFFSET('Data (unfunded)'!A$8,Main!$C$2+Main!$A190,0),"")</f>
        <v/>
      </c>
      <c r="C190" s="32" t="str">
        <f ca="1">IF(($C$2+$A190)&lt;=$C$3,OFFSET('Data (unfunded)'!B$8,Main!$C$2+Main!$A190,0),"")</f>
        <v/>
      </c>
      <c r="D190" s="18" t="str">
        <f ca="1">IF(($C$2+$A190)&lt;=$C$3,OFFSET('Data (unfunded)'!C$8,Main!$C$2+Main!$A190,0),"")</f>
        <v/>
      </c>
      <c r="E190" s="18" t="str">
        <f ca="1">IF(($C$2+$A190)&lt;=$C$3,OFFSET('Data (unfunded)'!D$8,Main!$C$2+Main!$A190,0),"")</f>
        <v/>
      </c>
      <c r="F190" s="18" t="str">
        <f ca="1">IF(($C$2+$A190)&lt;=$C$3,OFFSET('Data (unfunded)'!E$8,Main!$C$2+Main!$A190,0),"")</f>
        <v/>
      </c>
      <c r="G190" s="18" t="str">
        <f ca="1">IF(($C$2+$A190)&lt;=$C$3,OFFSET('Data (unfunded)'!F$8,Main!$C$2+Main!$A190,0),"")</f>
        <v/>
      </c>
      <c r="H190" s="18" t="str">
        <f ca="1">IF(($C$2+$A190)&lt;=$C$3,OFFSET('Data (unfunded)'!G$8,Main!$C$2+Main!$A190,0),"")</f>
        <v/>
      </c>
      <c r="I190" s="18" t="str">
        <f ca="1">IF(($C$2+$A190)&lt;=$C$3,OFFSET('Data (unfunded)'!H$8,Main!$C$2+Main!$A190,0),"")</f>
        <v/>
      </c>
      <c r="J190" s="18" t="str">
        <f ca="1">IF(($C$2+$A190)&lt;=$C$3,OFFSET('Data (unfunded)'!I$8,Main!$C$2+Main!$A190,0),"")</f>
        <v/>
      </c>
      <c r="K190" s="19" t="str">
        <f ca="1">IF(($C$2+$A190)&lt;=$C$3,OFFSET('Data (unfunded)'!J$8,Main!$C$2+Main!$A190,0),"")</f>
        <v/>
      </c>
      <c r="L190" s="19" t="str">
        <f t="shared" si="15"/>
        <v/>
      </c>
      <c r="M190" s="52"/>
      <c r="N190" s="53"/>
    </row>
    <row r="191" spans="1:14" x14ac:dyDescent="0.35">
      <c r="A191" s="16">
        <f t="shared" si="16"/>
        <v>180</v>
      </c>
      <c r="B191" s="13" t="str">
        <f ca="1">IF(($C$2+$A191)&lt;=$C$3,OFFSET('Data (unfunded)'!A$8,Main!$C$2+Main!$A191,0),"")</f>
        <v/>
      </c>
      <c r="C191" s="32" t="str">
        <f ca="1">IF(($C$2+$A191)&lt;=$C$3,OFFSET('Data (unfunded)'!B$8,Main!$C$2+Main!$A191,0),"")</f>
        <v/>
      </c>
      <c r="D191" s="18" t="str">
        <f ca="1">IF(($C$2+$A191)&lt;=$C$3,OFFSET('Data (unfunded)'!C$8,Main!$C$2+Main!$A191,0),"")</f>
        <v/>
      </c>
      <c r="E191" s="18" t="str">
        <f ca="1">IF(($C$2+$A191)&lt;=$C$3,OFFSET('Data (unfunded)'!D$8,Main!$C$2+Main!$A191,0),"")</f>
        <v/>
      </c>
      <c r="F191" s="18" t="str">
        <f ca="1">IF(($C$2+$A191)&lt;=$C$3,OFFSET('Data (unfunded)'!E$8,Main!$C$2+Main!$A191,0),"")</f>
        <v/>
      </c>
      <c r="G191" s="18" t="str">
        <f ca="1">IF(($C$2+$A191)&lt;=$C$3,OFFSET('Data (unfunded)'!F$8,Main!$C$2+Main!$A191,0),"")</f>
        <v/>
      </c>
      <c r="H191" s="18" t="str">
        <f ca="1">IF(($C$2+$A191)&lt;=$C$3,OFFSET('Data (unfunded)'!G$8,Main!$C$2+Main!$A191,0),"")</f>
        <v/>
      </c>
      <c r="I191" s="18" t="str">
        <f ca="1">IF(($C$2+$A191)&lt;=$C$3,OFFSET('Data (unfunded)'!H$8,Main!$C$2+Main!$A191,0),"")</f>
        <v/>
      </c>
      <c r="J191" s="18" t="str">
        <f ca="1">IF(($C$2+$A191)&lt;=$C$3,OFFSET('Data (unfunded)'!I$8,Main!$C$2+Main!$A191,0),"")</f>
        <v/>
      </c>
      <c r="K191" s="19" t="str">
        <f ca="1">IF(($C$2+$A191)&lt;=$C$3,OFFSET('Data (unfunded)'!J$8,Main!$C$2+Main!$A191,0),"")</f>
        <v/>
      </c>
      <c r="L191" s="19" t="str">
        <f t="shared" si="15"/>
        <v/>
      </c>
      <c r="M191" s="52"/>
      <c r="N191" s="53"/>
    </row>
    <row r="192" spans="1:14" x14ac:dyDescent="0.35">
      <c r="A192" s="16">
        <f t="shared" si="16"/>
        <v>181</v>
      </c>
      <c r="B192" s="13" t="str">
        <f ca="1">IF(($C$2+$A192)&lt;=$C$3,OFFSET('Data (unfunded)'!A$8,Main!$C$2+Main!$A192,0),"")</f>
        <v/>
      </c>
      <c r="C192" s="32" t="str">
        <f ca="1">IF(($C$2+$A192)&lt;=$C$3,OFFSET('Data (unfunded)'!B$8,Main!$C$2+Main!$A192,0),"")</f>
        <v/>
      </c>
      <c r="D192" s="18" t="str">
        <f ca="1">IF(($C$2+$A192)&lt;=$C$3,OFFSET('Data (unfunded)'!C$8,Main!$C$2+Main!$A192,0),"")</f>
        <v/>
      </c>
      <c r="E192" s="18" t="str">
        <f ca="1">IF(($C$2+$A192)&lt;=$C$3,OFFSET('Data (unfunded)'!D$8,Main!$C$2+Main!$A192,0),"")</f>
        <v/>
      </c>
      <c r="F192" s="18" t="str">
        <f ca="1">IF(($C$2+$A192)&lt;=$C$3,OFFSET('Data (unfunded)'!E$8,Main!$C$2+Main!$A192,0),"")</f>
        <v/>
      </c>
      <c r="G192" s="18" t="str">
        <f ca="1">IF(($C$2+$A192)&lt;=$C$3,OFFSET('Data (unfunded)'!F$8,Main!$C$2+Main!$A192,0),"")</f>
        <v/>
      </c>
      <c r="H192" s="18" t="str">
        <f ca="1">IF(($C$2+$A192)&lt;=$C$3,OFFSET('Data (unfunded)'!G$8,Main!$C$2+Main!$A192,0),"")</f>
        <v/>
      </c>
      <c r="I192" s="18" t="str">
        <f ca="1">IF(($C$2+$A192)&lt;=$C$3,OFFSET('Data (unfunded)'!H$8,Main!$C$2+Main!$A192,0),"")</f>
        <v/>
      </c>
      <c r="J192" s="18" t="str">
        <f ca="1">IF(($C$2+$A192)&lt;=$C$3,OFFSET('Data (unfunded)'!I$8,Main!$C$2+Main!$A192,0),"")</f>
        <v/>
      </c>
      <c r="K192" s="19" t="str">
        <f ca="1">IF(($C$2+$A192)&lt;=$C$3,OFFSET('Data (unfunded)'!J$8,Main!$C$2+Main!$A192,0),"")</f>
        <v/>
      </c>
      <c r="L192" s="19" t="str">
        <f t="shared" si="15"/>
        <v/>
      </c>
      <c r="M192" s="52"/>
      <c r="N192" s="53"/>
    </row>
    <row r="193" spans="1:14" x14ac:dyDescent="0.35">
      <c r="A193" s="16">
        <f t="shared" si="16"/>
        <v>182</v>
      </c>
      <c r="B193" s="13" t="str">
        <f ca="1">IF(($C$2+$A193)&lt;=$C$3,OFFSET('Data (unfunded)'!A$8,Main!$C$2+Main!$A193,0),"")</f>
        <v/>
      </c>
      <c r="C193" s="32" t="str">
        <f ca="1">IF(($C$2+$A193)&lt;=$C$3,OFFSET('Data (unfunded)'!B$8,Main!$C$2+Main!$A193,0),"")</f>
        <v/>
      </c>
      <c r="D193" s="18" t="str">
        <f ca="1">IF(($C$2+$A193)&lt;=$C$3,OFFSET('Data (unfunded)'!C$8,Main!$C$2+Main!$A193,0),"")</f>
        <v/>
      </c>
      <c r="E193" s="18" t="str">
        <f ca="1">IF(($C$2+$A193)&lt;=$C$3,OFFSET('Data (unfunded)'!D$8,Main!$C$2+Main!$A193,0),"")</f>
        <v/>
      </c>
      <c r="F193" s="18" t="str">
        <f ca="1">IF(($C$2+$A193)&lt;=$C$3,OFFSET('Data (unfunded)'!E$8,Main!$C$2+Main!$A193,0),"")</f>
        <v/>
      </c>
      <c r="G193" s="18" t="str">
        <f ca="1">IF(($C$2+$A193)&lt;=$C$3,OFFSET('Data (unfunded)'!F$8,Main!$C$2+Main!$A193,0),"")</f>
        <v/>
      </c>
      <c r="H193" s="18" t="str">
        <f ca="1">IF(($C$2+$A193)&lt;=$C$3,OFFSET('Data (unfunded)'!G$8,Main!$C$2+Main!$A193,0),"")</f>
        <v/>
      </c>
      <c r="I193" s="18" t="str">
        <f ca="1">IF(($C$2+$A193)&lt;=$C$3,OFFSET('Data (unfunded)'!H$8,Main!$C$2+Main!$A193,0),"")</f>
        <v/>
      </c>
      <c r="J193" s="18" t="str">
        <f ca="1">IF(($C$2+$A193)&lt;=$C$3,OFFSET('Data (unfunded)'!I$8,Main!$C$2+Main!$A193,0),"")</f>
        <v/>
      </c>
      <c r="K193" s="19" t="str">
        <f ca="1">IF(($C$2+$A193)&lt;=$C$3,OFFSET('Data (unfunded)'!J$8,Main!$C$2+Main!$A193,0),"")</f>
        <v/>
      </c>
      <c r="L193" s="19" t="str">
        <f t="shared" si="15"/>
        <v/>
      </c>
      <c r="M193" s="52"/>
      <c r="N193" s="53"/>
    </row>
    <row r="194" spans="1:14" x14ac:dyDescent="0.35">
      <c r="A194" s="16">
        <f t="shared" si="16"/>
        <v>183</v>
      </c>
      <c r="B194" s="13" t="str">
        <f ca="1">IF(($C$2+$A194)&lt;=$C$3,OFFSET('Data (unfunded)'!A$8,Main!$C$2+Main!$A194,0),"")</f>
        <v/>
      </c>
      <c r="C194" s="32" t="str">
        <f ca="1">IF(($C$2+$A194)&lt;=$C$3,OFFSET('Data (unfunded)'!B$8,Main!$C$2+Main!$A194,0),"")</f>
        <v/>
      </c>
      <c r="D194" s="18" t="str">
        <f ca="1">IF(($C$2+$A194)&lt;=$C$3,OFFSET('Data (unfunded)'!C$8,Main!$C$2+Main!$A194,0),"")</f>
        <v/>
      </c>
      <c r="E194" s="18" t="str">
        <f ca="1">IF(($C$2+$A194)&lt;=$C$3,OFFSET('Data (unfunded)'!D$8,Main!$C$2+Main!$A194,0),"")</f>
        <v/>
      </c>
      <c r="F194" s="18" t="str">
        <f ca="1">IF(($C$2+$A194)&lt;=$C$3,OFFSET('Data (unfunded)'!E$8,Main!$C$2+Main!$A194,0),"")</f>
        <v/>
      </c>
      <c r="G194" s="18" t="str">
        <f ca="1">IF(($C$2+$A194)&lt;=$C$3,OFFSET('Data (unfunded)'!F$8,Main!$C$2+Main!$A194,0),"")</f>
        <v/>
      </c>
      <c r="H194" s="18" t="str">
        <f ca="1">IF(($C$2+$A194)&lt;=$C$3,OFFSET('Data (unfunded)'!G$8,Main!$C$2+Main!$A194,0),"")</f>
        <v/>
      </c>
      <c r="I194" s="18" t="str">
        <f ca="1">IF(($C$2+$A194)&lt;=$C$3,OFFSET('Data (unfunded)'!H$8,Main!$C$2+Main!$A194,0),"")</f>
        <v/>
      </c>
      <c r="J194" s="18" t="str">
        <f ca="1">IF(($C$2+$A194)&lt;=$C$3,OFFSET('Data (unfunded)'!I$8,Main!$C$2+Main!$A194,0),"")</f>
        <v/>
      </c>
      <c r="K194" s="19" t="str">
        <f ca="1">IF(($C$2+$A194)&lt;=$C$3,OFFSET('Data (unfunded)'!J$8,Main!$C$2+Main!$A194,0),"")</f>
        <v/>
      </c>
      <c r="L194" s="19" t="str">
        <f t="shared" si="15"/>
        <v/>
      </c>
      <c r="M194" s="52"/>
      <c r="N194" s="53"/>
    </row>
    <row r="195" spans="1:14" x14ac:dyDescent="0.35">
      <c r="A195" s="16">
        <f t="shared" si="16"/>
        <v>184</v>
      </c>
      <c r="B195" s="13" t="str">
        <f ca="1">IF(($C$2+$A195)&lt;=$C$3,OFFSET('Data (unfunded)'!A$8,Main!$C$2+Main!$A195,0),"")</f>
        <v/>
      </c>
      <c r="C195" s="32" t="str">
        <f ca="1">IF(($C$2+$A195)&lt;=$C$3,OFFSET('Data (unfunded)'!B$8,Main!$C$2+Main!$A195,0),"")</f>
        <v/>
      </c>
      <c r="D195" s="18" t="str">
        <f ca="1">IF(($C$2+$A195)&lt;=$C$3,OFFSET('Data (unfunded)'!C$8,Main!$C$2+Main!$A195,0),"")</f>
        <v/>
      </c>
      <c r="E195" s="18" t="str">
        <f ca="1">IF(($C$2+$A195)&lt;=$C$3,OFFSET('Data (unfunded)'!D$8,Main!$C$2+Main!$A195,0),"")</f>
        <v/>
      </c>
      <c r="F195" s="18" t="str">
        <f ca="1">IF(($C$2+$A195)&lt;=$C$3,OFFSET('Data (unfunded)'!E$8,Main!$C$2+Main!$A195,0),"")</f>
        <v/>
      </c>
      <c r="G195" s="18" t="str">
        <f ca="1">IF(($C$2+$A195)&lt;=$C$3,OFFSET('Data (unfunded)'!F$8,Main!$C$2+Main!$A195,0),"")</f>
        <v/>
      </c>
      <c r="H195" s="18" t="str">
        <f ca="1">IF(($C$2+$A195)&lt;=$C$3,OFFSET('Data (unfunded)'!G$8,Main!$C$2+Main!$A195,0),"")</f>
        <v/>
      </c>
      <c r="I195" s="18" t="str">
        <f ca="1">IF(($C$2+$A195)&lt;=$C$3,OFFSET('Data (unfunded)'!H$8,Main!$C$2+Main!$A195,0),"")</f>
        <v/>
      </c>
      <c r="J195" s="18" t="str">
        <f ca="1">IF(($C$2+$A195)&lt;=$C$3,OFFSET('Data (unfunded)'!I$8,Main!$C$2+Main!$A195,0),"")</f>
        <v/>
      </c>
      <c r="K195" s="19" t="str">
        <f ca="1">IF(($C$2+$A195)&lt;=$C$3,OFFSET('Data (unfunded)'!J$8,Main!$C$2+Main!$A195,0),"")</f>
        <v/>
      </c>
      <c r="L195" s="19" t="str">
        <f t="shared" si="15"/>
        <v/>
      </c>
      <c r="M195" s="52"/>
      <c r="N195" s="53"/>
    </row>
    <row r="196" spans="1:14" x14ac:dyDescent="0.35">
      <c r="A196" s="16">
        <f t="shared" si="16"/>
        <v>185</v>
      </c>
      <c r="B196" s="13" t="str">
        <f ca="1">IF(($C$2+$A196)&lt;=$C$3,OFFSET('Data (unfunded)'!A$8,Main!$C$2+Main!$A196,0),"")</f>
        <v/>
      </c>
      <c r="C196" s="32" t="str">
        <f ca="1">IF(($C$2+$A196)&lt;=$C$3,OFFSET('Data (unfunded)'!B$8,Main!$C$2+Main!$A196,0),"")</f>
        <v/>
      </c>
      <c r="D196" s="18" t="str">
        <f ca="1">IF(($C$2+$A196)&lt;=$C$3,OFFSET('Data (unfunded)'!C$8,Main!$C$2+Main!$A196,0),"")</f>
        <v/>
      </c>
      <c r="E196" s="18" t="str">
        <f ca="1">IF(($C$2+$A196)&lt;=$C$3,OFFSET('Data (unfunded)'!D$8,Main!$C$2+Main!$A196,0),"")</f>
        <v/>
      </c>
      <c r="F196" s="18" t="str">
        <f ca="1">IF(($C$2+$A196)&lt;=$C$3,OFFSET('Data (unfunded)'!E$8,Main!$C$2+Main!$A196,0),"")</f>
        <v/>
      </c>
      <c r="G196" s="18" t="str">
        <f ca="1">IF(($C$2+$A196)&lt;=$C$3,OFFSET('Data (unfunded)'!F$8,Main!$C$2+Main!$A196,0),"")</f>
        <v/>
      </c>
      <c r="H196" s="18" t="str">
        <f ca="1">IF(($C$2+$A196)&lt;=$C$3,OFFSET('Data (unfunded)'!G$8,Main!$C$2+Main!$A196,0),"")</f>
        <v/>
      </c>
      <c r="I196" s="18" t="str">
        <f ca="1">IF(($C$2+$A196)&lt;=$C$3,OFFSET('Data (unfunded)'!H$8,Main!$C$2+Main!$A196,0),"")</f>
        <v/>
      </c>
      <c r="J196" s="18" t="str">
        <f ca="1">IF(($C$2+$A196)&lt;=$C$3,OFFSET('Data (unfunded)'!I$8,Main!$C$2+Main!$A196,0),"")</f>
        <v/>
      </c>
      <c r="K196" s="19" t="str">
        <f ca="1">IF(($C$2+$A196)&lt;=$C$3,OFFSET('Data (unfunded)'!J$8,Main!$C$2+Main!$A196,0),"")</f>
        <v/>
      </c>
      <c r="L196" s="19" t="str">
        <f t="shared" si="15"/>
        <v/>
      </c>
      <c r="M196" s="52"/>
      <c r="N196" s="53"/>
    </row>
    <row r="197" spans="1:14" x14ac:dyDescent="0.35">
      <c r="A197" s="16">
        <f t="shared" si="16"/>
        <v>186</v>
      </c>
      <c r="B197" s="13" t="str">
        <f ca="1">IF(($C$2+$A197)&lt;=$C$3,OFFSET('Data (unfunded)'!A$8,Main!$C$2+Main!$A197,0),"")</f>
        <v/>
      </c>
      <c r="C197" s="32" t="str">
        <f ca="1">IF(($C$2+$A197)&lt;=$C$3,OFFSET('Data (unfunded)'!B$8,Main!$C$2+Main!$A197,0),"")</f>
        <v/>
      </c>
      <c r="D197" s="18" t="str">
        <f ca="1">IF(($C$2+$A197)&lt;=$C$3,OFFSET('Data (unfunded)'!C$8,Main!$C$2+Main!$A197,0),"")</f>
        <v/>
      </c>
      <c r="E197" s="18" t="str">
        <f ca="1">IF(($C$2+$A197)&lt;=$C$3,OFFSET('Data (unfunded)'!D$8,Main!$C$2+Main!$A197,0),"")</f>
        <v/>
      </c>
      <c r="F197" s="18" t="str">
        <f ca="1">IF(($C$2+$A197)&lt;=$C$3,OFFSET('Data (unfunded)'!E$8,Main!$C$2+Main!$A197,0),"")</f>
        <v/>
      </c>
      <c r="G197" s="18" t="str">
        <f ca="1">IF(($C$2+$A197)&lt;=$C$3,OFFSET('Data (unfunded)'!F$8,Main!$C$2+Main!$A197,0),"")</f>
        <v/>
      </c>
      <c r="H197" s="18" t="str">
        <f ca="1">IF(($C$2+$A197)&lt;=$C$3,OFFSET('Data (unfunded)'!G$8,Main!$C$2+Main!$A197,0),"")</f>
        <v/>
      </c>
      <c r="I197" s="18" t="str">
        <f ca="1">IF(($C$2+$A197)&lt;=$C$3,OFFSET('Data (unfunded)'!H$8,Main!$C$2+Main!$A197,0),"")</f>
        <v/>
      </c>
      <c r="J197" s="18" t="str">
        <f ca="1">IF(($C$2+$A197)&lt;=$C$3,OFFSET('Data (unfunded)'!I$8,Main!$C$2+Main!$A197,0),"")</f>
        <v/>
      </c>
      <c r="K197" s="19" t="str">
        <f ca="1">IF(($C$2+$A197)&lt;=$C$3,OFFSET('Data (unfunded)'!J$8,Main!$C$2+Main!$A197,0),"")</f>
        <v/>
      </c>
      <c r="L197" s="19" t="str">
        <f t="shared" si="15"/>
        <v/>
      </c>
      <c r="M197" s="52"/>
      <c r="N197" s="53"/>
    </row>
    <row r="198" spans="1:14" x14ac:dyDescent="0.35">
      <c r="A198" s="16">
        <f t="shared" si="16"/>
        <v>187</v>
      </c>
      <c r="B198" s="13" t="str">
        <f ca="1">IF(($C$2+$A198)&lt;=$C$3,OFFSET('Data (unfunded)'!A$8,Main!$C$2+Main!$A198,0),"")</f>
        <v/>
      </c>
      <c r="C198" s="32" t="str">
        <f ca="1">IF(($C$2+$A198)&lt;=$C$3,OFFSET('Data (unfunded)'!B$8,Main!$C$2+Main!$A198,0),"")</f>
        <v/>
      </c>
      <c r="D198" s="18" t="str">
        <f ca="1">IF(($C$2+$A198)&lt;=$C$3,OFFSET('Data (unfunded)'!C$8,Main!$C$2+Main!$A198,0),"")</f>
        <v/>
      </c>
      <c r="E198" s="18" t="str">
        <f ca="1">IF(($C$2+$A198)&lt;=$C$3,OFFSET('Data (unfunded)'!D$8,Main!$C$2+Main!$A198,0),"")</f>
        <v/>
      </c>
      <c r="F198" s="18" t="str">
        <f ca="1">IF(($C$2+$A198)&lt;=$C$3,OFFSET('Data (unfunded)'!E$8,Main!$C$2+Main!$A198,0),"")</f>
        <v/>
      </c>
      <c r="G198" s="18" t="str">
        <f ca="1">IF(($C$2+$A198)&lt;=$C$3,OFFSET('Data (unfunded)'!F$8,Main!$C$2+Main!$A198,0),"")</f>
        <v/>
      </c>
      <c r="H198" s="18" t="str">
        <f ca="1">IF(($C$2+$A198)&lt;=$C$3,OFFSET('Data (unfunded)'!G$8,Main!$C$2+Main!$A198,0),"")</f>
        <v/>
      </c>
      <c r="I198" s="18" t="str">
        <f ca="1">IF(($C$2+$A198)&lt;=$C$3,OFFSET('Data (unfunded)'!H$8,Main!$C$2+Main!$A198,0),"")</f>
        <v/>
      </c>
      <c r="J198" s="18" t="str">
        <f ca="1">IF(($C$2+$A198)&lt;=$C$3,OFFSET('Data (unfunded)'!I$8,Main!$C$2+Main!$A198,0),"")</f>
        <v/>
      </c>
      <c r="K198" s="19" t="str">
        <f ca="1">IF(($C$2+$A198)&lt;=$C$3,OFFSET('Data (unfunded)'!J$8,Main!$C$2+Main!$A198,0),"")</f>
        <v/>
      </c>
      <c r="L198" s="19" t="str">
        <f t="shared" si="15"/>
        <v/>
      </c>
      <c r="M198" s="52"/>
      <c r="N198" s="53"/>
    </row>
    <row r="199" spans="1:14" x14ac:dyDescent="0.35">
      <c r="A199" s="16">
        <f t="shared" si="16"/>
        <v>188</v>
      </c>
      <c r="B199" s="13" t="str">
        <f ca="1">IF(($C$2+$A199)&lt;=$C$3,OFFSET('Data (unfunded)'!A$8,Main!$C$2+Main!$A199,0),"")</f>
        <v/>
      </c>
      <c r="C199" s="32" t="str">
        <f ca="1">IF(($C$2+$A199)&lt;=$C$3,OFFSET('Data (unfunded)'!B$8,Main!$C$2+Main!$A199,0),"")</f>
        <v/>
      </c>
      <c r="D199" s="18" t="str">
        <f ca="1">IF(($C$2+$A199)&lt;=$C$3,OFFSET('Data (unfunded)'!C$8,Main!$C$2+Main!$A199,0),"")</f>
        <v/>
      </c>
      <c r="E199" s="18" t="str">
        <f ca="1">IF(($C$2+$A199)&lt;=$C$3,OFFSET('Data (unfunded)'!D$8,Main!$C$2+Main!$A199,0),"")</f>
        <v/>
      </c>
      <c r="F199" s="18" t="str">
        <f ca="1">IF(($C$2+$A199)&lt;=$C$3,OFFSET('Data (unfunded)'!E$8,Main!$C$2+Main!$A199,0),"")</f>
        <v/>
      </c>
      <c r="G199" s="18" t="str">
        <f ca="1">IF(($C$2+$A199)&lt;=$C$3,OFFSET('Data (unfunded)'!F$8,Main!$C$2+Main!$A199,0),"")</f>
        <v/>
      </c>
      <c r="H199" s="18" t="str">
        <f ca="1">IF(($C$2+$A199)&lt;=$C$3,OFFSET('Data (unfunded)'!G$8,Main!$C$2+Main!$A199,0),"")</f>
        <v/>
      </c>
      <c r="I199" s="18" t="str">
        <f ca="1">IF(($C$2+$A199)&lt;=$C$3,OFFSET('Data (unfunded)'!H$8,Main!$C$2+Main!$A199,0),"")</f>
        <v/>
      </c>
      <c r="J199" s="18" t="str">
        <f ca="1">IF(($C$2+$A199)&lt;=$C$3,OFFSET('Data (unfunded)'!I$8,Main!$C$2+Main!$A199,0),"")</f>
        <v/>
      </c>
      <c r="K199" s="19" t="str">
        <f ca="1">IF(($C$2+$A199)&lt;=$C$3,OFFSET('Data (unfunded)'!J$8,Main!$C$2+Main!$A199,0),"")</f>
        <v/>
      </c>
      <c r="L199" s="19" t="str">
        <f t="shared" si="15"/>
        <v/>
      </c>
      <c r="M199" s="52"/>
      <c r="N199" s="53"/>
    </row>
    <row r="200" spans="1:14" x14ac:dyDescent="0.35">
      <c r="A200" s="16">
        <f t="shared" si="16"/>
        <v>189</v>
      </c>
      <c r="B200" s="13" t="str">
        <f ca="1">IF(($C$2+$A200)&lt;=$C$3,OFFSET('Data (unfunded)'!A$8,Main!$C$2+Main!$A200,0),"")</f>
        <v/>
      </c>
      <c r="C200" s="32" t="str">
        <f ca="1">IF(($C$2+$A200)&lt;=$C$3,OFFSET('Data (unfunded)'!B$8,Main!$C$2+Main!$A200,0),"")</f>
        <v/>
      </c>
      <c r="D200" s="18" t="str">
        <f ca="1">IF(($C$2+$A200)&lt;=$C$3,OFFSET('Data (unfunded)'!C$8,Main!$C$2+Main!$A200,0),"")</f>
        <v/>
      </c>
      <c r="E200" s="18" t="str">
        <f ca="1">IF(($C$2+$A200)&lt;=$C$3,OFFSET('Data (unfunded)'!D$8,Main!$C$2+Main!$A200,0),"")</f>
        <v/>
      </c>
      <c r="F200" s="18" t="str">
        <f ca="1">IF(($C$2+$A200)&lt;=$C$3,OFFSET('Data (unfunded)'!E$8,Main!$C$2+Main!$A200,0),"")</f>
        <v/>
      </c>
      <c r="G200" s="18" t="str">
        <f ca="1">IF(($C$2+$A200)&lt;=$C$3,OFFSET('Data (unfunded)'!F$8,Main!$C$2+Main!$A200,0),"")</f>
        <v/>
      </c>
      <c r="H200" s="18" t="str">
        <f ca="1">IF(($C$2+$A200)&lt;=$C$3,OFFSET('Data (unfunded)'!G$8,Main!$C$2+Main!$A200,0),"")</f>
        <v/>
      </c>
      <c r="I200" s="18" t="str">
        <f ca="1">IF(($C$2+$A200)&lt;=$C$3,OFFSET('Data (unfunded)'!H$8,Main!$C$2+Main!$A200,0),"")</f>
        <v/>
      </c>
      <c r="J200" s="18" t="str">
        <f ca="1">IF(($C$2+$A200)&lt;=$C$3,OFFSET('Data (unfunded)'!I$8,Main!$C$2+Main!$A200,0),"")</f>
        <v/>
      </c>
      <c r="K200" s="19" t="str">
        <f ca="1">IF(($C$2+$A200)&lt;=$C$3,OFFSET('Data (unfunded)'!J$8,Main!$C$2+Main!$A200,0),"")</f>
        <v/>
      </c>
      <c r="L200" s="19" t="str">
        <f t="shared" si="15"/>
        <v/>
      </c>
      <c r="M200" s="52"/>
      <c r="N200" s="53"/>
    </row>
    <row r="201" spans="1:14" x14ac:dyDescent="0.35">
      <c r="A201" s="16">
        <f t="shared" si="16"/>
        <v>190</v>
      </c>
      <c r="B201" s="13" t="str">
        <f ca="1">IF(($C$2+$A201)&lt;=$C$3,OFFSET('Data (unfunded)'!A$8,Main!$C$2+Main!$A201,0),"")</f>
        <v/>
      </c>
      <c r="C201" s="32" t="str">
        <f ca="1">IF(($C$2+$A201)&lt;=$C$3,OFFSET('Data (unfunded)'!B$8,Main!$C$2+Main!$A201,0),"")</f>
        <v/>
      </c>
      <c r="D201" s="18" t="str">
        <f ca="1">IF(($C$2+$A201)&lt;=$C$3,OFFSET('Data (unfunded)'!C$8,Main!$C$2+Main!$A201,0),"")</f>
        <v/>
      </c>
      <c r="E201" s="18" t="str">
        <f ca="1">IF(($C$2+$A201)&lt;=$C$3,OFFSET('Data (unfunded)'!D$8,Main!$C$2+Main!$A201,0),"")</f>
        <v/>
      </c>
      <c r="F201" s="18" t="str">
        <f ca="1">IF(($C$2+$A201)&lt;=$C$3,OFFSET('Data (unfunded)'!E$8,Main!$C$2+Main!$A201,0),"")</f>
        <v/>
      </c>
      <c r="G201" s="18" t="str">
        <f ca="1">IF(($C$2+$A201)&lt;=$C$3,OFFSET('Data (unfunded)'!F$8,Main!$C$2+Main!$A201,0),"")</f>
        <v/>
      </c>
      <c r="H201" s="18" t="str">
        <f ca="1">IF(($C$2+$A201)&lt;=$C$3,OFFSET('Data (unfunded)'!G$8,Main!$C$2+Main!$A201,0),"")</f>
        <v/>
      </c>
      <c r="I201" s="18" t="str">
        <f ca="1">IF(($C$2+$A201)&lt;=$C$3,OFFSET('Data (unfunded)'!H$8,Main!$C$2+Main!$A201,0),"")</f>
        <v/>
      </c>
      <c r="J201" s="18" t="str">
        <f ca="1">IF(($C$2+$A201)&lt;=$C$3,OFFSET('Data (unfunded)'!I$8,Main!$C$2+Main!$A201,0),"")</f>
        <v/>
      </c>
      <c r="K201" s="19" t="str">
        <f ca="1">IF(($C$2+$A201)&lt;=$C$3,OFFSET('Data (unfunded)'!J$8,Main!$C$2+Main!$A201,0),"")</f>
        <v/>
      </c>
      <c r="L201" s="19" t="str">
        <f t="shared" si="15"/>
        <v/>
      </c>
      <c r="M201" s="52"/>
      <c r="N201" s="53"/>
    </row>
    <row r="202" spans="1:14" x14ac:dyDescent="0.35">
      <c r="A202" s="16">
        <f t="shared" si="16"/>
        <v>191</v>
      </c>
      <c r="B202" s="13" t="str">
        <f ca="1">IF(($C$2+$A202)&lt;=$C$3,OFFSET('Data (unfunded)'!A$8,Main!$C$2+Main!$A202,0),"")</f>
        <v/>
      </c>
      <c r="C202" s="32" t="str">
        <f ca="1">IF(($C$2+$A202)&lt;=$C$3,OFFSET('Data (unfunded)'!B$8,Main!$C$2+Main!$A202,0),"")</f>
        <v/>
      </c>
      <c r="D202" s="18" t="str">
        <f ca="1">IF(($C$2+$A202)&lt;=$C$3,OFFSET('Data (unfunded)'!C$8,Main!$C$2+Main!$A202,0),"")</f>
        <v/>
      </c>
      <c r="E202" s="18" t="str">
        <f ca="1">IF(($C$2+$A202)&lt;=$C$3,OFFSET('Data (unfunded)'!D$8,Main!$C$2+Main!$A202,0),"")</f>
        <v/>
      </c>
      <c r="F202" s="18" t="str">
        <f ca="1">IF(($C$2+$A202)&lt;=$C$3,OFFSET('Data (unfunded)'!E$8,Main!$C$2+Main!$A202,0),"")</f>
        <v/>
      </c>
      <c r="G202" s="18" t="str">
        <f ca="1">IF(($C$2+$A202)&lt;=$C$3,OFFSET('Data (unfunded)'!F$8,Main!$C$2+Main!$A202,0),"")</f>
        <v/>
      </c>
      <c r="H202" s="18" t="str">
        <f ca="1">IF(($C$2+$A202)&lt;=$C$3,OFFSET('Data (unfunded)'!G$8,Main!$C$2+Main!$A202,0),"")</f>
        <v/>
      </c>
      <c r="I202" s="18" t="str">
        <f ca="1">IF(($C$2+$A202)&lt;=$C$3,OFFSET('Data (unfunded)'!H$8,Main!$C$2+Main!$A202,0),"")</f>
        <v/>
      </c>
      <c r="J202" s="18" t="str">
        <f ca="1">IF(($C$2+$A202)&lt;=$C$3,OFFSET('Data (unfunded)'!I$8,Main!$C$2+Main!$A202,0),"")</f>
        <v/>
      </c>
      <c r="K202" s="19" t="str">
        <f ca="1">IF(($C$2+$A202)&lt;=$C$3,OFFSET('Data (unfunded)'!J$8,Main!$C$2+Main!$A202,0),"")</f>
        <v/>
      </c>
      <c r="L202" s="19" t="str">
        <f t="shared" si="15"/>
        <v/>
      </c>
      <c r="M202" s="52"/>
      <c r="N202" s="53"/>
    </row>
    <row r="203" spans="1:14" x14ac:dyDescent="0.35">
      <c r="A203" s="16">
        <f t="shared" si="16"/>
        <v>192</v>
      </c>
      <c r="B203" s="13" t="str">
        <f ca="1">IF(($C$2+$A203)&lt;=$C$3,OFFSET('Data (unfunded)'!A$8,Main!$C$2+Main!$A203,0),"")</f>
        <v/>
      </c>
      <c r="C203" s="32" t="str">
        <f ca="1">IF(($C$2+$A203)&lt;=$C$3,OFFSET('Data (unfunded)'!B$8,Main!$C$2+Main!$A203,0),"")</f>
        <v/>
      </c>
      <c r="D203" s="18" t="str">
        <f ca="1">IF(($C$2+$A203)&lt;=$C$3,OFFSET('Data (unfunded)'!C$8,Main!$C$2+Main!$A203,0),"")</f>
        <v/>
      </c>
      <c r="E203" s="18" t="str">
        <f ca="1">IF(($C$2+$A203)&lt;=$C$3,OFFSET('Data (unfunded)'!D$8,Main!$C$2+Main!$A203,0),"")</f>
        <v/>
      </c>
      <c r="F203" s="18" t="str">
        <f ca="1">IF(($C$2+$A203)&lt;=$C$3,OFFSET('Data (unfunded)'!E$8,Main!$C$2+Main!$A203,0),"")</f>
        <v/>
      </c>
      <c r="G203" s="18" t="str">
        <f ca="1">IF(($C$2+$A203)&lt;=$C$3,OFFSET('Data (unfunded)'!F$8,Main!$C$2+Main!$A203,0),"")</f>
        <v/>
      </c>
      <c r="H203" s="18" t="str">
        <f ca="1">IF(($C$2+$A203)&lt;=$C$3,OFFSET('Data (unfunded)'!G$8,Main!$C$2+Main!$A203,0),"")</f>
        <v/>
      </c>
      <c r="I203" s="18" t="str">
        <f ca="1">IF(($C$2+$A203)&lt;=$C$3,OFFSET('Data (unfunded)'!H$8,Main!$C$2+Main!$A203,0),"")</f>
        <v/>
      </c>
      <c r="J203" s="18" t="str">
        <f ca="1">IF(($C$2+$A203)&lt;=$C$3,OFFSET('Data (unfunded)'!I$8,Main!$C$2+Main!$A203,0),"")</f>
        <v/>
      </c>
      <c r="K203" s="19" t="str">
        <f ca="1">IF(($C$2+$A203)&lt;=$C$3,OFFSET('Data (unfunded)'!J$8,Main!$C$2+Main!$A203,0),"")</f>
        <v/>
      </c>
      <c r="L203" s="19" t="str">
        <f t="shared" si="15"/>
        <v/>
      </c>
      <c r="M203" s="52"/>
      <c r="N203" s="53"/>
    </row>
    <row r="204" spans="1:14" x14ac:dyDescent="0.35">
      <c r="A204" s="16">
        <f t="shared" si="16"/>
        <v>193</v>
      </c>
      <c r="B204" s="13" t="str">
        <f ca="1">IF(($C$2+$A204)&lt;=$C$3,OFFSET('Data (unfunded)'!A$8,Main!$C$2+Main!$A204,0),"")</f>
        <v/>
      </c>
      <c r="C204" s="32" t="str">
        <f ca="1">IF(($C$2+$A204)&lt;=$C$3,OFFSET('Data (unfunded)'!B$8,Main!$C$2+Main!$A204,0),"")</f>
        <v/>
      </c>
      <c r="D204" s="18" t="str">
        <f ca="1">IF(($C$2+$A204)&lt;=$C$3,OFFSET('Data (unfunded)'!C$8,Main!$C$2+Main!$A204,0),"")</f>
        <v/>
      </c>
      <c r="E204" s="18" t="str">
        <f ca="1">IF(($C$2+$A204)&lt;=$C$3,OFFSET('Data (unfunded)'!D$8,Main!$C$2+Main!$A204,0),"")</f>
        <v/>
      </c>
      <c r="F204" s="18" t="str">
        <f ca="1">IF(($C$2+$A204)&lt;=$C$3,OFFSET('Data (unfunded)'!E$8,Main!$C$2+Main!$A204,0),"")</f>
        <v/>
      </c>
      <c r="G204" s="18" t="str">
        <f ca="1">IF(($C$2+$A204)&lt;=$C$3,OFFSET('Data (unfunded)'!F$8,Main!$C$2+Main!$A204,0),"")</f>
        <v/>
      </c>
      <c r="H204" s="18" t="str">
        <f ca="1">IF(($C$2+$A204)&lt;=$C$3,OFFSET('Data (unfunded)'!G$8,Main!$C$2+Main!$A204,0),"")</f>
        <v/>
      </c>
      <c r="I204" s="18" t="str">
        <f ca="1">IF(($C$2+$A204)&lt;=$C$3,OFFSET('Data (unfunded)'!H$8,Main!$C$2+Main!$A204,0),"")</f>
        <v/>
      </c>
      <c r="J204" s="18" t="str">
        <f ca="1">IF(($C$2+$A204)&lt;=$C$3,OFFSET('Data (unfunded)'!I$8,Main!$C$2+Main!$A204,0),"")</f>
        <v/>
      </c>
      <c r="K204" s="19" t="str">
        <f ca="1">IF(($C$2+$A204)&lt;=$C$3,OFFSET('Data (unfunded)'!J$8,Main!$C$2+Main!$A204,0),"")</f>
        <v/>
      </c>
      <c r="L204" s="19" t="str">
        <f t="shared" si="15"/>
        <v/>
      </c>
      <c r="M204" s="52"/>
      <c r="N204" s="53"/>
    </row>
    <row r="205" spans="1:14" x14ac:dyDescent="0.35">
      <c r="A205" s="16">
        <f t="shared" si="16"/>
        <v>194</v>
      </c>
      <c r="B205" s="13" t="str">
        <f ca="1">IF(($C$2+$A205)&lt;=$C$3,OFFSET('Data (unfunded)'!A$8,Main!$C$2+Main!$A205,0),"")</f>
        <v/>
      </c>
      <c r="C205" s="32" t="str">
        <f ca="1">IF(($C$2+$A205)&lt;=$C$3,OFFSET('Data (unfunded)'!B$8,Main!$C$2+Main!$A205,0),"")</f>
        <v/>
      </c>
      <c r="D205" s="18" t="str">
        <f ca="1">IF(($C$2+$A205)&lt;=$C$3,OFFSET('Data (unfunded)'!C$8,Main!$C$2+Main!$A205,0),"")</f>
        <v/>
      </c>
      <c r="E205" s="18" t="str">
        <f ca="1">IF(($C$2+$A205)&lt;=$C$3,OFFSET('Data (unfunded)'!D$8,Main!$C$2+Main!$A205,0),"")</f>
        <v/>
      </c>
      <c r="F205" s="18" t="str">
        <f ca="1">IF(($C$2+$A205)&lt;=$C$3,OFFSET('Data (unfunded)'!E$8,Main!$C$2+Main!$A205,0),"")</f>
        <v/>
      </c>
      <c r="G205" s="18" t="str">
        <f ca="1">IF(($C$2+$A205)&lt;=$C$3,OFFSET('Data (unfunded)'!F$8,Main!$C$2+Main!$A205,0),"")</f>
        <v/>
      </c>
      <c r="H205" s="18" t="str">
        <f ca="1">IF(($C$2+$A205)&lt;=$C$3,OFFSET('Data (unfunded)'!G$8,Main!$C$2+Main!$A205,0),"")</f>
        <v/>
      </c>
      <c r="I205" s="18" t="str">
        <f ca="1">IF(($C$2+$A205)&lt;=$C$3,OFFSET('Data (unfunded)'!H$8,Main!$C$2+Main!$A205,0),"")</f>
        <v/>
      </c>
      <c r="J205" s="18" t="str">
        <f ca="1">IF(($C$2+$A205)&lt;=$C$3,OFFSET('Data (unfunded)'!I$8,Main!$C$2+Main!$A205,0),"")</f>
        <v/>
      </c>
      <c r="K205" s="19" t="str">
        <f ca="1">IF(($C$2+$A205)&lt;=$C$3,OFFSET('Data (unfunded)'!J$8,Main!$C$2+Main!$A205,0),"")</f>
        <v/>
      </c>
      <c r="L205" s="19" t="str">
        <f t="shared" si="15"/>
        <v/>
      </c>
      <c r="M205" s="52"/>
      <c r="N205" s="53"/>
    </row>
    <row r="206" spans="1:14" x14ac:dyDescent="0.35">
      <c r="A206" s="16">
        <f t="shared" si="16"/>
        <v>195</v>
      </c>
      <c r="B206" s="13" t="str">
        <f ca="1">IF(($C$2+$A206)&lt;=$C$3,OFFSET('Data (unfunded)'!A$8,Main!$C$2+Main!$A206,0),"")</f>
        <v/>
      </c>
      <c r="C206" s="32" t="str">
        <f ca="1">IF(($C$2+$A206)&lt;=$C$3,OFFSET('Data (unfunded)'!B$8,Main!$C$2+Main!$A206,0),"")</f>
        <v/>
      </c>
      <c r="D206" s="18" t="str">
        <f ca="1">IF(($C$2+$A206)&lt;=$C$3,OFFSET('Data (unfunded)'!C$8,Main!$C$2+Main!$A206,0),"")</f>
        <v/>
      </c>
      <c r="E206" s="18" t="str">
        <f ca="1">IF(($C$2+$A206)&lt;=$C$3,OFFSET('Data (unfunded)'!D$8,Main!$C$2+Main!$A206,0),"")</f>
        <v/>
      </c>
      <c r="F206" s="18" t="str">
        <f ca="1">IF(($C$2+$A206)&lt;=$C$3,OFFSET('Data (unfunded)'!E$8,Main!$C$2+Main!$A206,0),"")</f>
        <v/>
      </c>
      <c r="G206" s="18" t="str">
        <f ca="1">IF(($C$2+$A206)&lt;=$C$3,OFFSET('Data (unfunded)'!F$8,Main!$C$2+Main!$A206,0),"")</f>
        <v/>
      </c>
      <c r="H206" s="18" t="str">
        <f ca="1">IF(($C$2+$A206)&lt;=$C$3,OFFSET('Data (unfunded)'!G$8,Main!$C$2+Main!$A206,0),"")</f>
        <v/>
      </c>
      <c r="I206" s="18" t="str">
        <f ca="1">IF(($C$2+$A206)&lt;=$C$3,OFFSET('Data (unfunded)'!H$8,Main!$C$2+Main!$A206,0),"")</f>
        <v/>
      </c>
      <c r="J206" s="18" t="str">
        <f ca="1">IF(($C$2+$A206)&lt;=$C$3,OFFSET('Data (unfunded)'!I$8,Main!$C$2+Main!$A206,0),"")</f>
        <v/>
      </c>
      <c r="K206" s="19" t="str">
        <f ca="1">IF(($C$2+$A206)&lt;=$C$3,OFFSET('Data (unfunded)'!J$8,Main!$C$2+Main!$A206,0),"")</f>
        <v/>
      </c>
      <c r="L206" s="19" t="str">
        <f t="shared" ref="L206:L256" si="17">IF(($C$2+$A206)&lt;=$C$3,L205*(1+C205),"")</f>
        <v/>
      </c>
      <c r="M206" s="52"/>
      <c r="N206" s="53"/>
    </row>
    <row r="207" spans="1:14" x14ac:dyDescent="0.35">
      <c r="A207" s="16">
        <f t="shared" si="16"/>
        <v>196</v>
      </c>
      <c r="B207" s="13" t="str">
        <f ca="1">IF(($C$2+$A207)&lt;=$C$3,OFFSET('Data (unfunded)'!A$8,Main!$C$2+Main!$A207,0),"")</f>
        <v/>
      </c>
      <c r="C207" s="32" t="str">
        <f ca="1">IF(($C$2+$A207)&lt;=$C$3,OFFSET('Data (unfunded)'!B$8,Main!$C$2+Main!$A207,0),"")</f>
        <v/>
      </c>
      <c r="D207" s="18" t="str">
        <f ca="1">IF(($C$2+$A207)&lt;=$C$3,OFFSET('Data (unfunded)'!C$8,Main!$C$2+Main!$A207,0),"")</f>
        <v/>
      </c>
      <c r="E207" s="18" t="str">
        <f ca="1">IF(($C$2+$A207)&lt;=$C$3,OFFSET('Data (unfunded)'!D$8,Main!$C$2+Main!$A207,0),"")</f>
        <v/>
      </c>
      <c r="F207" s="18" t="str">
        <f ca="1">IF(($C$2+$A207)&lt;=$C$3,OFFSET('Data (unfunded)'!E$8,Main!$C$2+Main!$A207,0),"")</f>
        <v/>
      </c>
      <c r="G207" s="18" t="str">
        <f ca="1">IF(($C$2+$A207)&lt;=$C$3,OFFSET('Data (unfunded)'!F$8,Main!$C$2+Main!$A207,0),"")</f>
        <v/>
      </c>
      <c r="H207" s="18" t="str">
        <f ca="1">IF(($C$2+$A207)&lt;=$C$3,OFFSET('Data (unfunded)'!G$8,Main!$C$2+Main!$A207,0),"")</f>
        <v/>
      </c>
      <c r="I207" s="18" t="str">
        <f ca="1">IF(($C$2+$A207)&lt;=$C$3,OFFSET('Data (unfunded)'!H$8,Main!$C$2+Main!$A207,0),"")</f>
        <v/>
      </c>
      <c r="J207" s="18" t="str">
        <f ca="1">IF(($C$2+$A207)&lt;=$C$3,OFFSET('Data (unfunded)'!I$8,Main!$C$2+Main!$A207,0),"")</f>
        <v/>
      </c>
      <c r="K207" s="19" t="str">
        <f ca="1">IF(($C$2+$A207)&lt;=$C$3,OFFSET('Data (unfunded)'!J$8,Main!$C$2+Main!$A207,0),"")</f>
        <v/>
      </c>
      <c r="L207" s="19" t="str">
        <f t="shared" si="17"/>
        <v/>
      </c>
      <c r="M207" s="52"/>
      <c r="N207" s="53"/>
    </row>
    <row r="208" spans="1:14" x14ac:dyDescent="0.35">
      <c r="A208" s="16">
        <f t="shared" si="16"/>
        <v>197</v>
      </c>
      <c r="B208" s="13" t="str">
        <f ca="1">IF(($C$2+$A208)&lt;=$C$3,OFFSET('Data (unfunded)'!A$8,Main!$C$2+Main!$A208,0),"")</f>
        <v/>
      </c>
      <c r="C208" s="32" t="str">
        <f ca="1">IF(($C$2+$A208)&lt;=$C$3,OFFSET('Data (unfunded)'!B$8,Main!$C$2+Main!$A208,0),"")</f>
        <v/>
      </c>
      <c r="D208" s="18" t="str">
        <f ca="1">IF(($C$2+$A208)&lt;=$C$3,OFFSET('Data (unfunded)'!C$8,Main!$C$2+Main!$A208,0),"")</f>
        <v/>
      </c>
      <c r="E208" s="18" t="str">
        <f ca="1">IF(($C$2+$A208)&lt;=$C$3,OFFSET('Data (unfunded)'!D$8,Main!$C$2+Main!$A208,0),"")</f>
        <v/>
      </c>
      <c r="F208" s="18" t="str">
        <f ca="1">IF(($C$2+$A208)&lt;=$C$3,OFFSET('Data (unfunded)'!E$8,Main!$C$2+Main!$A208,0),"")</f>
        <v/>
      </c>
      <c r="G208" s="18" t="str">
        <f ca="1">IF(($C$2+$A208)&lt;=$C$3,OFFSET('Data (unfunded)'!F$8,Main!$C$2+Main!$A208,0),"")</f>
        <v/>
      </c>
      <c r="H208" s="18" t="str">
        <f ca="1">IF(($C$2+$A208)&lt;=$C$3,OFFSET('Data (unfunded)'!G$8,Main!$C$2+Main!$A208,0),"")</f>
        <v/>
      </c>
      <c r="I208" s="18" t="str">
        <f ca="1">IF(($C$2+$A208)&lt;=$C$3,OFFSET('Data (unfunded)'!H$8,Main!$C$2+Main!$A208,0),"")</f>
        <v/>
      </c>
      <c r="J208" s="18" t="str">
        <f ca="1">IF(($C$2+$A208)&lt;=$C$3,OFFSET('Data (unfunded)'!I$8,Main!$C$2+Main!$A208,0),"")</f>
        <v/>
      </c>
      <c r="K208" s="19" t="str">
        <f ca="1">IF(($C$2+$A208)&lt;=$C$3,OFFSET('Data (unfunded)'!J$8,Main!$C$2+Main!$A208,0),"")</f>
        <v/>
      </c>
      <c r="L208" s="19" t="str">
        <f t="shared" si="17"/>
        <v/>
      </c>
      <c r="M208" s="52"/>
      <c r="N208" s="53"/>
    </row>
    <row r="209" spans="1:14" x14ac:dyDescent="0.35">
      <c r="A209" s="16">
        <f t="shared" si="16"/>
        <v>198</v>
      </c>
      <c r="B209" s="13" t="str">
        <f ca="1">IF(($C$2+$A209)&lt;=$C$3,OFFSET('Data (unfunded)'!A$8,Main!$C$2+Main!$A209,0),"")</f>
        <v/>
      </c>
      <c r="C209" s="32" t="str">
        <f ca="1">IF(($C$2+$A209)&lt;=$C$3,OFFSET('Data (unfunded)'!B$8,Main!$C$2+Main!$A209,0),"")</f>
        <v/>
      </c>
      <c r="D209" s="18" t="str">
        <f ca="1">IF(($C$2+$A209)&lt;=$C$3,OFFSET('Data (unfunded)'!C$8,Main!$C$2+Main!$A209,0),"")</f>
        <v/>
      </c>
      <c r="E209" s="18" t="str">
        <f ca="1">IF(($C$2+$A209)&lt;=$C$3,OFFSET('Data (unfunded)'!D$8,Main!$C$2+Main!$A209,0),"")</f>
        <v/>
      </c>
      <c r="F209" s="18" t="str">
        <f ca="1">IF(($C$2+$A209)&lt;=$C$3,OFFSET('Data (unfunded)'!E$8,Main!$C$2+Main!$A209,0),"")</f>
        <v/>
      </c>
      <c r="G209" s="18" t="str">
        <f ca="1">IF(($C$2+$A209)&lt;=$C$3,OFFSET('Data (unfunded)'!F$8,Main!$C$2+Main!$A209,0),"")</f>
        <v/>
      </c>
      <c r="H209" s="18" t="str">
        <f ca="1">IF(($C$2+$A209)&lt;=$C$3,OFFSET('Data (unfunded)'!G$8,Main!$C$2+Main!$A209,0),"")</f>
        <v/>
      </c>
      <c r="I209" s="18" t="str">
        <f ca="1">IF(($C$2+$A209)&lt;=$C$3,OFFSET('Data (unfunded)'!H$8,Main!$C$2+Main!$A209,0),"")</f>
        <v/>
      </c>
      <c r="J209" s="18" t="str">
        <f ca="1">IF(($C$2+$A209)&lt;=$C$3,OFFSET('Data (unfunded)'!I$8,Main!$C$2+Main!$A209,0),"")</f>
        <v/>
      </c>
      <c r="K209" s="19" t="str">
        <f ca="1">IF(($C$2+$A209)&lt;=$C$3,OFFSET('Data (unfunded)'!J$8,Main!$C$2+Main!$A209,0),"")</f>
        <v/>
      </c>
      <c r="L209" s="19" t="str">
        <f t="shared" si="17"/>
        <v/>
      </c>
      <c r="M209" s="52"/>
      <c r="N209" s="53"/>
    </row>
    <row r="210" spans="1:14" x14ac:dyDescent="0.35">
      <c r="A210" s="16">
        <f t="shared" si="16"/>
        <v>199</v>
      </c>
      <c r="B210" s="13" t="str">
        <f ca="1">IF(($C$2+$A210)&lt;=$C$3,OFFSET('Data (unfunded)'!A$8,Main!$C$2+Main!$A210,0),"")</f>
        <v/>
      </c>
      <c r="C210" s="32" t="str">
        <f ca="1">IF(($C$2+$A210)&lt;=$C$3,OFFSET('Data (unfunded)'!B$8,Main!$C$2+Main!$A210,0),"")</f>
        <v/>
      </c>
      <c r="D210" s="18" t="str">
        <f ca="1">IF(($C$2+$A210)&lt;=$C$3,OFFSET('Data (unfunded)'!C$8,Main!$C$2+Main!$A210,0),"")</f>
        <v/>
      </c>
      <c r="E210" s="18" t="str">
        <f ca="1">IF(($C$2+$A210)&lt;=$C$3,OFFSET('Data (unfunded)'!D$8,Main!$C$2+Main!$A210,0),"")</f>
        <v/>
      </c>
      <c r="F210" s="18" t="str">
        <f ca="1">IF(($C$2+$A210)&lt;=$C$3,OFFSET('Data (unfunded)'!E$8,Main!$C$2+Main!$A210,0),"")</f>
        <v/>
      </c>
      <c r="G210" s="18" t="str">
        <f ca="1">IF(($C$2+$A210)&lt;=$C$3,OFFSET('Data (unfunded)'!F$8,Main!$C$2+Main!$A210,0),"")</f>
        <v/>
      </c>
      <c r="H210" s="18" t="str">
        <f ca="1">IF(($C$2+$A210)&lt;=$C$3,OFFSET('Data (unfunded)'!G$8,Main!$C$2+Main!$A210,0),"")</f>
        <v/>
      </c>
      <c r="I210" s="18" t="str">
        <f ca="1">IF(($C$2+$A210)&lt;=$C$3,OFFSET('Data (unfunded)'!H$8,Main!$C$2+Main!$A210,0),"")</f>
        <v/>
      </c>
      <c r="J210" s="18" t="str">
        <f ca="1">IF(($C$2+$A210)&lt;=$C$3,OFFSET('Data (unfunded)'!I$8,Main!$C$2+Main!$A210,0),"")</f>
        <v/>
      </c>
      <c r="K210" s="19" t="str">
        <f ca="1">IF(($C$2+$A210)&lt;=$C$3,OFFSET('Data (unfunded)'!J$8,Main!$C$2+Main!$A210,0),"")</f>
        <v/>
      </c>
      <c r="L210" s="19" t="str">
        <f t="shared" si="17"/>
        <v/>
      </c>
      <c r="M210" s="52"/>
      <c r="N210" s="53"/>
    </row>
    <row r="211" spans="1:14" x14ac:dyDescent="0.35">
      <c r="A211" s="16">
        <f t="shared" si="16"/>
        <v>200</v>
      </c>
      <c r="B211" s="13" t="str">
        <f ca="1">IF(($C$2+$A211)&lt;=$C$3,OFFSET('Data (unfunded)'!A$8,Main!$C$2+Main!$A211,0),"")</f>
        <v/>
      </c>
      <c r="C211" s="32" t="str">
        <f ca="1">IF(($C$2+$A211)&lt;=$C$3,OFFSET('Data (unfunded)'!B$8,Main!$C$2+Main!$A211,0),"")</f>
        <v/>
      </c>
      <c r="D211" s="18" t="str">
        <f ca="1">IF(($C$2+$A211)&lt;=$C$3,OFFSET('Data (unfunded)'!C$8,Main!$C$2+Main!$A211,0),"")</f>
        <v/>
      </c>
      <c r="E211" s="18" t="str">
        <f ca="1">IF(($C$2+$A211)&lt;=$C$3,OFFSET('Data (unfunded)'!D$8,Main!$C$2+Main!$A211,0),"")</f>
        <v/>
      </c>
      <c r="F211" s="18" t="str">
        <f ca="1">IF(($C$2+$A211)&lt;=$C$3,OFFSET('Data (unfunded)'!E$8,Main!$C$2+Main!$A211,0),"")</f>
        <v/>
      </c>
      <c r="G211" s="18" t="str">
        <f ca="1">IF(($C$2+$A211)&lt;=$C$3,OFFSET('Data (unfunded)'!F$8,Main!$C$2+Main!$A211,0),"")</f>
        <v/>
      </c>
      <c r="H211" s="18" t="str">
        <f ca="1">IF(($C$2+$A211)&lt;=$C$3,OFFSET('Data (unfunded)'!G$8,Main!$C$2+Main!$A211,0),"")</f>
        <v/>
      </c>
      <c r="I211" s="18" t="str">
        <f ca="1">IF(($C$2+$A211)&lt;=$C$3,OFFSET('Data (unfunded)'!H$8,Main!$C$2+Main!$A211,0),"")</f>
        <v/>
      </c>
      <c r="J211" s="18" t="str">
        <f ca="1">IF(($C$2+$A211)&lt;=$C$3,OFFSET('Data (unfunded)'!I$8,Main!$C$2+Main!$A211,0),"")</f>
        <v/>
      </c>
      <c r="K211" s="19" t="str">
        <f ca="1">IF(($C$2+$A211)&lt;=$C$3,OFFSET('Data (unfunded)'!J$8,Main!$C$2+Main!$A211,0),"")</f>
        <v/>
      </c>
      <c r="L211" s="19" t="str">
        <f t="shared" si="17"/>
        <v/>
      </c>
      <c r="M211" s="52"/>
      <c r="N211" s="53"/>
    </row>
    <row r="212" spans="1:14" x14ac:dyDescent="0.35">
      <c r="A212" s="16">
        <f t="shared" si="16"/>
        <v>201</v>
      </c>
      <c r="B212" s="13" t="str">
        <f ca="1">IF(($C$2+$A212)&lt;=$C$3,OFFSET('Data (unfunded)'!A$8,Main!$C$2+Main!$A212,0),"")</f>
        <v/>
      </c>
      <c r="C212" s="32" t="str">
        <f ca="1">IF(($C$2+$A212)&lt;=$C$3,OFFSET('Data (unfunded)'!B$8,Main!$C$2+Main!$A212,0),"")</f>
        <v/>
      </c>
      <c r="D212" s="18" t="str">
        <f ca="1">IF(($C$2+$A212)&lt;=$C$3,OFFSET('Data (unfunded)'!C$8,Main!$C$2+Main!$A212,0),"")</f>
        <v/>
      </c>
      <c r="E212" s="18" t="str">
        <f ca="1">IF(($C$2+$A212)&lt;=$C$3,OFFSET('Data (unfunded)'!D$8,Main!$C$2+Main!$A212,0),"")</f>
        <v/>
      </c>
      <c r="F212" s="18" t="str">
        <f ca="1">IF(($C$2+$A212)&lt;=$C$3,OFFSET('Data (unfunded)'!E$8,Main!$C$2+Main!$A212,0),"")</f>
        <v/>
      </c>
      <c r="G212" s="18" t="str">
        <f ca="1">IF(($C$2+$A212)&lt;=$C$3,OFFSET('Data (unfunded)'!F$8,Main!$C$2+Main!$A212,0),"")</f>
        <v/>
      </c>
      <c r="H212" s="18" t="str">
        <f ca="1">IF(($C$2+$A212)&lt;=$C$3,OFFSET('Data (unfunded)'!G$8,Main!$C$2+Main!$A212,0),"")</f>
        <v/>
      </c>
      <c r="I212" s="18" t="str">
        <f ca="1">IF(($C$2+$A212)&lt;=$C$3,OFFSET('Data (unfunded)'!H$8,Main!$C$2+Main!$A212,0),"")</f>
        <v/>
      </c>
      <c r="J212" s="18" t="str">
        <f ca="1">IF(($C$2+$A212)&lt;=$C$3,OFFSET('Data (unfunded)'!I$8,Main!$C$2+Main!$A212,0),"")</f>
        <v/>
      </c>
      <c r="K212" s="19" t="str">
        <f ca="1">IF(($C$2+$A212)&lt;=$C$3,OFFSET('Data (unfunded)'!J$8,Main!$C$2+Main!$A212,0),"")</f>
        <v/>
      </c>
      <c r="L212" s="19" t="str">
        <f t="shared" si="17"/>
        <v/>
      </c>
      <c r="M212" s="52"/>
      <c r="N212" s="53"/>
    </row>
    <row r="213" spans="1:14" x14ac:dyDescent="0.35">
      <c r="A213" s="16">
        <f t="shared" si="16"/>
        <v>202</v>
      </c>
      <c r="B213" s="13" t="str">
        <f ca="1">IF(($C$2+$A213)&lt;=$C$3,OFFSET('Data (unfunded)'!A$8,Main!$C$2+Main!$A213,0),"")</f>
        <v/>
      </c>
      <c r="C213" s="32" t="str">
        <f ca="1">IF(($C$2+$A213)&lt;=$C$3,OFFSET('Data (unfunded)'!B$8,Main!$C$2+Main!$A213,0),"")</f>
        <v/>
      </c>
      <c r="D213" s="18" t="str">
        <f ca="1">IF(($C$2+$A213)&lt;=$C$3,OFFSET('Data (unfunded)'!C$8,Main!$C$2+Main!$A213,0),"")</f>
        <v/>
      </c>
      <c r="E213" s="18" t="str">
        <f ca="1">IF(($C$2+$A213)&lt;=$C$3,OFFSET('Data (unfunded)'!D$8,Main!$C$2+Main!$A213,0),"")</f>
        <v/>
      </c>
      <c r="F213" s="18" t="str">
        <f ca="1">IF(($C$2+$A213)&lt;=$C$3,OFFSET('Data (unfunded)'!E$8,Main!$C$2+Main!$A213,0),"")</f>
        <v/>
      </c>
      <c r="G213" s="18" t="str">
        <f ca="1">IF(($C$2+$A213)&lt;=$C$3,OFFSET('Data (unfunded)'!F$8,Main!$C$2+Main!$A213,0),"")</f>
        <v/>
      </c>
      <c r="H213" s="18" t="str">
        <f ca="1">IF(($C$2+$A213)&lt;=$C$3,OFFSET('Data (unfunded)'!G$8,Main!$C$2+Main!$A213,0),"")</f>
        <v/>
      </c>
      <c r="I213" s="18" t="str">
        <f ca="1">IF(($C$2+$A213)&lt;=$C$3,OFFSET('Data (unfunded)'!H$8,Main!$C$2+Main!$A213,0),"")</f>
        <v/>
      </c>
      <c r="J213" s="18" t="str">
        <f ca="1">IF(($C$2+$A213)&lt;=$C$3,OFFSET('Data (unfunded)'!I$8,Main!$C$2+Main!$A213,0),"")</f>
        <v/>
      </c>
      <c r="K213" s="19" t="str">
        <f ca="1">IF(($C$2+$A213)&lt;=$C$3,OFFSET('Data (unfunded)'!J$8,Main!$C$2+Main!$A213,0),"")</f>
        <v/>
      </c>
      <c r="L213" s="19" t="str">
        <f t="shared" si="17"/>
        <v/>
      </c>
      <c r="M213" s="52"/>
      <c r="N213" s="53"/>
    </row>
    <row r="214" spans="1:14" x14ac:dyDescent="0.35">
      <c r="A214" s="16">
        <f t="shared" si="16"/>
        <v>203</v>
      </c>
      <c r="B214" s="13" t="str">
        <f ca="1">IF(($C$2+$A214)&lt;=$C$3,OFFSET('Data (unfunded)'!A$8,Main!$C$2+Main!$A214,0),"")</f>
        <v/>
      </c>
      <c r="C214" s="32" t="str">
        <f ca="1">IF(($C$2+$A214)&lt;=$C$3,OFFSET('Data (unfunded)'!B$8,Main!$C$2+Main!$A214,0),"")</f>
        <v/>
      </c>
      <c r="D214" s="18" t="str">
        <f ca="1">IF(($C$2+$A214)&lt;=$C$3,OFFSET('Data (unfunded)'!C$8,Main!$C$2+Main!$A214,0),"")</f>
        <v/>
      </c>
      <c r="E214" s="18" t="str">
        <f ca="1">IF(($C$2+$A214)&lt;=$C$3,OFFSET('Data (unfunded)'!D$8,Main!$C$2+Main!$A214,0),"")</f>
        <v/>
      </c>
      <c r="F214" s="18" t="str">
        <f ca="1">IF(($C$2+$A214)&lt;=$C$3,OFFSET('Data (unfunded)'!E$8,Main!$C$2+Main!$A214,0),"")</f>
        <v/>
      </c>
      <c r="G214" s="18" t="str">
        <f ca="1">IF(($C$2+$A214)&lt;=$C$3,OFFSET('Data (unfunded)'!F$8,Main!$C$2+Main!$A214,0),"")</f>
        <v/>
      </c>
      <c r="H214" s="18" t="str">
        <f ca="1">IF(($C$2+$A214)&lt;=$C$3,OFFSET('Data (unfunded)'!G$8,Main!$C$2+Main!$A214,0),"")</f>
        <v/>
      </c>
      <c r="I214" s="18" t="str">
        <f ca="1">IF(($C$2+$A214)&lt;=$C$3,OFFSET('Data (unfunded)'!H$8,Main!$C$2+Main!$A214,0),"")</f>
        <v/>
      </c>
      <c r="J214" s="18" t="str">
        <f ca="1">IF(($C$2+$A214)&lt;=$C$3,OFFSET('Data (unfunded)'!I$8,Main!$C$2+Main!$A214,0),"")</f>
        <v/>
      </c>
      <c r="K214" s="19" t="str">
        <f ca="1">IF(($C$2+$A214)&lt;=$C$3,OFFSET('Data (unfunded)'!J$8,Main!$C$2+Main!$A214,0),"")</f>
        <v/>
      </c>
      <c r="L214" s="19" t="str">
        <f t="shared" si="17"/>
        <v/>
      </c>
      <c r="M214" s="52"/>
      <c r="N214" s="53"/>
    </row>
    <row r="215" spans="1:14" x14ac:dyDescent="0.35">
      <c r="A215" s="16">
        <f t="shared" si="16"/>
        <v>204</v>
      </c>
      <c r="B215" s="13" t="str">
        <f ca="1">IF(($C$2+$A215)&lt;=$C$3,OFFSET('Data (unfunded)'!A$8,Main!$C$2+Main!$A215,0),"")</f>
        <v/>
      </c>
      <c r="C215" s="32" t="str">
        <f ca="1">IF(($C$2+$A215)&lt;=$C$3,OFFSET('Data (unfunded)'!B$8,Main!$C$2+Main!$A215,0),"")</f>
        <v/>
      </c>
      <c r="D215" s="18" t="str">
        <f ca="1">IF(($C$2+$A215)&lt;=$C$3,OFFSET('Data (unfunded)'!C$8,Main!$C$2+Main!$A215,0),"")</f>
        <v/>
      </c>
      <c r="E215" s="18" t="str">
        <f ca="1">IF(($C$2+$A215)&lt;=$C$3,OFFSET('Data (unfunded)'!D$8,Main!$C$2+Main!$A215,0),"")</f>
        <v/>
      </c>
      <c r="F215" s="18" t="str">
        <f ca="1">IF(($C$2+$A215)&lt;=$C$3,OFFSET('Data (unfunded)'!E$8,Main!$C$2+Main!$A215,0),"")</f>
        <v/>
      </c>
      <c r="G215" s="18" t="str">
        <f ca="1">IF(($C$2+$A215)&lt;=$C$3,OFFSET('Data (unfunded)'!F$8,Main!$C$2+Main!$A215,0),"")</f>
        <v/>
      </c>
      <c r="H215" s="18" t="str">
        <f ca="1">IF(($C$2+$A215)&lt;=$C$3,OFFSET('Data (unfunded)'!G$8,Main!$C$2+Main!$A215,0),"")</f>
        <v/>
      </c>
      <c r="I215" s="18" t="str">
        <f ca="1">IF(($C$2+$A215)&lt;=$C$3,OFFSET('Data (unfunded)'!H$8,Main!$C$2+Main!$A215,0),"")</f>
        <v/>
      </c>
      <c r="J215" s="18" t="str">
        <f ca="1">IF(($C$2+$A215)&lt;=$C$3,OFFSET('Data (unfunded)'!I$8,Main!$C$2+Main!$A215,0),"")</f>
        <v/>
      </c>
      <c r="K215" s="19" t="str">
        <f ca="1">IF(($C$2+$A215)&lt;=$C$3,OFFSET('Data (unfunded)'!J$8,Main!$C$2+Main!$A215,0),"")</f>
        <v/>
      </c>
      <c r="L215" s="19" t="str">
        <f t="shared" si="17"/>
        <v/>
      </c>
      <c r="M215" s="52"/>
      <c r="N215" s="53"/>
    </row>
    <row r="216" spans="1:14" x14ac:dyDescent="0.35">
      <c r="A216" s="16">
        <f t="shared" si="16"/>
        <v>205</v>
      </c>
      <c r="B216" s="13" t="str">
        <f ca="1">IF(($C$2+$A216)&lt;=$C$3,OFFSET('Data (unfunded)'!A$8,Main!$C$2+Main!$A216,0),"")</f>
        <v/>
      </c>
      <c r="C216" s="32" t="str">
        <f ca="1">IF(($C$2+$A216)&lt;=$C$3,OFFSET('Data (unfunded)'!B$8,Main!$C$2+Main!$A216,0),"")</f>
        <v/>
      </c>
      <c r="D216" s="18" t="str">
        <f ca="1">IF(($C$2+$A216)&lt;=$C$3,OFFSET('Data (unfunded)'!C$8,Main!$C$2+Main!$A216,0),"")</f>
        <v/>
      </c>
      <c r="E216" s="18" t="str">
        <f ca="1">IF(($C$2+$A216)&lt;=$C$3,OFFSET('Data (unfunded)'!D$8,Main!$C$2+Main!$A216,0),"")</f>
        <v/>
      </c>
      <c r="F216" s="18" t="str">
        <f ca="1">IF(($C$2+$A216)&lt;=$C$3,OFFSET('Data (unfunded)'!E$8,Main!$C$2+Main!$A216,0),"")</f>
        <v/>
      </c>
      <c r="G216" s="18" t="str">
        <f ca="1">IF(($C$2+$A216)&lt;=$C$3,OFFSET('Data (unfunded)'!F$8,Main!$C$2+Main!$A216,0),"")</f>
        <v/>
      </c>
      <c r="H216" s="18" t="str">
        <f ca="1">IF(($C$2+$A216)&lt;=$C$3,OFFSET('Data (unfunded)'!G$8,Main!$C$2+Main!$A216,0),"")</f>
        <v/>
      </c>
      <c r="I216" s="18" t="str">
        <f ca="1">IF(($C$2+$A216)&lt;=$C$3,OFFSET('Data (unfunded)'!H$8,Main!$C$2+Main!$A216,0),"")</f>
        <v/>
      </c>
      <c r="J216" s="18" t="str">
        <f ca="1">IF(($C$2+$A216)&lt;=$C$3,OFFSET('Data (unfunded)'!I$8,Main!$C$2+Main!$A216,0),"")</f>
        <v/>
      </c>
      <c r="K216" s="19" t="str">
        <f ca="1">IF(($C$2+$A216)&lt;=$C$3,OFFSET('Data (unfunded)'!J$8,Main!$C$2+Main!$A216,0),"")</f>
        <v/>
      </c>
      <c r="L216" s="19" t="str">
        <f t="shared" si="17"/>
        <v/>
      </c>
      <c r="M216" s="52"/>
      <c r="N216" s="53"/>
    </row>
    <row r="217" spans="1:14" x14ac:dyDescent="0.35">
      <c r="A217" s="16">
        <f t="shared" si="16"/>
        <v>206</v>
      </c>
      <c r="B217" s="13" t="str">
        <f ca="1">IF(($C$2+$A217)&lt;=$C$3,OFFSET('Data (unfunded)'!A$8,Main!$C$2+Main!$A217,0),"")</f>
        <v/>
      </c>
      <c r="C217" s="32" t="str">
        <f ca="1">IF(($C$2+$A217)&lt;=$C$3,OFFSET('Data (unfunded)'!B$8,Main!$C$2+Main!$A217,0),"")</f>
        <v/>
      </c>
      <c r="D217" s="18" t="str">
        <f ca="1">IF(($C$2+$A217)&lt;=$C$3,OFFSET('Data (unfunded)'!C$8,Main!$C$2+Main!$A217,0),"")</f>
        <v/>
      </c>
      <c r="E217" s="18" t="str">
        <f ca="1">IF(($C$2+$A217)&lt;=$C$3,OFFSET('Data (unfunded)'!D$8,Main!$C$2+Main!$A217,0),"")</f>
        <v/>
      </c>
      <c r="F217" s="18" t="str">
        <f ca="1">IF(($C$2+$A217)&lt;=$C$3,OFFSET('Data (unfunded)'!E$8,Main!$C$2+Main!$A217,0),"")</f>
        <v/>
      </c>
      <c r="G217" s="18" t="str">
        <f ca="1">IF(($C$2+$A217)&lt;=$C$3,OFFSET('Data (unfunded)'!F$8,Main!$C$2+Main!$A217,0),"")</f>
        <v/>
      </c>
      <c r="H217" s="18" t="str">
        <f ca="1">IF(($C$2+$A217)&lt;=$C$3,OFFSET('Data (unfunded)'!G$8,Main!$C$2+Main!$A217,0),"")</f>
        <v/>
      </c>
      <c r="I217" s="18" t="str">
        <f ca="1">IF(($C$2+$A217)&lt;=$C$3,OFFSET('Data (unfunded)'!H$8,Main!$C$2+Main!$A217,0),"")</f>
        <v/>
      </c>
      <c r="J217" s="18" t="str">
        <f ca="1">IF(($C$2+$A217)&lt;=$C$3,OFFSET('Data (unfunded)'!I$8,Main!$C$2+Main!$A217,0),"")</f>
        <v/>
      </c>
      <c r="K217" s="19" t="str">
        <f ca="1">IF(($C$2+$A217)&lt;=$C$3,OFFSET('Data (unfunded)'!J$8,Main!$C$2+Main!$A217,0),"")</f>
        <v/>
      </c>
      <c r="L217" s="19" t="str">
        <f t="shared" si="17"/>
        <v/>
      </c>
      <c r="M217" s="52"/>
      <c r="N217" s="53"/>
    </row>
    <row r="218" spans="1:14" x14ac:dyDescent="0.35">
      <c r="A218" s="16">
        <f t="shared" si="16"/>
        <v>207</v>
      </c>
      <c r="B218" s="13" t="str">
        <f ca="1">IF(($C$2+$A218)&lt;=$C$3,OFFSET('Data (unfunded)'!A$8,Main!$C$2+Main!$A218,0),"")</f>
        <v/>
      </c>
      <c r="C218" s="32" t="str">
        <f ca="1">IF(($C$2+$A218)&lt;=$C$3,OFFSET('Data (unfunded)'!B$8,Main!$C$2+Main!$A218,0),"")</f>
        <v/>
      </c>
      <c r="D218" s="18" t="str">
        <f ca="1">IF(($C$2+$A218)&lt;=$C$3,OFFSET('Data (unfunded)'!C$8,Main!$C$2+Main!$A218,0),"")</f>
        <v/>
      </c>
      <c r="E218" s="18" t="str">
        <f ca="1">IF(($C$2+$A218)&lt;=$C$3,OFFSET('Data (unfunded)'!D$8,Main!$C$2+Main!$A218,0),"")</f>
        <v/>
      </c>
      <c r="F218" s="18" t="str">
        <f ca="1">IF(($C$2+$A218)&lt;=$C$3,OFFSET('Data (unfunded)'!E$8,Main!$C$2+Main!$A218,0),"")</f>
        <v/>
      </c>
      <c r="G218" s="18" t="str">
        <f ca="1">IF(($C$2+$A218)&lt;=$C$3,OFFSET('Data (unfunded)'!F$8,Main!$C$2+Main!$A218,0),"")</f>
        <v/>
      </c>
      <c r="H218" s="18" t="str">
        <f ca="1">IF(($C$2+$A218)&lt;=$C$3,OFFSET('Data (unfunded)'!G$8,Main!$C$2+Main!$A218,0),"")</f>
        <v/>
      </c>
      <c r="I218" s="18" t="str">
        <f ca="1">IF(($C$2+$A218)&lt;=$C$3,OFFSET('Data (unfunded)'!H$8,Main!$C$2+Main!$A218,0),"")</f>
        <v/>
      </c>
      <c r="J218" s="18" t="str">
        <f ca="1">IF(($C$2+$A218)&lt;=$C$3,OFFSET('Data (unfunded)'!I$8,Main!$C$2+Main!$A218,0),"")</f>
        <v/>
      </c>
      <c r="K218" s="19" t="str">
        <f ca="1">IF(($C$2+$A218)&lt;=$C$3,OFFSET('Data (unfunded)'!J$8,Main!$C$2+Main!$A218,0),"")</f>
        <v/>
      </c>
      <c r="L218" s="19" t="str">
        <f t="shared" si="17"/>
        <v/>
      </c>
      <c r="M218" s="52"/>
      <c r="N218" s="53"/>
    </row>
    <row r="219" spans="1:14" x14ac:dyDescent="0.35">
      <c r="A219" s="16">
        <f t="shared" si="16"/>
        <v>208</v>
      </c>
      <c r="B219" s="13" t="str">
        <f ca="1">IF(($C$2+$A219)&lt;=$C$3,OFFSET('Data (unfunded)'!A$8,Main!$C$2+Main!$A219,0),"")</f>
        <v/>
      </c>
      <c r="C219" s="32" t="str">
        <f ca="1">IF(($C$2+$A219)&lt;=$C$3,OFFSET('Data (unfunded)'!B$8,Main!$C$2+Main!$A219,0),"")</f>
        <v/>
      </c>
      <c r="D219" s="18" t="str">
        <f ca="1">IF(($C$2+$A219)&lt;=$C$3,OFFSET('Data (unfunded)'!C$8,Main!$C$2+Main!$A219,0),"")</f>
        <v/>
      </c>
      <c r="E219" s="18" t="str">
        <f ca="1">IF(($C$2+$A219)&lt;=$C$3,OFFSET('Data (unfunded)'!D$8,Main!$C$2+Main!$A219,0),"")</f>
        <v/>
      </c>
      <c r="F219" s="18" t="str">
        <f ca="1">IF(($C$2+$A219)&lt;=$C$3,OFFSET('Data (unfunded)'!E$8,Main!$C$2+Main!$A219,0),"")</f>
        <v/>
      </c>
      <c r="G219" s="18" t="str">
        <f ca="1">IF(($C$2+$A219)&lt;=$C$3,OFFSET('Data (unfunded)'!F$8,Main!$C$2+Main!$A219,0),"")</f>
        <v/>
      </c>
      <c r="H219" s="18" t="str">
        <f ca="1">IF(($C$2+$A219)&lt;=$C$3,OFFSET('Data (unfunded)'!G$8,Main!$C$2+Main!$A219,0),"")</f>
        <v/>
      </c>
      <c r="I219" s="18" t="str">
        <f ca="1">IF(($C$2+$A219)&lt;=$C$3,OFFSET('Data (unfunded)'!H$8,Main!$C$2+Main!$A219,0),"")</f>
        <v/>
      </c>
      <c r="J219" s="18" t="str">
        <f ca="1">IF(($C$2+$A219)&lt;=$C$3,OFFSET('Data (unfunded)'!I$8,Main!$C$2+Main!$A219,0),"")</f>
        <v/>
      </c>
      <c r="K219" s="19" t="str">
        <f ca="1">IF(($C$2+$A219)&lt;=$C$3,OFFSET('Data (unfunded)'!J$8,Main!$C$2+Main!$A219,0),"")</f>
        <v/>
      </c>
      <c r="L219" s="19" t="str">
        <f t="shared" si="17"/>
        <v/>
      </c>
      <c r="M219" s="52"/>
      <c r="N219" s="53"/>
    </row>
    <row r="220" spans="1:14" x14ac:dyDescent="0.35">
      <c r="A220" s="16">
        <f t="shared" si="16"/>
        <v>209</v>
      </c>
      <c r="B220" s="13" t="str">
        <f ca="1">IF(($C$2+$A220)&lt;=$C$3,OFFSET('Data (unfunded)'!A$8,Main!$C$2+Main!$A220,0),"")</f>
        <v/>
      </c>
      <c r="C220" s="32" t="str">
        <f ca="1">IF(($C$2+$A220)&lt;=$C$3,OFFSET('Data (unfunded)'!B$8,Main!$C$2+Main!$A220,0),"")</f>
        <v/>
      </c>
      <c r="D220" s="18" t="str">
        <f ca="1">IF(($C$2+$A220)&lt;=$C$3,OFFSET('Data (unfunded)'!C$8,Main!$C$2+Main!$A220,0),"")</f>
        <v/>
      </c>
      <c r="E220" s="18" t="str">
        <f ca="1">IF(($C$2+$A220)&lt;=$C$3,OFFSET('Data (unfunded)'!D$8,Main!$C$2+Main!$A220,0),"")</f>
        <v/>
      </c>
      <c r="F220" s="18" t="str">
        <f ca="1">IF(($C$2+$A220)&lt;=$C$3,OFFSET('Data (unfunded)'!E$8,Main!$C$2+Main!$A220,0),"")</f>
        <v/>
      </c>
      <c r="G220" s="18" t="str">
        <f ca="1">IF(($C$2+$A220)&lt;=$C$3,OFFSET('Data (unfunded)'!F$8,Main!$C$2+Main!$A220,0),"")</f>
        <v/>
      </c>
      <c r="H220" s="18" t="str">
        <f ca="1">IF(($C$2+$A220)&lt;=$C$3,OFFSET('Data (unfunded)'!G$8,Main!$C$2+Main!$A220,0),"")</f>
        <v/>
      </c>
      <c r="I220" s="18" t="str">
        <f ca="1">IF(($C$2+$A220)&lt;=$C$3,OFFSET('Data (unfunded)'!H$8,Main!$C$2+Main!$A220,0),"")</f>
        <v/>
      </c>
      <c r="J220" s="18" t="str">
        <f ca="1">IF(($C$2+$A220)&lt;=$C$3,OFFSET('Data (unfunded)'!I$8,Main!$C$2+Main!$A220,0),"")</f>
        <v/>
      </c>
      <c r="K220" s="19" t="str">
        <f ca="1">IF(($C$2+$A220)&lt;=$C$3,OFFSET('Data (unfunded)'!J$8,Main!$C$2+Main!$A220,0),"")</f>
        <v/>
      </c>
      <c r="L220" s="19" t="str">
        <f t="shared" si="17"/>
        <v/>
      </c>
      <c r="M220" s="52"/>
      <c r="N220" s="53"/>
    </row>
    <row r="221" spans="1:14" x14ac:dyDescent="0.35">
      <c r="A221" s="16">
        <f t="shared" ref="A221:A256" si="18">A220+1</f>
        <v>210</v>
      </c>
      <c r="B221" s="13" t="str">
        <f ca="1">IF(($C$2+$A221)&lt;=$C$3,OFFSET('Data (unfunded)'!A$8,Main!$C$2+Main!$A221,0),"")</f>
        <v/>
      </c>
      <c r="C221" s="32" t="str">
        <f ca="1">IF(($C$2+$A221)&lt;=$C$3,OFFSET('Data (unfunded)'!B$8,Main!$C$2+Main!$A221,0),"")</f>
        <v/>
      </c>
      <c r="D221" s="18" t="str">
        <f ca="1">IF(($C$2+$A221)&lt;=$C$3,OFFSET('Data (unfunded)'!C$8,Main!$C$2+Main!$A221,0),"")</f>
        <v/>
      </c>
      <c r="E221" s="18" t="str">
        <f ca="1">IF(($C$2+$A221)&lt;=$C$3,OFFSET('Data (unfunded)'!D$8,Main!$C$2+Main!$A221,0),"")</f>
        <v/>
      </c>
      <c r="F221" s="18" t="str">
        <f ca="1">IF(($C$2+$A221)&lt;=$C$3,OFFSET('Data (unfunded)'!E$8,Main!$C$2+Main!$A221,0),"")</f>
        <v/>
      </c>
      <c r="G221" s="18" t="str">
        <f ca="1">IF(($C$2+$A221)&lt;=$C$3,OFFSET('Data (unfunded)'!F$8,Main!$C$2+Main!$A221,0),"")</f>
        <v/>
      </c>
      <c r="H221" s="18" t="str">
        <f ca="1">IF(($C$2+$A221)&lt;=$C$3,OFFSET('Data (unfunded)'!G$8,Main!$C$2+Main!$A221,0),"")</f>
        <v/>
      </c>
      <c r="I221" s="18" t="str">
        <f ca="1">IF(($C$2+$A221)&lt;=$C$3,OFFSET('Data (unfunded)'!H$8,Main!$C$2+Main!$A221,0),"")</f>
        <v/>
      </c>
      <c r="J221" s="18" t="str">
        <f ca="1">IF(($C$2+$A221)&lt;=$C$3,OFFSET('Data (unfunded)'!I$8,Main!$C$2+Main!$A221,0),"")</f>
        <v/>
      </c>
      <c r="K221" s="19" t="str">
        <f ca="1">IF(($C$2+$A221)&lt;=$C$3,OFFSET('Data (unfunded)'!J$8,Main!$C$2+Main!$A221,0),"")</f>
        <v/>
      </c>
      <c r="L221" s="19" t="str">
        <f t="shared" si="17"/>
        <v/>
      </c>
      <c r="M221" s="52"/>
      <c r="N221" s="53"/>
    </row>
    <row r="222" spans="1:14" x14ac:dyDescent="0.35">
      <c r="A222" s="16">
        <f t="shared" si="18"/>
        <v>211</v>
      </c>
      <c r="B222" s="13" t="str">
        <f ca="1">IF(($C$2+$A222)&lt;=$C$3,OFFSET('Data (unfunded)'!A$8,Main!$C$2+Main!$A222,0),"")</f>
        <v/>
      </c>
      <c r="C222" s="32" t="str">
        <f ca="1">IF(($C$2+$A222)&lt;=$C$3,OFFSET('Data (unfunded)'!B$8,Main!$C$2+Main!$A222,0),"")</f>
        <v/>
      </c>
      <c r="D222" s="18" t="str">
        <f ca="1">IF(($C$2+$A222)&lt;=$C$3,OFFSET('Data (unfunded)'!C$8,Main!$C$2+Main!$A222,0),"")</f>
        <v/>
      </c>
      <c r="E222" s="18" t="str">
        <f ca="1">IF(($C$2+$A222)&lt;=$C$3,OFFSET('Data (unfunded)'!D$8,Main!$C$2+Main!$A222,0),"")</f>
        <v/>
      </c>
      <c r="F222" s="18" t="str">
        <f ca="1">IF(($C$2+$A222)&lt;=$C$3,OFFSET('Data (unfunded)'!E$8,Main!$C$2+Main!$A222,0),"")</f>
        <v/>
      </c>
      <c r="G222" s="18" t="str">
        <f ca="1">IF(($C$2+$A222)&lt;=$C$3,OFFSET('Data (unfunded)'!F$8,Main!$C$2+Main!$A222,0),"")</f>
        <v/>
      </c>
      <c r="H222" s="18" t="str">
        <f ca="1">IF(($C$2+$A222)&lt;=$C$3,OFFSET('Data (unfunded)'!G$8,Main!$C$2+Main!$A222,0),"")</f>
        <v/>
      </c>
      <c r="I222" s="18" t="str">
        <f ca="1">IF(($C$2+$A222)&lt;=$C$3,OFFSET('Data (unfunded)'!H$8,Main!$C$2+Main!$A222,0),"")</f>
        <v/>
      </c>
      <c r="J222" s="18" t="str">
        <f ca="1">IF(($C$2+$A222)&lt;=$C$3,OFFSET('Data (unfunded)'!I$8,Main!$C$2+Main!$A222,0),"")</f>
        <v/>
      </c>
      <c r="K222" s="19" t="str">
        <f ca="1">IF(($C$2+$A222)&lt;=$C$3,OFFSET('Data (unfunded)'!J$8,Main!$C$2+Main!$A222,0),"")</f>
        <v/>
      </c>
      <c r="L222" s="19" t="str">
        <f t="shared" si="17"/>
        <v/>
      </c>
      <c r="M222" s="52"/>
      <c r="N222" s="53"/>
    </row>
    <row r="223" spans="1:14" x14ac:dyDescent="0.35">
      <c r="A223" s="16">
        <f t="shared" si="18"/>
        <v>212</v>
      </c>
      <c r="B223" s="13" t="str">
        <f ca="1">IF(($C$2+$A223)&lt;=$C$3,OFFSET('Data (unfunded)'!A$8,Main!$C$2+Main!$A223,0),"")</f>
        <v/>
      </c>
      <c r="C223" s="32" t="str">
        <f ca="1">IF(($C$2+$A223)&lt;=$C$3,OFFSET('Data (unfunded)'!B$8,Main!$C$2+Main!$A223,0),"")</f>
        <v/>
      </c>
      <c r="D223" s="18" t="str">
        <f ca="1">IF(($C$2+$A223)&lt;=$C$3,OFFSET('Data (unfunded)'!C$8,Main!$C$2+Main!$A223,0),"")</f>
        <v/>
      </c>
      <c r="E223" s="18" t="str">
        <f ca="1">IF(($C$2+$A223)&lt;=$C$3,OFFSET('Data (unfunded)'!D$8,Main!$C$2+Main!$A223,0),"")</f>
        <v/>
      </c>
      <c r="F223" s="18" t="str">
        <f ca="1">IF(($C$2+$A223)&lt;=$C$3,OFFSET('Data (unfunded)'!E$8,Main!$C$2+Main!$A223,0),"")</f>
        <v/>
      </c>
      <c r="G223" s="18" t="str">
        <f ca="1">IF(($C$2+$A223)&lt;=$C$3,OFFSET('Data (unfunded)'!F$8,Main!$C$2+Main!$A223,0),"")</f>
        <v/>
      </c>
      <c r="H223" s="18" t="str">
        <f ca="1">IF(($C$2+$A223)&lt;=$C$3,OFFSET('Data (unfunded)'!G$8,Main!$C$2+Main!$A223,0),"")</f>
        <v/>
      </c>
      <c r="I223" s="18" t="str">
        <f ca="1">IF(($C$2+$A223)&lt;=$C$3,OFFSET('Data (unfunded)'!H$8,Main!$C$2+Main!$A223,0),"")</f>
        <v/>
      </c>
      <c r="J223" s="18" t="str">
        <f ca="1">IF(($C$2+$A223)&lt;=$C$3,OFFSET('Data (unfunded)'!I$8,Main!$C$2+Main!$A223,0),"")</f>
        <v/>
      </c>
      <c r="K223" s="19" t="str">
        <f ca="1">IF(($C$2+$A223)&lt;=$C$3,OFFSET('Data (unfunded)'!J$8,Main!$C$2+Main!$A223,0),"")</f>
        <v/>
      </c>
      <c r="L223" s="19" t="str">
        <f t="shared" si="17"/>
        <v/>
      </c>
      <c r="M223" s="52"/>
      <c r="N223" s="53"/>
    </row>
    <row r="224" spans="1:14" x14ac:dyDescent="0.35">
      <c r="A224" s="16">
        <f t="shared" si="18"/>
        <v>213</v>
      </c>
      <c r="B224" s="13" t="str">
        <f ca="1">IF(($C$2+$A224)&lt;=$C$3,OFFSET('Data (unfunded)'!A$8,Main!$C$2+Main!$A224,0),"")</f>
        <v/>
      </c>
      <c r="C224" s="32" t="str">
        <f ca="1">IF(($C$2+$A224)&lt;=$C$3,OFFSET('Data (unfunded)'!B$8,Main!$C$2+Main!$A224,0),"")</f>
        <v/>
      </c>
      <c r="D224" s="18" t="str">
        <f ca="1">IF(($C$2+$A224)&lt;=$C$3,OFFSET('Data (unfunded)'!C$8,Main!$C$2+Main!$A224,0),"")</f>
        <v/>
      </c>
      <c r="E224" s="18" t="str">
        <f ca="1">IF(($C$2+$A224)&lt;=$C$3,OFFSET('Data (unfunded)'!D$8,Main!$C$2+Main!$A224,0),"")</f>
        <v/>
      </c>
      <c r="F224" s="18" t="str">
        <f ca="1">IF(($C$2+$A224)&lt;=$C$3,OFFSET('Data (unfunded)'!E$8,Main!$C$2+Main!$A224,0),"")</f>
        <v/>
      </c>
      <c r="G224" s="18" t="str">
        <f ca="1">IF(($C$2+$A224)&lt;=$C$3,OFFSET('Data (unfunded)'!F$8,Main!$C$2+Main!$A224,0),"")</f>
        <v/>
      </c>
      <c r="H224" s="18" t="str">
        <f ca="1">IF(($C$2+$A224)&lt;=$C$3,OFFSET('Data (unfunded)'!G$8,Main!$C$2+Main!$A224,0),"")</f>
        <v/>
      </c>
      <c r="I224" s="18" t="str">
        <f ca="1">IF(($C$2+$A224)&lt;=$C$3,OFFSET('Data (unfunded)'!H$8,Main!$C$2+Main!$A224,0),"")</f>
        <v/>
      </c>
      <c r="J224" s="18" t="str">
        <f ca="1">IF(($C$2+$A224)&lt;=$C$3,OFFSET('Data (unfunded)'!I$8,Main!$C$2+Main!$A224,0),"")</f>
        <v/>
      </c>
      <c r="K224" s="19" t="str">
        <f ca="1">IF(($C$2+$A224)&lt;=$C$3,OFFSET('Data (unfunded)'!J$8,Main!$C$2+Main!$A224,0),"")</f>
        <v/>
      </c>
      <c r="L224" s="19" t="str">
        <f t="shared" si="17"/>
        <v/>
      </c>
      <c r="M224" s="52"/>
      <c r="N224" s="53"/>
    </row>
    <row r="225" spans="1:14" x14ac:dyDescent="0.35">
      <c r="A225" s="16">
        <f t="shared" si="18"/>
        <v>214</v>
      </c>
      <c r="B225" s="13" t="str">
        <f ca="1">IF(($C$2+$A225)&lt;=$C$3,OFFSET('Data (unfunded)'!A$8,Main!$C$2+Main!$A225,0),"")</f>
        <v/>
      </c>
      <c r="C225" s="32" t="str">
        <f ca="1">IF(($C$2+$A225)&lt;=$C$3,OFFSET('Data (unfunded)'!B$8,Main!$C$2+Main!$A225,0),"")</f>
        <v/>
      </c>
      <c r="D225" s="18" t="str">
        <f ca="1">IF(($C$2+$A225)&lt;=$C$3,OFFSET('Data (unfunded)'!C$8,Main!$C$2+Main!$A225,0),"")</f>
        <v/>
      </c>
      <c r="E225" s="18" t="str">
        <f ca="1">IF(($C$2+$A225)&lt;=$C$3,OFFSET('Data (unfunded)'!D$8,Main!$C$2+Main!$A225,0),"")</f>
        <v/>
      </c>
      <c r="F225" s="18" t="str">
        <f ca="1">IF(($C$2+$A225)&lt;=$C$3,OFFSET('Data (unfunded)'!E$8,Main!$C$2+Main!$A225,0),"")</f>
        <v/>
      </c>
      <c r="G225" s="18" t="str">
        <f ca="1">IF(($C$2+$A225)&lt;=$C$3,OFFSET('Data (unfunded)'!F$8,Main!$C$2+Main!$A225,0),"")</f>
        <v/>
      </c>
      <c r="H225" s="18" t="str">
        <f ca="1">IF(($C$2+$A225)&lt;=$C$3,OFFSET('Data (unfunded)'!G$8,Main!$C$2+Main!$A225,0),"")</f>
        <v/>
      </c>
      <c r="I225" s="18" t="str">
        <f ca="1">IF(($C$2+$A225)&lt;=$C$3,OFFSET('Data (unfunded)'!H$8,Main!$C$2+Main!$A225,0),"")</f>
        <v/>
      </c>
      <c r="J225" s="18" t="str">
        <f ca="1">IF(($C$2+$A225)&lt;=$C$3,OFFSET('Data (unfunded)'!I$8,Main!$C$2+Main!$A225,0),"")</f>
        <v/>
      </c>
      <c r="K225" s="19" t="str">
        <f ca="1">IF(($C$2+$A225)&lt;=$C$3,OFFSET('Data (unfunded)'!J$8,Main!$C$2+Main!$A225,0),"")</f>
        <v/>
      </c>
      <c r="L225" s="19" t="str">
        <f t="shared" si="17"/>
        <v/>
      </c>
      <c r="M225" s="52"/>
      <c r="N225" s="53"/>
    </row>
    <row r="226" spans="1:14" x14ac:dyDescent="0.35">
      <c r="A226" s="16">
        <f t="shared" si="18"/>
        <v>215</v>
      </c>
      <c r="B226" s="13" t="str">
        <f ca="1">IF(($C$2+$A226)&lt;=$C$3,OFFSET('Data (unfunded)'!A$8,Main!$C$2+Main!$A226,0),"")</f>
        <v/>
      </c>
      <c r="C226" s="32" t="str">
        <f ca="1">IF(($C$2+$A226)&lt;=$C$3,OFFSET('Data (unfunded)'!B$8,Main!$C$2+Main!$A226,0),"")</f>
        <v/>
      </c>
      <c r="D226" s="18" t="str">
        <f ca="1">IF(($C$2+$A226)&lt;=$C$3,OFFSET('Data (unfunded)'!C$8,Main!$C$2+Main!$A226,0),"")</f>
        <v/>
      </c>
      <c r="E226" s="18" t="str">
        <f ca="1">IF(($C$2+$A226)&lt;=$C$3,OFFSET('Data (unfunded)'!D$8,Main!$C$2+Main!$A226,0),"")</f>
        <v/>
      </c>
      <c r="F226" s="18" t="str">
        <f ca="1">IF(($C$2+$A226)&lt;=$C$3,OFFSET('Data (unfunded)'!E$8,Main!$C$2+Main!$A226,0),"")</f>
        <v/>
      </c>
      <c r="G226" s="18" t="str">
        <f ca="1">IF(($C$2+$A226)&lt;=$C$3,OFFSET('Data (unfunded)'!F$8,Main!$C$2+Main!$A226,0),"")</f>
        <v/>
      </c>
      <c r="H226" s="18" t="str">
        <f ca="1">IF(($C$2+$A226)&lt;=$C$3,OFFSET('Data (unfunded)'!G$8,Main!$C$2+Main!$A226,0),"")</f>
        <v/>
      </c>
      <c r="I226" s="18" t="str">
        <f ca="1">IF(($C$2+$A226)&lt;=$C$3,OFFSET('Data (unfunded)'!H$8,Main!$C$2+Main!$A226,0),"")</f>
        <v/>
      </c>
      <c r="J226" s="18" t="str">
        <f ca="1">IF(($C$2+$A226)&lt;=$C$3,OFFSET('Data (unfunded)'!I$8,Main!$C$2+Main!$A226,0),"")</f>
        <v/>
      </c>
      <c r="K226" s="19" t="str">
        <f ca="1">IF(($C$2+$A226)&lt;=$C$3,OFFSET('Data (unfunded)'!J$8,Main!$C$2+Main!$A226,0),"")</f>
        <v/>
      </c>
      <c r="L226" s="19" t="str">
        <f t="shared" si="17"/>
        <v/>
      </c>
      <c r="M226" s="52"/>
      <c r="N226" s="53"/>
    </row>
    <row r="227" spans="1:14" x14ac:dyDescent="0.35">
      <c r="A227" s="16">
        <f t="shared" si="18"/>
        <v>216</v>
      </c>
      <c r="B227" s="13" t="str">
        <f ca="1">IF(($C$2+$A227)&lt;=$C$3,OFFSET('Data (unfunded)'!A$8,Main!$C$2+Main!$A227,0),"")</f>
        <v/>
      </c>
      <c r="C227" s="32" t="str">
        <f ca="1">IF(($C$2+$A227)&lt;=$C$3,OFFSET('Data (unfunded)'!B$8,Main!$C$2+Main!$A227,0),"")</f>
        <v/>
      </c>
      <c r="D227" s="18" t="str">
        <f ca="1">IF(($C$2+$A227)&lt;=$C$3,OFFSET('Data (unfunded)'!C$8,Main!$C$2+Main!$A227,0),"")</f>
        <v/>
      </c>
      <c r="E227" s="18" t="str">
        <f ca="1">IF(($C$2+$A227)&lt;=$C$3,OFFSET('Data (unfunded)'!D$8,Main!$C$2+Main!$A227,0),"")</f>
        <v/>
      </c>
      <c r="F227" s="18" t="str">
        <f ca="1">IF(($C$2+$A227)&lt;=$C$3,OFFSET('Data (unfunded)'!E$8,Main!$C$2+Main!$A227,0),"")</f>
        <v/>
      </c>
      <c r="G227" s="18" t="str">
        <f ca="1">IF(($C$2+$A227)&lt;=$C$3,OFFSET('Data (unfunded)'!F$8,Main!$C$2+Main!$A227,0),"")</f>
        <v/>
      </c>
      <c r="H227" s="18" t="str">
        <f ca="1">IF(($C$2+$A227)&lt;=$C$3,OFFSET('Data (unfunded)'!G$8,Main!$C$2+Main!$A227,0),"")</f>
        <v/>
      </c>
      <c r="I227" s="18" t="str">
        <f ca="1">IF(($C$2+$A227)&lt;=$C$3,OFFSET('Data (unfunded)'!H$8,Main!$C$2+Main!$A227,0),"")</f>
        <v/>
      </c>
      <c r="J227" s="18" t="str">
        <f ca="1">IF(($C$2+$A227)&lt;=$C$3,OFFSET('Data (unfunded)'!I$8,Main!$C$2+Main!$A227,0),"")</f>
        <v/>
      </c>
      <c r="K227" s="19" t="str">
        <f ca="1">IF(($C$2+$A227)&lt;=$C$3,OFFSET('Data (unfunded)'!J$8,Main!$C$2+Main!$A227,0),"")</f>
        <v/>
      </c>
      <c r="L227" s="19" t="str">
        <f t="shared" si="17"/>
        <v/>
      </c>
      <c r="M227" s="52"/>
      <c r="N227" s="53"/>
    </row>
    <row r="228" spans="1:14" x14ac:dyDescent="0.35">
      <c r="A228" s="16">
        <f t="shared" si="18"/>
        <v>217</v>
      </c>
      <c r="B228" s="13" t="str">
        <f ca="1">IF(($C$2+$A228)&lt;=$C$3,OFFSET('Data (unfunded)'!A$8,Main!$C$2+Main!$A228,0),"")</f>
        <v/>
      </c>
      <c r="C228" s="32" t="str">
        <f ca="1">IF(($C$2+$A228)&lt;=$C$3,OFFSET('Data (unfunded)'!B$8,Main!$C$2+Main!$A228,0),"")</f>
        <v/>
      </c>
      <c r="D228" s="18" t="str">
        <f ca="1">IF(($C$2+$A228)&lt;=$C$3,OFFSET('Data (unfunded)'!C$8,Main!$C$2+Main!$A228,0),"")</f>
        <v/>
      </c>
      <c r="E228" s="18" t="str">
        <f ca="1">IF(($C$2+$A228)&lt;=$C$3,OFFSET('Data (unfunded)'!D$8,Main!$C$2+Main!$A228,0),"")</f>
        <v/>
      </c>
      <c r="F228" s="18" t="str">
        <f ca="1">IF(($C$2+$A228)&lt;=$C$3,OFFSET('Data (unfunded)'!E$8,Main!$C$2+Main!$A228,0),"")</f>
        <v/>
      </c>
      <c r="G228" s="18" t="str">
        <f ca="1">IF(($C$2+$A228)&lt;=$C$3,OFFSET('Data (unfunded)'!F$8,Main!$C$2+Main!$A228,0),"")</f>
        <v/>
      </c>
      <c r="H228" s="18" t="str">
        <f ca="1">IF(($C$2+$A228)&lt;=$C$3,OFFSET('Data (unfunded)'!G$8,Main!$C$2+Main!$A228,0),"")</f>
        <v/>
      </c>
      <c r="I228" s="18" t="str">
        <f ca="1">IF(($C$2+$A228)&lt;=$C$3,OFFSET('Data (unfunded)'!H$8,Main!$C$2+Main!$A228,0),"")</f>
        <v/>
      </c>
      <c r="J228" s="18" t="str">
        <f ca="1">IF(($C$2+$A228)&lt;=$C$3,OFFSET('Data (unfunded)'!I$8,Main!$C$2+Main!$A228,0),"")</f>
        <v/>
      </c>
      <c r="K228" s="19" t="str">
        <f ca="1">IF(($C$2+$A228)&lt;=$C$3,OFFSET('Data (unfunded)'!J$8,Main!$C$2+Main!$A228,0),"")</f>
        <v/>
      </c>
      <c r="L228" s="19" t="str">
        <f t="shared" si="17"/>
        <v/>
      </c>
      <c r="M228" s="52"/>
      <c r="N228" s="53"/>
    </row>
    <row r="229" spans="1:14" x14ac:dyDescent="0.35">
      <c r="A229" s="16">
        <f t="shared" si="18"/>
        <v>218</v>
      </c>
      <c r="B229" s="13" t="str">
        <f ca="1">IF(($C$2+$A229)&lt;=$C$3,OFFSET('Data (unfunded)'!A$8,Main!$C$2+Main!$A229,0),"")</f>
        <v/>
      </c>
      <c r="C229" s="32" t="str">
        <f ca="1">IF(($C$2+$A229)&lt;=$C$3,OFFSET('Data (unfunded)'!B$8,Main!$C$2+Main!$A229,0),"")</f>
        <v/>
      </c>
      <c r="D229" s="18" t="str">
        <f ca="1">IF(($C$2+$A229)&lt;=$C$3,OFFSET('Data (unfunded)'!C$8,Main!$C$2+Main!$A229,0),"")</f>
        <v/>
      </c>
      <c r="E229" s="18" t="str">
        <f ca="1">IF(($C$2+$A229)&lt;=$C$3,OFFSET('Data (unfunded)'!D$8,Main!$C$2+Main!$A229,0),"")</f>
        <v/>
      </c>
      <c r="F229" s="18" t="str">
        <f ca="1">IF(($C$2+$A229)&lt;=$C$3,OFFSET('Data (unfunded)'!E$8,Main!$C$2+Main!$A229,0),"")</f>
        <v/>
      </c>
      <c r="G229" s="18" t="str">
        <f ca="1">IF(($C$2+$A229)&lt;=$C$3,OFFSET('Data (unfunded)'!F$8,Main!$C$2+Main!$A229,0),"")</f>
        <v/>
      </c>
      <c r="H229" s="18" t="str">
        <f ca="1">IF(($C$2+$A229)&lt;=$C$3,OFFSET('Data (unfunded)'!G$8,Main!$C$2+Main!$A229,0),"")</f>
        <v/>
      </c>
      <c r="I229" s="18" t="str">
        <f ca="1">IF(($C$2+$A229)&lt;=$C$3,OFFSET('Data (unfunded)'!H$8,Main!$C$2+Main!$A229,0),"")</f>
        <v/>
      </c>
      <c r="J229" s="18" t="str">
        <f ca="1">IF(($C$2+$A229)&lt;=$C$3,OFFSET('Data (unfunded)'!I$8,Main!$C$2+Main!$A229,0),"")</f>
        <v/>
      </c>
      <c r="K229" s="19" t="str">
        <f ca="1">IF(($C$2+$A229)&lt;=$C$3,OFFSET('Data (unfunded)'!J$8,Main!$C$2+Main!$A229,0),"")</f>
        <v/>
      </c>
      <c r="L229" s="19" t="str">
        <f t="shared" si="17"/>
        <v/>
      </c>
      <c r="M229" s="52"/>
      <c r="N229" s="53"/>
    </row>
    <row r="230" spans="1:14" x14ac:dyDescent="0.35">
      <c r="A230" s="16">
        <f t="shared" si="18"/>
        <v>219</v>
      </c>
      <c r="B230" s="13" t="str">
        <f ca="1">IF(($C$2+$A230)&lt;=$C$3,OFFSET('Data (unfunded)'!A$8,Main!$C$2+Main!$A230,0),"")</f>
        <v/>
      </c>
      <c r="C230" s="32" t="str">
        <f ca="1">IF(($C$2+$A230)&lt;=$C$3,OFFSET('Data (unfunded)'!B$8,Main!$C$2+Main!$A230,0),"")</f>
        <v/>
      </c>
      <c r="D230" s="18" t="str">
        <f ca="1">IF(($C$2+$A230)&lt;=$C$3,OFFSET('Data (unfunded)'!C$8,Main!$C$2+Main!$A230,0),"")</f>
        <v/>
      </c>
      <c r="E230" s="18" t="str">
        <f ca="1">IF(($C$2+$A230)&lt;=$C$3,OFFSET('Data (unfunded)'!D$8,Main!$C$2+Main!$A230,0),"")</f>
        <v/>
      </c>
      <c r="F230" s="18" t="str">
        <f ca="1">IF(($C$2+$A230)&lt;=$C$3,OFFSET('Data (unfunded)'!E$8,Main!$C$2+Main!$A230,0),"")</f>
        <v/>
      </c>
      <c r="G230" s="18" t="str">
        <f ca="1">IF(($C$2+$A230)&lt;=$C$3,OFFSET('Data (unfunded)'!F$8,Main!$C$2+Main!$A230,0),"")</f>
        <v/>
      </c>
      <c r="H230" s="18" t="str">
        <f ca="1">IF(($C$2+$A230)&lt;=$C$3,OFFSET('Data (unfunded)'!G$8,Main!$C$2+Main!$A230,0),"")</f>
        <v/>
      </c>
      <c r="I230" s="18" t="str">
        <f ca="1">IF(($C$2+$A230)&lt;=$C$3,OFFSET('Data (unfunded)'!H$8,Main!$C$2+Main!$A230,0),"")</f>
        <v/>
      </c>
      <c r="J230" s="18" t="str">
        <f ca="1">IF(($C$2+$A230)&lt;=$C$3,OFFSET('Data (unfunded)'!I$8,Main!$C$2+Main!$A230,0),"")</f>
        <v/>
      </c>
      <c r="K230" s="19" t="str">
        <f ca="1">IF(($C$2+$A230)&lt;=$C$3,OFFSET('Data (unfunded)'!J$8,Main!$C$2+Main!$A230,0),"")</f>
        <v/>
      </c>
      <c r="L230" s="19" t="str">
        <f t="shared" si="17"/>
        <v/>
      </c>
      <c r="M230" s="52"/>
      <c r="N230" s="53"/>
    </row>
    <row r="231" spans="1:14" x14ac:dyDescent="0.35">
      <c r="A231" s="16">
        <f t="shared" si="18"/>
        <v>220</v>
      </c>
      <c r="B231" s="13" t="str">
        <f ca="1">IF(($C$2+$A231)&lt;=$C$3,OFFSET('Data (unfunded)'!A$8,Main!$C$2+Main!$A231,0),"")</f>
        <v/>
      </c>
      <c r="C231" s="32" t="str">
        <f ca="1">IF(($C$2+$A231)&lt;=$C$3,OFFSET('Data (unfunded)'!B$8,Main!$C$2+Main!$A231,0),"")</f>
        <v/>
      </c>
      <c r="D231" s="18" t="str">
        <f ca="1">IF(($C$2+$A231)&lt;=$C$3,OFFSET('Data (unfunded)'!C$8,Main!$C$2+Main!$A231,0),"")</f>
        <v/>
      </c>
      <c r="E231" s="18" t="str">
        <f ca="1">IF(($C$2+$A231)&lt;=$C$3,OFFSET('Data (unfunded)'!D$8,Main!$C$2+Main!$A231,0),"")</f>
        <v/>
      </c>
      <c r="F231" s="18" t="str">
        <f ca="1">IF(($C$2+$A231)&lt;=$C$3,OFFSET('Data (unfunded)'!E$8,Main!$C$2+Main!$A231,0),"")</f>
        <v/>
      </c>
      <c r="G231" s="18" t="str">
        <f ca="1">IF(($C$2+$A231)&lt;=$C$3,OFFSET('Data (unfunded)'!F$8,Main!$C$2+Main!$A231,0),"")</f>
        <v/>
      </c>
      <c r="H231" s="18" t="str">
        <f ca="1">IF(($C$2+$A231)&lt;=$C$3,OFFSET('Data (unfunded)'!G$8,Main!$C$2+Main!$A231,0),"")</f>
        <v/>
      </c>
      <c r="I231" s="18" t="str">
        <f ca="1">IF(($C$2+$A231)&lt;=$C$3,OFFSET('Data (unfunded)'!H$8,Main!$C$2+Main!$A231,0),"")</f>
        <v/>
      </c>
      <c r="J231" s="18" t="str">
        <f ca="1">IF(($C$2+$A231)&lt;=$C$3,OFFSET('Data (unfunded)'!I$8,Main!$C$2+Main!$A231,0),"")</f>
        <v/>
      </c>
      <c r="K231" s="19" t="str">
        <f ca="1">IF(($C$2+$A231)&lt;=$C$3,OFFSET('Data (unfunded)'!J$8,Main!$C$2+Main!$A231,0),"")</f>
        <v/>
      </c>
      <c r="L231" s="19" t="str">
        <f t="shared" si="17"/>
        <v/>
      </c>
      <c r="M231" s="52"/>
      <c r="N231" s="53"/>
    </row>
    <row r="232" spans="1:14" x14ac:dyDescent="0.35">
      <c r="A232" s="16">
        <f t="shared" si="18"/>
        <v>221</v>
      </c>
      <c r="B232" s="13" t="str">
        <f ca="1">IF(($C$2+$A232)&lt;=$C$3,OFFSET('Data (unfunded)'!A$8,Main!$C$2+Main!$A232,0),"")</f>
        <v/>
      </c>
      <c r="C232" s="32" t="str">
        <f ca="1">IF(($C$2+$A232)&lt;=$C$3,OFFSET('Data (unfunded)'!B$8,Main!$C$2+Main!$A232,0),"")</f>
        <v/>
      </c>
      <c r="D232" s="18" t="str">
        <f ca="1">IF(($C$2+$A232)&lt;=$C$3,OFFSET('Data (unfunded)'!C$8,Main!$C$2+Main!$A232,0),"")</f>
        <v/>
      </c>
      <c r="E232" s="18" t="str">
        <f ca="1">IF(($C$2+$A232)&lt;=$C$3,OFFSET('Data (unfunded)'!D$8,Main!$C$2+Main!$A232,0),"")</f>
        <v/>
      </c>
      <c r="F232" s="18" t="str">
        <f ca="1">IF(($C$2+$A232)&lt;=$C$3,OFFSET('Data (unfunded)'!E$8,Main!$C$2+Main!$A232,0),"")</f>
        <v/>
      </c>
      <c r="G232" s="18" t="str">
        <f ca="1">IF(($C$2+$A232)&lt;=$C$3,OFFSET('Data (unfunded)'!F$8,Main!$C$2+Main!$A232,0),"")</f>
        <v/>
      </c>
      <c r="H232" s="18" t="str">
        <f ca="1">IF(($C$2+$A232)&lt;=$C$3,OFFSET('Data (unfunded)'!G$8,Main!$C$2+Main!$A232,0),"")</f>
        <v/>
      </c>
      <c r="I232" s="18" t="str">
        <f ca="1">IF(($C$2+$A232)&lt;=$C$3,OFFSET('Data (unfunded)'!H$8,Main!$C$2+Main!$A232,0),"")</f>
        <v/>
      </c>
      <c r="J232" s="18" t="str">
        <f ca="1">IF(($C$2+$A232)&lt;=$C$3,OFFSET('Data (unfunded)'!I$8,Main!$C$2+Main!$A232,0),"")</f>
        <v/>
      </c>
      <c r="K232" s="19" t="str">
        <f ca="1">IF(($C$2+$A232)&lt;=$C$3,OFFSET('Data (unfunded)'!J$8,Main!$C$2+Main!$A232,0),"")</f>
        <v/>
      </c>
      <c r="L232" s="19" t="str">
        <f t="shared" si="17"/>
        <v/>
      </c>
      <c r="M232" s="52"/>
      <c r="N232" s="53"/>
    </row>
    <row r="233" spans="1:14" x14ac:dyDescent="0.35">
      <c r="A233" s="16">
        <f t="shared" si="18"/>
        <v>222</v>
      </c>
      <c r="B233" s="13" t="str">
        <f ca="1">IF(($C$2+$A233)&lt;=$C$3,OFFSET('Data (unfunded)'!A$8,Main!$C$2+Main!$A233,0),"")</f>
        <v/>
      </c>
      <c r="C233" s="32" t="str">
        <f ca="1">IF(($C$2+$A233)&lt;=$C$3,OFFSET('Data (unfunded)'!B$8,Main!$C$2+Main!$A233,0),"")</f>
        <v/>
      </c>
      <c r="D233" s="18" t="str">
        <f ca="1">IF(($C$2+$A233)&lt;=$C$3,OFFSET('Data (unfunded)'!C$8,Main!$C$2+Main!$A233,0),"")</f>
        <v/>
      </c>
      <c r="E233" s="18" t="str">
        <f ca="1">IF(($C$2+$A233)&lt;=$C$3,OFFSET('Data (unfunded)'!D$8,Main!$C$2+Main!$A233,0),"")</f>
        <v/>
      </c>
      <c r="F233" s="18" t="str">
        <f ca="1">IF(($C$2+$A233)&lt;=$C$3,OFFSET('Data (unfunded)'!E$8,Main!$C$2+Main!$A233,0),"")</f>
        <v/>
      </c>
      <c r="G233" s="18" t="str">
        <f ca="1">IF(($C$2+$A233)&lt;=$C$3,OFFSET('Data (unfunded)'!F$8,Main!$C$2+Main!$A233,0),"")</f>
        <v/>
      </c>
      <c r="H233" s="18" t="str">
        <f ca="1">IF(($C$2+$A233)&lt;=$C$3,OFFSET('Data (unfunded)'!G$8,Main!$C$2+Main!$A233,0),"")</f>
        <v/>
      </c>
      <c r="I233" s="18" t="str">
        <f ca="1">IF(($C$2+$A233)&lt;=$C$3,OFFSET('Data (unfunded)'!H$8,Main!$C$2+Main!$A233,0),"")</f>
        <v/>
      </c>
      <c r="J233" s="18" t="str">
        <f ca="1">IF(($C$2+$A233)&lt;=$C$3,OFFSET('Data (unfunded)'!I$8,Main!$C$2+Main!$A233,0),"")</f>
        <v/>
      </c>
      <c r="K233" s="19" t="str">
        <f ca="1">IF(($C$2+$A233)&lt;=$C$3,OFFSET('Data (unfunded)'!J$8,Main!$C$2+Main!$A233,0),"")</f>
        <v/>
      </c>
      <c r="L233" s="19" t="str">
        <f t="shared" si="17"/>
        <v/>
      </c>
      <c r="M233" s="52"/>
      <c r="N233" s="53"/>
    </row>
    <row r="234" spans="1:14" x14ac:dyDescent="0.35">
      <c r="A234" s="16">
        <f t="shared" si="18"/>
        <v>223</v>
      </c>
      <c r="B234" s="13" t="str">
        <f ca="1">IF(($C$2+$A234)&lt;=$C$3,OFFSET('Data (unfunded)'!A$8,Main!$C$2+Main!$A234,0),"")</f>
        <v/>
      </c>
      <c r="C234" s="32" t="str">
        <f ca="1">IF(($C$2+$A234)&lt;=$C$3,OFFSET('Data (unfunded)'!B$8,Main!$C$2+Main!$A234,0),"")</f>
        <v/>
      </c>
      <c r="D234" s="18" t="str">
        <f ca="1">IF(($C$2+$A234)&lt;=$C$3,OFFSET('Data (unfunded)'!C$8,Main!$C$2+Main!$A234,0),"")</f>
        <v/>
      </c>
      <c r="E234" s="18" t="str">
        <f ca="1">IF(($C$2+$A234)&lt;=$C$3,OFFSET('Data (unfunded)'!D$8,Main!$C$2+Main!$A234,0),"")</f>
        <v/>
      </c>
      <c r="F234" s="18" t="str">
        <f ca="1">IF(($C$2+$A234)&lt;=$C$3,OFFSET('Data (unfunded)'!E$8,Main!$C$2+Main!$A234,0),"")</f>
        <v/>
      </c>
      <c r="G234" s="18" t="str">
        <f ca="1">IF(($C$2+$A234)&lt;=$C$3,OFFSET('Data (unfunded)'!F$8,Main!$C$2+Main!$A234,0),"")</f>
        <v/>
      </c>
      <c r="H234" s="18" t="str">
        <f ca="1">IF(($C$2+$A234)&lt;=$C$3,OFFSET('Data (unfunded)'!G$8,Main!$C$2+Main!$A234,0),"")</f>
        <v/>
      </c>
      <c r="I234" s="18" t="str">
        <f ca="1">IF(($C$2+$A234)&lt;=$C$3,OFFSET('Data (unfunded)'!H$8,Main!$C$2+Main!$A234,0),"")</f>
        <v/>
      </c>
      <c r="J234" s="18" t="str">
        <f ca="1">IF(($C$2+$A234)&lt;=$C$3,OFFSET('Data (unfunded)'!I$8,Main!$C$2+Main!$A234,0),"")</f>
        <v/>
      </c>
      <c r="K234" s="19" t="str">
        <f ca="1">IF(($C$2+$A234)&lt;=$C$3,OFFSET('Data (unfunded)'!J$8,Main!$C$2+Main!$A234,0),"")</f>
        <v/>
      </c>
      <c r="L234" s="19" t="str">
        <f t="shared" si="17"/>
        <v/>
      </c>
      <c r="M234" s="52"/>
      <c r="N234" s="53"/>
    </row>
    <row r="235" spans="1:14" x14ac:dyDescent="0.35">
      <c r="A235" s="16">
        <f t="shared" si="18"/>
        <v>224</v>
      </c>
      <c r="B235" s="13" t="str">
        <f ca="1">IF(($C$2+$A235)&lt;=$C$3,OFFSET('Data (unfunded)'!A$8,Main!$C$2+Main!$A235,0),"")</f>
        <v/>
      </c>
      <c r="C235" s="32" t="str">
        <f ca="1">IF(($C$2+$A235)&lt;=$C$3,OFFSET('Data (unfunded)'!B$8,Main!$C$2+Main!$A235,0),"")</f>
        <v/>
      </c>
      <c r="D235" s="18" t="str">
        <f ca="1">IF(($C$2+$A235)&lt;=$C$3,OFFSET('Data (unfunded)'!C$8,Main!$C$2+Main!$A235,0),"")</f>
        <v/>
      </c>
      <c r="E235" s="18" t="str">
        <f ca="1">IF(($C$2+$A235)&lt;=$C$3,OFFSET('Data (unfunded)'!D$8,Main!$C$2+Main!$A235,0),"")</f>
        <v/>
      </c>
      <c r="F235" s="18" t="str">
        <f ca="1">IF(($C$2+$A235)&lt;=$C$3,OFFSET('Data (unfunded)'!E$8,Main!$C$2+Main!$A235,0),"")</f>
        <v/>
      </c>
      <c r="G235" s="18" t="str">
        <f ca="1">IF(($C$2+$A235)&lt;=$C$3,OFFSET('Data (unfunded)'!F$8,Main!$C$2+Main!$A235,0),"")</f>
        <v/>
      </c>
      <c r="H235" s="18" t="str">
        <f ca="1">IF(($C$2+$A235)&lt;=$C$3,OFFSET('Data (unfunded)'!G$8,Main!$C$2+Main!$A235,0),"")</f>
        <v/>
      </c>
      <c r="I235" s="18" t="str">
        <f ca="1">IF(($C$2+$A235)&lt;=$C$3,OFFSET('Data (unfunded)'!H$8,Main!$C$2+Main!$A235,0),"")</f>
        <v/>
      </c>
      <c r="J235" s="18" t="str">
        <f ca="1">IF(($C$2+$A235)&lt;=$C$3,OFFSET('Data (unfunded)'!I$8,Main!$C$2+Main!$A235,0),"")</f>
        <v/>
      </c>
      <c r="K235" s="19" t="str">
        <f ca="1">IF(($C$2+$A235)&lt;=$C$3,OFFSET('Data (unfunded)'!J$8,Main!$C$2+Main!$A235,0),"")</f>
        <v/>
      </c>
      <c r="L235" s="19" t="str">
        <f t="shared" si="17"/>
        <v/>
      </c>
      <c r="M235" s="52"/>
      <c r="N235" s="53"/>
    </row>
    <row r="236" spans="1:14" x14ac:dyDescent="0.35">
      <c r="A236" s="16">
        <f t="shared" si="18"/>
        <v>225</v>
      </c>
      <c r="B236" s="13" t="str">
        <f ca="1">IF(($C$2+$A236)&lt;=$C$3,OFFSET('Data (unfunded)'!A$8,Main!$C$2+Main!$A236,0),"")</f>
        <v/>
      </c>
      <c r="C236" s="32" t="str">
        <f ca="1">IF(($C$2+$A236)&lt;=$C$3,OFFSET('Data (unfunded)'!B$8,Main!$C$2+Main!$A236,0),"")</f>
        <v/>
      </c>
      <c r="D236" s="18" t="str">
        <f ca="1">IF(($C$2+$A236)&lt;=$C$3,OFFSET('Data (unfunded)'!C$8,Main!$C$2+Main!$A236,0),"")</f>
        <v/>
      </c>
      <c r="E236" s="18" t="str">
        <f ca="1">IF(($C$2+$A236)&lt;=$C$3,OFFSET('Data (unfunded)'!D$8,Main!$C$2+Main!$A236,0),"")</f>
        <v/>
      </c>
      <c r="F236" s="18" t="str">
        <f ca="1">IF(($C$2+$A236)&lt;=$C$3,OFFSET('Data (unfunded)'!E$8,Main!$C$2+Main!$A236,0),"")</f>
        <v/>
      </c>
      <c r="G236" s="18" t="str">
        <f ca="1">IF(($C$2+$A236)&lt;=$C$3,OFFSET('Data (unfunded)'!F$8,Main!$C$2+Main!$A236,0),"")</f>
        <v/>
      </c>
      <c r="H236" s="18" t="str">
        <f ca="1">IF(($C$2+$A236)&lt;=$C$3,OFFSET('Data (unfunded)'!G$8,Main!$C$2+Main!$A236,0),"")</f>
        <v/>
      </c>
      <c r="I236" s="18" t="str">
        <f ca="1">IF(($C$2+$A236)&lt;=$C$3,OFFSET('Data (unfunded)'!H$8,Main!$C$2+Main!$A236,0),"")</f>
        <v/>
      </c>
      <c r="J236" s="18" t="str">
        <f ca="1">IF(($C$2+$A236)&lt;=$C$3,OFFSET('Data (unfunded)'!I$8,Main!$C$2+Main!$A236,0),"")</f>
        <v/>
      </c>
      <c r="K236" s="19" t="str">
        <f ca="1">IF(($C$2+$A236)&lt;=$C$3,OFFSET('Data (unfunded)'!J$8,Main!$C$2+Main!$A236,0),"")</f>
        <v/>
      </c>
      <c r="L236" s="19" t="str">
        <f t="shared" si="17"/>
        <v/>
      </c>
      <c r="M236" s="52"/>
      <c r="N236" s="53"/>
    </row>
    <row r="237" spans="1:14" x14ac:dyDescent="0.35">
      <c r="A237" s="16">
        <f t="shared" si="18"/>
        <v>226</v>
      </c>
      <c r="B237" s="13" t="str">
        <f ca="1">IF(($C$2+$A237)&lt;=$C$3,OFFSET('Data (unfunded)'!A$8,Main!$C$2+Main!$A237,0),"")</f>
        <v/>
      </c>
      <c r="C237" s="32" t="str">
        <f ca="1">IF(($C$2+$A237)&lt;=$C$3,OFFSET('Data (unfunded)'!B$8,Main!$C$2+Main!$A237,0),"")</f>
        <v/>
      </c>
      <c r="D237" s="18" t="str">
        <f ca="1">IF(($C$2+$A237)&lt;=$C$3,OFFSET('Data (unfunded)'!C$8,Main!$C$2+Main!$A237,0),"")</f>
        <v/>
      </c>
      <c r="E237" s="18" t="str">
        <f ca="1">IF(($C$2+$A237)&lt;=$C$3,OFFSET('Data (unfunded)'!D$8,Main!$C$2+Main!$A237,0),"")</f>
        <v/>
      </c>
      <c r="F237" s="18" t="str">
        <f ca="1">IF(($C$2+$A237)&lt;=$C$3,OFFSET('Data (unfunded)'!E$8,Main!$C$2+Main!$A237,0),"")</f>
        <v/>
      </c>
      <c r="G237" s="18" t="str">
        <f ca="1">IF(($C$2+$A237)&lt;=$C$3,OFFSET('Data (unfunded)'!F$8,Main!$C$2+Main!$A237,0),"")</f>
        <v/>
      </c>
      <c r="H237" s="18" t="str">
        <f ca="1">IF(($C$2+$A237)&lt;=$C$3,OFFSET('Data (unfunded)'!G$8,Main!$C$2+Main!$A237,0),"")</f>
        <v/>
      </c>
      <c r="I237" s="18" t="str">
        <f ca="1">IF(($C$2+$A237)&lt;=$C$3,OFFSET('Data (unfunded)'!H$8,Main!$C$2+Main!$A237,0),"")</f>
        <v/>
      </c>
      <c r="J237" s="18" t="str">
        <f ca="1">IF(($C$2+$A237)&lt;=$C$3,OFFSET('Data (unfunded)'!I$8,Main!$C$2+Main!$A237,0),"")</f>
        <v/>
      </c>
      <c r="K237" s="19" t="str">
        <f ca="1">IF(($C$2+$A237)&lt;=$C$3,OFFSET('Data (unfunded)'!J$8,Main!$C$2+Main!$A237,0),"")</f>
        <v/>
      </c>
      <c r="L237" s="19" t="str">
        <f t="shared" si="17"/>
        <v/>
      </c>
      <c r="M237" s="52"/>
      <c r="N237" s="53"/>
    </row>
    <row r="238" spans="1:14" x14ac:dyDescent="0.35">
      <c r="A238" s="16">
        <f t="shared" si="18"/>
        <v>227</v>
      </c>
      <c r="B238" s="13" t="str">
        <f ca="1">IF(($C$2+$A238)&lt;=$C$3,OFFSET('Data (unfunded)'!A$8,Main!$C$2+Main!$A238,0),"")</f>
        <v/>
      </c>
      <c r="C238" s="32" t="str">
        <f ca="1">IF(($C$2+$A238)&lt;=$C$3,OFFSET('Data (unfunded)'!B$8,Main!$C$2+Main!$A238,0),"")</f>
        <v/>
      </c>
      <c r="D238" s="18" t="str">
        <f ca="1">IF(($C$2+$A238)&lt;=$C$3,OFFSET('Data (unfunded)'!C$8,Main!$C$2+Main!$A238,0),"")</f>
        <v/>
      </c>
      <c r="E238" s="18" t="str">
        <f ca="1">IF(($C$2+$A238)&lt;=$C$3,OFFSET('Data (unfunded)'!D$8,Main!$C$2+Main!$A238,0),"")</f>
        <v/>
      </c>
      <c r="F238" s="18" t="str">
        <f ca="1">IF(($C$2+$A238)&lt;=$C$3,OFFSET('Data (unfunded)'!E$8,Main!$C$2+Main!$A238,0),"")</f>
        <v/>
      </c>
      <c r="G238" s="18" t="str">
        <f ca="1">IF(($C$2+$A238)&lt;=$C$3,OFFSET('Data (unfunded)'!F$8,Main!$C$2+Main!$A238,0),"")</f>
        <v/>
      </c>
      <c r="H238" s="18" t="str">
        <f ca="1">IF(($C$2+$A238)&lt;=$C$3,OFFSET('Data (unfunded)'!G$8,Main!$C$2+Main!$A238,0),"")</f>
        <v/>
      </c>
      <c r="I238" s="18" t="str">
        <f ca="1">IF(($C$2+$A238)&lt;=$C$3,OFFSET('Data (unfunded)'!H$8,Main!$C$2+Main!$A238,0),"")</f>
        <v/>
      </c>
      <c r="J238" s="18" t="str">
        <f ca="1">IF(($C$2+$A238)&lt;=$C$3,OFFSET('Data (unfunded)'!I$8,Main!$C$2+Main!$A238,0),"")</f>
        <v/>
      </c>
      <c r="K238" s="19" t="str">
        <f ca="1">IF(($C$2+$A238)&lt;=$C$3,OFFSET('Data (unfunded)'!J$8,Main!$C$2+Main!$A238,0),"")</f>
        <v/>
      </c>
      <c r="L238" s="19" t="str">
        <f t="shared" si="17"/>
        <v/>
      </c>
      <c r="M238" s="52"/>
      <c r="N238" s="53"/>
    </row>
    <row r="239" spans="1:14" x14ac:dyDescent="0.35">
      <c r="A239" s="16">
        <f t="shared" si="18"/>
        <v>228</v>
      </c>
      <c r="B239" s="13" t="str">
        <f ca="1">IF(($C$2+$A239)&lt;=$C$3,OFFSET('Data (unfunded)'!A$8,Main!$C$2+Main!$A239,0),"")</f>
        <v/>
      </c>
      <c r="C239" s="32" t="str">
        <f ca="1">IF(($C$2+$A239)&lt;=$C$3,OFFSET('Data (unfunded)'!B$8,Main!$C$2+Main!$A239,0),"")</f>
        <v/>
      </c>
      <c r="D239" s="18" t="str">
        <f ca="1">IF(($C$2+$A239)&lt;=$C$3,OFFSET('Data (unfunded)'!C$8,Main!$C$2+Main!$A239,0),"")</f>
        <v/>
      </c>
      <c r="E239" s="18" t="str">
        <f ca="1">IF(($C$2+$A239)&lt;=$C$3,OFFSET('Data (unfunded)'!D$8,Main!$C$2+Main!$A239,0),"")</f>
        <v/>
      </c>
      <c r="F239" s="18" t="str">
        <f ca="1">IF(($C$2+$A239)&lt;=$C$3,OFFSET('Data (unfunded)'!E$8,Main!$C$2+Main!$A239,0),"")</f>
        <v/>
      </c>
      <c r="G239" s="18" t="str">
        <f ca="1">IF(($C$2+$A239)&lt;=$C$3,OFFSET('Data (unfunded)'!F$8,Main!$C$2+Main!$A239,0),"")</f>
        <v/>
      </c>
      <c r="H239" s="18" t="str">
        <f ca="1">IF(($C$2+$A239)&lt;=$C$3,OFFSET('Data (unfunded)'!G$8,Main!$C$2+Main!$A239,0),"")</f>
        <v/>
      </c>
      <c r="I239" s="18" t="str">
        <f ca="1">IF(($C$2+$A239)&lt;=$C$3,OFFSET('Data (unfunded)'!H$8,Main!$C$2+Main!$A239,0),"")</f>
        <v/>
      </c>
      <c r="J239" s="18" t="str">
        <f ca="1">IF(($C$2+$A239)&lt;=$C$3,OFFSET('Data (unfunded)'!I$8,Main!$C$2+Main!$A239,0),"")</f>
        <v/>
      </c>
      <c r="K239" s="19" t="str">
        <f ca="1">IF(($C$2+$A239)&lt;=$C$3,OFFSET('Data (unfunded)'!J$8,Main!$C$2+Main!$A239,0),"")</f>
        <v/>
      </c>
      <c r="L239" s="19" t="str">
        <f t="shared" si="17"/>
        <v/>
      </c>
      <c r="M239" s="52"/>
      <c r="N239" s="53"/>
    </row>
    <row r="240" spans="1:14" x14ac:dyDescent="0.35">
      <c r="A240" s="16">
        <f t="shared" si="18"/>
        <v>229</v>
      </c>
      <c r="B240" s="13" t="str">
        <f ca="1">IF(($C$2+$A240)&lt;=$C$3,OFFSET('Data (unfunded)'!A$8,Main!$C$2+Main!$A240,0),"")</f>
        <v/>
      </c>
      <c r="C240" s="32" t="str">
        <f ca="1">IF(($C$2+$A240)&lt;=$C$3,OFFSET('Data (unfunded)'!B$8,Main!$C$2+Main!$A240,0),"")</f>
        <v/>
      </c>
      <c r="D240" s="18" t="str">
        <f ca="1">IF(($C$2+$A240)&lt;=$C$3,OFFSET('Data (unfunded)'!C$8,Main!$C$2+Main!$A240,0),"")</f>
        <v/>
      </c>
      <c r="E240" s="18" t="str">
        <f ca="1">IF(($C$2+$A240)&lt;=$C$3,OFFSET('Data (unfunded)'!D$8,Main!$C$2+Main!$A240,0),"")</f>
        <v/>
      </c>
      <c r="F240" s="18" t="str">
        <f ca="1">IF(($C$2+$A240)&lt;=$C$3,OFFSET('Data (unfunded)'!E$8,Main!$C$2+Main!$A240,0),"")</f>
        <v/>
      </c>
      <c r="G240" s="18" t="str">
        <f ca="1">IF(($C$2+$A240)&lt;=$C$3,OFFSET('Data (unfunded)'!F$8,Main!$C$2+Main!$A240,0),"")</f>
        <v/>
      </c>
      <c r="H240" s="18" t="str">
        <f ca="1">IF(($C$2+$A240)&lt;=$C$3,OFFSET('Data (unfunded)'!G$8,Main!$C$2+Main!$A240,0),"")</f>
        <v/>
      </c>
      <c r="I240" s="18" t="str">
        <f ca="1">IF(($C$2+$A240)&lt;=$C$3,OFFSET('Data (unfunded)'!H$8,Main!$C$2+Main!$A240,0),"")</f>
        <v/>
      </c>
      <c r="J240" s="18" t="str">
        <f ca="1">IF(($C$2+$A240)&lt;=$C$3,OFFSET('Data (unfunded)'!I$8,Main!$C$2+Main!$A240,0),"")</f>
        <v/>
      </c>
      <c r="K240" s="19" t="str">
        <f ca="1">IF(($C$2+$A240)&lt;=$C$3,OFFSET('Data (unfunded)'!J$8,Main!$C$2+Main!$A240,0),"")</f>
        <v/>
      </c>
      <c r="L240" s="19" t="str">
        <f t="shared" si="17"/>
        <v/>
      </c>
      <c r="M240" s="52"/>
      <c r="N240" s="53"/>
    </row>
    <row r="241" spans="1:14" x14ac:dyDescent="0.35">
      <c r="A241" s="16">
        <f t="shared" si="18"/>
        <v>230</v>
      </c>
      <c r="B241" s="13" t="str">
        <f ca="1">IF(($C$2+$A241)&lt;=$C$3,OFFSET('Data (unfunded)'!A$8,Main!$C$2+Main!$A241,0),"")</f>
        <v/>
      </c>
      <c r="C241" s="32" t="str">
        <f ca="1">IF(($C$2+$A241)&lt;=$C$3,OFFSET('Data (unfunded)'!B$8,Main!$C$2+Main!$A241,0),"")</f>
        <v/>
      </c>
      <c r="D241" s="18" t="str">
        <f ca="1">IF(($C$2+$A241)&lt;=$C$3,OFFSET('Data (unfunded)'!C$8,Main!$C$2+Main!$A241,0),"")</f>
        <v/>
      </c>
      <c r="E241" s="18" t="str">
        <f ca="1">IF(($C$2+$A241)&lt;=$C$3,OFFSET('Data (unfunded)'!D$8,Main!$C$2+Main!$A241,0),"")</f>
        <v/>
      </c>
      <c r="F241" s="18" t="str">
        <f ca="1">IF(($C$2+$A241)&lt;=$C$3,OFFSET('Data (unfunded)'!E$8,Main!$C$2+Main!$A241,0),"")</f>
        <v/>
      </c>
      <c r="G241" s="18" t="str">
        <f ca="1">IF(($C$2+$A241)&lt;=$C$3,OFFSET('Data (unfunded)'!F$8,Main!$C$2+Main!$A241,0),"")</f>
        <v/>
      </c>
      <c r="H241" s="18" t="str">
        <f ca="1">IF(($C$2+$A241)&lt;=$C$3,OFFSET('Data (unfunded)'!G$8,Main!$C$2+Main!$A241,0),"")</f>
        <v/>
      </c>
      <c r="I241" s="18" t="str">
        <f ca="1">IF(($C$2+$A241)&lt;=$C$3,OFFSET('Data (unfunded)'!H$8,Main!$C$2+Main!$A241,0),"")</f>
        <v/>
      </c>
      <c r="J241" s="18" t="str">
        <f ca="1">IF(($C$2+$A241)&lt;=$C$3,OFFSET('Data (unfunded)'!I$8,Main!$C$2+Main!$A241,0),"")</f>
        <v/>
      </c>
      <c r="K241" s="19" t="str">
        <f ca="1">IF(($C$2+$A241)&lt;=$C$3,OFFSET('Data (unfunded)'!J$8,Main!$C$2+Main!$A241,0),"")</f>
        <v/>
      </c>
      <c r="L241" s="19" t="str">
        <f t="shared" si="17"/>
        <v/>
      </c>
      <c r="M241" s="52"/>
      <c r="N241" s="53"/>
    </row>
    <row r="242" spans="1:14" x14ac:dyDescent="0.35">
      <c r="A242" s="16">
        <f t="shared" si="18"/>
        <v>231</v>
      </c>
      <c r="B242" s="13" t="str">
        <f ca="1">IF(($C$2+$A242)&lt;=$C$3,OFFSET('Data (unfunded)'!A$8,Main!$C$2+Main!$A242,0),"")</f>
        <v/>
      </c>
      <c r="C242" s="32" t="str">
        <f ca="1">IF(($C$2+$A242)&lt;=$C$3,OFFSET('Data (unfunded)'!B$8,Main!$C$2+Main!$A242,0),"")</f>
        <v/>
      </c>
      <c r="D242" s="18" t="str">
        <f ca="1">IF(($C$2+$A242)&lt;=$C$3,OFFSET('Data (unfunded)'!C$8,Main!$C$2+Main!$A242,0),"")</f>
        <v/>
      </c>
      <c r="E242" s="18" t="str">
        <f ca="1">IF(($C$2+$A242)&lt;=$C$3,OFFSET('Data (unfunded)'!D$8,Main!$C$2+Main!$A242,0),"")</f>
        <v/>
      </c>
      <c r="F242" s="18" t="str">
        <f ca="1">IF(($C$2+$A242)&lt;=$C$3,OFFSET('Data (unfunded)'!E$8,Main!$C$2+Main!$A242,0),"")</f>
        <v/>
      </c>
      <c r="G242" s="18" t="str">
        <f ca="1">IF(($C$2+$A242)&lt;=$C$3,OFFSET('Data (unfunded)'!F$8,Main!$C$2+Main!$A242,0),"")</f>
        <v/>
      </c>
      <c r="H242" s="18" t="str">
        <f ca="1">IF(($C$2+$A242)&lt;=$C$3,OFFSET('Data (unfunded)'!G$8,Main!$C$2+Main!$A242,0),"")</f>
        <v/>
      </c>
      <c r="I242" s="18" t="str">
        <f ca="1">IF(($C$2+$A242)&lt;=$C$3,OFFSET('Data (unfunded)'!H$8,Main!$C$2+Main!$A242,0),"")</f>
        <v/>
      </c>
      <c r="J242" s="18" t="str">
        <f ca="1">IF(($C$2+$A242)&lt;=$C$3,OFFSET('Data (unfunded)'!I$8,Main!$C$2+Main!$A242,0),"")</f>
        <v/>
      </c>
      <c r="K242" s="19" t="str">
        <f ca="1">IF(($C$2+$A242)&lt;=$C$3,OFFSET('Data (unfunded)'!J$8,Main!$C$2+Main!$A242,0),"")</f>
        <v/>
      </c>
      <c r="L242" s="19" t="str">
        <f t="shared" si="17"/>
        <v/>
      </c>
      <c r="M242" s="52"/>
      <c r="N242" s="53"/>
    </row>
    <row r="243" spans="1:14" x14ac:dyDescent="0.35">
      <c r="A243" s="16">
        <f t="shared" si="18"/>
        <v>232</v>
      </c>
      <c r="B243" s="13" t="str">
        <f ca="1">IF(($C$2+$A243)&lt;=$C$3,OFFSET('Data (unfunded)'!A$8,Main!$C$2+Main!$A243,0),"")</f>
        <v/>
      </c>
      <c r="C243" s="32" t="str">
        <f ca="1">IF(($C$2+$A243)&lt;=$C$3,OFFSET('Data (unfunded)'!B$8,Main!$C$2+Main!$A243,0),"")</f>
        <v/>
      </c>
      <c r="D243" s="18" t="str">
        <f ca="1">IF(($C$2+$A243)&lt;=$C$3,OFFSET('Data (unfunded)'!C$8,Main!$C$2+Main!$A243,0),"")</f>
        <v/>
      </c>
      <c r="E243" s="18" t="str">
        <f ca="1">IF(($C$2+$A243)&lt;=$C$3,OFFSET('Data (unfunded)'!D$8,Main!$C$2+Main!$A243,0),"")</f>
        <v/>
      </c>
      <c r="F243" s="18" t="str">
        <f ca="1">IF(($C$2+$A243)&lt;=$C$3,OFFSET('Data (unfunded)'!E$8,Main!$C$2+Main!$A243,0),"")</f>
        <v/>
      </c>
      <c r="G243" s="18" t="str">
        <f ca="1">IF(($C$2+$A243)&lt;=$C$3,OFFSET('Data (unfunded)'!F$8,Main!$C$2+Main!$A243,0),"")</f>
        <v/>
      </c>
      <c r="H243" s="18" t="str">
        <f ca="1">IF(($C$2+$A243)&lt;=$C$3,OFFSET('Data (unfunded)'!G$8,Main!$C$2+Main!$A243,0),"")</f>
        <v/>
      </c>
      <c r="I243" s="18" t="str">
        <f ca="1">IF(($C$2+$A243)&lt;=$C$3,OFFSET('Data (unfunded)'!H$8,Main!$C$2+Main!$A243,0),"")</f>
        <v/>
      </c>
      <c r="J243" s="18" t="str">
        <f ca="1">IF(($C$2+$A243)&lt;=$C$3,OFFSET('Data (unfunded)'!I$8,Main!$C$2+Main!$A243,0),"")</f>
        <v/>
      </c>
      <c r="K243" s="19" t="str">
        <f ca="1">IF(($C$2+$A243)&lt;=$C$3,OFFSET('Data (unfunded)'!J$8,Main!$C$2+Main!$A243,0),"")</f>
        <v/>
      </c>
      <c r="L243" s="19" t="str">
        <f t="shared" si="17"/>
        <v/>
      </c>
      <c r="M243" s="52"/>
      <c r="N243" s="53"/>
    </row>
    <row r="244" spans="1:14" x14ac:dyDescent="0.35">
      <c r="A244" s="16">
        <f t="shared" si="18"/>
        <v>233</v>
      </c>
      <c r="B244" s="13" t="str">
        <f ca="1">IF(($C$2+$A244)&lt;=$C$3,OFFSET('Data (unfunded)'!A$8,Main!$C$2+Main!$A244,0),"")</f>
        <v/>
      </c>
      <c r="C244" s="32" t="str">
        <f ca="1">IF(($C$2+$A244)&lt;=$C$3,OFFSET('Data (unfunded)'!B$8,Main!$C$2+Main!$A244,0),"")</f>
        <v/>
      </c>
      <c r="D244" s="18" t="str">
        <f ca="1">IF(($C$2+$A244)&lt;=$C$3,OFFSET('Data (unfunded)'!C$8,Main!$C$2+Main!$A244,0),"")</f>
        <v/>
      </c>
      <c r="E244" s="18" t="str">
        <f ca="1">IF(($C$2+$A244)&lt;=$C$3,OFFSET('Data (unfunded)'!D$8,Main!$C$2+Main!$A244,0),"")</f>
        <v/>
      </c>
      <c r="F244" s="18" t="str">
        <f ca="1">IF(($C$2+$A244)&lt;=$C$3,OFFSET('Data (unfunded)'!E$8,Main!$C$2+Main!$A244,0),"")</f>
        <v/>
      </c>
      <c r="G244" s="18" t="str">
        <f ca="1">IF(($C$2+$A244)&lt;=$C$3,OFFSET('Data (unfunded)'!F$8,Main!$C$2+Main!$A244,0),"")</f>
        <v/>
      </c>
      <c r="H244" s="18" t="str">
        <f ca="1">IF(($C$2+$A244)&lt;=$C$3,OFFSET('Data (unfunded)'!G$8,Main!$C$2+Main!$A244,0),"")</f>
        <v/>
      </c>
      <c r="I244" s="18" t="str">
        <f ca="1">IF(($C$2+$A244)&lt;=$C$3,OFFSET('Data (unfunded)'!H$8,Main!$C$2+Main!$A244,0),"")</f>
        <v/>
      </c>
      <c r="J244" s="18" t="str">
        <f ca="1">IF(($C$2+$A244)&lt;=$C$3,OFFSET('Data (unfunded)'!I$8,Main!$C$2+Main!$A244,0),"")</f>
        <v/>
      </c>
      <c r="K244" s="19" t="str">
        <f ca="1">IF(($C$2+$A244)&lt;=$C$3,OFFSET('Data (unfunded)'!J$8,Main!$C$2+Main!$A244,0),"")</f>
        <v/>
      </c>
      <c r="L244" s="19" t="str">
        <f t="shared" si="17"/>
        <v/>
      </c>
      <c r="M244" s="52"/>
      <c r="N244" s="53"/>
    </row>
    <row r="245" spans="1:14" x14ac:dyDescent="0.35">
      <c r="A245" s="16">
        <f t="shared" si="18"/>
        <v>234</v>
      </c>
      <c r="B245" s="13" t="str">
        <f ca="1">IF(($C$2+$A245)&lt;=$C$3,OFFSET('Data (unfunded)'!A$8,Main!$C$2+Main!$A245,0),"")</f>
        <v/>
      </c>
      <c r="C245" s="32" t="str">
        <f ca="1">IF(($C$2+$A245)&lt;=$C$3,OFFSET('Data (unfunded)'!B$8,Main!$C$2+Main!$A245,0),"")</f>
        <v/>
      </c>
      <c r="D245" s="18" t="str">
        <f ca="1">IF(($C$2+$A245)&lt;=$C$3,OFFSET('Data (unfunded)'!C$8,Main!$C$2+Main!$A245,0),"")</f>
        <v/>
      </c>
      <c r="E245" s="18" t="str">
        <f ca="1">IF(($C$2+$A245)&lt;=$C$3,OFFSET('Data (unfunded)'!D$8,Main!$C$2+Main!$A245,0),"")</f>
        <v/>
      </c>
      <c r="F245" s="18" t="str">
        <f ca="1">IF(($C$2+$A245)&lt;=$C$3,OFFSET('Data (unfunded)'!E$8,Main!$C$2+Main!$A245,0),"")</f>
        <v/>
      </c>
      <c r="G245" s="18" t="str">
        <f ca="1">IF(($C$2+$A245)&lt;=$C$3,OFFSET('Data (unfunded)'!F$8,Main!$C$2+Main!$A245,0),"")</f>
        <v/>
      </c>
      <c r="H245" s="18" t="str">
        <f ca="1">IF(($C$2+$A245)&lt;=$C$3,OFFSET('Data (unfunded)'!G$8,Main!$C$2+Main!$A245,0),"")</f>
        <v/>
      </c>
      <c r="I245" s="18" t="str">
        <f ca="1">IF(($C$2+$A245)&lt;=$C$3,OFFSET('Data (unfunded)'!H$8,Main!$C$2+Main!$A245,0),"")</f>
        <v/>
      </c>
      <c r="J245" s="18" t="str">
        <f ca="1">IF(($C$2+$A245)&lt;=$C$3,OFFSET('Data (unfunded)'!I$8,Main!$C$2+Main!$A245,0),"")</f>
        <v/>
      </c>
      <c r="K245" s="19" t="str">
        <f ca="1">IF(($C$2+$A245)&lt;=$C$3,OFFSET('Data (unfunded)'!J$8,Main!$C$2+Main!$A245,0),"")</f>
        <v/>
      </c>
      <c r="L245" s="19" t="str">
        <f t="shared" si="17"/>
        <v/>
      </c>
      <c r="M245" s="52"/>
      <c r="N245" s="53"/>
    </row>
    <row r="246" spans="1:14" x14ac:dyDescent="0.35">
      <c r="A246" s="16">
        <f t="shared" si="18"/>
        <v>235</v>
      </c>
      <c r="B246" s="13" t="str">
        <f ca="1">IF(($C$2+$A246)&lt;=$C$3,OFFSET('Data (unfunded)'!A$8,Main!$C$2+Main!$A246,0),"")</f>
        <v/>
      </c>
      <c r="C246" s="32" t="str">
        <f ca="1">IF(($C$2+$A246)&lt;=$C$3,OFFSET('Data (unfunded)'!B$8,Main!$C$2+Main!$A246,0),"")</f>
        <v/>
      </c>
      <c r="D246" s="18" t="str">
        <f ca="1">IF(($C$2+$A246)&lt;=$C$3,OFFSET('Data (unfunded)'!C$8,Main!$C$2+Main!$A246,0),"")</f>
        <v/>
      </c>
      <c r="E246" s="18" t="str">
        <f ca="1">IF(($C$2+$A246)&lt;=$C$3,OFFSET('Data (unfunded)'!D$8,Main!$C$2+Main!$A246,0),"")</f>
        <v/>
      </c>
      <c r="F246" s="18" t="str">
        <f ca="1">IF(($C$2+$A246)&lt;=$C$3,OFFSET('Data (unfunded)'!E$8,Main!$C$2+Main!$A246,0),"")</f>
        <v/>
      </c>
      <c r="G246" s="18" t="str">
        <f ca="1">IF(($C$2+$A246)&lt;=$C$3,OFFSET('Data (unfunded)'!F$8,Main!$C$2+Main!$A246,0),"")</f>
        <v/>
      </c>
      <c r="H246" s="18" t="str">
        <f ca="1">IF(($C$2+$A246)&lt;=$C$3,OFFSET('Data (unfunded)'!G$8,Main!$C$2+Main!$A246,0),"")</f>
        <v/>
      </c>
      <c r="I246" s="18" t="str">
        <f ca="1">IF(($C$2+$A246)&lt;=$C$3,OFFSET('Data (unfunded)'!H$8,Main!$C$2+Main!$A246,0),"")</f>
        <v/>
      </c>
      <c r="J246" s="18" t="str">
        <f ca="1">IF(($C$2+$A246)&lt;=$C$3,OFFSET('Data (unfunded)'!I$8,Main!$C$2+Main!$A246,0),"")</f>
        <v/>
      </c>
      <c r="K246" s="19" t="str">
        <f ca="1">IF(($C$2+$A246)&lt;=$C$3,OFFSET('Data (unfunded)'!J$8,Main!$C$2+Main!$A246,0),"")</f>
        <v/>
      </c>
      <c r="L246" s="19" t="str">
        <f t="shared" si="17"/>
        <v/>
      </c>
      <c r="M246" s="52"/>
      <c r="N246" s="53"/>
    </row>
    <row r="247" spans="1:14" x14ac:dyDescent="0.35">
      <c r="A247" s="16">
        <f t="shared" si="18"/>
        <v>236</v>
      </c>
      <c r="B247" s="13" t="str">
        <f ca="1">IF(($C$2+$A247)&lt;=$C$3,OFFSET('Data (unfunded)'!A$8,Main!$C$2+Main!$A247,0),"")</f>
        <v/>
      </c>
      <c r="C247" s="32" t="str">
        <f ca="1">IF(($C$2+$A247)&lt;=$C$3,OFFSET('Data (unfunded)'!B$8,Main!$C$2+Main!$A247,0),"")</f>
        <v/>
      </c>
      <c r="D247" s="18" t="str">
        <f ca="1">IF(($C$2+$A247)&lt;=$C$3,OFFSET('Data (unfunded)'!C$8,Main!$C$2+Main!$A247,0),"")</f>
        <v/>
      </c>
      <c r="E247" s="18" t="str">
        <f ca="1">IF(($C$2+$A247)&lt;=$C$3,OFFSET('Data (unfunded)'!D$8,Main!$C$2+Main!$A247,0),"")</f>
        <v/>
      </c>
      <c r="F247" s="18" t="str">
        <f ca="1">IF(($C$2+$A247)&lt;=$C$3,OFFSET('Data (unfunded)'!E$8,Main!$C$2+Main!$A247,0),"")</f>
        <v/>
      </c>
      <c r="G247" s="18" t="str">
        <f ca="1">IF(($C$2+$A247)&lt;=$C$3,OFFSET('Data (unfunded)'!F$8,Main!$C$2+Main!$A247,0),"")</f>
        <v/>
      </c>
      <c r="H247" s="18" t="str">
        <f ca="1">IF(($C$2+$A247)&lt;=$C$3,OFFSET('Data (unfunded)'!G$8,Main!$C$2+Main!$A247,0),"")</f>
        <v/>
      </c>
      <c r="I247" s="18" t="str">
        <f ca="1">IF(($C$2+$A247)&lt;=$C$3,OFFSET('Data (unfunded)'!H$8,Main!$C$2+Main!$A247,0),"")</f>
        <v/>
      </c>
      <c r="J247" s="18" t="str">
        <f ca="1">IF(($C$2+$A247)&lt;=$C$3,OFFSET('Data (unfunded)'!I$8,Main!$C$2+Main!$A247,0),"")</f>
        <v/>
      </c>
      <c r="K247" s="19" t="str">
        <f ca="1">IF(($C$2+$A247)&lt;=$C$3,OFFSET('Data (unfunded)'!J$8,Main!$C$2+Main!$A247,0),"")</f>
        <v/>
      </c>
      <c r="L247" s="19" t="str">
        <f t="shared" si="17"/>
        <v/>
      </c>
      <c r="M247" s="52"/>
      <c r="N247" s="53"/>
    </row>
    <row r="248" spans="1:14" x14ac:dyDescent="0.35">
      <c r="A248" s="16">
        <f t="shared" si="18"/>
        <v>237</v>
      </c>
      <c r="B248" s="13" t="str">
        <f ca="1">IF(($C$2+$A248)&lt;=$C$3,OFFSET('Data (unfunded)'!A$8,Main!$C$2+Main!$A248,0),"")</f>
        <v/>
      </c>
      <c r="C248" s="32" t="str">
        <f ca="1">IF(($C$2+$A248)&lt;=$C$3,OFFSET('Data (unfunded)'!B$8,Main!$C$2+Main!$A248,0),"")</f>
        <v/>
      </c>
      <c r="D248" s="18" t="str">
        <f ca="1">IF(($C$2+$A248)&lt;=$C$3,OFFSET('Data (unfunded)'!C$8,Main!$C$2+Main!$A248,0),"")</f>
        <v/>
      </c>
      <c r="E248" s="18" t="str">
        <f ca="1">IF(($C$2+$A248)&lt;=$C$3,OFFSET('Data (unfunded)'!D$8,Main!$C$2+Main!$A248,0),"")</f>
        <v/>
      </c>
      <c r="F248" s="18" t="str">
        <f ca="1">IF(($C$2+$A248)&lt;=$C$3,OFFSET('Data (unfunded)'!E$8,Main!$C$2+Main!$A248,0),"")</f>
        <v/>
      </c>
      <c r="G248" s="18" t="str">
        <f ca="1">IF(($C$2+$A248)&lt;=$C$3,OFFSET('Data (unfunded)'!F$8,Main!$C$2+Main!$A248,0),"")</f>
        <v/>
      </c>
      <c r="H248" s="18" t="str">
        <f ca="1">IF(($C$2+$A248)&lt;=$C$3,OFFSET('Data (unfunded)'!G$8,Main!$C$2+Main!$A248,0),"")</f>
        <v/>
      </c>
      <c r="I248" s="18" t="str">
        <f ca="1">IF(($C$2+$A248)&lt;=$C$3,OFFSET('Data (unfunded)'!H$8,Main!$C$2+Main!$A248,0),"")</f>
        <v/>
      </c>
      <c r="J248" s="18" t="str">
        <f ca="1">IF(($C$2+$A248)&lt;=$C$3,OFFSET('Data (unfunded)'!I$8,Main!$C$2+Main!$A248,0),"")</f>
        <v/>
      </c>
      <c r="K248" s="19" t="str">
        <f ca="1">IF(($C$2+$A248)&lt;=$C$3,OFFSET('Data (unfunded)'!J$8,Main!$C$2+Main!$A248,0),"")</f>
        <v/>
      </c>
      <c r="L248" s="19" t="str">
        <f t="shared" si="17"/>
        <v/>
      </c>
      <c r="M248" s="52"/>
      <c r="N248" s="53"/>
    </row>
    <row r="249" spans="1:14" x14ac:dyDescent="0.35">
      <c r="A249" s="16">
        <f t="shared" si="18"/>
        <v>238</v>
      </c>
      <c r="B249" s="13" t="str">
        <f ca="1">IF(($C$2+$A249)&lt;=$C$3,OFFSET('Data (unfunded)'!A$8,Main!$C$2+Main!$A249,0),"")</f>
        <v/>
      </c>
      <c r="C249" s="32" t="str">
        <f ca="1">IF(($C$2+$A249)&lt;=$C$3,OFFSET('Data (unfunded)'!B$8,Main!$C$2+Main!$A249,0),"")</f>
        <v/>
      </c>
      <c r="D249" s="18" t="str">
        <f ca="1">IF(($C$2+$A249)&lt;=$C$3,OFFSET('Data (unfunded)'!C$8,Main!$C$2+Main!$A249,0),"")</f>
        <v/>
      </c>
      <c r="E249" s="18" t="str">
        <f ca="1">IF(($C$2+$A249)&lt;=$C$3,OFFSET('Data (unfunded)'!D$8,Main!$C$2+Main!$A249,0),"")</f>
        <v/>
      </c>
      <c r="F249" s="18" t="str">
        <f ca="1">IF(($C$2+$A249)&lt;=$C$3,OFFSET('Data (unfunded)'!E$8,Main!$C$2+Main!$A249,0),"")</f>
        <v/>
      </c>
      <c r="G249" s="18" t="str">
        <f ca="1">IF(($C$2+$A249)&lt;=$C$3,OFFSET('Data (unfunded)'!F$8,Main!$C$2+Main!$A249,0),"")</f>
        <v/>
      </c>
      <c r="H249" s="18" t="str">
        <f ca="1">IF(($C$2+$A249)&lt;=$C$3,OFFSET('Data (unfunded)'!G$8,Main!$C$2+Main!$A249,0),"")</f>
        <v/>
      </c>
      <c r="I249" s="18" t="str">
        <f ca="1">IF(($C$2+$A249)&lt;=$C$3,OFFSET('Data (unfunded)'!H$8,Main!$C$2+Main!$A249,0),"")</f>
        <v/>
      </c>
      <c r="J249" s="18" t="str">
        <f ca="1">IF(($C$2+$A249)&lt;=$C$3,OFFSET('Data (unfunded)'!I$8,Main!$C$2+Main!$A249,0),"")</f>
        <v/>
      </c>
      <c r="K249" s="19" t="str">
        <f ca="1">IF(($C$2+$A249)&lt;=$C$3,OFFSET('Data (unfunded)'!J$8,Main!$C$2+Main!$A249,0),"")</f>
        <v/>
      </c>
      <c r="L249" s="19" t="str">
        <f t="shared" si="17"/>
        <v/>
      </c>
      <c r="M249" s="52"/>
      <c r="N249" s="53"/>
    </row>
    <row r="250" spans="1:14" x14ac:dyDescent="0.35">
      <c r="A250" s="16">
        <f t="shared" si="18"/>
        <v>239</v>
      </c>
      <c r="B250" s="13" t="str">
        <f ca="1">IF(($C$2+$A250)&lt;=$C$3,OFFSET('Data (unfunded)'!A$8,Main!$C$2+Main!$A250,0),"")</f>
        <v/>
      </c>
      <c r="C250" s="32" t="str">
        <f ca="1">IF(($C$2+$A250)&lt;=$C$3,OFFSET('Data (unfunded)'!B$8,Main!$C$2+Main!$A250,0),"")</f>
        <v/>
      </c>
      <c r="D250" s="18" t="str">
        <f ca="1">IF(($C$2+$A250)&lt;=$C$3,OFFSET('Data (unfunded)'!C$8,Main!$C$2+Main!$A250,0),"")</f>
        <v/>
      </c>
      <c r="E250" s="18" t="str">
        <f ca="1">IF(($C$2+$A250)&lt;=$C$3,OFFSET('Data (unfunded)'!D$8,Main!$C$2+Main!$A250,0),"")</f>
        <v/>
      </c>
      <c r="F250" s="18" t="str">
        <f ca="1">IF(($C$2+$A250)&lt;=$C$3,OFFSET('Data (unfunded)'!E$8,Main!$C$2+Main!$A250,0),"")</f>
        <v/>
      </c>
      <c r="G250" s="18" t="str">
        <f ca="1">IF(($C$2+$A250)&lt;=$C$3,OFFSET('Data (unfunded)'!F$8,Main!$C$2+Main!$A250,0),"")</f>
        <v/>
      </c>
      <c r="H250" s="18" t="str">
        <f ca="1">IF(($C$2+$A250)&lt;=$C$3,OFFSET('Data (unfunded)'!G$8,Main!$C$2+Main!$A250,0),"")</f>
        <v/>
      </c>
      <c r="I250" s="18" t="str">
        <f ca="1">IF(($C$2+$A250)&lt;=$C$3,OFFSET('Data (unfunded)'!H$8,Main!$C$2+Main!$A250,0),"")</f>
        <v/>
      </c>
      <c r="J250" s="18" t="str">
        <f ca="1">IF(($C$2+$A250)&lt;=$C$3,OFFSET('Data (unfunded)'!I$8,Main!$C$2+Main!$A250,0),"")</f>
        <v/>
      </c>
      <c r="K250" s="19" t="str">
        <f ca="1">IF(($C$2+$A250)&lt;=$C$3,OFFSET('Data (unfunded)'!J$8,Main!$C$2+Main!$A250,0),"")</f>
        <v/>
      </c>
      <c r="L250" s="19" t="str">
        <f t="shared" si="17"/>
        <v/>
      </c>
      <c r="M250" s="52"/>
      <c r="N250" s="53"/>
    </row>
    <row r="251" spans="1:14" x14ac:dyDescent="0.35">
      <c r="A251" s="16">
        <f t="shared" si="18"/>
        <v>240</v>
      </c>
      <c r="B251" s="13" t="str">
        <f ca="1">IF(($C$2+$A251)&lt;=$C$3,OFFSET('Data (unfunded)'!A$8,Main!$C$2+Main!$A251,0),"")</f>
        <v/>
      </c>
      <c r="C251" s="32" t="str">
        <f ca="1">IF(($C$2+$A251)&lt;=$C$3,OFFSET('Data (unfunded)'!B$8,Main!$C$2+Main!$A251,0),"")</f>
        <v/>
      </c>
      <c r="D251" s="18" t="str">
        <f ca="1">IF(($C$2+$A251)&lt;=$C$3,OFFSET('Data (unfunded)'!C$8,Main!$C$2+Main!$A251,0),"")</f>
        <v/>
      </c>
      <c r="E251" s="18" t="str">
        <f ca="1">IF(($C$2+$A251)&lt;=$C$3,OFFSET('Data (unfunded)'!D$8,Main!$C$2+Main!$A251,0),"")</f>
        <v/>
      </c>
      <c r="F251" s="18" t="str">
        <f ca="1">IF(($C$2+$A251)&lt;=$C$3,OFFSET('Data (unfunded)'!E$8,Main!$C$2+Main!$A251,0),"")</f>
        <v/>
      </c>
      <c r="G251" s="18" t="str">
        <f ca="1">IF(($C$2+$A251)&lt;=$C$3,OFFSET('Data (unfunded)'!F$8,Main!$C$2+Main!$A251,0),"")</f>
        <v/>
      </c>
      <c r="H251" s="18" t="str">
        <f ca="1">IF(($C$2+$A251)&lt;=$C$3,OFFSET('Data (unfunded)'!G$8,Main!$C$2+Main!$A251,0),"")</f>
        <v/>
      </c>
      <c r="I251" s="18" t="str">
        <f ca="1">IF(($C$2+$A251)&lt;=$C$3,OFFSET('Data (unfunded)'!H$8,Main!$C$2+Main!$A251,0),"")</f>
        <v/>
      </c>
      <c r="J251" s="18" t="str">
        <f ca="1">IF(($C$2+$A251)&lt;=$C$3,OFFSET('Data (unfunded)'!I$8,Main!$C$2+Main!$A251,0),"")</f>
        <v/>
      </c>
      <c r="K251" s="19" t="str">
        <f ca="1">IF(($C$2+$A251)&lt;=$C$3,OFFSET('Data (unfunded)'!J$8,Main!$C$2+Main!$A251,0),"")</f>
        <v/>
      </c>
      <c r="L251" s="19" t="str">
        <f t="shared" si="17"/>
        <v/>
      </c>
      <c r="M251" s="52"/>
      <c r="N251" s="53"/>
    </row>
    <row r="252" spans="1:14" x14ac:dyDescent="0.35">
      <c r="A252" s="16">
        <f t="shared" si="18"/>
        <v>241</v>
      </c>
      <c r="B252" s="13" t="str">
        <f ca="1">IF(($C$2+$A252)&lt;=$C$3,OFFSET('Data (unfunded)'!A$8,Main!$C$2+Main!$A252,0),"")</f>
        <v/>
      </c>
      <c r="C252" s="32" t="str">
        <f ca="1">IF(($C$2+$A252)&lt;=$C$3,OFFSET('Data (unfunded)'!B$8,Main!$C$2+Main!$A252,0),"")</f>
        <v/>
      </c>
      <c r="D252" s="18" t="str">
        <f ca="1">IF(($C$2+$A252)&lt;=$C$3,OFFSET('Data (unfunded)'!C$8,Main!$C$2+Main!$A252,0),"")</f>
        <v/>
      </c>
      <c r="E252" s="18" t="str">
        <f ca="1">IF(($C$2+$A252)&lt;=$C$3,OFFSET('Data (unfunded)'!D$8,Main!$C$2+Main!$A252,0),"")</f>
        <v/>
      </c>
      <c r="F252" s="18" t="str">
        <f ca="1">IF(($C$2+$A252)&lt;=$C$3,OFFSET('Data (unfunded)'!E$8,Main!$C$2+Main!$A252,0),"")</f>
        <v/>
      </c>
      <c r="G252" s="18" t="str">
        <f ca="1">IF(($C$2+$A252)&lt;=$C$3,OFFSET('Data (unfunded)'!F$8,Main!$C$2+Main!$A252,0),"")</f>
        <v/>
      </c>
      <c r="H252" s="18" t="str">
        <f ca="1">IF(($C$2+$A252)&lt;=$C$3,OFFSET('Data (unfunded)'!G$8,Main!$C$2+Main!$A252,0),"")</f>
        <v/>
      </c>
      <c r="I252" s="18" t="str">
        <f ca="1">IF(($C$2+$A252)&lt;=$C$3,OFFSET('Data (unfunded)'!H$8,Main!$C$2+Main!$A252,0),"")</f>
        <v/>
      </c>
      <c r="J252" s="18" t="str">
        <f ca="1">IF(($C$2+$A252)&lt;=$C$3,OFFSET('Data (unfunded)'!I$8,Main!$C$2+Main!$A252,0),"")</f>
        <v/>
      </c>
      <c r="K252" s="19" t="str">
        <f ca="1">IF(($C$2+$A252)&lt;=$C$3,OFFSET('Data (unfunded)'!J$8,Main!$C$2+Main!$A252,0),"")</f>
        <v/>
      </c>
      <c r="L252" s="19" t="str">
        <f t="shared" si="17"/>
        <v/>
      </c>
      <c r="M252" s="52"/>
      <c r="N252" s="53"/>
    </row>
    <row r="253" spans="1:14" x14ac:dyDescent="0.35">
      <c r="A253" s="16">
        <f t="shared" si="18"/>
        <v>242</v>
      </c>
      <c r="B253" s="13" t="str">
        <f ca="1">IF(($C$2+$A253)&lt;=$C$3,OFFSET('Data (unfunded)'!A$8,Main!$C$2+Main!$A253,0),"")</f>
        <v/>
      </c>
      <c r="C253" s="32" t="str">
        <f ca="1">IF(($C$2+$A253)&lt;=$C$3,OFFSET('Data (unfunded)'!B$8,Main!$C$2+Main!$A253,0),"")</f>
        <v/>
      </c>
      <c r="D253" s="18" t="str">
        <f ca="1">IF(($C$2+$A253)&lt;=$C$3,OFFSET('Data (unfunded)'!C$8,Main!$C$2+Main!$A253,0),"")</f>
        <v/>
      </c>
      <c r="E253" s="18" t="str">
        <f ca="1">IF(($C$2+$A253)&lt;=$C$3,OFFSET('Data (unfunded)'!D$8,Main!$C$2+Main!$A253,0),"")</f>
        <v/>
      </c>
      <c r="F253" s="18" t="str">
        <f ca="1">IF(($C$2+$A253)&lt;=$C$3,OFFSET('Data (unfunded)'!E$8,Main!$C$2+Main!$A253,0),"")</f>
        <v/>
      </c>
      <c r="G253" s="18" t="str">
        <f ca="1">IF(($C$2+$A253)&lt;=$C$3,OFFSET('Data (unfunded)'!F$8,Main!$C$2+Main!$A253,0),"")</f>
        <v/>
      </c>
      <c r="H253" s="18" t="str">
        <f ca="1">IF(($C$2+$A253)&lt;=$C$3,OFFSET('Data (unfunded)'!G$8,Main!$C$2+Main!$A253,0),"")</f>
        <v/>
      </c>
      <c r="I253" s="18" t="str">
        <f ca="1">IF(($C$2+$A253)&lt;=$C$3,OFFSET('Data (unfunded)'!H$8,Main!$C$2+Main!$A253,0),"")</f>
        <v/>
      </c>
      <c r="J253" s="18" t="str">
        <f ca="1">IF(($C$2+$A253)&lt;=$C$3,OFFSET('Data (unfunded)'!I$8,Main!$C$2+Main!$A253,0),"")</f>
        <v/>
      </c>
      <c r="K253" s="19" t="str">
        <f ca="1">IF(($C$2+$A253)&lt;=$C$3,OFFSET('Data (unfunded)'!J$8,Main!$C$2+Main!$A253,0),"")</f>
        <v/>
      </c>
      <c r="L253" s="19" t="str">
        <f t="shared" si="17"/>
        <v/>
      </c>
      <c r="M253" s="52"/>
      <c r="N253" s="53"/>
    </row>
    <row r="254" spans="1:14" x14ac:dyDescent="0.35">
      <c r="A254" s="16">
        <f t="shared" si="18"/>
        <v>243</v>
      </c>
      <c r="B254" s="13" t="str">
        <f ca="1">IF(($C$2+$A254)&lt;=$C$3,OFFSET('Data (unfunded)'!A$8,Main!$C$2+Main!$A254,0),"")</f>
        <v/>
      </c>
      <c r="C254" s="32" t="str">
        <f ca="1">IF(($C$2+$A254)&lt;=$C$3,OFFSET('Data (unfunded)'!B$8,Main!$C$2+Main!$A254,0),"")</f>
        <v/>
      </c>
      <c r="D254" s="18" t="str">
        <f ca="1">IF(($C$2+$A254)&lt;=$C$3,OFFSET('Data (unfunded)'!C$8,Main!$C$2+Main!$A254,0),"")</f>
        <v/>
      </c>
      <c r="E254" s="18" t="str">
        <f ca="1">IF(($C$2+$A254)&lt;=$C$3,OFFSET('Data (unfunded)'!D$8,Main!$C$2+Main!$A254,0),"")</f>
        <v/>
      </c>
      <c r="F254" s="18" t="str">
        <f ca="1">IF(($C$2+$A254)&lt;=$C$3,OFFSET('Data (unfunded)'!E$8,Main!$C$2+Main!$A254,0),"")</f>
        <v/>
      </c>
      <c r="G254" s="18" t="str">
        <f ca="1">IF(($C$2+$A254)&lt;=$C$3,OFFSET('Data (unfunded)'!F$8,Main!$C$2+Main!$A254,0),"")</f>
        <v/>
      </c>
      <c r="H254" s="18" t="str">
        <f ca="1">IF(($C$2+$A254)&lt;=$C$3,OFFSET('Data (unfunded)'!G$8,Main!$C$2+Main!$A254,0),"")</f>
        <v/>
      </c>
      <c r="I254" s="18" t="str">
        <f ca="1">IF(($C$2+$A254)&lt;=$C$3,OFFSET('Data (unfunded)'!H$8,Main!$C$2+Main!$A254,0),"")</f>
        <v/>
      </c>
      <c r="J254" s="18" t="str">
        <f ca="1">IF(($C$2+$A254)&lt;=$C$3,OFFSET('Data (unfunded)'!I$8,Main!$C$2+Main!$A254,0),"")</f>
        <v/>
      </c>
      <c r="K254" s="19" t="str">
        <f ca="1">IF(($C$2+$A254)&lt;=$C$3,OFFSET('Data (unfunded)'!J$8,Main!$C$2+Main!$A254,0),"")</f>
        <v/>
      </c>
      <c r="L254" s="19" t="str">
        <f t="shared" si="17"/>
        <v/>
      </c>
      <c r="M254" s="52"/>
      <c r="N254" s="53"/>
    </row>
    <row r="255" spans="1:14" x14ac:dyDescent="0.35">
      <c r="A255" s="16">
        <f t="shared" si="18"/>
        <v>244</v>
      </c>
      <c r="B255" s="13" t="str">
        <f ca="1">IF(($C$2+$A255)&lt;=$C$3,OFFSET('Data (unfunded)'!A$8,Main!$C$2+Main!$A255,0),"")</f>
        <v/>
      </c>
      <c r="C255" s="32" t="str">
        <f ca="1">IF(($C$2+$A255)&lt;=$C$3,OFFSET('Data (unfunded)'!B$8,Main!$C$2+Main!$A255,0),"")</f>
        <v/>
      </c>
      <c r="D255" s="18" t="str">
        <f ca="1">IF(($C$2+$A255)&lt;=$C$3,OFFSET('Data (unfunded)'!C$8,Main!$C$2+Main!$A255,0),"")</f>
        <v/>
      </c>
      <c r="E255" s="18" t="str">
        <f ca="1">IF(($C$2+$A255)&lt;=$C$3,OFFSET('Data (unfunded)'!D$8,Main!$C$2+Main!$A255,0),"")</f>
        <v/>
      </c>
      <c r="F255" s="18" t="str">
        <f ca="1">IF(($C$2+$A255)&lt;=$C$3,OFFSET('Data (unfunded)'!E$8,Main!$C$2+Main!$A255,0),"")</f>
        <v/>
      </c>
      <c r="G255" s="18" t="str">
        <f ca="1">IF(($C$2+$A255)&lt;=$C$3,OFFSET('Data (unfunded)'!F$8,Main!$C$2+Main!$A255,0),"")</f>
        <v/>
      </c>
      <c r="H255" s="18" t="str">
        <f ca="1">IF(($C$2+$A255)&lt;=$C$3,OFFSET('Data (unfunded)'!G$8,Main!$C$2+Main!$A255,0),"")</f>
        <v/>
      </c>
      <c r="I255" s="18" t="str">
        <f ca="1">IF(($C$2+$A255)&lt;=$C$3,OFFSET('Data (unfunded)'!H$8,Main!$C$2+Main!$A255,0),"")</f>
        <v/>
      </c>
      <c r="J255" s="18" t="str">
        <f ca="1">IF(($C$2+$A255)&lt;=$C$3,OFFSET('Data (unfunded)'!I$8,Main!$C$2+Main!$A255,0),"")</f>
        <v/>
      </c>
      <c r="K255" s="19" t="str">
        <f ca="1">IF(($C$2+$A255)&lt;=$C$3,OFFSET('Data (unfunded)'!J$8,Main!$C$2+Main!$A255,0),"")</f>
        <v/>
      </c>
      <c r="L255" s="19" t="str">
        <f t="shared" si="17"/>
        <v/>
      </c>
      <c r="M255" s="52"/>
      <c r="N255" s="53"/>
    </row>
    <row r="256" spans="1:14" ht="15" thickBot="1" x14ac:dyDescent="0.4">
      <c r="A256" s="17">
        <f t="shared" si="18"/>
        <v>245</v>
      </c>
      <c r="B256" s="14" t="str">
        <f ca="1">IF(($C$2+$A256)&lt;=$C$3,OFFSET('Data (unfunded)'!A$8,Main!$C$2+Main!$A256,0),"")</f>
        <v/>
      </c>
      <c r="C256" s="33" t="str">
        <f ca="1">IF(($C$2+$A256)&lt;=$C$3,OFFSET('Data (unfunded)'!B$8,Main!$C$2+Main!$A256,0),"")</f>
        <v/>
      </c>
      <c r="D256" s="20" t="str">
        <f ca="1">IF(($C$2+$A256)&lt;=$C$3,OFFSET('Data (unfunded)'!C$8,Main!$C$2+Main!$A256,0),"")</f>
        <v/>
      </c>
      <c r="E256" s="20" t="str">
        <f ca="1">IF(($C$2+$A256)&lt;=$C$3,OFFSET('Data (unfunded)'!D$8,Main!$C$2+Main!$A256,0),"")</f>
        <v/>
      </c>
      <c r="F256" s="20" t="str">
        <f ca="1">IF(($C$2+$A256)&lt;=$C$3,OFFSET('Data (unfunded)'!E$8,Main!$C$2+Main!$A256,0),"")</f>
        <v/>
      </c>
      <c r="G256" s="20" t="str">
        <f ca="1">IF(($C$2+$A256)&lt;=$C$3,OFFSET('Data (unfunded)'!F$8,Main!$C$2+Main!$A256,0),"")</f>
        <v/>
      </c>
      <c r="H256" s="20" t="str">
        <f ca="1">IF(($C$2+$A256)&lt;=$C$3,OFFSET('Data (unfunded)'!G$8,Main!$C$2+Main!$A256,0),"")</f>
        <v/>
      </c>
      <c r="I256" s="20" t="str">
        <f ca="1">IF(($C$2+$A256)&lt;=$C$3,OFFSET('Data (unfunded)'!H$8,Main!$C$2+Main!$A256,0),"")</f>
        <v/>
      </c>
      <c r="J256" s="20" t="str">
        <f ca="1">IF(($C$2+$A256)&lt;=$C$3,OFFSET('Data (unfunded)'!I$8,Main!$C$2+Main!$A256,0),"")</f>
        <v/>
      </c>
      <c r="K256" s="21" t="str">
        <f ca="1">IF(($C$2+$A256)&lt;=$C$3,OFFSET('Data (unfunded)'!J$8,Main!$C$2+Main!$A256,0),"")</f>
        <v/>
      </c>
      <c r="L256" s="19" t="str">
        <f t="shared" si="17"/>
        <v/>
      </c>
      <c r="M256" s="52"/>
      <c r="N256" s="5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(unfunded)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2018-05-01T12:35:31Z</dcterms:modified>
</cp:coreProperties>
</file>