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jbli\Desktop\RELATÓRIOS\"/>
    </mc:Choice>
  </mc:AlternateContent>
  <xr:revisionPtr revIDLastSave="0" documentId="13_ncr:1_{B78B13CB-0811-43BE-93A8-4F61E415950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DADOS" sheetId="1" r:id="rId1"/>
    <sheet name="CATEGORIAS (LISTA SUSPENSA)" sheetId="9" state="hidden" r:id="rId2"/>
    <sheet name="VENDAS ENTRE LOJAS" sheetId="10" state="hidden" r:id="rId3"/>
    <sheet name="Plan2" sheetId="11" r:id="rId4"/>
  </sheets>
  <definedNames>
    <definedName name="_xlnm._FilterDatabase" localSheetId="0" hidden="1">DADOS!$B$1:$L$466</definedName>
  </definedNames>
  <calcPr calcId="181029"/>
</workbook>
</file>

<file path=xl/calcChain.xml><?xml version="1.0" encoding="utf-8"?>
<calcChain xmlns="http://schemas.openxmlformats.org/spreadsheetml/2006/main">
  <c r="L466" i="1" l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Q3" i="1"/>
  <c r="I3" i="1" s="1"/>
  <c r="Q4" i="1"/>
  <c r="I4" i="1" s="1"/>
  <c r="Q5" i="1"/>
  <c r="I5" i="1" s="1"/>
  <c r="J5" i="1" s="1"/>
  <c r="Q6" i="1"/>
  <c r="I6" i="1" s="1"/>
  <c r="J6" i="1" s="1"/>
  <c r="Q7" i="1"/>
  <c r="I7" i="1" s="1"/>
  <c r="J7" i="1" s="1"/>
  <c r="Q8" i="1"/>
  <c r="I8" i="1" s="1"/>
  <c r="J8" i="1" s="1"/>
  <c r="Q9" i="1"/>
  <c r="I9" i="1" s="1"/>
  <c r="J9" i="1" s="1"/>
  <c r="Q10" i="1"/>
  <c r="I10" i="1" s="1"/>
  <c r="J10" i="1" s="1"/>
  <c r="Q11" i="1"/>
  <c r="I11" i="1" s="1"/>
  <c r="Q12" i="1"/>
  <c r="I12" i="1" s="1"/>
  <c r="Q13" i="1"/>
  <c r="I13" i="1" s="1"/>
  <c r="J13" i="1" s="1"/>
  <c r="Q14" i="1"/>
  <c r="I14" i="1" s="1"/>
  <c r="J14" i="1" s="1"/>
  <c r="Q15" i="1"/>
  <c r="I15" i="1" s="1"/>
  <c r="J15" i="1" s="1"/>
  <c r="Q16" i="1"/>
  <c r="I16" i="1" s="1"/>
  <c r="J16" i="1" s="1"/>
  <c r="Q17" i="1"/>
  <c r="I17" i="1" s="1"/>
  <c r="J17" i="1" s="1"/>
  <c r="Q18" i="1"/>
  <c r="I18" i="1" s="1"/>
  <c r="J18" i="1" s="1"/>
  <c r="Q19" i="1"/>
  <c r="I19" i="1" s="1"/>
  <c r="Q20" i="1"/>
  <c r="I20" i="1" s="1"/>
  <c r="Q21" i="1"/>
  <c r="I21" i="1" s="1"/>
  <c r="J21" i="1" s="1"/>
  <c r="Q22" i="1"/>
  <c r="I22" i="1" s="1"/>
  <c r="J22" i="1" s="1"/>
  <c r="Q23" i="1"/>
  <c r="I23" i="1" s="1"/>
  <c r="J23" i="1" s="1"/>
  <c r="Q24" i="1"/>
  <c r="I24" i="1" s="1"/>
  <c r="J24" i="1" s="1"/>
  <c r="Q25" i="1"/>
  <c r="I25" i="1" s="1"/>
  <c r="J25" i="1" s="1"/>
  <c r="Q26" i="1"/>
  <c r="I26" i="1" s="1"/>
  <c r="J26" i="1" s="1"/>
  <c r="Q27" i="1"/>
  <c r="I27" i="1" s="1"/>
  <c r="Q28" i="1"/>
  <c r="I28" i="1" s="1"/>
  <c r="Q29" i="1"/>
  <c r="I29" i="1" s="1"/>
  <c r="J29" i="1" s="1"/>
  <c r="Q30" i="1"/>
  <c r="I30" i="1" s="1"/>
  <c r="J30" i="1" s="1"/>
  <c r="Q31" i="1"/>
  <c r="I31" i="1" s="1"/>
  <c r="J31" i="1" s="1"/>
  <c r="Q32" i="1"/>
  <c r="I32" i="1" s="1"/>
  <c r="J32" i="1" s="1"/>
  <c r="Q33" i="1"/>
  <c r="I33" i="1" s="1"/>
  <c r="J33" i="1" s="1"/>
  <c r="Q34" i="1"/>
  <c r="I34" i="1" s="1"/>
  <c r="J34" i="1" s="1"/>
  <c r="Q35" i="1"/>
  <c r="I35" i="1" s="1"/>
  <c r="Q36" i="1"/>
  <c r="I36" i="1" s="1"/>
  <c r="Q37" i="1"/>
  <c r="I37" i="1" s="1"/>
  <c r="J37" i="1" s="1"/>
  <c r="Q38" i="1"/>
  <c r="I38" i="1" s="1"/>
  <c r="J38" i="1" s="1"/>
  <c r="Q39" i="1"/>
  <c r="I39" i="1" s="1"/>
  <c r="J39" i="1" s="1"/>
  <c r="Q40" i="1"/>
  <c r="I40" i="1" s="1"/>
  <c r="J40" i="1" s="1"/>
  <c r="Q41" i="1"/>
  <c r="I41" i="1" s="1"/>
  <c r="J41" i="1" s="1"/>
  <c r="Q42" i="1"/>
  <c r="I42" i="1" s="1"/>
  <c r="J42" i="1" s="1"/>
  <c r="Q43" i="1"/>
  <c r="I43" i="1" s="1"/>
  <c r="Q44" i="1"/>
  <c r="I44" i="1" s="1"/>
  <c r="Q45" i="1"/>
  <c r="I45" i="1" s="1"/>
  <c r="J45" i="1" s="1"/>
  <c r="Q46" i="1"/>
  <c r="I46" i="1" s="1"/>
  <c r="J46" i="1" s="1"/>
  <c r="Q47" i="1"/>
  <c r="I47" i="1" s="1"/>
  <c r="J47" i="1" s="1"/>
  <c r="Q48" i="1"/>
  <c r="I48" i="1" s="1"/>
  <c r="J48" i="1" s="1"/>
  <c r="Q49" i="1"/>
  <c r="I49" i="1" s="1"/>
  <c r="J49" i="1" s="1"/>
  <c r="Q50" i="1"/>
  <c r="I50" i="1" s="1"/>
  <c r="J50" i="1" s="1"/>
  <c r="Q51" i="1"/>
  <c r="I51" i="1" s="1"/>
  <c r="Q52" i="1"/>
  <c r="I52" i="1" s="1"/>
  <c r="Q53" i="1"/>
  <c r="I53" i="1" s="1"/>
  <c r="J53" i="1" s="1"/>
  <c r="Q54" i="1"/>
  <c r="I54" i="1" s="1"/>
  <c r="J54" i="1" s="1"/>
  <c r="Q55" i="1"/>
  <c r="I55" i="1" s="1"/>
  <c r="J55" i="1" s="1"/>
  <c r="Q56" i="1"/>
  <c r="I56" i="1" s="1"/>
  <c r="J56" i="1" s="1"/>
  <c r="Q57" i="1"/>
  <c r="I57" i="1" s="1"/>
  <c r="J57" i="1" s="1"/>
  <c r="Q58" i="1"/>
  <c r="I58" i="1" s="1"/>
  <c r="J58" i="1" s="1"/>
  <c r="Q59" i="1"/>
  <c r="I59" i="1" s="1"/>
  <c r="Q60" i="1"/>
  <c r="I60" i="1" s="1"/>
  <c r="Q61" i="1"/>
  <c r="I61" i="1" s="1"/>
  <c r="J61" i="1" s="1"/>
  <c r="Q62" i="1"/>
  <c r="I62" i="1" s="1"/>
  <c r="J62" i="1" s="1"/>
  <c r="Q63" i="1"/>
  <c r="I63" i="1" s="1"/>
  <c r="J63" i="1" s="1"/>
  <c r="Q64" i="1"/>
  <c r="I64" i="1" s="1"/>
  <c r="J64" i="1" s="1"/>
  <c r="Q65" i="1"/>
  <c r="I65" i="1" s="1"/>
  <c r="J65" i="1" s="1"/>
  <c r="Q66" i="1"/>
  <c r="I66" i="1" s="1"/>
  <c r="J66" i="1" s="1"/>
  <c r="Q67" i="1"/>
  <c r="I67" i="1" s="1"/>
  <c r="Q68" i="1"/>
  <c r="I68" i="1" s="1"/>
  <c r="Q69" i="1"/>
  <c r="I69" i="1" s="1"/>
  <c r="J69" i="1" s="1"/>
  <c r="Q70" i="1"/>
  <c r="I70" i="1" s="1"/>
  <c r="J70" i="1" s="1"/>
  <c r="Q71" i="1"/>
  <c r="I71" i="1" s="1"/>
  <c r="J71" i="1" s="1"/>
  <c r="Q72" i="1"/>
  <c r="I72" i="1" s="1"/>
  <c r="J72" i="1" s="1"/>
  <c r="Q73" i="1"/>
  <c r="I73" i="1" s="1"/>
  <c r="J73" i="1" s="1"/>
  <c r="Q74" i="1"/>
  <c r="I74" i="1" s="1"/>
  <c r="J74" i="1" s="1"/>
  <c r="Q75" i="1"/>
  <c r="I75" i="1" s="1"/>
  <c r="Q76" i="1"/>
  <c r="I76" i="1" s="1"/>
  <c r="Q77" i="1"/>
  <c r="I77" i="1" s="1"/>
  <c r="J77" i="1" s="1"/>
  <c r="Q78" i="1"/>
  <c r="I78" i="1" s="1"/>
  <c r="J78" i="1" s="1"/>
  <c r="Q79" i="1"/>
  <c r="I79" i="1" s="1"/>
  <c r="J79" i="1" s="1"/>
  <c r="Q80" i="1"/>
  <c r="I80" i="1" s="1"/>
  <c r="J80" i="1" s="1"/>
  <c r="Q81" i="1"/>
  <c r="I81" i="1" s="1"/>
  <c r="J81" i="1" s="1"/>
  <c r="Q82" i="1"/>
  <c r="I82" i="1" s="1"/>
  <c r="J82" i="1" s="1"/>
  <c r="Q83" i="1"/>
  <c r="I83" i="1" s="1"/>
  <c r="Q84" i="1"/>
  <c r="I84" i="1" s="1"/>
  <c r="Q85" i="1"/>
  <c r="I85" i="1" s="1"/>
  <c r="J85" i="1" s="1"/>
  <c r="Q86" i="1"/>
  <c r="I86" i="1" s="1"/>
  <c r="J86" i="1" s="1"/>
  <c r="Q87" i="1"/>
  <c r="I87" i="1" s="1"/>
  <c r="J87" i="1" s="1"/>
  <c r="Q88" i="1"/>
  <c r="I88" i="1" s="1"/>
  <c r="J88" i="1" s="1"/>
  <c r="Q89" i="1"/>
  <c r="I89" i="1" s="1"/>
  <c r="J89" i="1" s="1"/>
  <c r="Q90" i="1"/>
  <c r="I90" i="1" s="1"/>
  <c r="J90" i="1" s="1"/>
  <c r="Q91" i="1"/>
  <c r="I91" i="1" s="1"/>
  <c r="Q92" i="1"/>
  <c r="I92" i="1" s="1"/>
  <c r="Q93" i="1"/>
  <c r="I93" i="1" s="1"/>
  <c r="J93" i="1" s="1"/>
  <c r="Q94" i="1"/>
  <c r="I94" i="1" s="1"/>
  <c r="J94" i="1" s="1"/>
  <c r="Q95" i="1"/>
  <c r="I95" i="1" s="1"/>
  <c r="J95" i="1" s="1"/>
  <c r="Q96" i="1"/>
  <c r="I96" i="1" s="1"/>
  <c r="J96" i="1" s="1"/>
  <c r="Q97" i="1"/>
  <c r="I97" i="1" s="1"/>
  <c r="J97" i="1" s="1"/>
  <c r="Q98" i="1"/>
  <c r="I98" i="1" s="1"/>
  <c r="J98" i="1" s="1"/>
  <c r="Q99" i="1"/>
  <c r="I99" i="1" s="1"/>
  <c r="Q100" i="1"/>
  <c r="I100" i="1" s="1"/>
  <c r="Q101" i="1"/>
  <c r="I101" i="1" s="1"/>
  <c r="J101" i="1" s="1"/>
  <c r="Q102" i="1"/>
  <c r="I102" i="1" s="1"/>
  <c r="J102" i="1" s="1"/>
  <c r="Q103" i="1"/>
  <c r="I103" i="1" s="1"/>
  <c r="J103" i="1" s="1"/>
  <c r="Q104" i="1"/>
  <c r="I104" i="1" s="1"/>
  <c r="J104" i="1" s="1"/>
  <c r="Q105" i="1"/>
  <c r="I105" i="1" s="1"/>
  <c r="J105" i="1" s="1"/>
  <c r="Q106" i="1"/>
  <c r="I106" i="1" s="1"/>
  <c r="J106" i="1" s="1"/>
  <c r="Q107" i="1"/>
  <c r="I107" i="1" s="1"/>
  <c r="Q108" i="1"/>
  <c r="I108" i="1" s="1"/>
  <c r="Q109" i="1"/>
  <c r="I109" i="1" s="1"/>
  <c r="J109" i="1" s="1"/>
  <c r="Q110" i="1"/>
  <c r="I110" i="1" s="1"/>
  <c r="J110" i="1" s="1"/>
  <c r="Q111" i="1"/>
  <c r="I111" i="1" s="1"/>
  <c r="J111" i="1" s="1"/>
  <c r="Q112" i="1"/>
  <c r="I112" i="1" s="1"/>
  <c r="J112" i="1" s="1"/>
  <c r="Q113" i="1"/>
  <c r="I113" i="1" s="1"/>
  <c r="J113" i="1" s="1"/>
  <c r="Q114" i="1"/>
  <c r="I114" i="1" s="1"/>
  <c r="J114" i="1" s="1"/>
  <c r="Q115" i="1"/>
  <c r="I115" i="1" s="1"/>
  <c r="Q116" i="1"/>
  <c r="I116" i="1" s="1"/>
  <c r="Q117" i="1"/>
  <c r="I117" i="1" s="1"/>
  <c r="J117" i="1" s="1"/>
  <c r="Q118" i="1"/>
  <c r="I118" i="1" s="1"/>
  <c r="J118" i="1" s="1"/>
  <c r="Q119" i="1"/>
  <c r="I119" i="1" s="1"/>
  <c r="J119" i="1" s="1"/>
  <c r="Q120" i="1"/>
  <c r="I120" i="1" s="1"/>
  <c r="J120" i="1" s="1"/>
  <c r="Q121" i="1"/>
  <c r="I121" i="1" s="1"/>
  <c r="J121" i="1" s="1"/>
  <c r="Q122" i="1"/>
  <c r="I122" i="1" s="1"/>
  <c r="J122" i="1" s="1"/>
  <c r="Q123" i="1"/>
  <c r="I123" i="1" s="1"/>
  <c r="J123" i="1" s="1"/>
  <c r="Q124" i="1"/>
  <c r="I124" i="1" s="1"/>
  <c r="J124" i="1" s="1"/>
  <c r="Q125" i="1"/>
  <c r="I125" i="1" s="1"/>
  <c r="J125" i="1" s="1"/>
  <c r="Q126" i="1"/>
  <c r="I126" i="1" s="1"/>
  <c r="J126" i="1" s="1"/>
  <c r="Q127" i="1"/>
  <c r="I127" i="1" s="1"/>
  <c r="J127" i="1" s="1"/>
  <c r="Q128" i="1"/>
  <c r="I128" i="1" s="1"/>
  <c r="J128" i="1" s="1"/>
  <c r="Q129" i="1"/>
  <c r="I129" i="1" s="1"/>
  <c r="J129" i="1" s="1"/>
  <c r="Q130" i="1"/>
  <c r="I130" i="1" s="1"/>
  <c r="J130" i="1" s="1"/>
  <c r="Q131" i="1"/>
  <c r="I131" i="1" s="1"/>
  <c r="J131" i="1" s="1"/>
  <c r="Q132" i="1"/>
  <c r="I132" i="1" s="1"/>
  <c r="J132" i="1" s="1"/>
  <c r="Q133" i="1"/>
  <c r="I133" i="1" s="1"/>
  <c r="J133" i="1" s="1"/>
  <c r="Q134" i="1"/>
  <c r="I134" i="1" s="1"/>
  <c r="J134" i="1" s="1"/>
  <c r="Q135" i="1"/>
  <c r="I135" i="1" s="1"/>
  <c r="J135" i="1" s="1"/>
  <c r="Q136" i="1"/>
  <c r="I136" i="1" s="1"/>
  <c r="J136" i="1" s="1"/>
  <c r="Q137" i="1"/>
  <c r="I137" i="1" s="1"/>
  <c r="J137" i="1" s="1"/>
  <c r="Q138" i="1"/>
  <c r="I138" i="1" s="1"/>
  <c r="J138" i="1" s="1"/>
  <c r="Q139" i="1"/>
  <c r="I139" i="1" s="1"/>
  <c r="J139" i="1" s="1"/>
  <c r="Q140" i="1"/>
  <c r="I140" i="1" s="1"/>
  <c r="J140" i="1" s="1"/>
  <c r="Q141" i="1"/>
  <c r="I141" i="1" s="1"/>
  <c r="J141" i="1" s="1"/>
  <c r="Q142" i="1"/>
  <c r="I142" i="1" s="1"/>
  <c r="J142" i="1" s="1"/>
  <c r="Q143" i="1"/>
  <c r="I143" i="1" s="1"/>
  <c r="J143" i="1" s="1"/>
  <c r="Q144" i="1"/>
  <c r="I144" i="1" s="1"/>
  <c r="J144" i="1" s="1"/>
  <c r="Q145" i="1"/>
  <c r="I145" i="1" s="1"/>
  <c r="J145" i="1" s="1"/>
  <c r="Q146" i="1"/>
  <c r="I146" i="1" s="1"/>
  <c r="J146" i="1" s="1"/>
  <c r="Q147" i="1"/>
  <c r="I147" i="1" s="1"/>
  <c r="J147" i="1" s="1"/>
  <c r="Q148" i="1"/>
  <c r="I148" i="1" s="1"/>
  <c r="J148" i="1" s="1"/>
  <c r="Q149" i="1"/>
  <c r="I149" i="1" s="1"/>
  <c r="J149" i="1" s="1"/>
  <c r="Q150" i="1"/>
  <c r="I150" i="1" s="1"/>
  <c r="J150" i="1" s="1"/>
  <c r="Q151" i="1"/>
  <c r="I151" i="1" s="1"/>
  <c r="J151" i="1" s="1"/>
  <c r="Q152" i="1"/>
  <c r="I152" i="1" s="1"/>
  <c r="J152" i="1" s="1"/>
  <c r="Q153" i="1"/>
  <c r="I153" i="1" s="1"/>
  <c r="J153" i="1" s="1"/>
  <c r="Q154" i="1"/>
  <c r="I154" i="1" s="1"/>
  <c r="J154" i="1" s="1"/>
  <c r="Q155" i="1"/>
  <c r="I155" i="1" s="1"/>
  <c r="J155" i="1" s="1"/>
  <c r="Q156" i="1"/>
  <c r="I156" i="1" s="1"/>
  <c r="J156" i="1" s="1"/>
  <c r="Q157" i="1"/>
  <c r="I157" i="1" s="1"/>
  <c r="J157" i="1" s="1"/>
  <c r="Q158" i="1"/>
  <c r="I158" i="1" s="1"/>
  <c r="J158" i="1" s="1"/>
  <c r="Q159" i="1"/>
  <c r="I159" i="1" s="1"/>
  <c r="J159" i="1" s="1"/>
  <c r="Q160" i="1"/>
  <c r="I160" i="1" s="1"/>
  <c r="J160" i="1" s="1"/>
  <c r="Q161" i="1"/>
  <c r="I161" i="1" s="1"/>
  <c r="J161" i="1" s="1"/>
  <c r="Q162" i="1"/>
  <c r="I162" i="1" s="1"/>
  <c r="J162" i="1" s="1"/>
  <c r="Q163" i="1"/>
  <c r="I163" i="1" s="1"/>
  <c r="J163" i="1" s="1"/>
  <c r="Q164" i="1"/>
  <c r="I164" i="1" s="1"/>
  <c r="J164" i="1" s="1"/>
  <c r="Q165" i="1"/>
  <c r="I165" i="1" s="1"/>
  <c r="J165" i="1" s="1"/>
  <c r="Q166" i="1"/>
  <c r="I166" i="1" s="1"/>
  <c r="J166" i="1" s="1"/>
  <c r="Q167" i="1"/>
  <c r="I167" i="1" s="1"/>
  <c r="J167" i="1" s="1"/>
  <c r="Q168" i="1"/>
  <c r="I168" i="1" s="1"/>
  <c r="J168" i="1" s="1"/>
  <c r="Q169" i="1"/>
  <c r="I169" i="1" s="1"/>
  <c r="J169" i="1" s="1"/>
  <c r="Q170" i="1"/>
  <c r="I170" i="1" s="1"/>
  <c r="J170" i="1" s="1"/>
  <c r="Q171" i="1"/>
  <c r="I171" i="1" s="1"/>
  <c r="J171" i="1" s="1"/>
  <c r="Q172" i="1"/>
  <c r="I172" i="1" s="1"/>
  <c r="J172" i="1" s="1"/>
  <c r="Q173" i="1"/>
  <c r="I173" i="1" s="1"/>
  <c r="J173" i="1" s="1"/>
  <c r="Q174" i="1"/>
  <c r="I174" i="1" s="1"/>
  <c r="J174" i="1" s="1"/>
  <c r="Q175" i="1"/>
  <c r="I175" i="1" s="1"/>
  <c r="J175" i="1" s="1"/>
  <c r="Q176" i="1"/>
  <c r="I176" i="1" s="1"/>
  <c r="J176" i="1" s="1"/>
  <c r="Q177" i="1"/>
  <c r="I177" i="1" s="1"/>
  <c r="J177" i="1" s="1"/>
  <c r="Q178" i="1"/>
  <c r="I178" i="1" s="1"/>
  <c r="J178" i="1" s="1"/>
  <c r="Q179" i="1"/>
  <c r="I179" i="1" s="1"/>
  <c r="J179" i="1" s="1"/>
  <c r="Q180" i="1"/>
  <c r="I180" i="1" s="1"/>
  <c r="J180" i="1" s="1"/>
  <c r="Q181" i="1"/>
  <c r="I181" i="1" s="1"/>
  <c r="J181" i="1" s="1"/>
  <c r="Q182" i="1"/>
  <c r="I182" i="1" s="1"/>
  <c r="J182" i="1" s="1"/>
  <c r="Q183" i="1"/>
  <c r="I183" i="1" s="1"/>
  <c r="J183" i="1" s="1"/>
  <c r="Q184" i="1"/>
  <c r="I184" i="1" s="1"/>
  <c r="J184" i="1" s="1"/>
  <c r="Q185" i="1"/>
  <c r="I185" i="1" s="1"/>
  <c r="J185" i="1" s="1"/>
  <c r="Q186" i="1"/>
  <c r="I186" i="1" s="1"/>
  <c r="J186" i="1" s="1"/>
  <c r="Q187" i="1"/>
  <c r="I187" i="1" s="1"/>
  <c r="J187" i="1" s="1"/>
  <c r="Q188" i="1"/>
  <c r="I188" i="1" s="1"/>
  <c r="J188" i="1" s="1"/>
  <c r="Q189" i="1"/>
  <c r="I189" i="1" s="1"/>
  <c r="J189" i="1" s="1"/>
  <c r="Q190" i="1"/>
  <c r="I190" i="1" s="1"/>
  <c r="J190" i="1" s="1"/>
  <c r="Q191" i="1"/>
  <c r="I191" i="1" s="1"/>
  <c r="J191" i="1" s="1"/>
  <c r="Q192" i="1"/>
  <c r="I192" i="1" s="1"/>
  <c r="J192" i="1" s="1"/>
  <c r="Q193" i="1"/>
  <c r="I193" i="1" s="1"/>
  <c r="J193" i="1" s="1"/>
  <c r="Q194" i="1"/>
  <c r="I194" i="1" s="1"/>
  <c r="J194" i="1" s="1"/>
  <c r="Q195" i="1"/>
  <c r="I195" i="1" s="1"/>
  <c r="J195" i="1" s="1"/>
  <c r="Q196" i="1"/>
  <c r="I196" i="1" s="1"/>
  <c r="J196" i="1" s="1"/>
  <c r="Q197" i="1"/>
  <c r="I197" i="1" s="1"/>
  <c r="J197" i="1" s="1"/>
  <c r="Q198" i="1"/>
  <c r="I198" i="1" s="1"/>
  <c r="J198" i="1" s="1"/>
  <c r="Q199" i="1"/>
  <c r="I199" i="1" s="1"/>
  <c r="J199" i="1" s="1"/>
  <c r="Q200" i="1"/>
  <c r="I200" i="1" s="1"/>
  <c r="J200" i="1" s="1"/>
  <c r="Q201" i="1"/>
  <c r="I201" i="1" s="1"/>
  <c r="J201" i="1" s="1"/>
  <c r="Q202" i="1"/>
  <c r="I202" i="1" s="1"/>
  <c r="J202" i="1" s="1"/>
  <c r="Q203" i="1"/>
  <c r="I203" i="1" s="1"/>
  <c r="J203" i="1" s="1"/>
  <c r="Q204" i="1"/>
  <c r="I204" i="1" s="1"/>
  <c r="J204" i="1" s="1"/>
  <c r="Q205" i="1"/>
  <c r="I205" i="1" s="1"/>
  <c r="J205" i="1" s="1"/>
  <c r="Q206" i="1"/>
  <c r="I206" i="1" s="1"/>
  <c r="J206" i="1" s="1"/>
  <c r="Q207" i="1"/>
  <c r="I207" i="1" s="1"/>
  <c r="J207" i="1" s="1"/>
  <c r="Q208" i="1"/>
  <c r="I208" i="1" s="1"/>
  <c r="J208" i="1" s="1"/>
  <c r="Q209" i="1"/>
  <c r="I209" i="1" s="1"/>
  <c r="J209" i="1" s="1"/>
  <c r="Q210" i="1"/>
  <c r="I210" i="1" s="1"/>
  <c r="J210" i="1" s="1"/>
  <c r="Q211" i="1"/>
  <c r="I211" i="1" s="1"/>
  <c r="J211" i="1" s="1"/>
  <c r="Q212" i="1"/>
  <c r="I212" i="1" s="1"/>
  <c r="J212" i="1" s="1"/>
  <c r="Q213" i="1"/>
  <c r="I213" i="1" s="1"/>
  <c r="J213" i="1" s="1"/>
  <c r="Q214" i="1"/>
  <c r="I214" i="1" s="1"/>
  <c r="J214" i="1" s="1"/>
  <c r="Q215" i="1"/>
  <c r="I215" i="1" s="1"/>
  <c r="J215" i="1" s="1"/>
  <c r="Q216" i="1"/>
  <c r="I216" i="1" s="1"/>
  <c r="J216" i="1" s="1"/>
  <c r="Q217" i="1"/>
  <c r="I217" i="1" s="1"/>
  <c r="J217" i="1" s="1"/>
  <c r="Q218" i="1"/>
  <c r="I218" i="1" s="1"/>
  <c r="J218" i="1" s="1"/>
  <c r="Q219" i="1"/>
  <c r="I219" i="1" s="1"/>
  <c r="J219" i="1" s="1"/>
  <c r="Q220" i="1"/>
  <c r="I220" i="1" s="1"/>
  <c r="J220" i="1" s="1"/>
  <c r="Q221" i="1"/>
  <c r="I221" i="1" s="1"/>
  <c r="J221" i="1" s="1"/>
  <c r="Q222" i="1"/>
  <c r="I222" i="1" s="1"/>
  <c r="J222" i="1" s="1"/>
  <c r="Q223" i="1"/>
  <c r="I223" i="1" s="1"/>
  <c r="J223" i="1" s="1"/>
  <c r="Q224" i="1"/>
  <c r="I224" i="1" s="1"/>
  <c r="J224" i="1" s="1"/>
  <c r="Q225" i="1"/>
  <c r="I225" i="1" s="1"/>
  <c r="J225" i="1" s="1"/>
  <c r="Q226" i="1"/>
  <c r="I226" i="1" s="1"/>
  <c r="J226" i="1" s="1"/>
  <c r="Q227" i="1"/>
  <c r="I227" i="1" s="1"/>
  <c r="J227" i="1" s="1"/>
  <c r="Q228" i="1"/>
  <c r="I228" i="1" s="1"/>
  <c r="J228" i="1" s="1"/>
  <c r="Q229" i="1"/>
  <c r="I229" i="1" s="1"/>
  <c r="J229" i="1" s="1"/>
  <c r="Q230" i="1"/>
  <c r="I230" i="1" s="1"/>
  <c r="J230" i="1" s="1"/>
  <c r="Q231" i="1"/>
  <c r="I231" i="1" s="1"/>
  <c r="J231" i="1" s="1"/>
  <c r="Q232" i="1"/>
  <c r="I232" i="1" s="1"/>
  <c r="J232" i="1" s="1"/>
  <c r="Q233" i="1"/>
  <c r="I233" i="1" s="1"/>
  <c r="J233" i="1" s="1"/>
  <c r="Q234" i="1"/>
  <c r="I234" i="1" s="1"/>
  <c r="J234" i="1" s="1"/>
  <c r="Q235" i="1"/>
  <c r="I235" i="1" s="1"/>
  <c r="J235" i="1" s="1"/>
  <c r="Q236" i="1"/>
  <c r="I236" i="1" s="1"/>
  <c r="J236" i="1" s="1"/>
  <c r="Q237" i="1"/>
  <c r="I237" i="1" s="1"/>
  <c r="J237" i="1" s="1"/>
  <c r="Q238" i="1"/>
  <c r="I238" i="1" s="1"/>
  <c r="J238" i="1" s="1"/>
  <c r="Q239" i="1"/>
  <c r="I239" i="1" s="1"/>
  <c r="J239" i="1" s="1"/>
  <c r="Q240" i="1"/>
  <c r="I240" i="1" s="1"/>
  <c r="J240" i="1" s="1"/>
  <c r="Q241" i="1"/>
  <c r="I241" i="1" s="1"/>
  <c r="J241" i="1" s="1"/>
  <c r="Q242" i="1"/>
  <c r="I242" i="1" s="1"/>
  <c r="J242" i="1" s="1"/>
  <c r="Q243" i="1"/>
  <c r="I243" i="1" s="1"/>
  <c r="J243" i="1" s="1"/>
  <c r="Q244" i="1"/>
  <c r="I244" i="1" s="1"/>
  <c r="J244" i="1" s="1"/>
  <c r="Q245" i="1"/>
  <c r="I245" i="1" s="1"/>
  <c r="J245" i="1" s="1"/>
  <c r="Q246" i="1"/>
  <c r="I246" i="1" s="1"/>
  <c r="J246" i="1" s="1"/>
  <c r="Q247" i="1"/>
  <c r="I247" i="1" s="1"/>
  <c r="J247" i="1" s="1"/>
  <c r="Q248" i="1"/>
  <c r="I248" i="1" s="1"/>
  <c r="J248" i="1" s="1"/>
  <c r="Q249" i="1"/>
  <c r="I249" i="1" s="1"/>
  <c r="J249" i="1" s="1"/>
  <c r="Q250" i="1"/>
  <c r="I250" i="1" s="1"/>
  <c r="J250" i="1" s="1"/>
  <c r="Q251" i="1"/>
  <c r="I251" i="1" s="1"/>
  <c r="J251" i="1" s="1"/>
  <c r="Q252" i="1"/>
  <c r="I252" i="1" s="1"/>
  <c r="J252" i="1" s="1"/>
  <c r="Q253" i="1"/>
  <c r="I253" i="1" s="1"/>
  <c r="J253" i="1" s="1"/>
  <c r="Q254" i="1"/>
  <c r="I254" i="1" s="1"/>
  <c r="J254" i="1" s="1"/>
  <c r="Q255" i="1"/>
  <c r="I255" i="1" s="1"/>
  <c r="J255" i="1" s="1"/>
  <c r="Q256" i="1"/>
  <c r="I256" i="1" s="1"/>
  <c r="J256" i="1" s="1"/>
  <c r="Q257" i="1"/>
  <c r="I257" i="1" s="1"/>
  <c r="J257" i="1" s="1"/>
  <c r="Q258" i="1"/>
  <c r="I258" i="1" s="1"/>
  <c r="J258" i="1" s="1"/>
  <c r="Q259" i="1"/>
  <c r="I259" i="1" s="1"/>
  <c r="J259" i="1" s="1"/>
  <c r="Q260" i="1"/>
  <c r="I260" i="1" s="1"/>
  <c r="J260" i="1" s="1"/>
  <c r="Q261" i="1"/>
  <c r="I261" i="1" s="1"/>
  <c r="J261" i="1" s="1"/>
  <c r="Q262" i="1"/>
  <c r="I262" i="1" s="1"/>
  <c r="J262" i="1" s="1"/>
  <c r="Q263" i="1"/>
  <c r="I263" i="1" s="1"/>
  <c r="J263" i="1" s="1"/>
  <c r="Q264" i="1"/>
  <c r="I264" i="1" s="1"/>
  <c r="J264" i="1" s="1"/>
  <c r="Q265" i="1"/>
  <c r="I265" i="1" s="1"/>
  <c r="J265" i="1" s="1"/>
  <c r="Q266" i="1"/>
  <c r="I266" i="1" s="1"/>
  <c r="J266" i="1" s="1"/>
  <c r="Q267" i="1"/>
  <c r="I267" i="1" s="1"/>
  <c r="J267" i="1" s="1"/>
  <c r="Q268" i="1"/>
  <c r="I268" i="1" s="1"/>
  <c r="J268" i="1" s="1"/>
  <c r="Q269" i="1"/>
  <c r="I269" i="1" s="1"/>
  <c r="J269" i="1" s="1"/>
  <c r="Q270" i="1"/>
  <c r="I270" i="1" s="1"/>
  <c r="J270" i="1" s="1"/>
  <c r="Q271" i="1"/>
  <c r="I271" i="1" s="1"/>
  <c r="J271" i="1" s="1"/>
  <c r="Q272" i="1"/>
  <c r="I272" i="1" s="1"/>
  <c r="J272" i="1" s="1"/>
  <c r="Q273" i="1"/>
  <c r="I273" i="1" s="1"/>
  <c r="J273" i="1" s="1"/>
  <c r="Q274" i="1"/>
  <c r="I274" i="1" s="1"/>
  <c r="J274" i="1" s="1"/>
  <c r="Q275" i="1"/>
  <c r="I275" i="1" s="1"/>
  <c r="J275" i="1" s="1"/>
  <c r="Q276" i="1"/>
  <c r="I276" i="1" s="1"/>
  <c r="J276" i="1" s="1"/>
  <c r="Q277" i="1"/>
  <c r="I277" i="1" s="1"/>
  <c r="J277" i="1" s="1"/>
  <c r="Q278" i="1"/>
  <c r="I278" i="1" s="1"/>
  <c r="J278" i="1" s="1"/>
  <c r="Q279" i="1"/>
  <c r="I279" i="1" s="1"/>
  <c r="J279" i="1" s="1"/>
  <c r="Q280" i="1"/>
  <c r="I280" i="1" s="1"/>
  <c r="J280" i="1" s="1"/>
  <c r="Q281" i="1"/>
  <c r="I281" i="1" s="1"/>
  <c r="J281" i="1" s="1"/>
  <c r="Q282" i="1"/>
  <c r="I282" i="1" s="1"/>
  <c r="J282" i="1" s="1"/>
  <c r="Q283" i="1"/>
  <c r="I283" i="1" s="1"/>
  <c r="J283" i="1" s="1"/>
  <c r="Q284" i="1"/>
  <c r="I284" i="1" s="1"/>
  <c r="J284" i="1" s="1"/>
  <c r="Q285" i="1"/>
  <c r="I285" i="1" s="1"/>
  <c r="J285" i="1" s="1"/>
  <c r="Q286" i="1"/>
  <c r="I286" i="1" s="1"/>
  <c r="J286" i="1" s="1"/>
  <c r="Q287" i="1"/>
  <c r="I287" i="1" s="1"/>
  <c r="J287" i="1" s="1"/>
  <c r="Q288" i="1"/>
  <c r="I288" i="1" s="1"/>
  <c r="J288" i="1" s="1"/>
  <c r="Q289" i="1"/>
  <c r="I289" i="1" s="1"/>
  <c r="J289" i="1" s="1"/>
  <c r="Q290" i="1"/>
  <c r="I290" i="1" s="1"/>
  <c r="J290" i="1" s="1"/>
  <c r="Q291" i="1"/>
  <c r="I291" i="1" s="1"/>
  <c r="J291" i="1" s="1"/>
  <c r="Q292" i="1"/>
  <c r="I292" i="1" s="1"/>
  <c r="J292" i="1" s="1"/>
  <c r="Q293" i="1"/>
  <c r="I293" i="1" s="1"/>
  <c r="J293" i="1" s="1"/>
  <c r="Q294" i="1"/>
  <c r="I294" i="1" s="1"/>
  <c r="J294" i="1" s="1"/>
  <c r="Q295" i="1"/>
  <c r="I295" i="1" s="1"/>
  <c r="J295" i="1" s="1"/>
  <c r="Q296" i="1"/>
  <c r="I296" i="1" s="1"/>
  <c r="J296" i="1" s="1"/>
  <c r="Q297" i="1"/>
  <c r="I297" i="1" s="1"/>
  <c r="J297" i="1" s="1"/>
  <c r="Q298" i="1"/>
  <c r="I298" i="1" s="1"/>
  <c r="J298" i="1" s="1"/>
  <c r="Q299" i="1"/>
  <c r="I299" i="1" s="1"/>
  <c r="J299" i="1" s="1"/>
  <c r="Q300" i="1"/>
  <c r="I300" i="1" s="1"/>
  <c r="J300" i="1" s="1"/>
  <c r="Q301" i="1"/>
  <c r="I301" i="1" s="1"/>
  <c r="J301" i="1" s="1"/>
  <c r="Q302" i="1"/>
  <c r="I302" i="1" s="1"/>
  <c r="J302" i="1" s="1"/>
  <c r="Q303" i="1"/>
  <c r="I303" i="1" s="1"/>
  <c r="J303" i="1" s="1"/>
  <c r="Q304" i="1"/>
  <c r="I304" i="1" s="1"/>
  <c r="J304" i="1" s="1"/>
  <c r="Q305" i="1"/>
  <c r="I305" i="1" s="1"/>
  <c r="J305" i="1" s="1"/>
  <c r="Q306" i="1"/>
  <c r="I306" i="1" s="1"/>
  <c r="J306" i="1" s="1"/>
  <c r="Q307" i="1"/>
  <c r="I307" i="1" s="1"/>
  <c r="J307" i="1" s="1"/>
  <c r="Q308" i="1"/>
  <c r="I308" i="1" s="1"/>
  <c r="J308" i="1" s="1"/>
  <c r="Q309" i="1"/>
  <c r="I309" i="1" s="1"/>
  <c r="J309" i="1" s="1"/>
  <c r="Q310" i="1"/>
  <c r="I310" i="1" s="1"/>
  <c r="J310" i="1" s="1"/>
  <c r="Q311" i="1"/>
  <c r="I311" i="1" s="1"/>
  <c r="J311" i="1" s="1"/>
  <c r="Q312" i="1"/>
  <c r="I312" i="1" s="1"/>
  <c r="J312" i="1" s="1"/>
  <c r="Q313" i="1"/>
  <c r="I313" i="1" s="1"/>
  <c r="J313" i="1" s="1"/>
  <c r="Q314" i="1"/>
  <c r="I314" i="1" s="1"/>
  <c r="J314" i="1" s="1"/>
  <c r="Q315" i="1"/>
  <c r="I315" i="1" s="1"/>
  <c r="J315" i="1" s="1"/>
  <c r="Q316" i="1"/>
  <c r="I316" i="1" s="1"/>
  <c r="J316" i="1" s="1"/>
  <c r="Q317" i="1"/>
  <c r="I317" i="1" s="1"/>
  <c r="J317" i="1" s="1"/>
  <c r="Q318" i="1"/>
  <c r="I318" i="1" s="1"/>
  <c r="J318" i="1" s="1"/>
  <c r="Q319" i="1"/>
  <c r="I319" i="1" s="1"/>
  <c r="J319" i="1" s="1"/>
  <c r="Q320" i="1"/>
  <c r="I320" i="1" s="1"/>
  <c r="J320" i="1" s="1"/>
  <c r="Q321" i="1"/>
  <c r="I321" i="1" s="1"/>
  <c r="J321" i="1" s="1"/>
  <c r="Q322" i="1"/>
  <c r="I322" i="1" s="1"/>
  <c r="J322" i="1" s="1"/>
  <c r="Q323" i="1"/>
  <c r="I323" i="1" s="1"/>
  <c r="J323" i="1" s="1"/>
  <c r="Q324" i="1"/>
  <c r="I324" i="1" s="1"/>
  <c r="J324" i="1" s="1"/>
  <c r="Q325" i="1"/>
  <c r="I325" i="1" s="1"/>
  <c r="J325" i="1" s="1"/>
  <c r="Q326" i="1"/>
  <c r="I326" i="1" s="1"/>
  <c r="J326" i="1" s="1"/>
  <c r="Q327" i="1"/>
  <c r="I327" i="1" s="1"/>
  <c r="J327" i="1" s="1"/>
  <c r="Q328" i="1"/>
  <c r="I328" i="1" s="1"/>
  <c r="J328" i="1" s="1"/>
  <c r="Q329" i="1"/>
  <c r="I329" i="1" s="1"/>
  <c r="J329" i="1" s="1"/>
  <c r="Q330" i="1"/>
  <c r="I330" i="1" s="1"/>
  <c r="J330" i="1" s="1"/>
  <c r="Q331" i="1"/>
  <c r="I331" i="1" s="1"/>
  <c r="J331" i="1" s="1"/>
  <c r="Q332" i="1"/>
  <c r="I332" i="1" s="1"/>
  <c r="J332" i="1" s="1"/>
  <c r="Q333" i="1"/>
  <c r="I333" i="1" s="1"/>
  <c r="J333" i="1" s="1"/>
  <c r="Q334" i="1"/>
  <c r="I334" i="1" s="1"/>
  <c r="J334" i="1" s="1"/>
  <c r="Q335" i="1"/>
  <c r="I335" i="1" s="1"/>
  <c r="J335" i="1" s="1"/>
  <c r="Q336" i="1"/>
  <c r="I336" i="1" s="1"/>
  <c r="J336" i="1" s="1"/>
  <c r="Q337" i="1"/>
  <c r="I337" i="1" s="1"/>
  <c r="J337" i="1" s="1"/>
  <c r="Q338" i="1"/>
  <c r="I338" i="1" s="1"/>
  <c r="J338" i="1" s="1"/>
  <c r="Q339" i="1"/>
  <c r="I339" i="1" s="1"/>
  <c r="J339" i="1" s="1"/>
  <c r="Q340" i="1"/>
  <c r="I340" i="1" s="1"/>
  <c r="J340" i="1" s="1"/>
  <c r="Q341" i="1"/>
  <c r="I341" i="1" s="1"/>
  <c r="J341" i="1" s="1"/>
  <c r="Q342" i="1"/>
  <c r="I342" i="1" s="1"/>
  <c r="J342" i="1" s="1"/>
  <c r="Q343" i="1"/>
  <c r="I343" i="1" s="1"/>
  <c r="J343" i="1" s="1"/>
  <c r="Q344" i="1"/>
  <c r="I344" i="1" s="1"/>
  <c r="J344" i="1" s="1"/>
  <c r="Q345" i="1"/>
  <c r="I345" i="1" s="1"/>
  <c r="J345" i="1" s="1"/>
  <c r="Q346" i="1"/>
  <c r="I346" i="1" s="1"/>
  <c r="J346" i="1" s="1"/>
  <c r="Q347" i="1"/>
  <c r="I347" i="1" s="1"/>
  <c r="J347" i="1" s="1"/>
  <c r="Q348" i="1"/>
  <c r="I348" i="1" s="1"/>
  <c r="J348" i="1" s="1"/>
  <c r="Q349" i="1"/>
  <c r="I349" i="1" s="1"/>
  <c r="J349" i="1" s="1"/>
  <c r="Q350" i="1"/>
  <c r="I350" i="1" s="1"/>
  <c r="J350" i="1" s="1"/>
  <c r="Q351" i="1"/>
  <c r="I351" i="1" s="1"/>
  <c r="J351" i="1" s="1"/>
  <c r="Q352" i="1"/>
  <c r="I352" i="1" s="1"/>
  <c r="J352" i="1" s="1"/>
  <c r="Q353" i="1"/>
  <c r="I353" i="1" s="1"/>
  <c r="J353" i="1" s="1"/>
  <c r="Q354" i="1"/>
  <c r="I354" i="1" s="1"/>
  <c r="J354" i="1" s="1"/>
  <c r="Q355" i="1"/>
  <c r="I355" i="1" s="1"/>
  <c r="J355" i="1" s="1"/>
  <c r="Q356" i="1"/>
  <c r="I356" i="1" s="1"/>
  <c r="J356" i="1" s="1"/>
  <c r="Q357" i="1"/>
  <c r="I357" i="1" s="1"/>
  <c r="J357" i="1" s="1"/>
  <c r="Q358" i="1"/>
  <c r="I358" i="1" s="1"/>
  <c r="J358" i="1" s="1"/>
  <c r="Q359" i="1"/>
  <c r="I359" i="1" s="1"/>
  <c r="J359" i="1" s="1"/>
  <c r="Q360" i="1"/>
  <c r="I360" i="1" s="1"/>
  <c r="J360" i="1" s="1"/>
  <c r="Q361" i="1"/>
  <c r="I361" i="1" s="1"/>
  <c r="J361" i="1" s="1"/>
  <c r="Q362" i="1"/>
  <c r="I362" i="1" s="1"/>
  <c r="J362" i="1" s="1"/>
  <c r="Q363" i="1"/>
  <c r="I363" i="1" s="1"/>
  <c r="J363" i="1" s="1"/>
  <c r="Q364" i="1"/>
  <c r="I364" i="1" s="1"/>
  <c r="J364" i="1" s="1"/>
  <c r="Q365" i="1"/>
  <c r="I365" i="1" s="1"/>
  <c r="J365" i="1" s="1"/>
  <c r="Q366" i="1"/>
  <c r="I366" i="1" s="1"/>
  <c r="J366" i="1" s="1"/>
  <c r="Q367" i="1"/>
  <c r="I367" i="1" s="1"/>
  <c r="J367" i="1" s="1"/>
  <c r="Q368" i="1"/>
  <c r="I368" i="1" s="1"/>
  <c r="J368" i="1" s="1"/>
  <c r="Q369" i="1"/>
  <c r="I369" i="1" s="1"/>
  <c r="J369" i="1" s="1"/>
  <c r="Q370" i="1"/>
  <c r="I370" i="1" s="1"/>
  <c r="J370" i="1" s="1"/>
  <c r="Q371" i="1"/>
  <c r="I371" i="1" s="1"/>
  <c r="J371" i="1" s="1"/>
  <c r="Q372" i="1"/>
  <c r="I372" i="1" s="1"/>
  <c r="J372" i="1" s="1"/>
  <c r="Q373" i="1"/>
  <c r="I373" i="1" s="1"/>
  <c r="J373" i="1" s="1"/>
  <c r="Q374" i="1"/>
  <c r="I374" i="1" s="1"/>
  <c r="J374" i="1" s="1"/>
  <c r="Q375" i="1"/>
  <c r="I375" i="1" s="1"/>
  <c r="J375" i="1" s="1"/>
  <c r="Q376" i="1"/>
  <c r="I376" i="1" s="1"/>
  <c r="J376" i="1" s="1"/>
  <c r="Q377" i="1"/>
  <c r="I377" i="1" s="1"/>
  <c r="J377" i="1" s="1"/>
  <c r="Q378" i="1"/>
  <c r="I378" i="1" s="1"/>
  <c r="J378" i="1" s="1"/>
  <c r="Q379" i="1"/>
  <c r="I379" i="1" s="1"/>
  <c r="J379" i="1" s="1"/>
  <c r="Q380" i="1"/>
  <c r="I380" i="1" s="1"/>
  <c r="J380" i="1" s="1"/>
  <c r="Q381" i="1"/>
  <c r="I381" i="1" s="1"/>
  <c r="J381" i="1" s="1"/>
  <c r="Q382" i="1"/>
  <c r="I382" i="1" s="1"/>
  <c r="J382" i="1" s="1"/>
  <c r="Q383" i="1"/>
  <c r="I383" i="1" s="1"/>
  <c r="J383" i="1" s="1"/>
  <c r="Q384" i="1"/>
  <c r="I384" i="1" s="1"/>
  <c r="J384" i="1" s="1"/>
  <c r="Q385" i="1"/>
  <c r="I385" i="1" s="1"/>
  <c r="J385" i="1" s="1"/>
  <c r="Q386" i="1"/>
  <c r="I386" i="1" s="1"/>
  <c r="J386" i="1" s="1"/>
  <c r="Q387" i="1"/>
  <c r="I387" i="1" s="1"/>
  <c r="J387" i="1" s="1"/>
  <c r="Q388" i="1"/>
  <c r="I388" i="1" s="1"/>
  <c r="J388" i="1" s="1"/>
  <c r="Q389" i="1"/>
  <c r="I389" i="1" s="1"/>
  <c r="J389" i="1" s="1"/>
  <c r="Q390" i="1"/>
  <c r="I390" i="1" s="1"/>
  <c r="J390" i="1" s="1"/>
  <c r="Q391" i="1"/>
  <c r="I391" i="1" s="1"/>
  <c r="J391" i="1" s="1"/>
  <c r="Q392" i="1"/>
  <c r="I392" i="1" s="1"/>
  <c r="J392" i="1" s="1"/>
  <c r="Q393" i="1"/>
  <c r="I393" i="1" s="1"/>
  <c r="J393" i="1" s="1"/>
  <c r="Q394" i="1"/>
  <c r="I394" i="1" s="1"/>
  <c r="J394" i="1" s="1"/>
  <c r="Q395" i="1"/>
  <c r="I395" i="1" s="1"/>
  <c r="J395" i="1" s="1"/>
  <c r="Q396" i="1"/>
  <c r="I396" i="1" s="1"/>
  <c r="J396" i="1" s="1"/>
  <c r="Q397" i="1"/>
  <c r="I397" i="1" s="1"/>
  <c r="J397" i="1" s="1"/>
  <c r="Q398" i="1"/>
  <c r="I398" i="1" s="1"/>
  <c r="J398" i="1" s="1"/>
  <c r="Q399" i="1"/>
  <c r="I399" i="1" s="1"/>
  <c r="J399" i="1" s="1"/>
  <c r="Q400" i="1"/>
  <c r="I400" i="1" s="1"/>
  <c r="J400" i="1" s="1"/>
  <c r="Q401" i="1"/>
  <c r="I401" i="1" s="1"/>
  <c r="J401" i="1" s="1"/>
  <c r="Q402" i="1"/>
  <c r="I402" i="1" s="1"/>
  <c r="J402" i="1" s="1"/>
  <c r="Q403" i="1"/>
  <c r="I403" i="1" s="1"/>
  <c r="J403" i="1" s="1"/>
  <c r="Q404" i="1"/>
  <c r="I404" i="1" s="1"/>
  <c r="J404" i="1" s="1"/>
  <c r="Q405" i="1"/>
  <c r="I405" i="1" s="1"/>
  <c r="J405" i="1" s="1"/>
  <c r="Q406" i="1"/>
  <c r="I406" i="1" s="1"/>
  <c r="J406" i="1" s="1"/>
  <c r="Q407" i="1"/>
  <c r="I407" i="1" s="1"/>
  <c r="J407" i="1" s="1"/>
  <c r="Q408" i="1"/>
  <c r="I408" i="1" s="1"/>
  <c r="J408" i="1" s="1"/>
  <c r="Q409" i="1"/>
  <c r="I409" i="1" s="1"/>
  <c r="J409" i="1" s="1"/>
  <c r="Q410" i="1"/>
  <c r="I410" i="1" s="1"/>
  <c r="J410" i="1" s="1"/>
  <c r="Q411" i="1"/>
  <c r="I411" i="1" s="1"/>
  <c r="J411" i="1" s="1"/>
  <c r="Q412" i="1"/>
  <c r="I412" i="1" s="1"/>
  <c r="J412" i="1" s="1"/>
  <c r="Q413" i="1"/>
  <c r="I413" i="1" s="1"/>
  <c r="J413" i="1" s="1"/>
  <c r="Q414" i="1"/>
  <c r="I414" i="1" s="1"/>
  <c r="J414" i="1" s="1"/>
  <c r="Q415" i="1"/>
  <c r="I415" i="1" s="1"/>
  <c r="J415" i="1" s="1"/>
  <c r="Q416" i="1"/>
  <c r="I416" i="1" s="1"/>
  <c r="J416" i="1" s="1"/>
  <c r="Q417" i="1"/>
  <c r="I417" i="1" s="1"/>
  <c r="J417" i="1" s="1"/>
  <c r="Q418" i="1"/>
  <c r="I418" i="1" s="1"/>
  <c r="J418" i="1" s="1"/>
  <c r="Q419" i="1"/>
  <c r="I419" i="1" s="1"/>
  <c r="J419" i="1" s="1"/>
  <c r="Q420" i="1"/>
  <c r="I420" i="1" s="1"/>
  <c r="J420" i="1" s="1"/>
  <c r="Q421" i="1"/>
  <c r="I421" i="1" s="1"/>
  <c r="J421" i="1" s="1"/>
  <c r="Q422" i="1"/>
  <c r="I422" i="1" s="1"/>
  <c r="J422" i="1" s="1"/>
  <c r="Q423" i="1"/>
  <c r="I423" i="1" s="1"/>
  <c r="J423" i="1" s="1"/>
  <c r="Q424" i="1"/>
  <c r="I424" i="1" s="1"/>
  <c r="J424" i="1" s="1"/>
  <c r="Q425" i="1"/>
  <c r="I425" i="1" s="1"/>
  <c r="J425" i="1" s="1"/>
  <c r="Q426" i="1"/>
  <c r="I426" i="1" s="1"/>
  <c r="J426" i="1" s="1"/>
  <c r="Q427" i="1"/>
  <c r="I427" i="1" s="1"/>
  <c r="J427" i="1" s="1"/>
  <c r="Q428" i="1"/>
  <c r="I428" i="1" s="1"/>
  <c r="J428" i="1" s="1"/>
  <c r="Q429" i="1"/>
  <c r="I429" i="1" s="1"/>
  <c r="J429" i="1" s="1"/>
  <c r="Q430" i="1"/>
  <c r="I430" i="1" s="1"/>
  <c r="J430" i="1" s="1"/>
  <c r="Q431" i="1"/>
  <c r="I431" i="1" s="1"/>
  <c r="J431" i="1" s="1"/>
  <c r="Q432" i="1"/>
  <c r="I432" i="1" s="1"/>
  <c r="J432" i="1" s="1"/>
  <c r="Q433" i="1"/>
  <c r="I433" i="1" s="1"/>
  <c r="J433" i="1" s="1"/>
  <c r="Q434" i="1"/>
  <c r="I434" i="1" s="1"/>
  <c r="J434" i="1" s="1"/>
  <c r="Q435" i="1"/>
  <c r="I435" i="1" s="1"/>
  <c r="J435" i="1" s="1"/>
  <c r="Q436" i="1"/>
  <c r="I436" i="1" s="1"/>
  <c r="J436" i="1" s="1"/>
  <c r="Q437" i="1"/>
  <c r="I437" i="1" s="1"/>
  <c r="J437" i="1" s="1"/>
  <c r="Q438" i="1"/>
  <c r="I438" i="1" s="1"/>
  <c r="J438" i="1" s="1"/>
  <c r="Q439" i="1"/>
  <c r="I439" i="1" s="1"/>
  <c r="J439" i="1" s="1"/>
  <c r="Q440" i="1"/>
  <c r="I440" i="1" s="1"/>
  <c r="J440" i="1" s="1"/>
  <c r="Q441" i="1"/>
  <c r="I441" i="1" s="1"/>
  <c r="J441" i="1" s="1"/>
  <c r="Q442" i="1"/>
  <c r="I442" i="1" s="1"/>
  <c r="J442" i="1" s="1"/>
  <c r="Q443" i="1"/>
  <c r="I443" i="1" s="1"/>
  <c r="J443" i="1" s="1"/>
  <c r="Q444" i="1"/>
  <c r="I444" i="1" s="1"/>
  <c r="J444" i="1" s="1"/>
  <c r="Q445" i="1"/>
  <c r="I445" i="1" s="1"/>
  <c r="J445" i="1" s="1"/>
  <c r="Q446" i="1"/>
  <c r="I446" i="1" s="1"/>
  <c r="J446" i="1" s="1"/>
  <c r="Q447" i="1"/>
  <c r="I447" i="1" s="1"/>
  <c r="J447" i="1" s="1"/>
  <c r="Q448" i="1"/>
  <c r="I448" i="1" s="1"/>
  <c r="J448" i="1" s="1"/>
  <c r="Q449" i="1"/>
  <c r="I449" i="1" s="1"/>
  <c r="J449" i="1" s="1"/>
  <c r="Q450" i="1"/>
  <c r="I450" i="1" s="1"/>
  <c r="J450" i="1" s="1"/>
  <c r="Q451" i="1"/>
  <c r="I451" i="1" s="1"/>
  <c r="J451" i="1" s="1"/>
  <c r="Q452" i="1"/>
  <c r="I452" i="1" s="1"/>
  <c r="J452" i="1" s="1"/>
  <c r="Q453" i="1"/>
  <c r="I453" i="1" s="1"/>
  <c r="J453" i="1" s="1"/>
  <c r="Q454" i="1"/>
  <c r="I454" i="1" s="1"/>
  <c r="J454" i="1" s="1"/>
  <c r="Q455" i="1"/>
  <c r="I455" i="1" s="1"/>
  <c r="J455" i="1" s="1"/>
  <c r="Q456" i="1"/>
  <c r="I456" i="1" s="1"/>
  <c r="J456" i="1" s="1"/>
  <c r="Q457" i="1"/>
  <c r="I457" i="1" s="1"/>
  <c r="J457" i="1" s="1"/>
  <c r="Q458" i="1"/>
  <c r="I458" i="1" s="1"/>
  <c r="J458" i="1" s="1"/>
  <c r="Q459" i="1"/>
  <c r="I459" i="1" s="1"/>
  <c r="J459" i="1" s="1"/>
  <c r="Q460" i="1"/>
  <c r="I460" i="1" s="1"/>
  <c r="J460" i="1" s="1"/>
  <c r="Q461" i="1"/>
  <c r="I461" i="1" s="1"/>
  <c r="J461" i="1" s="1"/>
  <c r="Q462" i="1"/>
  <c r="I462" i="1" s="1"/>
  <c r="J462" i="1" s="1"/>
  <c r="Q463" i="1"/>
  <c r="I463" i="1" s="1"/>
  <c r="J463" i="1" s="1"/>
  <c r="Q464" i="1"/>
  <c r="I464" i="1" s="1"/>
  <c r="J464" i="1" s="1"/>
  <c r="Q465" i="1"/>
  <c r="I465" i="1" s="1"/>
  <c r="J465" i="1" s="1"/>
  <c r="Q2" i="1"/>
  <c r="I2" i="1" s="1"/>
  <c r="J2" i="1" s="1"/>
  <c r="J116" i="1" l="1"/>
  <c r="J108" i="1"/>
  <c r="J100" i="1"/>
  <c r="J92" i="1"/>
  <c r="J84" i="1"/>
  <c r="J76" i="1"/>
  <c r="J68" i="1"/>
  <c r="J60" i="1"/>
  <c r="J52" i="1"/>
  <c r="J44" i="1"/>
  <c r="J36" i="1"/>
  <c r="J28" i="1"/>
  <c r="J20" i="1"/>
  <c r="J12" i="1"/>
  <c r="J4" i="1"/>
  <c r="J115" i="1"/>
  <c r="J107" i="1"/>
  <c r="J99" i="1"/>
  <c r="J91" i="1"/>
  <c r="J83" i="1"/>
  <c r="J75" i="1"/>
  <c r="J67" i="1"/>
  <c r="J59" i="1"/>
  <c r="J51" i="1"/>
  <c r="J43" i="1"/>
  <c r="J35" i="1"/>
  <c r="J27" i="1"/>
  <c r="J19" i="1"/>
  <c r="J11" i="1"/>
  <c r="J3" i="1"/>
  <c r="K2" i="1"/>
  <c r="K4" i="1"/>
  <c r="M4" i="1" s="1"/>
  <c r="K6" i="1"/>
  <c r="K8" i="1"/>
  <c r="K10" i="1"/>
  <c r="K12" i="1"/>
  <c r="K14" i="1"/>
  <c r="M14" i="1" s="1"/>
  <c r="K16" i="1"/>
  <c r="M16" i="1" s="1"/>
  <c r="K18" i="1"/>
  <c r="M18" i="1" s="1"/>
  <c r="K20" i="1"/>
  <c r="M20" i="1" s="1"/>
  <c r="K22" i="1"/>
  <c r="K24" i="1"/>
  <c r="M24" i="1" s="1"/>
  <c r="K26" i="1"/>
  <c r="K28" i="1"/>
  <c r="K30" i="1"/>
  <c r="M30" i="1" s="1"/>
  <c r="K32" i="1"/>
  <c r="K34" i="1"/>
  <c r="M34" i="1" s="1"/>
  <c r="K36" i="1"/>
  <c r="M36" i="1" s="1"/>
  <c r="K38" i="1"/>
  <c r="K40" i="1"/>
  <c r="K42" i="1"/>
  <c r="M42" i="1" s="1"/>
  <c r="K44" i="1"/>
  <c r="M44" i="1" s="1"/>
  <c r="K46" i="1"/>
  <c r="M46" i="1" s="1"/>
  <c r="K48" i="1"/>
  <c r="M48" i="1" s="1"/>
  <c r="K50" i="1"/>
  <c r="M50" i="1" s="1"/>
  <c r="K52" i="1"/>
  <c r="M52" i="1" s="1"/>
  <c r="K54" i="1"/>
  <c r="K56" i="1"/>
  <c r="K58" i="1"/>
  <c r="M58" i="1" s="1"/>
  <c r="K60" i="1"/>
  <c r="K62" i="1"/>
  <c r="M62" i="1" s="1"/>
  <c r="K64" i="1"/>
  <c r="M64" i="1" s="1"/>
  <c r="K66" i="1"/>
  <c r="M66" i="1" s="1"/>
  <c r="K68" i="1"/>
  <c r="M68" i="1" s="1"/>
  <c r="K70" i="1"/>
  <c r="K72" i="1"/>
  <c r="M72" i="1" s="1"/>
  <c r="K74" i="1"/>
  <c r="K76" i="1"/>
  <c r="K78" i="1"/>
  <c r="K80" i="1"/>
  <c r="M80" i="1" s="1"/>
  <c r="K82" i="1"/>
  <c r="M82" i="1" s="1"/>
  <c r="K84" i="1"/>
  <c r="M84" i="1" s="1"/>
  <c r="K86" i="1"/>
  <c r="K88" i="1"/>
  <c r="M88" i="1" s="1"/>
  <c r="K90" i="1"/>
  <c r="K92" i="1"/>
  <c r="M92" i="1" s="1"/>
  <c r="K94" i="1"/>
  <c r="K96" i="1"/>
  <c r="M96" i="1" s="1"/>
  <c r="K98" i="1"/>
  <c r="K100" i="1"/>
  <c r="M100" i="1" s="1"/>
  <c r="K102" i="1"/>
  <c r="K104" i="1"/>
  <c r="M104" i="1" s="1"/>
  <c r="K106" i="1"/>
  <c r="M106" i="1" s="1"/>
  <c r="K108" i="1"/>
  <c r="M108" i="1" s="1"/>
  <c r="K110" i="1"/>
  <c r="K112" i="1"/>
  <c r="M112" i="1" s="1"/>
  <c r="K114" i="1"/>
  <c r="K116" i="1"/>
  <c r="M116" i="1" s="1"/>
  <c r="K118" i="1"/>
  <c r="K120" i="1"/>
  <c r="M120" i="1" s="1"/>
  <c r="K122" i="1"/>
  <c r="M122" i="1" s="1"/>
  <c r="K124" i="1"/>
  <c r="M124" i="1" s="1"/>
  <c r="K126" i="1"/>
  <c r="K128" i="1"/>
  <c r="M128" i="1" s="1"/>
  <c r="K130" i="1"/>
  <c r="M130" i="1" s="1"/>
  <c r="K132" i="1"/>
  <c r="M132" i="1" s="1"/>
  <c r="K134" i="1"/>
  <c r="K136" i="1"/>
  <c r="M136" i="1" s="1"/>
  <c r="K138" i="1"/>
  <c r="K140" i="1"/>
  <c r="K142" i="1"/>
  <c r="K144" i="1"/>
  <c r="M144" i="1" s="1"/>
  <c r="K146" i="1"/>
  <c r="M146" i="1" s="1"/>
  <c r="K148" i="1"/>
  <c r="M148" i="1" s="1"/>
  <c r="K150" i="1"/>
  <c r="K152" i="1"/>
  <c r="M152" i="1" s="1"/>
  <c r="K154" i="1"/>
  <c r="K156" i="1"/>
  <c r="M156" i="1" s="1"/>
  <c r="K158" i="1"/>
  <c r="K160" i="1"/>
  <c r="M160" i="1" s="1"/>
  <c r="K162" i="1"/>
  <c r="K164" i="1"/>
  <c r="M164" i="1" s="1"/>
  <c r="K166" i="1"/>
  <c r="K168" i="1"/>
  <c r="M168" i="1" s="1"/>
  <c r="K170" i="1"/>
  <c r="M170" i="1" s="1"/>
  <c r="K172" i="1"/>
  <c r="M172" i="1" s="1"/>
  <c r="K174" i="1"/>
  <c r="K176" i="1"/>
  <c r="M176" i="1" s="1"/>
  <c r="K178" i="1"/>
  <c r="K180" i="1"/>
  <c r="M180" i="1" s="1"/>
  <c r="K182" i="1"/>
  <c r="K184" i="1"/>
  <c r="M184" i="1" s="1"/>
  <c r="K186" i="1"/>
  <c r="M186" i="1" s="1"/>
  <c r="K188" i="1"/>
  <c r="M188" i="1" s="1"/>
  <c r="K190" i="1"/>
  <c r="K192" i="1"/>
  <c r="M192" i="1" s="1"/>
  <c r="K194" i="1"/>
  <c r="M194" i="1" s="1"/>
  <c r="K196" i="1"/>
  <c r="M196" i="1" s="1"/>
  <c r="K198" i="1"/>
  <c r="K200" i="1"/>
  <c r="M200" i="1" s="1"/>
  <c r="K202" i="1"/>
  <c r="K204" i="1"/>
  <c r="K206" i="1"/>
  <c r="K208" i="1"/>
  <c r="M208" i="1" s="1"/>
  <c r="K210" i="1"/>
  <c r="M210" i="1" s="1"/>
  <c r="K212" i="1"/>
  <c r="M212" i="1" s="1"/>
  <c r="K214" i="1"/>
  <c r="K216" i="1"/>
  <c r="M216" i="1" s="1"/>
  <c r="K218" i="1"/>
  <c r="K220" i="1"/>
  <c r="M220" i="1" s="1"/>
  <c r="K222" i="1"/>
  <c r="K224" i="1"/>
  <c r="M224" i="1" s="1"/>
  <c r="K226" i="1"/>
  <c r="K228" i="1"/>
  <c r="M228" i="1" s="1"/>
  <c r="K230" i="1"/>
  <c r="K232" i="1"/>
  <c r="M232" i="1" s="1"/>
  <c r="K234" i="1"/>
  <c r="M234" i="1" s="1"/>
  <c r="K236" i="1"/>
  <c r="M236" i="1" s="1"/>
  <c r="K238" i="1"/>
  <c r="K240" i="1"/>
  <c r="M240" i="1" s="1"/>
  <c r="K242" i="1"/>
  <c r="K244" i="1"/>
  <c r="M244" i="1" s="1"/>
  <c r="K246" i="1"/>
  <c r="K248" i="1"/>
  <c r="M248" i="1" s="1"/>
  <c r="K250" i="1"/>
  <c r="M250" i="1" s="1"/>
  <c r="K252" i="1"/>
  <c r="M252" i="1" s="1"/>
  <c r="K254" i="1"/>
  <c r="K256" i="1"/>
  <c r="M256" i="1" s="1"/>
  <c r="K258" i="1"/>
  <c r="M258" i="1" s="1"/>
  <c r="K260" i="1"/>
  <c r="M260" i="1" s="1"/>
  <c r="K262" i="1"/>
  <c r="K264" i="1"/>
  <c r="M264" i="1" s="1"/>
  <c r="K266" i="1"/>
  <c r="K268" i="1"/>
  <c r="K270" i="1"/>
  <c r="K272" i="1"/>
  <c r="M272" i="1" s="1"/>
  <c r="K274" i="1"/>
  <c r="M274" i="1" s="1"/>
  <c r="K276" i="1"/>
  <c r="M276" i="1" s="1"/>
  <c r="K278" i="1"/>
  <c r="K280" i="1"/>
  <c r="M280" i="1" s="1"/>
  <c r="K282" i="1"/>
  <c r="K284" i="1"/>
  <c r="M284" i="1" s="1"/>
  <c r="K286" i="1"/>
  <c r="M286" i="1" s="1"/>
  <c r="K288" i="1"/>
  <c r="M288" i="1" s="1"/>
  <c r="K290" i="1"/>
  <c r="M290" i="1" s="1"/>
  <c r="K292" i="1"/>
  <c r="M292" i="1" s="1"/>
  <c r="K294" i="1"/>
  <c r="M294" i="1" s="1"/>
  <c r="K296" i="1"/>
  <c r="M296" i="1" s="1"/>
  <c r="K298" i="1"/>
  <c r="M298" i="1" s="1"/>
  <c r="K300" i="1"/>
  <c r="M300" i="1" s="1"/>
  <c r="K302" i="1"/>
  <c r="M302" i="1" s="1"/>
  <c r="K304" i="1"/>
  <c r="M304" i="1" s="1"/>
  <c r="K306" i="1"/>
  <c r="M306" i="1" s="1"/>
  <c r="K308" i="1"/>
  <c r="M308" i="1" s="1"/>
  <c r="K310" i="1"/>
  <c r="M310" i="1" s="1"/>
  <c r="K312" i="1"/>
  <c r="M312" i="1" s="1"/>
  <c r="K314" i="1"/>
  <c r="M314" i="1" s="1"/>
  <c r="K316" i="1"/>
  <c r="M316" i="1" s="1"/>
  <c r="K318" i="1"/>
  <c r="M318" i="1" s="1"/>
  <c r="K320" i="1"/>
  <c r="M320" i="1" s="1"/>
  <c r="K322" i="1"/>
  <c r="M322" i="1" s="1"/>
  <c r="K324" i="1"/>
  <c r="M324" i="1" s="1"/>
  <c r="K326" i="1"/>
  <c r="M326" i="1" s="1"/>
  <c r="K328" i="1"/>
  <c r="M328" i="1" s="1"/>
  <c r="K330" i="1"/>
  <c r="M330" i="1" s="1"/>
  <c r="K332" i="1"/>
  <c r="M332" i="1" s="1"/>
  <c r="K334" i="1"/>
  <c r="M334" i="1" s="1"/>
  <c r="K336" i="1"/>
  <c r="M336" i="1" s="1"/>
  <c r="K338" i="1"/>
  <c r="M338" i="1" s="1"/>
  <c r="K340" i="1"/>
  <c r="M340" i="1" s="1"/>
  <c r="K342" i="1"/>
  <c r="M342" i="1" s="1"/>
  <c r="K344" i="1"/>
  <c r="M344" i="1" s="1"/>
  <c r="K346" i="1"/>
  <c r="M346" i="1" s="1"/>
  <c r="K348" i="1"/>
  <c r="M348" i="1" s="1"/>
  <c r="K350" i="1"/>
  <c r="M350" i="1" s="1"/>
  <c r="K352" i="1"/>
  <c r="M352" i="1" s="1"/>
  <c r="K354" i="1"/>
  <c r="M354" i="1" s="1"/>
  <c r="K356" i="1"/>
  <c r="M356" i="1" s="1"/>
  <c r="K358" i="1"/>
  <c r="M358" i="1" s="1"/>
  <c r="K360" i="1"/>
  <c r="M360" i="1" s="1"/>
  <c r="K362" i="1"/>
  <c r="M362" i="1" s="1"/>
  <c r="K364" i="1"/>
  <c r="M364" i="1" s="1"/>
  <c r="K366" i="1"/>
  <c r="M366" i="1" s="1"/>
  <c r="K368" i="1"/>
  <c r="M368" i="1" s="1"/>
  <c r="K370" i="1"/>
  <c r="M370" i="1" s="1"/>
  <c r="K372" i="1"/>
  <c r="M372" i="1" s="1"/>
  <c r="K374" i="1"/>
  <c r="M374" i="1" s="1"/>
  <c r="K376" i="1"/>
  <c r="M376" i="1" s="1"/>
  <c r="K378" i="1"/>
  <c r="M378" i="1" s="1"/>
  <c r="K380" i="1"/>
  <c r="M380" i="1" s="1"/>
  <c r="K382" i="1"/>
  <c r="M382" i="1" s="1"/>
  <c r="K384" i="1"/>
  <c r="M384" i="1" s="1"/>
  <c r="K386" i="1"/>
  <c r="M386" i="1" s="1"/>
  <c r="K388" i="1"/>
  <c r="M388" i="1" s="1"/>
  <c r="K390" i="1"/>
  <c r="M390" i="1" s="1"/>
  <c r="K392" i="1"/>
  <c r="M392" i="1" s="1"/>
  <c r="K394" i="1"/>
  <c r="M394" i="1" s="1"/>
  <c r="K396" i="1"/>
  <c r="M396" i="1" s="1"/>
  <c r="K398" i="1"/>
  <c r="M398" i="1" s="1"/>
  <c r="K400" i="1"/>
  <c r="M400" i="1" s="1"/>
  <c r="K402" i="1"/>
  <c r="M402" i="1" s="1"/>
  <c r="K404" i="1"/>
  <c r="M404" i="1" s="1"/>
  <c r="K406" i="1"/>
  <c r="M406" i="1" s="1"/>
  <c r="K408" i="1"/>
  <c r="M408" i="1" s="1"/>
  <c r="K410" i="1"/>
  <c r="M410" i="1" s="1"/>
  <c r="K412" i="1"/>
  <c r="M412" i="1" s="1"/>
  <c r="K414" i="1"/>
  <c r="M414" i="1" s="1"/>
  <c r="K416" i="1"/>
  <c r="M416" i="1" s="1"/>
  <c r="K418" i="1"/>
  <c r="M418" i="1" s="1"/>
  <c r="K420" i="1"/>
  <c r="M420" i="1" s="1"/>
  <c r="K422" i="1"/>
  <c r="M422" i="1" s="1"/>
  <c r="K424" i="1"/>
  <c r="M424" i="1" s="1"/>
  <c r="K426" i="1"/>
  <c r="M426" i="1" s="1"/>
  <c r="K428" i="1"/>
  <c r="M428" i="1" s="1"/>
  <c r="K430" i="1"/>
  <c r="M430" i="1" s="1"/>
  <c r="K432" i="1"/>
  <c r="M432" i="1" s="1"/>
  <c r="K434" i="1"/>
  <c r="M434" i="1" s="1"/>
  <c r="K436" i="1"/>
  <c r="M436" i="1" s="1"/>
  <c r="K438" i="1"/>
  <c r="M438" i="1" s="1"/>
  <c r="K440" i="1"/>
  <c r="M440" i="1" s="1"/>
  <c r="K442" i="1"/>
  <c r="M442" i="1" s="1"/>
  <c r="K3" i="1"/>
  <c r="K5" i="1"/>
  <c r="M5" i="1" s="1"/>
  <c r="K7" i="1"/>
  <c r="M7" i="1" s="1"/>
  <c r="K9" i="1"/>
  <c r="M9" i="1" s="1"/>
  <c r="K11" i="1"/>
  <c r="M11" i="1" s="1"/>
  <c r="K13" i="1"/>
  <c r="K15" i="1"/>
  <c r="K17" i="1"/>
  <c r="K19" i="1"/>
  <c r="M19" i="1" s="1"/>
  <c r="K21" i="1"/>
  <c r="K23" i="1"/>
  <c r="M23" i="1" s="1"/>
  <c r="K25" i="1"/>
  <c r="M25" i="1" s="1"/>
  <c r="K27" i="1"/>
  <c r="M27" i="1" s="1"/>
  <c r="K29" i="1"/>
  <c r="K31" i="1"/>
  <c r="K33" i="1"/>
  <c r="M33" i="1" s="1"/>
  <c r="K35" i="1"/>
  <c r="M35" i="1" s="1"/>
  <c r="K37" i="1"/>
  <c r="K39" i="1"/>
  <c r="M39" i="1" s="1"/>
  <c r="K41" i="1"/>
  <c r="K43" i="1"/>
  <c r="M43" i="1" s="1"/>
  <c r="K45" i="1"/>
  <c r="K47" i="1"/>
  <c r="K49" i="1"/>
  <c r="M49" i="1" s="1"/>
  <c r="K51" i="1"/>
  <c r="M51" i="1" s="1"/>
  <c r="K53" i="1"/>
  <c r="K55" i="1"/>
  <c r="M55" i="1" s="1"/>
  <c r="K57" i="1"/>
  <c r="K59" i="1"/>
  <c r="M59" i="1" s="1"/>
  <c r="K61" i="1"/>
  <c r="K63" i="1"/>
  <c r="K65" i="1"/>
  <c r="K67" i="1"/>
  <c r="M67" i="1" s="1"/>
  <c r="K69" i="1"/>
  <c r="K71" i="1"/>
  <c r="M71" i="1" s="1"/>
  <c r="K73" i="1"/>
  <c r="M73" i="1" s="1"/>
  <c r="K75" i="1"/>
  <c r="M75" i="1" s="1"/>
  <c r="K77" i="1"/>
  <c r="K79" i="1"/>
  <c r="K81" i="1"/>
  <c r="K83" i="1"/>
  <c r="M83" i="1" s="1"/>
  <c r="K85" i="1"/>
  <c r="K87" i="1"/>
  <c r="M87" i="1" s="1"/>
  <c r="K89" i="1"/>
  <c r="M89" i="1" s="1"/>
  <c r="K91" i="1"/>
  <c r="M91" i="1" s="1"/>
  <c r="K93" i="1"/>
  <c r="K95" i="1"/>
  <c r="K97" i="1"/>
  <c r="M97" i="1" s="1"/>
  <c r="K99" i="1"/>
  <c r="M99" i="1" s="1"/>
  <c r="K101" i="1"/>
  <c r="K103" i="1"/>
  <c r="M103" i="1" s="1"/>
  <c r="K105" i="1"/>
  <c r="K107" i="1"/>
  <c r="M107" i="1" s="1"/>
  <c r="K109" i="1"/>
  <c r="K111" i="1"/>
  <c r="K113" i="1"/>
  <c r="M113" i="1" s="1"/>
  <c r="K115" i="1"/>
  <c r="M115" i="1" s="1"/>
  <c r="K117" i="1"/>
  <c r="K119" i="1"/>
  <c r="M119" i="1" s="1"/>
  <c r="K121" i="1"/>
  <c r="K123" i="1"/>
  <c r="M123" i="1" s="1"/>
  <c r="K125" i="1"/>
  <c r="K127" i="1"/>
  <c r="K129" i="1"/>
  <c r="K131" i="1"/>
  <c r="M131" i="1" s="1"/>
  <c r="K133" i="1"/>
  <c r="K135" i="1"/>
  <c r="M135" i="1" s="1"/>
  <c r="K137" i="1"/>
  <c r="M137" i="1" s="1"/>
  <c r="K139" i="1"/>
  <c r="M139" i="1" s="1"/>
  <c r="K141" i="1"/>
  <c r="K143" i="1"/>
  <c r="K145" i="1"/>
  <c r="K147" i="1"/>
  <c r="M147" i="1" s="1"/>
  <c r="K149" i="1"/>
  <c r="K151" i="1"/>
  <c r="M151" i="1" s="1"/>
  <c r="K153" i="1"/>
  <c r="M153" i="1" s="1"/>
  <c r="K155" i="1"/>
  <c r="M155" i="1" s="1"/>
  <c r="K157" i="1"/>
  <c r="K159" i="1"/>
  <c r="K161" i="1"/>
  <c r="M161" i="1" s="1"/>
  <c r="K163" i="1"/>
  <c r="M163" i="1" s="1"/>
  <c r="K165" i="1"/>
  <c r="K167" i="1"/>
  <c r="M167" i="1" s="1"/>
  <c r="K169" i="1"/>
  <c r="K171" i="1"/>
  <c r="M171" i="1" s="1"/>
  <c r="K173" i="1"/>
  <c r="K175" i="1"/>
  <c r="K177" i="1"/>
  <c r="M177" i="1" s="1"/>
  <c r="K179" i="1"/>
  <c r="M179" i="1" s="1"/>
  <c r="K181" i="1"/>
  <c r="K183" i="1"/>
  <c r="M183" i="1" s="1"/>
  <c r="K185" i="1"/>
  <c r="K187" i="1"/>
  <c r="M187" i="1" s="1"/>
  <c r="K189" i="1"/>
  <c r="K191" i="1"/>
  <c r="K193" i="1"/>
  <c r="K195" i="1"/>
  <c r="M195" i="1" s="1"/>
  <c r="K197" i="1"/>
  <c r="K199" i="1"/>
  <c r="M199" i="1" s="1"/>
  <c r="K201" i="1"/>
  <c r="M201" i="1" s="1"/>
  <c r="K203" i="1"/>
  <c r="M203" i="1" s="1"/>
  <c r="K205" i="1"/>
  <c r="K207" i="1"/>
  <c r="K209" i="1"/>
  <c r="K211" i="1"/>
  <c r="M211" i="1" s="1"/>
  <c r="K213" i="1"/>
  <c r="K215" i="1"/>
  <c r="M215" i="1" s="1"/>
  <c r="K217" i="1"/>
  <c r="M217" i="1" s="1"/>
  <c r="K219" i="1"/>
  <c r="M219" i="1" s="1"/>
  <c r="K221" i="1"/>
  <c r="K223" i="1"/>
  <c r="K225" i="1"/>
  <c r="M225" i="1" s="1"/>
  <c r="K227" i="1"/>
  <c r="M227" i="1" s="1"/>
  <c r="K229" i="1"/>
  <c r="K231" i="1"/>
  <c r="M231" i="1" s="1"/>
  <c r="K233" i="1"/>
  <c r="K235" i="1"/>
  <c r="M235" i="1" s="1"/>
  <c r="K237" i="1"/>
  <c r="K239" i="1"/>
  <c r="K241" i="1"/>
  <c r="M241" i="1" s="1"/>
  <c r="K243" i="1"/>
  <c r="M243" i="1" s="1"/>
  <c r="K245" i="1"/>
  <c r="K247" i="1"/>
  <c r="M247" i="1" s="1"/>
  <c r="K249" i="1"/>
  <c r="K251" i="1"/>
  <c r="M251" i="1" s="1"/>
  <c r="K253" i="1"/>
  <c r="M253" i="1" s="1"/>
  <c r="K255" i="1"/>
  <c r="K257" i="1"/>
  <c r="M257" i="1" s="1"/>
  <c r="K259" i="1"/>
  <c r="M259" i="1" s="1"/>
  <c r="K261" i="1"/>
  <c r="K263" i="1"/>
  <c r="M263" i="1" s="1"/>
  <c r="K265" i="1"/>
  <c r="K267" i="1"/>
  <c r="M267" i="1" s="1"/>
  <c r="K269" i="1"/>
  <c r="K271" i="1"/>
  <c r="K273" i="1"/>
  <c r="K275" i="1"/>
  <c r="M275" i="1" s="1"/>
  <c r="K277" i="1"/>
  <c r="K279" i="1"/>
  <c r="M279" i="1" s="1"/>
  <c r="K281" i="1"/>
  <c r="M281" i="1" s="1"/>
  <c r="K283" i="1"/>
  <c r="M283" i="1" s="1"/>
  <c r="K285" i="1"/>
  <c r="M285" i="1" s="1"/>
  <c r="K287" i="1"/>
  <c r="M287" i="1" s="1"/>
  <c r="K289" i="1"/>
  <c r="M289" i="1" s="1"/>
  <c r="K291" i="1"/>
  <c r="M291" i="1" s="1"/>
  <c r="K293" i="1"/>
  <c r="M293" i="1" s="1"/>
  <c r="K295" i="1"/>
  <c r="M295" i="1" s="1"/>
  <c r="K297" i="1"/>
  <c r="M297" i="1" s="1"/>
  <c r="K299" i="1"/>
  <c r="M299" i="1" s="1"/>
  <c r="K301" i="1"/>
  <c r="M301" i="1" s="1"/>
  <c r="K303" i="1"/>
  <c r="M303" i="1" s="1"/>
  <c r="K305" i="1"/>
  <c r="M305" i="1" s="1"/>
  <c r="K307" i="1"/>
  <c r="M307" i="1" s="1"/>
  <c r="K309" i="1"/>
  <c r="M309" i="1" s="1"/>
  <c r="K311" i="1"/>
  <c r="M311" i="1" s="1"/>
  <c r="K313" i="1"/>
  <c r="M313" i="1" s="1"/>
  <c r="K315" i="1"/>
  <c r="M315" i="1" s="1"/>
  <c r="K317" i="1"/>
  <c r="M317" i="1" s="1"/>
  <c r="K319" i="1"/>
  <c r="M319" i="1" s="1"/>
  <c r="K321" i="1"/>
  <c r="M321" i="1" s="1"/>
  <c r="K323" i="1"/>
  <c r="M323" i="1" s="1"/>
  <c r="K325" i="1"/>
  <c r="M325" i="1" s="1"/>
  <c r="K327" i="1"/>
  <c r="M327" i="1" s="1"/>
  <c r="K329" i="1"/>
  <c r="M329" i="1" s="1"/>
  <c r="K331" i="1"/>
  <c r="M331" i="1" s="1"/>
  <c r="K333" i="1"/>
  <c r="M333" i="1" s="1"/>
  <c r="K335" i="1"/>
  <c r="M335" i="1" s="1"/>
  <c r="K337" i="1"/>
  <c r="M337" i="1" s="1"/>
  <c r="K339" i="1"/>
  <c r="M339" i="1" s="1"/>
  <c r="K341" i="1"/>
  <c r="M341" i="1" s="1"/>
  <c r="K343" i="1"/>
  <c r="M343" i="1" s="1"/>
  <c r="K345" i="1"/>
  <c r="M345" i="1" s="1"/>
  <c r="K347" i="1"/>
  <c r="M347" i="1" s="1"/>
  <c r="K349" i="1"/>
  <c r="M349" i="1" s="1"/>
  <c r="K351" i="1"/>
  <c r="M351" i="1" s="1"/>
  <c r="K353" i="1"/>
  <c r="M353" i="1" s="1"/>
  <c r="K355" i="1"/>
  <c r="M355" i="1" s="1"/>
  <c r="K357" i="1"/>
  <c r="M357" i="1" s="1"/>
  <c r="K359" i="1"/>
  <c r="M359" i="1" s="1"/>
  <c r="K361" i="1"/>
  <c r="M361" i="1" s="1"/>
  <c r="K363" i="1"/>
  <c r="M363" i="1" s="1"/>
  <c r="K365" i="1"/>
  <c r="M365" i="1" s="1"/>
  <c r="K367" i="1"/>
  <c r="M367" i="1" s="1"/>
  <c r="K369" i="1"/>
  <c r="M369" i="1" s="1"/>
  <c r="K371" i="1"/>
  <c r="M371" i="1" s="1"/>
  <c r="K373" i="1"/>
  <c r="M373" i="1" s="1"/>
  <c r="K375" i="1"/>
  <c r="M375" i="1" s="1"/>
  <c r="K377" i="1"/>
  <c r="M377" i="1" s="1"/>
  <c r="K379" i="1"/>
  <c r="M379" i="1" s="1"/>
  <c r="K381" i="1"/>
  <c r="M381" i="1" s="1"/>
  <c r="K383" i="1"/>
  <c r="M383" i="1" s="1"/>
  <c r="K385" i="1"/>
  <c r="M385" i="1" s="1"/>
  <c r="K387" i="1"/>
  <c r="M387" i="1" s="1"/>
  <c r="K389" i="1"/>
  <c r="M389" i="1" s="1"/>
  <c r="K391" i="1"/>
  <c r="M391" i="1" s="1"/>
  <c r="K393" i="1"/>
  <c r="M393" i="1" s="1"/>
  <c r="K395" i="1"/>
  <c r="M395" i="1" s="1"/>
  <c r="K397" i="1"/>
  <c r="M397" i="1" s="1"/>
  <c r="K399" i="1"/>
  <c r="M399" i="1" s="1"/>
  <c r="K401" i="1"/>
  <c r="M401" i="1" s="1"/>
  <c r="K403" i="1"/>
  <c r="M403" i="1" s="1"/>
  <c r="K405" i="1"/>
  <c r="M405" i="1" s="1"/>
  <c r="K407" i="1"/>
  <c r="M407" i="1" s="1"/>
  <c r="K409" i="1"/>
  <c r="M409" i="1" s="1"/>
  <c r="K411" i="1"/>
  <c r="M411" i="1" s="1"/>
  <c r="K413" i="1"/>
  <c r="M413" i="1" s="1"/>
  <c r="K415" i="1"/>
  <c r="M415" i="1" s="1"/>
  <c r="K417" i="1"/>
  <c r="M417" i="1" s="1"/>
  <c r="K419" i="1"/>
  <c r="M419" i="1" s="1"/>
  <c r="K421" i="1"/>
  <c r="M421" i="1" s="1"/>
  <c r="K423" i="1"/>
  <c r="M423" i="1" s="1"/>
  <c r="K425" i="1"/>
  <c r="M425" i="1" s="1"/>
  <c r="K427" i="1"/>
  <c r="M427" i="1" s="1"/>
  <c r="K429" i="1"/>
  <c r="M429" i="1" s="1"/>
  <c r="K431" i="1"/>
  <c r="M431" i="1" s="1"/>
  <c r="K433" i="1"/>
  <c r="M433" i="1" s="1"/>
  <c r="K435" i="1"/>
  <c r="M435" i="1" s="1"/>
  <c r="K437" i="1"/>
  <c r="M437" i="1" s="1"/>
  <c r="K439" i="1"/>
  <c r="M439" i="1" s="1"/>
  <c r="K441" i="1"/>
  <c r="M441" i="1" s="1"/>
  <c r="K443" i="1"/>
  <c r="M443" i="1" s="1"/>
  <c r="K445" i="1"/>
  <c r="M445" i="1" s="1"/>
  <c r="K447" i="1"/>
  <c r="M447" i="1" s="1"/>
  <c r="K449" i="1"/>
  <c r="M449" i="1" s="1"/>
  <c r="K451" i="1"/>
  <c r="M451" i="1" s="1"/>
  <c r="K453" i="1"/>
  <c r="M453" i="1" s="1"/>
  <c r="K455" i="1"/>
  <c r="M455" i="1" s="1"/>
  <c r="K457" i="1"/>
  <c r="M457" i="1" s="1"/>
  <c r="K459" i="1"/>
  <c r="M459" i="1" s="1"/>
  <c r="K461" i="1"/>
  <c r="M461" i="1" s="1"/>
  <c r="K463" i="1"/>
  <c r="M463" i="1" s="1"/>
  <c r="K465" i="1"/>
  <c r="M465" i="1" s="1"/>
  <c r="M2" i="1"/>
  <c r="M6" i="1"/>
  <c r="M8" i="1"/>
  <c r="M10" i="1"/>
  <c r="M12" i="1"/>
  <c r="M22" i="1"/>
  <c r="M26" i="1"/>
  <c r="M28" i="1"/>
  <c r="M32" i="1"/>
  <c r="M38" i="1"/>
  <c r="M40" i="1"/>
  <c r="M54" i="1"/>
  <c r="M56" i="1"/>
  <c r="M70" i="1"/>
  <c r="M74" i="1"/>
  <c r="M78" i="1"/>
  <c r="M86" i="1"/>
  <c r="M90" i="1"/>
  <c r="M94" i="1"/>
  <c r="M98" i="1"/>
  <c r="M102" i="1"/>
  <c r="M110" i="1"/>
  <c r="M114" i="1"/>
  <c r="M118" i="1"/>
  <c r="M126" i="1"/>
  <c r="M134" i="1"/>
  <c r="M138" i="1"/>
  <c r="M140" i="1"/>
  <c r="M142" i="1"/>
  <c r="M150" i="1"/>
  <c r="M154" i="1"/>
  <c r="M158" i="1"/>
  <c r="M162" i="1"/>
  <c r="M166" i="1"/>
  <c r="M174" i="1"/>
  <c r="M178" i="1"/>
  <c r="M182" i="1"/>
  <c r="M190" i="1"/>
  <c r="M198" i="1"/>
  <c r="M202" i="1"/>
  <c r="M204" i="1"/>
  <c r="M206" i="1"/>
  <c r="M214" i="1"/>
  <c r="M218" i="1"/>
  <c r="M222" i="1"/>
  <c r="M226" i="1"/>
  <c r="M230" i="1"/>
  <c r="M238" i="1"/>
  <c r="M242" i="1"/>
  <c r="M246" i="1"/>
  <c r="M254" i="1"/>
  <c r="M262" i="1"/>
  <c r="M266" i="1"/>
  <c r="M268" i="1"/>
  <c r="M270" i="1"/>
  <c r="M278" i="1"/>
  <c r="M282" i="1"/>
  <c r="M13" i="1"/>
  <c r="M15" i="1"/>
  <c r="M17" i="1"/>
  <c r="M21" i="1"/>
  <c r="M29" i="1"/>
  <c r="M31" i="1"/>
  <c r="M37" i="1"/>
  <c r="M41" i="1"/>
  <c r="M45" i="1"/>
  <c r="M47" i="1"/>
  <c r="M53" i="1"/>
  <c r="M57" i="1"/>
  <c r="M61" i="1"/>
  <c r="M63" i="1"/>
  <c r="M65" i="1"/>
  <c r="M69" i="1"/>
  <c r="M77" i="1"/>
  <c r="M79" i="1"/>
  <c r="M81" i="1"/>
  <c r="M85" i="1"/>
  <c r="M93" i="1"/>
  <c r="M95" i="1"/>
  <c r="M101" i="1"/>
  <c r="M105" i="1"/>
  <c r="M109" i="1"/>
  <c r="M111" i="1"/>
  <c r="M117" i="1"/>
  <c r="M121" i="1"/>
  <c r="M125" i="1"/>
  <c r="M127" i="1"/>
  <c r="M129" i="1"/>
  <c r="M133" i="1"/>
  <c r="M141" i="1"/>
  <c r="M143" i="1"/>
  <c r="M145" i="1"/>
  <c r="M149" i="1"/>
  <c r="M157" i="1"/>
  <c r="M159" i="1"/>
  <c r="M165" i="1"/>
  <c r="M169" i="1"/>
  <c r="M173" i="1"/>
  <c r="M175" i="1"/>
  <c r="M181" i="1"/>
  <c r="M185" i="1"/>
  <c r="M189" i="1"/>
  <c r="M191" i="1"/>
  <c r="M193" i="1"/>
  <c r="M197" i="1"/>
  <c r="M205" i="1"/>
  <c r="M207" i="1"/>
  <c r="M209" i="1"/>
  <c r="M213" i="1"/>
  <c r="M221" i="1"/>
  <c r="M223" i="1"/>
  <c r="M229" i="1"/>
  <c r="M233" i="1"/>
  <c r="M237" i="1"/>
  <c r="M239" i="1"/>
  <c r="M245" i="1"/>
  <c r="M249" i="1"/>
  <c r="M255" i="1"/>
  <c r="M261" i="1"/>
  <c r="M265" i="1"/>
  <c r="M269" i="1"/>
  <c r="M271" i="1"/>
  <c r="M273" i="1"/>
  <c r="M277" i="1"/>
  <c r="K444" i="1"/>
  <c r="M444" i="1" s="1"/>
  <c r="K446" i="1"/>
  <c r="M446" i="1" s="1"/>
  <c r="K448" i="1"/>
  <c r="M448" i="1" s="1"/>
  <c r="K450" i="1"/>
  <c r="M450" i="1" s="1"/>
  <c r="K452" i="1"/>
  <c r="M452" i="1" s="1"/>
  <c r="K454" i="1"/>
  <c r="M454" i="1" s="1"/>
  <c r="K456" i="1"/>
  <c r="M456" i="1" s="1"/>
  <c r="K458" i="1"/>
  <c r="M458" i="1" s="1"/>
  <c r="K460" i="1"/>
  <c r="M460" i="1" s="1"/>
  <c r="K462" i="1"/>
  <c r="M462" i="1" s="1"/>
  <c r="K464" i="1"/>
  <c r="M464" i="1" s="1"/>
  <c r="J466" i="1" l="1"/>
  <c r="M3" i="1"/>
  <c r="M76" i="1"/>
  <c r="M60" i="1"/>
  <c r="M466" i="1"/>
  <c r="K466" i="1"/>
</calcChain>
</file>

<file path=xl/sharedStrings.xml><?xml version="1.0" encoding="utf-8"?>
<sst xmlns="http://schemas.openxmlformats.org/spreadsheetml/2006/main" count="3590" uniqueCount="1029">
  <si>
    <t>PERFUME PARA INTERIORES FLOR DE ALGODAO 1100 ML</t>
  </si>
  <si>
    <t>UN</t>
  </si>
  <si>
    <t>PERFUME PARA INTERIORES FLOR DE ALGODAO 4600 ML</t>
  </si>
  <si>
    <t>PERFUME PARA INTERIORES VERBENA 1100 ML</t>
  </si>
  <si>
    <t>PERFUME PARA INTERIORES ALECRIM 40 ML</t>
  </si>
  <si>
    <t>PERFUME PARA INTERIORES ALECRIM 200 ML</t>
  </si>
  <si>
    <t>PERFUME PARA INTERIORES AEROSSOL ALECRIM 250 ML</t>
  </si>
  <si>
    <t>PERFUME PARA INTERIORES ALECRIM 1100 ML</t>
  </si>
  <si>
    <t>PERFUME PARA INTERIORES ALECRIM 4600 ML</t>
  </si>
  <si>
    <t>PERFUME PARA INTERIORES AMBAR 40 ML</t>
  </si>
  <si>
    <t>PERFUME PARA INTERIORES AMBAR 200 ML</t>
  </si>
  <si>
    <t>PERFUME PARA INTERIORES AMBAR 500 ML</t>
  </si>
  <si>
    <t>PERFUME PARA INTERIORES AMBAR 1100 ML</t>
  </si>
  <si>
    <t>PERFUME PARA INTERIORES AMBAR 4600 ML</t>
  </si>
  <si>
    <t>PERFUME PARA INTERIORES PROVENCE 40 ML</t>
  </si>
  <si>
    <t>PERFUME PARA INTERIORES PROVENCE 200 ML</t>
  </si>
  <si>
    <t>PERFUME PARA INTERIORES PROVENCE 1100 ML</t>
  </si>
  <si>
    <t>PERFUME PARA INTERIORES PROVENCE 4600 ML</t>
  </si>
  <si>
    <t>PERFUME PARA INTERIORES ALECRIM &amp; CAPIM LIMAO 500 ML</t>
  </si>
  <si>
    <t>PERFUME PARA INTERIORES LAVANDA &amp; AMBAR 500ML</t>
  </si>
  <si>
    <t>PERFUME PARA INTERIORES AMORA &amp; PITANGA 500ML</t>
  </si>
  <si>
    <t>PERFUME PARA INTERIORES AMORA E PITANGA 4600 ML</t>
  </si>
  <si>
    <t>PERFUME PARA INTERIORES BAMBU 40 ML</t>
  </si>
  <si>
    <t>PERFUME PARA INTERIORES BAMBU 200 ML</t>
  </si>
  <si>
    <t>PERFUME PARA INTERIORES BAMBU 1100 ML</t>
  </si>
  <si>
    <t>PERFUME PARA INTERIORES BUQUE DE PEONIAS 150 ML</t>
  </si>
  <si>
    <t>PERFUME PARA INTERIORES AVADORE 90 ML</t>
  </si>
  <si>
    <t>PERFUME PARA INTERIORES FOLHAS DE PIMENTA 250ML - SABOR &amp;</t>
  </si>
  <si>
    <t>PERFUME PARA INTERIORES FAVA TONKA 1100 ML</t>
  </si>
  <si>
    <t>PERFUME PARA INTERIORES FIGO E PISTACHE 250 ML - SABOR &amp; AR</t>
  </si>
  <si>
    <t>PERFUME PARA INTERIORES GENGIBRE E ROMA 250 ML - SABOR &amp;</t>
  </si>
  <si>
    <t>PERFUME PARA INTERIORES CARDAMOMO 1100 ML</t>
  </si>
  <si>
    <t>PERFUME PARA INTERIORES ORQUIDEA CATTLEYA 1100 ML</t>
  </si>
  <si>
    <t>PERFUME PARA INTERIORES BROMELIA DO CERRADO 1100 ML</t>
  </si>
  <si>
    <t>PERFUME PARA INTERIORES MANACA DA SERRA 1100 ML</t>
  </si>
  <si>
    <t>AGUA PERFUMADA PARA ROUPAS CASCAS &amp; FOLHAS 1100 ML</t>
  </si>
  <si>
    <t>AGUA PERFUMADA PARA ROUPAS PITANGA 1100 ML</t>
  </si>
  <si>
    <t>AGUA PERFUMADA PARA ROUPAS MARRUA 1100 ML</t>
  </si>
  <si>
    <t>AGUA PERFUMADA PARA ROUPAS FLOR DE ALGODAO 1100 ML</t>
  </si>
  <si>
    <t>AGUA PERFUMADA PARA ROUPAS ALECRIM 1100 ML</t>
  </si>
  <si>
    <t>AGUA PERFUMADA PARA ROUPAS AMBAR 1100 ML</t>
  </si>
  <si>
    <t>AGUA PERFUMADA PARA ROUPAS PROVENCE 1100 ML</t>
  </si>
  <si>
    <t>AGUA PERFUMADA PARA ROUPAS ALECRIM &amp; CAPIM LIMAO 1000 ML</t>
  </si>
  <si>
    <t>AGUA PERFUMADA PARA ROUPAS LAVANDA &amp; AMBAR 1000 ML</t>
  </si>
  <si>
    <t>AGUA PERFUMADA PARA ROUPAS AMORA &amp; PITANGA 1000 ML</t>
  </si>
  <si>
    <t>AGUA PERFUMADA PARA ROUPAS BAMBU 1100 ML</t>
  </si>
  <si>
    <t>FRASCO CRISTAL PARA DIFUSOR AVATIM 150 ML</t>
  </si>
  <si>
    <t>FRASCO VERDE PARA DIFUSOR AVATIM 150 ML</t>
  </si>
  <si>
    <t>FRASCO AMBAR PARA DIFUSOR AVATIM 150 ML</t>
  </si>
  <si>
    <t>FRASCO CRISTAL PARA DIFUSOR AVATIM 250 ML</t>
  </si>
  <si>
    <t>FRASCO VERDE PARA DIFUSOR AVATIM 250 ML</t>
  </si>
  <si>
    <t>FRASCO AMBAR PARA DIFUSOR AVATIM 250 ML</t>
  </si>
  <si>
    <t>FRASCO CRISTAL PARA DIFUSOR AVATIM 500 ML</t>
  </si>
  <si>
    <t>FRASCO VERDE PARA DIFUSOR AVATIM 500 ML</t>
  </si>
  <si>
    <t>FRASCO AMBAR PARA DIFUSOR AVATIM 500 ML</t>
  </si>
  <si>
    <t>VARETAS DE BAMBU (CARACOL)</t>
  </si>
  <si>
    <t>VARETAS PALITO</t>
  </si>
  <si>
    <t>DIFUSOR AQUECIDO A VELA</t>
  </si>
  <si>
    <t>VARETAS MINI FLORES BRANCAS</t>
  </si>
  <si>
    <t>VARETAS MINI FLORES LILAS</t>
  </si>
  <si>
    <t>VARETAS MINI FLORES LARANJAS</t>
  </si>
  <si>
    <t>VARETAS MINI FLORES ROSAS</t>
  </si>
  <si>
    <t>VARETAS ESCURAS M (PCT COM 12 UND)</t>
  </si>
  <si>
    <t>VARETAS AVADORE</t>
  </si>
  <si>
    <t>VARETAS RATTAN M (PCT COM 12 UNID)</t>
  </si>
  <si>
    <t>VARETAS MARROM M (PCT COM 12 UND)</t>
  </si>
  <si>
    <t>VARETAS MARROM G (PCT COM 8 UND)</t>
  </si>
  <si>
    <t>VARETAS ESCURAS G (PCT COM 8 UND)</t>
  </si>
  <si>
    <t>VARETA ARROZ TULIPA BEGE 30 CM</t>
  </si>
  <si>
    <t>VARETAS PINUS BOLA NATURAL 30 CM</t>
  </si>
  <si>
    <t>VARETAS ARROZ BOTAO DE ROSA NATURAL 30 CM</t>
  </si>
  <si>
    <t>ESSENCIA CONCENTRADA CASCAS &amp; FOLHAS 30 ML</t>
  </si>
  <si>
    <t>ESSENCIA CONCENTRADA CURUMIM 30 ML</t>
  </si>
  <si>
    <t>DIFUSOR DE ESSENCIAS TERRA MADRE 350 ML</t>
  </si>
  <si>
    <t>ESSENCIA CONCENTRADA PITANGA 30 ML</t>
  </si>
  <si>
    <t>ESSENCIA CONCENTRADA MARRUA 30 ML</t>
  </si>
  <si>
    <t>ESSENCIA CONCENTRADA FLOR DE ALGODAO 30 ML</t>
  </si>
  <si>
    <t>ESSENCIA CONCENTRADA ALECRIM 30 ML</t>
  </si>
  <si>
    <t>ESSENCIA CONCENTRADA AMBAR 30 ML</t>
  </si>
  <si>
    <t>ESSENCIA CONCENTRADA PROVENCE 30 ML</t>
  </si>
  <si>
    <t>DIFUSOR CEDRO &amp; CIPRESTE 140 ML</t>
  </si>
  <si>
    <t>DIFUSOR DE ESSENCIAS ALECRIM &amp; CAPIM LIMAO 100 ML</t>
  </si>
  <si>
    <t>DIFUSOR DE ESSENCIAS LAVANDA &amp; AMBAR 100 ML</t>
  </si>
  <si>
    <t>DIFUSOR DE ESSENCIAS AMORA &amp; PITANGA 100 ML</t>
  </si>
  <si>
    <t>ESSENCIA CONCENTRADA BAMBU 30 ML</t>
  </si>
  <si>
    <t>DIFUSOR DE ESSENCIAS BUQUE DE PEONIAS 350 ML</t>
  </si>
  <si>
    <t>VARETAS BRANCAS M (PCT COM 12 UND)</t>
  </si>
  <si>
    <t>DIFUSOR DE ESSENCIAS AVADORE 100 ML</t>
  </si>
  <si>
    <t>DIFUSOR DE ESSENCIAS CONDESSA 200ML</t>
  </si>
  <si>
    <t>DIFUSOR DE ESSENCIAS COCO &amp; ROMA 120 ML - SENSORE</t>
  </si>
  <si>
    <t>DIFUSOR DE ESSENCIAS ROSAS &amp; DAMASCO 120 ML - SENSORE</t>
  </si>
  <si>
    <t>DIFUSOR DE ESSENCIAS SICILIANO &amp; BAUNILHA 120 ML - SENSORE</t>
  </si>
  <si>
    <t>KIT EMULSAO SUAVIZANTE PARA AS MAOS</t>
  </si>
  <si>
    <t>KIT BONISSIMO SHAVE ACESSORIOS</t>
  </si>
  <si>
    <t>KIT SABONETE EM BARRA DIA DIA 100 G (3 UNID)</t>
  </si>
  <si>
    <t>DIFUSOR DE ESSENCIAS JARDIM BRASIL</t>
  </si>
  <si>
    <t>KIT MINI AGUAS NATURAIS</t>
  </si>
  <si>
    <t>KIT RITOS OLEOS ESSENCIAIS</t>
  </si>
  <si>
    <t>KIT DIA DIA LAVANDA</t>
  </si>
  <si>
    <t>KIT BANHO LAVANDA DIA DIA</t>
  </si>
  <si>
    <t>KIT BANHO LAVANDA DIA DIA - SERIE 1</t>
  </si>
  <si>
    <t>KIT MINI RITOS MURU MURU - SERIE 1</t>
  </si>
  <si>
    <t>KIT AUTOCUIDADO AMORA SILVESTRE</t>
  </si>
  <si>
    <t>KIT AUTOCUIDADO AMORA SILVESTRE - SERIE 1</t>
  </si>
  <si>
    <t>KIT AUTOCUIDADO MANGA VERDE</t>
  </si>
  <si>
    <t>KIT AUTOCUIDADO MANGA VERDE - SERIE 1</t>
  </si>
  <si>
    <t>KIT MINI RITOS YLANG YLANG - SERIE 1</t>
  </si>
  <si>
    <t>KIT DIA DIA FLOR DE CEREJEIRA</t>
  </si>
  <si>
    <t>KIT BANHO FLOR DE CEREJEIRA DIA DIA</t>
  </si>
  <si>
    <t>KIT BANHO FLOR DE CEREJEIRA DIA DIA - SERIE 1</t>
  </si>
  <si>
    <t>KIT DIA DIA MARINA</t>
  </si>
  <si>
    <t>KIT BANHO MARINA DIA DIA</t>
  </si>
  <si>
    <t>KIT BANHO MARINA DIA DIA - SERIE 1</t>
  </si>
  <si>
    <t>KIT DIA DIA TAPAJOS</t>
  </si>
  <si>
    <t>KIT BANHO TAPAJOS DIA DIA</t>
  </si>
  <si>
    <t>KIT DIA DIA CHA VERDE &amp; ERVAS</t>
  </si>
  <si>
    <t>KIT BANHO CHA VERDE &amp; ERVAS DIA DIA</t>
  </si>
  <si>
    <t>KIT BANHO CHA VERDE &amp; ERVAS DIA DIA - SERIE 1</t>
  </si>
  <si>
    <t>KIT BANHO DE BEM ESTAR - CUPUACU E CASTANHA DO BRASIL</t>
  </si>
  <si>
    <t>KIT AMENIDADES VERBENA &amp; BAMBU - SERIE 1</t>
  </si>
  <si>
    <t>KIT BONISSIMO - MASCULINO</t>
  </si>
  <si>
    <t>KIT SERENA - SERIE 1</t>
  </si>
  <si>
    <t>KIT MINI RITOS LEMONGRASS - SERIE 1</t>
  </si>
  <si>
    <t>KIT AUTOCUIDADO CUPUACU</t>
  </si>
  <si>
    <t>KIT AUTOCUIDADO CUPUACU - SERIE 1</t>
  </si>
  <si>
    <t>KIT SELETO  - SERIE 3</t>
  </si>
  <si>
    <t>KIT MINI GIGI - SERIE 1</t>
  </si>
  <si>
    <t>KIT MINI GIGI - SERIE 2</t>
  </si>
  <si>
    <t>KIT GIGI - SERIE 3</t>
  </si>
  <si>
    <t>KIT MURU MURU &amp; PATAUA</t>
  </si>
  <si>
    <t>KIT MURU MURU &amp; PATAUA - SERIE 1</t>
  </si>
  <si>
    <t>KIT BANHO DE BEM ESTAR - COPAIBA &amp; ANDIROBA</t>
  </si>
  <si>
    <t>KIT BONISSIMO BLACK 2 - MASCULINO</t>
  </si>
  <si>
    <t>KIT SELETO OCEAN</t>
  </si>
  <si>
    <t>KIT DIFUSOR ACUCENA</t>
  </si>
  <si>
    <t>KIT JARDIM BRASIL - ORQUIDEA CATTLEYA</t>
  </si>
  <si>
    <t>KIT JARDIM BRASIL - BROMELIA DO CERRADO</t>
  </si>
  <si>
    <t>KIT JARDIM BRASIL - MANACA DA SERRA</t>
  </si>
  <si>
    <t>KIT SUBLIME</t>
  </si>
  <si>
    <t>KIT RITOS ESSENCIAIS MENTA PIPERITA</t>
  </si>
  <si>
    <t>KIT RITOS ESSENCIAIS LAVANDA</t>
  </si>
  <si>
    <t>OLEO VEGETAL DE SEMENTE DE UVA 120 ML - RITOS</t>
  </si>
  <si>
    <t>CREME HIDRATANTE CARREADOR NEUTRO 250G - RITOS</t>
  </si>
  <si>
    <t>EMULSAO HIDRATANTE LAVANDA 300 ML - DIA DIA</t>
  </si>
  <si>
    <t>ALCOOL EM GEL CURUMIM</t>
  </si>
  <si>
    <t>HIDRATANTE CORPORAL TERRA MADRE 350 ML</t>
  </si>
  <si>
    <t>OLEO DE BANHO E MASSAGEM MURU MURU 120 ML - RITOS</t>
  </si>
  <si>
    <t>EMULSAO SUAVIZANTE MAOS AMORA SILVESTRE 50G AUTOCUIDADO</t>
  </si>
  <si>
    <t>ALCOOL EM GEL AMORA SILVESTRE 55 G - AUTOCUIDADO</t>
  </si>
  <si>
    <t>EMULSAO SUAVIZANTE MAOS MANGA VERDE 50G AUTOCUIDADO</t>
  </si>
  <si>
    <t>ALCOOL EM GEL MANGA VERDE 55 G - AUTOCUIDADO</t>
  </si>
  <si>
    <t>OLEO DE BANHO E MASSAGEM YLANG YLANG 120 ML - RITOS</t>
  </si>
  <si>
    <t>EMULSAO HIDRATANTE FLOR DE CEREJEIRA 300 ML - DIA DIA</t>
  </si>
  <si>
    <t>EMULSAO HIDRATANTE MARINA 300 ML - DIA DIA</t>
  </si>
  <si>
    <t>EMULSAO HIDRATANTE TAPAJOS 300 ML - DIA DIA</t>
  </si>
  <si>
    <t>EMULSAO HIDRATANTE CHA VERDE &amp; ERVAS 300 ML - DIA DIA</t>
  </si>
  <si>
    <t>OLEO EM CREME CUPUACU &amp; CASTANHA 200 G</t>
  </si>
  <si>
    <t>OLEO EM CREME CUPUACU &amp; CASTANHA DO BRASIL 300 G</t>
  </si>
  <si>
    <t>ACUCAR EM OLEO CUPUACU &amp; CASTANHA DO BRASIL 500 G</t>
  </si>
  <si>
    <t>HIDRATANTE CORPORAL BUQUE DE PEONIAS 350 ML</t>
  </si>
  <si>
    <t>GEL CREME HIDRATANTE CORPORAL VERBENA &amp; BAMBU 200 ML</t>
  </si>
  <si>
    <t>LOCAO HIDRATANTE CORPORAL &amp; VERBENA  BAMBU 200 ML</t>
  </si>
  <si>
    <t>BONISSIMO BALM - POS BARBA 60 G</t>
  </si>
  <si>
    <t>BONISSIMO SHAVE - CREME PARA BARBEAR 80 G</t>
  </si>
  <si>
    <t>BONISSIMO POMADE - POMADA MODELADORA 85 G</t>
  </si>
  <si>
    <t>CREME ACETINADO HIDRATANTE CORPORAL SERENA 200 G</t>
  </si>
  <si>
    <t>OLEO DE BANHO SERENA 210 ML</t>
  </si>
  <si>
    <t>DEO COLONIA BELLA 100 ML</t>
  </si>
  <si>
    <t>DEO COLONIA EM FLOR 100 ML - RELICARIO</t>
  </si>
  <si>
    <t>DEO COLONIA AMAU 100 ML - RELICARIO</t>
  </si>
  <si>
    <t>DEO COLONIA BONISSIMO BLACK 100 ML</t>
  </si>
  <si>
    <t>DEO PARFUM SELETO OCEAN 100 ML</t>
  </si>
  <si>
    <t>DEO COLONIA ACUCENA 100 ML</t>
  </si>
  <si>
    <t>DEO COLONIA SUBLIME 60 ML</t>
  </si>
  <si>
    <t>AGUA REFRESCANTE RELAXAMENTO 200 ML - AGUAS NATURAIS</t>
  </si>
  <si>
    <t>AGUA REFRESCANTE ACONCHEGO 200 ML - AGUAS NATURAIS</t>
  </si>
  <si>
    <t>AGUA REFRESCANTE ENERGIA 200 ML - AGUAS NATURAIS</t>
  </si>
  <si>
    <t>AGUA REFRESCANTE CONCENTRACAO 200 ML - AGUAS NATURAIS</t>
  </si>
  <si>
    <t>AGUA REFRESC COCO &amp; ROMA 200 ML SENSORE</t>
  </si>
  <si>
    <t>AGUA REFRESC ROSAS &amp; DAMASCO 200 ML SENSORE</t>
  </si>
  <si>
    <t>AGUA REFRESC SICILIANO &amp; BAUNILHA 200 ML SENSORE</t>
  </si>
  <si>
    <t>DEO PARFUM SELETO HERBO 100 ML</t>
  </si>
  <si>
    <t>DEO PARFUM IRIS 100 ML</t>
  </si>
  <si>
    <t>DEO COLONIA OZARA 100 ML</t>
  </si>
  <si>
    <t>DEO PARFUM GIGI LAZULI 100 ML</t>
  </si>
  <si>
    <t>CHEIROS DA BAHIA - CX COM 5 SABONETES</t>
  </si>
  <si>
    <t>CHEIROS DA BAHIA - SERIE 1 - CX COM 5 SABONETES</t>
  </si>
  <si>
    <t>SABONETE EM BARRA LAVANDA 200 G - DIA DIA</t>
  </si>
  <si>
    <t>GEL DE BANHO LAVANDA 300 G - DIA DIA</t>
  </si>
  <si>
    <t>SABONETE EM BARRA CASCAS &amp; FOLHAS 120 G</t>
  </si>
  <si>
    <t>SABONETE LIQUIDO CASCAS &amp; FOLHAS 400 ML</t>
  </si>
  <si>
    <t>SABONETE LIQUIDO CASCAS &amp; FOLHAS 500 ML</t>
  </si>
  <si>
    <t>SABONETE LIQUIDO CURUMIM 400 ML</t>
  </si>
  <si>
    <t>SABONETE EM BARRA TERRA MADRE (CX/3 UNID.)</t>
  </si>
  <si>
    <t>SABONETE LIQUIDO TERRA MADRE 350 ML</t>
  </si>
  <si>
    <t>SABONETE EM BARRA PITANGA 120 G</t>
  </si>
  <si>
    <t>SABONETE LIQUIDO PITANGA 400 ML</t>
  </si>
  <si>
    <t>SABONETE LIQUIDO PITANGA 500ML</t>
  </si>
  <si>
    <t>SABONETE EM BARRA MARRUA 120 G</t>
  </si>
  <si>
    <t>SABONETE LIQUIDO MARRUA 400 ML</t>
  </si>
  <si>
    <t>SABONETE LIQUIDO MARRUA 500ML</t>
  </si>
  <si>
    <t>SABONETE EM BARRA FLOR DE ALGODAO 120 G</t>
  </si>
  <si>
    <t>SABONETE LIQUIDO FLOR DE ALGODAO 400 ML</t>
  </si>
  <si>
    <t>SABONETE LIQUIDO FLOR DE ALGODAO 500ML</t>
  </si>
  <si>
    <t>SABONETE EM BARRA ALECRIM 120 G</t>
  </si>
  <si>
    <t>SABONETE LIQUIDO ALECRIM 400 ML</t>
  </si>
  <si>
    <t>SABONETE LIQUIDO ALECRIM 500 ML</t>
  </si>
  <si>
    <t>SABONETE EM BARRA AMBAR 120 G</t>
  </si>
  <si>
    <t>SABONETE LIQUIDO AMBAR 400 ML</t>
  </si>
  <si>
    <t>SABONETE LIQUIDO AMBAR 500 ML</t>
  </si>
  <si>
    <t>GEL DE BANHO MURU MURU 300 G - RITOS</t>
  </si>
  <si>
    <t>SABONETE EM BARRA PROVENCE 120 G</t>
  </si>
  <si>
    <t>SABONETE LIQUIDO PROVENCE 400 ML</t>
  </si>
  <si>
    <t>SABONETE LIQUIDO PROVENCE 500ML</t>
  </si>
  <si>
    <t>GEL DE BANHO YLANG YLANG 300 G - RITOS</t>
  </si>
  <si>
    <t>SABONETE EM BARRA FLOR DE CEREJEIRA 200 G - DIA DIA</t>
  </si>
  <si>
    <t>GEL DE BANHO FLOR DE CEREJEIRA 300 G - DIA DIA</t>
  </si>
  <si>
    <t>SABONETE EM BARRA MARINA 200 G - DIA DIA</t>
  </si>
  <si>
    <t>GEL DE BANHO MARINA 300 G - DIA DIA</t>
  </si>
  <si>
    <t>SABONETE EM BARRA TAPAJOS 200 G - DIA DIA</t>
  </si>
  <si>
    <t>GEL DE BANHO TAPAJOS 300 G - DIA DIA</t>
  </si>
  <si>
    <t>SABONETE EM BARRA ALECRIM &amp; CAPIM LIMAO 100 G (CX/ 3 UND)</t>
  </si>
  <si>
    <t>SABONETE LIQUIDO ALECRIM &amp; CAPIM LIMAO 350 ML</t>
  </si>
  <si>
    <t>VELA AROMATICA E MASSAGEM MURU MURU 160 G - RITOS</t>
  </si>
  <si>
    <t>VELA AROMATICA E MASSAGEM YLANG YLANG 160 G - RITOS</t>
  </si>
  <si>
    <t>VELA AROMATICA AVADORE 50 G</t>
  </si>
  <si>
    <t>VELA AROMATICA E MASSAGEM ZIMBRO 160 G - RITOS</t>
  </si>
  <si>
    <t>VELA AROMATICA E MASSAGEM LEMONGRASS 160 G - RITOS</t>
  </si>
  <si>
    <t>VELA AROMATICA AMBAR, MANDARINA &amp; BAUNILHA 200 G</t>
  </si>
  <si>
    <t>VELA AROMATICA AMBAR, MANDARINA &amp; BAUNILHA 500 G</t>
  </si>
  <si>
    <t>VELA AROMATICA SANDALO, VETIVER &amp; CARDAMOMO 200 G</t>
  </si>
  <si>
    <t>VELA AROMATICA SANDALO, VETIVER &amp; CARDAMOMO 500 G</t>
  </si>
  <si>
    <t>SHAMPOO VERBENA &amp; BAMBU 200 ML</t>
  </si>
  <si>
    <t>CONDICIONADOR VERBENA &amp; BAMBU 200 ML</t>
  </si>
  <si>
    <t>BONISSIMO BEARD - SHAMPOO PARA BARBA 140 ML</t>
  </si>
  <si>
    <t>SHOWER GEL SELETO 2 EM 1 - 100 G</t>
  </si>
  <si>
    <t>SHOWER GEL SELETO - CABELO &amp; CORPO 200 G</t>
  </si>
  <si>
    <t>XAMPU MURU MURU &amp; PATAUA 300 ML</t>
  </si>
  <si>
    <t>CONDICIONADOR MURU MURU &amp; PATAUA 300 ML</t>
  </si>
  <si>
    <t>MASCARA CAPILAR MURU MURU &amp; PATAUA</t>
  </si>
  <si>
    <t>SHAMPOO BONISSIMO BLACK 180 ML</t>
  </si>
  <si>
    <t>TALCO EM CREME PARA OS PES 80 G - SANTO PE</t>
  </si>
  <si>
    <t>CREME HIDRATANTE QUERATOLITICO PARA OS PES 100 G - SANTO</t>
  </si>
  <si>
    <t>GEL RELAXANTE PARA OS PES E PERNAS 130 G - SANTO PE</t>
  </si>
  <si>
    <t>PASTA AGRIDOCE ESFOLIANTE PARA OS PES - SANTO PE</t>
  </si>
  <si>
    <t>DESODORANTE PARA OS PES - SANTO PE</t>
  </si>
  <si>
    <t>PEDILUVIO BANHO RELAXANTE PARA OS PES 150 G - SANTO PE</t>
  </si>
  <si>
    <t>DESODORANTE AEROSOL ANTITRANSPIRANTE SELETO 150 ML</t>
  </si>
  <si>
    <t>DESODORANTE AEROSOL ANTITRANSPIRANTE BONISSIMO BLACK</t>
  </si>
  <si>
    <t>DESODORANTE AEROSOL ANTITRANSPIRANTE SELETO OCEAN 150</t>
  </si>
  <si>
    <t>DESODORANTE AEROSSOL SUBLIME 150ML/G</t>
  </si>
  <si>
    <t>DESODORANTE AEROSSOL ANTITRANSPIRANTE SELETO HERBO</t>
  </si>
  <si>
    <t>ESSENCIA PARA DIFUSOR CASCAS &amp; FOLHAS 210 ML</t>
  </si>
  <si>
    <t>ESSENCIA PARA DIFUSOR TERRA MADRE 210 ML</t>
  </si>
  <si>
    <t>ESSENCIA PARA DIFUSOR PITANGA 210 ML</t>
  </si>
  <si>
    <t>ESSENCIA PARA DIFUSOR FLOR DE ALGODAO 210 ML</t>
  </si>
  <si>
    <t>ESSENCIA PARA DIFUSOR VERBENA 210ML</t>
  </si>
  <si>
    <t>ESSENCIA PARA DIFUSOR ALECRIM 210 ML</t>
  </si>
  <si>
    <t>ESSENCIA PARA DIFUSOR AMBAR 210 ML</t>
  </si>
  <si>
    <t>ESSENCIA PARA DIFUSOR PROVENCE 210 ML</t>
  </si>
  <si>
    <t>ESSENCIA PARA DIFUSOR CEDRO &amp; CIPRESTE 210 ML</t>
  </si>
  <si>
    <t>ESSENCIA PARA DIFUSOR ALECRIM &amp; CAPIM LIMAO 210 ML</t>
  </si>
  <si>
    <t>ESSENCIA PARA DIFUSOR LAVANDA &amp; AMBAR 210 ML</t>
  </si>
  <si>
    <t>ESSENCIA PARA DIFUSOR AMORA &amp; PITANGA 210 ML</t>
  </si>
  <si>
    <t>ESSENCIA PARA DIFUSOR BAMBU 210 ML</t>
  </si>
  <si>
    <t>ESSENCIA PARA DIFUSOR BUQUE DE PEONIAS 210 ML</t>
  </si>
  <si>
    <t>ESSENCIA PARA DIFUSOR AVADORE 210 ML</t>
  </si>
  <si>
    <t>ESSENCIA PARA DIFUSOR CONDESSA 210 ML</t>
  </si>
  <si>
    <t>ESSENCIA PARA DIFUSOR ORQUIDEA CATTLEYA 210 ML</t>
  </si>
  <si>
    <t>ESSENCIA PARA DIFUSOR BROMELIA DO CERRADO 210 ML</t>
  </si>
  <si>
    <t>ESSENCIA PARA DIFUSOR MANACA DA SERRA 210 ML</t>
  </si>
  <si>
    <t>REFIL HIDRATANTE CORPORAL TERRA MADRE 350 ML</t>
  </si>
  <si>
    <t>REFIL ACUCAR EM OLEO CUPUACU &amp; CASTANHA 500 ML</t>
  </si>
  <si>
    <t>REFIL HIDRATANTE CORPORAL BUQUE DE PEONIAS 350 ML</t>
  </si>
  <si>
    <t>REFIL ACUCAR EM OLEO COPAIBA &amp; ANDIROBA 500 ML</t>
  </si>
  <si>
    <t>HIDRATANTE FACIAL 100 G - BISNAGA - MEL TERAPIA</t>
  </si>
  <si>
    <t>MOUSSE DE LIMPEZA 100 G - BISNAGA - MEL TERAPIA</t>
  </si>
  <si>
    <t>REFIL SABONETE LIQUIDO CASCAS &amp; FOLHAS 500 ML</t>
  </si>
  <si>
    <t>REFIL SABONETE LIQUIDO CURUMIM 500ML</t>
  </si>
  <si>
    <t>REFIL SABONETE LIQUIDO TERRA MADRE 500ML</t>
  </si>
  <si>
    <t>REFIL SABONETE LIQUIDO PITANGA 500ML</t>
  </si>
  <si>
    <t>REFIL SABONETE LIQUIDO MARRUA 500ML</t>
  </si>
  <si>
    <t>REFIL SABONETE LIQUIDO FLOR DE ALGODAO 500ML</t>
  </si>
  <si>
    <t>REFIL SABONETE LIQUIDO ALECRIM 500ML</t>
  </si>
  <si>
    <t>REFIL SABONETE LIQUIDO AMBAR 500ML</t>
  </si>
  <si>
    <t>REFIL SABONETE LIQUIDO PROVENCE 500ML</t>
  </si>
  <si>
    <t>REFIL SABONETE LIQUIDO BAMBU 500 ML</t>
  </si>
  <si>
    <t>REFIL SABONETE LIQUIDO BUQUE DE PEONIAS 500 ML</t>
  </si>
  <si>
    <t>CALDA ESFOLIANTE 100 ML - BISNAGA - MEL TERAPIA</t>
  </si>
  <si>
    <t>REFIL SACHET SEGREDOS DA FLORESTA POUT POURRI</t>
  </si>
  <si>
    <t>REFIL SAIS DE BANHO E ESPUMA MURU MURU 190 G - RITOS</t>
  </si>
  <si>
    <t>REFIL SAIS DE BANHO E ESPUMA YLANG YLANG 190 G - RITOS</t>
  </si>
  <si>
    <t>REFIL SAIS DE BANHO E ESPUMA ZIMBRO 190 G - RITOS</t>
  </si>
  <si>
    <t>REFIL SAIS DE BANHO E ESPUMA LEMONGRASS 190 G - RITOS</t>
  </si>
  <si>
    <t>VELAS PARA DIFUSOR AQUECIDO (CX COM 2 UNID)</t>
  </si>
  <si>
    <t>REFIL INCENSO MURU MURU (CX. 12 UNID.) - RITOS</t>
  </si>
  <si>
    <t>REFIL INCENSO YLANG YLANG (CX. 12 UNID.) - RITOS</t>
  </si>
  <si>
    <t>REFIL INCENSO ZIMBRO (CX. 12 UNID.) - RITOS</t>
  </si>
  <si>
    <t>REFIL INCENSO LEMONGRASS (CX. 12 UNID.) - RITOS</t>
  </si>
  <si>
    <t>APLICADOR SPRAY 500 ML</t>
  </si>
  <si>
    <t>BUCHA VEGETAL REDONDA</t>
  </si>
  <si>
    <t>ESCOVA COM PEDRA POMES 10,5 X 5,5 X 4 CM</t>
  </si>
  <si>
    <t>ESCOVA DE BANHO COM MASSAGEADOR 30 X 7,5 X 5 CM</t>
  </si>
  <si>
    <t>ESCOVAO DE MADEIRA P/ BANHO 45,5 X 6,7 X 4,0 CM</t>
  </si>
  <si>
    <t>MASSAGEADOR MADEIRA P 14 X 7 X 7 CM</t>
  </si>
  <si>
    <t>BOLSA BAG</t>
  </si>
  <si>
    <t>VALVULA DISPERSORA AVATIM</t>
  </si>
  <si>
    <t>COLHER DE MADEIRA</t>
  </si>
  <si>
    <t>CAIXA PARA PRESENTE P</t>
  </si>
  <si>
    <t>CAIXA PARA PRESENTE G</t>
  </si>
  <si>
    <t>BALDE CINZA METAL AVATIM P</t>
  </si>
  <si>
    <t>BALDE CINZA METAL AVATIM M</t>
  </si>
  <si>
    <t>BALDE CINZA METAL AVATIM G</t>
  </si>
  <si>
    <t>NECESSAIRE BEGE AVATIM P</t>
  </si>
  <si>
    <t>NECESSAIRE BEGE AVATIM G</t>
  </si>
  <si>
    <t>SACOLA ECO BAG AGUA - SOMOS</t>
  </si>
  <si>
    <t>SACOLA ECO BAG TERRA - SOMOS</t>
  </si>
  <si>
    <t>SACOLA ECO BAG AR - SOMOS</t>
  </si>
  <si>
    <t>NECESSAIRE SELETO OCEAN</t>
  </si>
  <si>
    <t>BASE DE MADEIRA NATURAL PARA FRASCO DIFUSOR</t>
  </si>
  <si>
    <t>BASE DE MADEIRA ESCURA PARA FRASCO DIFUSOR</t>
  </si>
  <si>
    <t>TOUCA ECO</t>
  </si>
  <si>
    <t>TIARA ECO</t>
  </si>
  <si>
    <t>CESTA VERDE PARA PRESENTE</t>
  </si>
  <si>
    <t>CESTA LARANJA PARA PRESENTE</t>
  </si>
  <si>
    <t>ENVELOPE VERDE PARA PRESENTE</t>
  </si>
  <si>
    <t>ENVELOPE LARANJA PARA PRESENTE</t>
  </si>
  <si>
    <t>BASE PARA AROMATIZANTE 120 ML - RITOS</t>
  </si>
  <si>
    <t>PERFUME PARA INTERIORES CASCAS &amp; FOLHAS 40 ML</t>
  </si>
  <si>
    <t>PERFUME PARA INTERIORES CASCAS &amp; FOLHAS 200 ML</t>
  </si>
  <si>
    <t>PERFUME PARA INTERIORES AEROSSOL CASCAS &amp; FOLHAS 250 ML</t>
  </si>
  <si>
    <t>PERFUME PARA INTERIORES CASCAS &amp; FOLHAS 1100 ML</t>
  </si>
  <si>
    <t>PERFUME PARA INTERIORES CASCAS &amp; FOLHAS 4600 ML</t>
  </si>
  <si>
    <t>PERFUME PARA INTERIORES CURUMIM 40 ML</t>
  </si>
  <si>
    <t>PERFUME PARA INTERIORES CURUMIM 200 ML</t>
  </si>
  <si>
    <t>PERFUME PARA INTERIORES CURUMIM 500 ML</t>
  </si>
  <si>
    <t>PERFUME PARA INTERIORES GABRIELA 1100 ML</t>
  </si>
  <si>
    <t>PERFUME PARA INTERIORES TERRA MADRE 150 ML</t>
  </si>
  <si>
    <t>PERFUME PARA INTERIORES PITANGA 40 ML</t>
  </si>
  <si>
    <t>PERFUME PARA INTERIORES PITANGA 200 ML</t>
  </si>
  <si>
    <t>PERFUME PARA INTERIORES PITANGA 380 ML</t>
  </si>
  <si>
    <t>PERFUME PARA INTERIORES PITANGA 1100 ML</t>
  </si>
  <si>
    <t>PERFUME PARA INTERIORES PITANGA 4600 ML</t>
  </si>
  <si>
    <t>PERFUME PARA INTERIORES MARRUA 40 ML</t>
  </si>
  <si>
    <t>PERFUME PARA INTERIORES MARRUA 200 ML</t>
  </si>
  <si>
    <t>PERFUME PARA INTERIORES AEROSSOL MARRUA 250 ML</t>
  </si>
  <si>
    <t>PERFUME PARA INTERIORES MARRUA 1100 ML</t>
  </si>
  <si>
    <t>PERFUME PARA INTERIORES MARRUA 4600 ML</t>
  </si>
  <si>
    <t>PERFUME PARA INTERIORES ORIENTAL 1100 ML</t>
  </si>
  <si>
    <t>PERFUME PARA INTERIORES FLOR DE ALGODAO 40 ML</t>
  </si>
  <si>
    <t>PERFUME PARA INTERIORES FLOR DE ALGODAO 200 ML</t>
  </si>
  <si>
    <t>OLEO EM CREME MARACUJA &amp; LIMA 220 G</t>
  </si>
  <si>
    <t>OLEO EM CREME MARACUJA &amp; LIMA 300 G</t>
  </si>
  <si>
    <t>OLEO EM CREME PERA &amp; LIMAO 220 G</t>
  </si>
  <si>
    <t>OLEO EM CREME PERA &amp; LIMAO 300 G</t>
  </si>
  <si>
    <t>MASCARA FACIAL BRANCA 140 G</t>
  </si>
  <si>
    <t>MASCARA FACIAL VERDE 140 G</t>
  </si>
  <si>
    <t>OLEO DE BANHO E MASSAGEM ZIMBRO 120 ML - RITOS</t>
  </si>
  <si>
    <t>OLEO DE BANHO E MASSAGEM LEMONGRASS 120 ML - RITOS</t>
  </si>
  <si>
    <t>EMULSAO SUAVIZANTE MAOS CUPUACU 50G AUTOCUIDADO</t>
  </si>
  <si>
    <t>ALCOOL EM GEL CUPUACU 55 G - AUTOCUIDADO</t>
  </si>
  <si>
    <t>SERUM PARA AS MAOS GIGI 40 G</t>
  </si>
  <si>
    <t>OLEO DE BANHO GIGI 210 ML</t>
  </si>
  <si>
    <t>CREME ACETINADO HIDRATANTE CORPORAL GIGI 200 G</t>
  </si>
  <si>
    <t>OLEO EM CREME COPAIBA &amp; ANDIROBA 300 G</t>
  </si>
  <si>
    <t>ACUCAR EM OLEO COPAIBA &amp; ANDIROBA 500 G</t>
  </si>
  <si>
    <t>CREME DE MANTEIGA CACAU &amp; UCUUBA 200 G</t>
  </si>
  <si>
    <t>HIDRATANTE PARA MAOS FOLHAS DE PIMENTA 250 ML - SABOR &amp; AR</t>
  </si>
  <si>
    <t>HIDRATANTE PARA MAOS FIGO E PISTACHE 250 ML - SABOR &amp; AR</t>
  </si>
  <si>
    <t>HIDRATANTE FACIAL 100 G - MEL TERAPIA</t>
  </si>
  <si>
    <t>MOUSSE DE LIMPEZA 100 G - MEL TERAPIA</t>
  </si>
  <si>
    <t>MASCARA FACIAL PURIFICANTE OLIVA TERAPIA 120 G</t>
  </si>
  <si>
    <t>CREME FACIAL ILUMINADOR OLIVA TERAPIA 100 G</t>
  </si>
  <si>
    <t>LOCAO HIDRATANTE SELETO OCEAN 130 ML</t>
  </si>
  <si>
    <t>CREME ACETINADO HIDRATANTE ACUCENA 40 G</t>
  </si>
  <si>
    <t>CREME ACETINADO HIDRATANTE CORPORAL ACUCENA 200 G</t>
  </si>
  <si>
    <t>OLEO DE BANHO ACUCENA 210 ML</t>
  </si>
  <si>
    <t>CREME ILUMINADOR CORPORAL SUBLIME 100 G</t>
  </si>
  <si>
    <t>MASCARA FACIAL PRETA 140 G</t>
  </si>
  <si>
    <t>CREME HIDRATANTE PARA MAOS COCO &amp; ROMA 50 G SENSORE</t>
  </si>
  <si>
    <t>HIDRATANTE CORPORAL COCO &amp; ROMA 200 G - SENSORE</t>
  </si>
  <si>
    <t>CREME HIDRATANTE PARA MAOS ROSAS &amp; DAMASCO 50 G SENSORE</t>
  </si>
  <si>
    <t>HIDRATANTE CORPORAL ROSAS &amp; DAMASCO 200 G - SENSORE</t>
  </si>
  <si>
    <t>CREME HIDRATANTE PARA MAOS SICILIANO &amp; BAUNILHA 50 G</t>
  </si>
  <si>
    <t>HIDRATANTE CORPORAL SICILIANO &amp; BAUNILHA 200 G - SENSORE</t>
  </si>
  <si>
    <t>OLEO ESSENCIAL MELALEUCA 10 ML - RITOS</t>
  </si>
  <si>
    <t>OLEO ESSENCIAL AMAZONGRASS 10 ML - RITOS</t>
  </si>
  <si>
    <t>OLEO ESSENCIAL LARANJA 10 ML - RITOS</t>
  </si>
  <si>
    <t>OLEO ESSENCIAL ALECRIM 10 ML - RITOS</t>
  </si>
  <si>
    <t>OLEO ESSENCIAL MENTA PIPERITA 10 ML - RITOS</t>
  </si>
  <si>
    <t>OLEO ESSENCIAL LAVANDA 10 ML - RITOS</t>
  </si>
  <si>
    <t>LOCAO HIDRATANTE SELETO HERBO 130 ML</t>
  </si>
  <si>
    <t>CREME ACETINADO  HIDRATANTE LAZULI 200 G</t>
  </si>
  <si>
    <t>OLEO DE BANHO GIGI LAZULI 210 ML</t>
  </si>
  <si>
    <t>BANHO REFRESCANTE LAVANDA 300 ML - DIA DIA</t>
  </si>
  <si>
    <t>BANHO REFRESCANTE FLOR DE CEREJEIRA 300 ML - DIA DIA</t>
  </si>
  <si>
    <t>BANHO REFRESCANTE MARINA 300 ML - DIA DIA</t>
  </si>
  <si>
    <t>BANHO REFRESCANTE TAPAJOS 300 ML - DIA DIA</t>
  </si>
  <si>
    <t>BANHO REFRESCANTE CHA VERDE &amp; ERVAS 300 ML - DIA DIA</t>
  </si>
  <si>
    <t>AGUA REFRESCANTE VERBENA &amp; BAMBU 300 ML</t>
  </si>
  <si>
    <t>DEO COLONIA BONISSIMO 100 ML</t>
  </si>
  <si>
    <t>AGUA DE COLONIA AURORA 100 ML</t>
  </si>
  <si>
    <t>DEO COLONIA APOENA 100 ML - RELICARIO</t>
  </si>
  <si>
    <t>DEO PARFUM SERENA 100 ML</t>
  </si>
  <si>
    <t>DEO PARFUM SELETO 100 ML - SERIE 2</t>
  </si>
  <si>
    <t>DEO COLONIA GIGI 100 ML</t>
  </si>
  <si>
    <t>DEO PARFUM GIGI 100 ML</t>
  </si>
  <si>
    <t>SABONETE EM BARRA CHA VERDE &amp; ERVAS 200 G - DIA DIA</t>
  </si>
  <si>
    <t>GEL DE BANHO CHA VERDE &amp; ERVAS 300 G - DIA DIA</t>
  </si>
  <si>
    <t>SABONETE EM BARRA CUPUACU &amp; CASTANHA DO BRASIL 80 G (CX 2</t>
  </si>
  <si>
    <t>SABONETE LIQUIDO ESFOLIANTE CUPUACU &amp; CASTANHA DO BRASIL</t>
  </si>
  <si>
    <t>SABONETE EM BARRA LAVANDA &amp; AMBAR 100 G (CX/3 UNID)</t>
  </si>
  <si>
    <t>SABONETE LIQUIDO LAVANDA &amp; AMBAR 350 ML</t>
  </si>
  <si>
    <t>SABONETE EM BARRA AMORA &amp; PITANGA 100 G (CX/3 UNI)</t>
  </si>
  <si>
    <t>SABONETE LIQUIDO AMORA &amp; PITANGA 350 ML</t>
  </si>
  <si>
    <t>SABONETE EM BARRA BAMBU 120 G</t>
  </si>
  <si>
    <t>SABONETE LIQUIDO BAMBU 400 ML</t>
  </si>
  <si>
    <t>SABONETE LIQUIDO BAMBU 500 ML</t>
  </si>
  <si>
    <t>SABONETE EM BARRA BUQUE DE PEONIAS 120 G (CX/ 3 UNID.)</t>
  </si>
  <si>
    <t>SABONETE LIQUIDO BUQUE DE PEONIAS 350 ML</t>
  </si>
  <si>
    <t>GEL DE BANHO VERBENA &amp; BAMBU 200 G</t>
  </si>
  <si>
    <t>SABONETE EM BARRA VERBENA &amp; BAMBU 100 G (PC COM 3 UNID)</t>
  </si>
  <si>
    <t>SABONETE EM BARRA BONISSIMO 100 G (CX/3 UNID)</t>
  </si>
  <si>
    <t>BONISSIMO SHAVING - GEL PARA BARBEAR 100 G</t>
  </si>
  <si>
    <t>GEL DE BANHO SERENA 200 G</t>
  </si>
  <si>
    <t>GEL DE BANHO ZIMBRO 300 G - RITOS</t>
  </si>
  <si>
    <t>GEL DE BANHO LEMONGRASS 300 G - RITOS</t>
  </si>
  <si>
    <t>SABONETE EM BARRA SELETO 2 EM 1 - 100 G (CX COM 2 UNID.)</t>
  </si>
  <si>
    <t>SABONETE EM BARRA GIGI 100 G (CX COM 2 UNID.)</t>
  </si>
  <si>
    <t>GEL DE BANHO GIGI 210 G</t>
  </si>
  <si>
    <t>SABONETE EM BARRA COPAIBA &amp; ANDIROBA 80 G (CX 2 UND)</t>
  </si>
  <si>
    <t>SABONETE LIQUIDO ESFOLIANTE COPAIBA &amp; ANDIROBA 180 ML</t>
  </si>
  <si>
    <t>SABONETE EM BARRA CACAU &amp; UCUUBA 80 G (CX 2 UND)</t>
  </si>
  <si>
    <t>SABONETE EM BARRA BONISSIMO BLACK (CX. C/ 3 UND.)</t>
  </si>
  <si>
    <t>SABONETE LIQUIDO FOLHAS DE PIMENTA 250 ML - SABOR &amp; AR</t>
  </si>
  <si>
    <t>SABONETE LIQUIDO FIGO E PISTACHE 250 ML - SABOR &amp; AR</t>
  </si>
  <si>
    <t>SABONETE LIQUIDO GENGIBRE E ROMA 250 ML - SABOR &amp; AR</t>
  </si>
  <si>
    <t>SABONETE EM BARRA SELETO OCEAN 2 EM 1 - 100 G (CX COM 2</t>
  </si>
  <si>
    <t>SHOWER GEL SELETO OCEAN - CABELO &amp; CORPO 200 G</t>
  </si>
  <si>
    <t>GEL DE BANHO ACUCENA 210 G</t>
  </si>
  <si>
    <t>SABONETE EM BARRA COCO &amp; ROMA 100 G (CX/ 3 ) SENSORE</t>
  </si>
  <si>
    <t>GEL DE BANHO COCO &amp; ROMA 200 G - SENSORE</t>
  </si>
  <si>
    <t>SABONETE LIQUIDO COCO &amp; ROMA 380 ML - SENSORE</t>
  </si>
  <si>
    <t>SABONETE EM BARRA ROSAS &amp; DAMASCO 100 G (CX/3) SENSORE</t>
  </si>
  <si>
    <t>GEL DE BANHO ROSAS &amp; DAMASCO 200 G - SENSORE</t>
  </si>
  <si>
    <t>SABONETE LIQUIDO ROSAS &amp; DAMASCO 380 ML - SENSORE</t>
  </si>
  <si>
    <t>SABONETE EM BARRA SICILIANO &amp; BAUNILHA 100 G (CX/ 3)</t>
  </si>
  <si>
    <t>GEL DE BANHO SICILIANO &amp; BAUNILHA 200 G - SENSORE</t>
  </si>
  <si>
    <t>SABONETE LIQUIDO SICILIANO &amp; BAUNILHA 380 ML - SENSORE</t>
  </si>
  <si>
    <t>SHOWER GEL 2 EM 1 SELETO HERBO - 200 G</t>
  </si>
  <si>
    <t>SABONETE EM BARRA GIGI LAZULI 100 G (CX COM 2 UNID.)</t>
  </si>
  <si>
    <t>GEL DE BANHO GIGI LAZULI 210 G</t>
  </si>
  <si>
    <t>SACHE MINI ALMOFADA CASCAS &amp; FOLHAS (CX C/ 6 UNID.)</t>
  </si>
  <si>
    <t>SACHE MINI ALMOFADA PITANGA (CX C/ 6 UNID.)</t>
  </si>
  <si>
    <t>SACHE MINI ALMOFADA FLOR DE ALGODAO (CX C/ 6 UNID.)</t>
  </si>
  <si>
    <t>SACHE MINI ALMOFADA AMBAR (CX C/ 6 UNID.)</t>
  </si>
  <si>
    <t>SACHE MINI ALMOFADA PROVENCE (CX C/ 6 UNID.)</t>
  </si>
  <si>
    <t>SAL MARINHO TERRA MADRE 700 G</t>
  </si>
  <si>
    <t>SAIS DE BANHO E ESPUMA MURU MURU 190 G - RITOS</t>
  </si>
  <si>
    <t>SAIS DE BANHO E ESPUMA YLANG YLANG 190 G - RITOS</t>
  </si>
  <si>
    <t>SAL MARINHO PARA BANHO BUQUE DE PEONIAS 700 G</t>
  </si>
  <si>
    <t>SAIS DE BANHO E ESPUMA ZIMBRO 190 G - RITOS</t>
  </si>
  <si>
    <t>SAIS DE BANHO E ESPUMA LEMONGRASS 190 G - RITOS</t>
  </si>
  <si>
    <t>DESCRIÇÃO</t>
  </si>
  <si>
    <t>QTD</t>
  </si>
  <si>
    <t>CÓDIGO</t>
  </si>
  <si>
    <t>CATEGORIA</t>
  </si>
  <si>
    <t>Acessórios</t>
  </si>
  <si>
    <t>Difusores</t>
  </si>
  <si>
    <t>Para Roupas</t>
  </si>
  <si>
    <t>Para Interiores</t>
  </si>
  <si>
    <t>Refis</t>
  </si>
  <si>
    <t>Sabonetes Líquidos</t>
  </si>
  <si>
    <t>Varetas</t>
  </si>
  <si>
    <t>Velas</t>
  </si>
  <si>
    <t>Esfoliantes</t>
  </si>
  <si>
    <t>Hidratantes</t>
  </si>
  <si>
    <t>Óleos corporais</t>
  </si>
  <si>
    <t>Óleos essenciais</t>
  </si>
  <si>
    <t>Para as mãos</t>
  </si>
  <si>
    <t>Para Massagem</t>
  </si>
  <si>
    <t>Para o Banho</t>
  </si>
  <si>
    <t>Para o Homem</t>
  </si>
  <si>
    <t>Para o Rosto</t>
  </si>
  <si>
    <t>Para os Pés</t>
  </si>
  <si>
    <t>Perfumaria</t>
  </si>
  <si>
    <t>Sabonetes em barra</t>
  </si>
  <si>
    <t>Sais de banho</t>
  </si>
  <si>
    <t>CATEGORIAS</t>
  </si>
  <si>
    <t>Qt. Vendida</t>
  </si>
  <si>
    <t>Código Produto</t>
  </si>
  <si>
    <t>Descrição</t>
  </si>
  <si>
    <t>Un.</t>
  </si>
  <si>
    <t>Valor</t>
  </si>
  <si>
    <t>ENTRE LOJAS</t>
  </si>
  <si>
    <t>CODIGO</t>
  </si>
  <si>
    <t>PRODUTO</t>
  </si>
  <si>
    <t>COD. BARRAS</t>
  </si>
  <si>
    <t>GRUPO</t>
  </si>
  <si>
    <t>CO.GRUPO</t>
  </si>
  <si>
    <t>CST</t>
  </si>
  <si>
    <t>CUSTO</t>
  </si>
  <si>
    <t>ANULACAO DE VALORES DE SERVICO DE TRANSPORTE</t>
  </si>
  <si>
    <t>[ MX ] MATERIAL EXPEDIENTE</t>
  </si>
  <si>
    <t>APLICADOR</t>
  </si>
  <si>
    <t>BANHO</t>
  </si>
  <si>
    <t>COLHER DE MADEIRA (PCT C/ 10)</t>
  </si>
  <si>
    <t>COLHER DE MADEIRA E TIGELA</t>
  </si>
  <si>
    <t>ACESSORIOS BANHO</t>
  </si>
  <si>
    <t>SACOLA ECO BAG</t>
  </si>
  <si>
    <t>SACOLAS</t>
  </si>
  <si>
    <t>ECOBAGS</t>
  </si>
  <si>
    <t>TIARA ATOALHADA</t>
  </si>
  <si>
    <t>VALVULA DISPERSORA</t>
  </si>
  <si>
    <t>CADERNO AVATIM</t>
  </si>
  <si>
    <t>MATERIAL DE APOIO</t>
  </si>
  <si>
    <t>NECESSAIRE ATOALHADA P</t>
  </si>
  <si>
    <t>NECESSAIRES</t>
  </si>
  <si>
    <t>NECESSAIRE ATOALHADA G</t>
  </si>
  <si>
    <t>BALDE BEGE COM LOGO - TAMANHO P</t>
  </si>
  <si>
    <t>BALDES</t>
  </si>
  <si>
    <t>BALDE BEGE COM LOGO - TAMANHO M</t>
  </si>
  <si>
    <t>BALDE BEGE COM LOGO - TAMANHO G</t>
  </si>
  <si>
    <t>KIT NECESSAIRE ESTAMPADA COM MINI ALMOFADA</t>
  </si>
  <si>
    <t>CAIXA PARA PRESENTE P VERDE</t>
  </si>
  <si>
    <t>CAIXAS E ENVELOPES</t>
  </si>
  <si>
    <t>CAIXA PARA PRESENTE G VERDE</t>
  </si>
  <si>
    <t>EMBALAGENS PARA PRESENTE</t>
  </si>
  <si>
    <t>CAIXA PARA PRESENTE P (PCT COM 5 UNID)</t>
  </si>
  <si>
    <t>CAIXA PARA PRESENTE G (PCT COM 5 UNID)</t>
  </si>
  <si>
    <t>AVENTAL SABOR &amp; AR</t>
  </si>
  <si>
    <t>GENGIBRE E ROMA</t>
  </si>
  <si>
    <t>SELETO OCEAN</t>
  </si>
  <si>
    <t>FRASCOS DIFUSORES E DISPENSER</t>
  </si>
  <si>
    <t>CARTAO PRESENTE</t>
  </si>
  <si>
    <t>TIGELA PARA MISTURA - RITOS</t>
  </si>
  <si>
    <t>NECESSAIRE BOAS SENSACOES - KIT COM 02</t>
  </si>
  <si>
    <t>LANCAMENTOS</t>
  </si>
  <si>
    <t>RITOS ESSENCIAIS</t>
  </si>
  <si>
    <t>PERFUME PARA INTERIORES LAVANDA 200 ML</t>
  </si>
  <si>
    <t>PERFUME PARA INTERIORES 200</t>
  </si>
  <si>
    <t>PERFUME PARA INTERIORES LAVANDA 500 ML</t>
  </si>
  <si>
    <t>PERFUME PARA INTERIORES 500</t>
  </si>
  <si>
    <t>PERFUME PARA INTERIORES LAVANDA 1100 ML</t>
  </si>
  <si>
    <t>PERFUME PARA INTERIORES 1100</t>
  </si>
  <si>
    <t>PERFUME PARA INTERIORES LAVANDA 4600 ML</t>
  </si>
  <si>
    <t>PERFUME PARA INTERIORES 4600</t>
  </si>
  <si>
    <t>PERFUME PARA INTERIORES CASCAS &amp; FOLHAS 30 ML</t>
  </si>
  <si>
    <t>CASCAS &amp; FOLHAS</t>
  </si>
  <si>
    <t>PERFUME PARA INTERIORES CASCAS &amp; FOLHAS 500 ML</t>
  </si>
  <si>
    <t>PERFUME PARA INTERIORES CEDRO 200 ML</t>
  </si>
  <si>
    <t>PERFUME PARA INTERIORES CEDRO 500 ML</t>
  </si>
  <si>
    <t>PERFUME PARA INTERIORES CEDRO 1100 ML</t>
  </si>
  <si>
    <t>PERFUME PARA INTERIORES CEDRO 4600 ML</t>
  </si>
  <si>
    <t>PERFUME PARA INTERIORES CURUMIM 30 ML</t>
  </si>
  <si>
    <t>CURUMIM</t>
  </si>
  <si>
    <t>PERFUME PARA INTERIORES AEROSSOL CURUMIM 250 ML</t>
  </si>
  <si>
    <t>PERFUME PARA INTERIORES CURUMIM 1100 ML</t>
  </si>
  <si>
    <t>PERFUME PARA INTERIORES CURUMIM 4600 ML</t>
  </si>
  <si>
    <t>PERFUME PARA INTERIORES TERRAMAR 200 ML</t>
  </si>
  <si>
    <t>PERFUME PARA INTERIORES TERRAMAR 500 ML</t>
  </si>
  <si>
    <t>PERFUME PARA INTERIORES TERRAMAR 1100 ML</t>
  </si>
  <si>
    <t>PERFUME PARA INTERIORES TERRAMAR 4600 ML</t>
  </si>
  <si>
    <t>EXCLUSIVIDADES</t>
  </si>
  <si>
    <t>PERFUME PARA INTERIORES ARUANA 200 ML</t>
  </si>
  <si>
    <t>PERFUME PARA INTERIORES ARUANA 500 ML</t>
  </si>
  <si>
    <t>PERFUME PARA INTERIORES ARUANA 1100 ML</t>
  </si>
  <si>
    <t>PERFUME PARA INTERIORES ARUANA 4600 ML</t>
  </si>
  <si>
    <t>PERFUME PARA INTERIORES FLORESTA 200 ML</t>
  </si>
  <si>
    <t>PERFUME PARA INTERIORES FLORESTA 500 ML</t>
  </si>
  <si>
    <t>PERFUME PARA INTERIORES FLORESTA 1100 ML</t>
  </si>
  <si>
    <t>PERFUME PARA INTERIORES FLORESTA 4600 ML</t>
  </si>
  <si>
    <t>PERFUME PARA INTERIORES GABRIELA 200 ML</t>
  </si>
  <si>
    <t>PERFUME PARA INTERIORES GABRIELA 500 ML</t>
  </si>
  <si>
    <t>PERFUME PARA INTERIORES GABRIELA 4600 ML</t>
  </si>
  <si>
    <t>PERFUME PARA INTERIORES GOIM 200 ML</t>
  </si>
  <si>
    <t>PERFUME PARA INTERIORES GOIM 500 ML</t>
  </si>
  <si>
    <t>PERFUME PARA INTERIORES GOIM 1100 ML</t>
  </si>
  <si>
    <t>PERFUME PARA INTERIORES GOIM 4600 ML</t>
  </si>
  <si>
    <t>TERRA MADRE</t>
  </si>
  <si>
    <t>PERFUME PARA INTERIORES PATCHOULI 200 ML</t>
  </si>
  <si>
    <t>PERFUME PARA INTERIORES PATCHOULI 500 ML</t>
  </si>
  <si>
    <t>PERFUME PARA INTERIORES PATCHOULI 1100 ML</t>
  </si>
  <si>
    <t>PERFUME PARA INTERIORES PATCHOULI 4600 ML</t>
  </si>
  <si>
    <t>PERFUME PARA INTERIORES PITANGA 30 ML</t>
  </si>
  <si>
    <t>PITANGA</t>
  </si>
  <si>
    <t>PERFUME PARA INTERIORES PITANGA 500 ML</t>
  </si>
  <si>
    <t>PERFUME PARA INTERIORES MARRUA 30 ML</t>
  </si>
  <si>
    <t>MARRUA</t>
  </si>
  <si>
    <t>PERFUME PARA INTERIORES MARRUA 500 ML</t>
  </si>
  <si>
    <t>PERFUME PARA INTERIORES MELAO &amp; MELANCIA 200 ML</t>
  </si>
  <si>
    <t>PERFUME PARA INTERIORES MELAO &amp; MELANCIA 500 ML</t>
  </si>
  <si>
    <t>PERFUME PARA INTERIORES MELAO &amp; MELANCIA 1100 ML</t>
  </si>
  <si>
    <t>PERFUME PARA INTERIORES MELAO &amp; MELANCIA 4600 ML</t>
  </si>
  <si>
    <t>PERFUME PARA INTERIORES MORANGO 200 ML</t>
  </si>
  <si>
    <t>PERFUME PARA INTERIORES MORANGO 500 ML</t>
  </si>
  <si>
    <t>PERFUME PARA INTERIORES MORANGO 1100 ML</t>
  </si>
  <si>
    <t>PERFUME PARA INTERIORES MORANGO 4600 ML</t>
  </si>
  <si>
    <t>PERFUME PARA INTERIORES ORIENTAL 200 ML</t>
  </si>
  <si>
    <t>PERFUME PARA INTERIORES ORIENTAL 500 ML</t>
  </si>
  <si>
    <t>PERFUME PARA INTERIORES ORIENTAL 4600 ML</t>
  </si>
  <si>
    <t>PERFUME PARA INTERIORES AMAZONIA 200 ML</t>
  </si>
  <si>
    <t>PERFUME PARA INTERIORES AMAZONIA 500 ML</t>
  </si>
  <si>
    <t>PERFUME PARA INTERIORES AMAZONIA 1100 ML</t>
  </si>
  <si>
    <t>PERFUME PARA INTERIORES AMAZONIA 4600 ML</t>
  </si>
  <si>
    <t>PERFUME PARA INTERIORES FLOR DE ALGODAO 30 ML</t>
  </si>
  <si>
    <t>FLOR DE ALGODAO</t>
  </si>
  <si>
    <t>PERFUME PARA INTERIORES FLOR DE ALGODAO 500 ML</t>
  </si>
  <si>
    <t>PERFUME PARA INTERIORES VERBENA 200 ML</t>
  </si>
  <si>
    <t>PERFUME PARA INTERIORES VERBENA 500 ML</t>
  </si>
  <si>
    <t>PERFUME PARA INTERIORES VERBENA 4600 ML</t>
  </si>
  <si>
    <t>PERFUME PARA INTERIORES ALECRIM 30 ML</t>
  </si>
  <si>
    <t>ALECRIM</t>
  </si>
  <si>
    <t>PERFUME PARA INTERIORES ALECRIM 500 ML</t>
  </si>
  <si>
    <t>PERFUME PARA INTERIORES AMBAR 30 ML</t>
  </si>
  <si>
    <t>AMBAR</t>
  </si>
  <si>
    <t>PERFUME PARA INTERIORES AEROSSOL AMBAR 250 ML</t>
  </si>
  <si>
    <t>PERFUME PARA INTERIORES VINHEDOS 200 ML</t>
  </si>
  <si>
    <t>PERFUME PARA INTERIORES VINHEDOS 500 ML</t>
  </si>
  <si>
    <t>PERFUME PARA INTERIORES VINHEDOS 1100 ML</t>
  </si>
  <si>
    <t>PERFUME PARA INTERIORES VINHEDOS 4600 ML</t>
  </si>
  <si>
    <t>PERFUME PARA INTERIORES PROVENCE 30 ML</t>
  </si>
  <si>
    <t>PROVENCE</t>
  </si>
  <si>
    <t>PERFUME PARA INTERIORES PROVENCE 500 ML</t>
  </si>
  <si>
    <t>ALECRIM &amp; CAPIM LIMAO</t>
  </si>
  <si>
    <t>PERFUME PARA INTERIORES ALECRIM &amp; CAPIM LIMAO 4600 ML</t>
  </si>
  <si>
    <t>LAVANDA &amp; AMBAR</t>
  </si>
  <si>
    <t>PERFUME PARA INTERIORES LAVANDA &amp; AMBAR 4600 ML</t>
  </si>
  <si>
    <t>AMORA &amp; PITANGA</t>
  </si>
  <si>
    <t>BAMBU</t>
  </si>
  <si>
    <t>PERFUME PARA INTERIORES BAMBU 500 ML</t>
  </si>
  <si>
    <t>PERFUME PARA INTERIORES BAMBU 4600 ML</t>
  </si>
  <si>
    <t>BUQUE DE PEONIAS</t>
  </si>
  <si>
    <t>PERFUME PARA INTERIORES JAMBOA 200 ML</t>
  </si>
  <si>
    <t>PERFUME PARA INTERIORES JAMBOA 500 ML</t>
  </si>
  <si>
    <t>PERFUME PARA INTERIORES JAMBOA 1100 ML</t>
  </si>
  <si>
    <t>PERFUME PARA INTERIORES JAMBOA 4600 ML</t>
  </si>
  <si>
    <t>AVADORE</t>
  </si>
  <si>
    <t>PERFUME PARA INTERIORES FOLHAS DE PIMENTA 250ML - SABOR &amp; AR</t>
  </si>
  <si>
    <t>FOLHAS DE PIMENTA</t>
  </si>
  <si>
    <t>PERFUME PARA INTERIORES FAVA TONKA 200 ML</t>
  </si>
  <si>
    <t>PERFUME PARA INTERIORES FAVA TONKA 500 ML</t>
  </si>
  <si>
    <t>PERFUME PARA INTERIORES FAVA TONKA 4600 ML</t>
  </si>
  <si>
    <t>FIGO E PISTACHE</t>
  </si>
  <si>
    <t>PERFUME PARA INTERIORES GENGIBRE E ROMA 250 ML - SABOR &amp; AR</t>
  </si>
  <si>
    <t>PERFUME PARA INTERIORES POMAR DE PERAS 200 ML</t>
  </si>
  <si>
    <t>PERFUME PARA INTERIORES POMAR DE PERAS 500 ML</t>
  </si>
  <si>
    <t>PERFUME PARA INTERIORES POMAR DE PERAS 1100 ML</t>
  </si>
  <si>
    <t>PERFUME PARA INTERIORES POMAR DE PERAS 4600 ML</t>
  </si>
  <si>
    <t>PERFUME PARA INTERIORES CARDAMOMO 200 ML</t>
  </si>
  <si>
    <t>PERFUME PARA INTERIORES CARDAMOMO 500 ML</t>
  </si>
  <si>
    <t>PERFUME PARA INTERIORES CARDAMOMO 4600 ML</t>
  </si>
  <si>
    <t>PERFUME PARA INTERIORES CITRONELA 150 ML</t>
  </si>
  <si>
    <t>CITRONELA</t>
  </si>
  <si>
    <t>AGUA PERFUMADA PARA ROUPAS LAVANDA 1100 ML</t>
  </si>
  <si>
    <t>APPR 1100</t>
  </si>
  <si>
    <t>AGUA PERFUMADA PARA ROUPAS CURUMIM 500 ML</t>
  </si>
  <si>
    <t>AGUA PERFUMADA PARA ROUPAS CURUMIM 1100 ML</t>
  </si>
  <si>
    <t>AGUA PERFUMADA PARA ROUPAS GOIM 1100 ML</t>
  </si>
  <si>
    <t>AGUA PERFUMADA PARA ROUPAS PATCHOULI 1100 ML</t>
  </si>
  <si>
    <t>VARETAS BUQUET NATURAL</t>
  </si>
  <si>
    <t>VARETAS DIFUSORAS</t>
  </si>
  <si>
    <t>VARETAS ROSA LILAS</t>
  </si>
  <si>
    <t>FRASCO VIDRO GOMOS PINGENTE BRANCO</t>
  </si>
  <si>
    <t>FRASCO VIDRO GOMOS PINGENTE LILAS</t>
  </si>
  <si>
    <t>FRASCO VIDRO GOMOS PINGENTE PRETO</t>
  </si>
  <si>
    <t>FRASCO VIDRO RETANGULAR PINGENTE BRANCO</t>
  </si>
  <si>
    <t>FRASCO VIDRO RETANGULAR PINGENTE LILAS</t>
  </si>
  <si>
    <t>FRASCO VIDRO RETANGULAR PINGENTE PRETO</t>
  </si>
  <si>
    <t>DIFUSOR A VELA E REFIL</t>
  </si>
  <si>
    <t>VARETAS RATTAN G (PCT COM 8 UND)</t>
  </si>
  <si>
    <t>VARETAS BRANCAS G (PCT COM 8 UND)</t>
  </si>
  <si>
    <t>DIFUSOR DE ESSENCIAS LAVANDA 180 ML</t>
  </si>
  <si>
    <t>ESSENCIA PARA DIFUSOR</t>
  </si>
  <si>
    <t>DIFUSOR DE ESSENCIAS LAVANDA 180 ML - EDICAO ESPECIAL</t>
  </si>
  <si>
    <t>SAZONAL</t>
  </si>
  <si>
    <t>MINI DIFUSOR CASCAS &amp; FOLHAS 45 ML</t>
  </si>
  <si>
    <t>DIFUSOR DE ESSENCIAS FLORESTA 180 ML</t>
  </si>
  <si>
    <t>DIFUSOR DE ESSENCIAS VERBENA 180 ML</t>
  </si>
  <si>
    <t>MINI DIFUSOR ALECRIM 45 ML</t>
  </si>
  <si>
    <t>MINI DIFUSOR AMBAR 45 ML</t>
  </si>
  <si>
    <t>CEDRO &amp; CIPRESTE</t>
  </si>
  <si>
    <t>DIFUSOR DE ESSENCIAS YLANG YLANG 180 ML</t>
  </si>
  <si>
    <t>DIFUSOR DE ESSENCIAS BAMBU 180 ML</t>
  </si>
  <si>
    <t>CONDESSA</t>
  </si>
  <si>
    <t>DIFUSOR DE ESSENCIAS FLORES DA CORTE 260 ML</t>
  </si>
  <si>
    <t>FLORES DA CORTE</t>
  </si>
  <si>
    <t>SENSORE</t>
  </si>
  <si>
    <t>BONISSIMO</t>
  </si>
  <si>
    <t>KIT BRINDES</t>
  </si>
  <si>
    <t>BRINDES</t>
  </si>
  <si>
    <t>KIT SABONETE EM BARRA DIA DIA</t>
  </si>
  <si>
    <t>JARDIM BRASIL</t>
  </si>
  <si>
    <t>AGUAS NATURAIS</t>
  </si>
  <si>
    <t>KIT DIA DIA DESEJOS PAZ - LAVANDA</t>
  </si>
  <si>
    <t>LAVANDA</t>
  </si>
  <si>
    <t>KIT BANHO DE LAVANDA</t>
  </si>
  <si>
    <t>KIT MINI BANHO LAVANDA</t>
  </si>
  <si>
    <t>KIT PROMOCIONAL</t>
  </si>
  <si>
    <t>KIT MINI SABONETE LAVANDA</t>
  </si>
  <si>
    <t>KIT TRIO CASA CASCAS &amp; FOLHAS</t>
  </si>
  <si>
    <t>KIT TRIO CASA PITANGA</t>
  </si>
  <si>
    <t>KIT TRIO CASA FLOR DE ALGODAO</t>
  </si>
  <si>
    <t>KIT TRIO CASA ALECRIM</t>
  </si>
  <si>
    <t>KIT MINI RITOS MURU MURU</t>
  </si>
  <si>
    <t>MURU MURU</t>
  </si>
  <si>
    <t>KIT TRIO CASA PROVENCE</t>
  </si>
  <si>
    <t>KIT AMORA SILVESTRE</t>
  </si>
  <si>
    <t>KIT COLECAO REFUGIOS TRIO VANILLA</t>
  </si>
  <si>
    <t>VANILLA</t>
  </si>
  <si>
    <t>KIT COLECAO REFUGIOS VELAS VANILLA</t>
  </si>
  <si>
    <t>KIT MINI RITOS YLANG YLANG</t>
  </si>
  <si>
    <t>YLANG YLANG</t>
  </si>
  <si>
    <t>KIT VINTAGE FLOR DE CEREJEIRA</t>
  </si>
  <si>
    <t>FLOR DE CEREJEIRA</t>
  </si>
  <si>
    <t>KIT DIA DIA DESEJOS AMOR - FLOR DE CEREJEIRA</t>
  </si>
  <si>
    <t>KIT BANHO FLOR DE CEREJEIRA</t>
  </si>
  <si>
    <t>KIT MINI SABONETE FLOR DE CEREJEIRA</t>
  </si>
  <si>
    <t>KIT MINI EMULSAO FLOR DE CEREJEIRA</t>
  </si>
  <si>
    <t>KIT VINTAGE MARINA</t>
  </si>
  <si>
    <t>MARINA</t>
  </si>
  <si>
    <t>KIT VINTAGE TAPAJOS</t>
  </si>
  <si>
    <t>TAPAJOS</t>
  </si>
  <si>
    <t>KIT DIA DIA DESEJOS SUCESSO - TAPAJOS</t>
  </si>
  <si>
    <t>KIT MINI SABONETE TAPAJOS</t>
  </si>
  <si>
    <t>KIT MINI EMULSAO TAPAJOS</t>
  </si>
  <si>
    <t>KIT DIA DIA DESEJOS SAUDE - CHA VERDE &amp; ERVAS</t>
  </si>
  <si>
    <t>CHA VERDE &amp; ERVAS</t>
  </si>
  <si>
    <t>KIT MINI BANHO CHA VERDE &amp; ERVAS</t>
  </si>
  <si>
    <t>CUPUACU &amp; CASTANHA DO BRASIL</t>
  </si>
  <si>
    <t>KIT AMENIDADES VERBENA &amp; BAMBU</t>
  </si>
  <si>
    <t>VERBENA &amp; BAMBU</t>
  </si>
  <si>
    <t>KIT MINI VERBENA &amp; BAMBU</t>
  </si>
  <si>
    <t>NOVO BONISSIMO CARE COM SHAVE 2015</t>
  </si>
  <si>
    <t>KIT AURORA</t>
  </si>
  <si>
    <t>AURORA</t>
  </si>
  <si>
    <t>KIT MINI COLONIA AURORA</t>
  </si>
  <si>
    <t>KIT APOENA</t>
  </si>
  <si>
    <t>APOENA</t>
  </si>
  <si>
    <t>KIT MINI COLONIA APOENA</t>
  </si>
  <si>
    <t>KIT SERENA</t>
  </si>
  <si>
    <t>SERENA</t>
  </si>
  <si>
    <t>KIT COLECAO REFUGIOS TRIO GARDENIA &amp; JASMIM</t>
  </si>
  <si>
    <t>GARDENIA &amp; JASMIM</t>
  </si>
  <si>
    <t>KIT COLECAO REFUGIOS VELAS GARDENIA &amp; JASMIM</t>
  </si>
  <si>
    <t>KIT MINI RITOS ZIMBRO</t>
  </si>
  <si>
    <t>ZIMBRO</t>
  </si>
  <si>
    <t>KIT MINI RITOS ZIMBRO - SERIE 1</t>
  </si>
  <si>
    <t>KIT MINI RITOS LEMONGRASS</t>
  </si>
  <si>
    <t>LEMONGRASS</t>
  </si>
  <si>
    <t>KIT AMOR PERFEITO FEMININO</t>
  </si>
  <si>
    <t>AMOR PERFEITO</t>
  </si>
  <si>
    <t>KIT AMOR PERFEITO HOMEM</t>
  </si>
  <si>
    <t>KIT MINI SANTO PE</t>
  </si>
  <si>
    <t>SANTO PE</t>
  </si>
  <si>
    <t>KIT SELETO</t>
  </si>
  <si>
    <t>SELETO</t>
  </si>
  <si>
    <t>KIT SELETO 2 - MASCULINO</t>
  </si>
  <si>
    <t>KIT SELETO - SERIE 3</t>
  </si>
  <si>
    <t>KIT DEO COLONIA FEMININA GIGI</t>
  </si>
  <si>
    <t>GIGI</t>
  </si>
  <si>
    <t>KIT MINI GIGI</t>
  </si>
  <si>
    <t>KIT AINDA MAIS BELLA</t>
  </si>
  <si>
    <t>BELLA</t>
  </si>
  <si>
    <t>KIT AMENIDADES MURU MURU &amp; PATAUA</t>
  </si>
  <si>
    <t>MURU MURU &amp; PATAUA</t>
  </si>
  <si>
    <t>KIT EM FLOR</t>
  </si>
  <si>
    <t>EM FLOR</t>
  </si>
  <si>
    <t>COPAIBA &amp; ANDIROBA</t>
  </si>
  <si>
    <t>KIT DEO COLONIA AMAU</t>
  </si>
  <si>
    <t>AMAU</t>
  </si>
  <si>
    <t>KIT BONISSIMO BLACK - MASCULINO</t>
  </si>
  <si>
    <t>KIT SABOR &amp; AR - FOLHAS DE PIMENTA</t>
  </si>
  <si>
    <t>KIT SABOR &amp; AR - FIGO E PISTACHE</t>
  </si>
  <si>
    <t>KIT SABOR &amp; AR - GENGIBRE E ROMA</t>
  </si>
  <si>
    <t>KIT MINI ACUCENA</t>
  </si>
  <si>
    <t>ACUCENA</t>
  </si>
  <si>
    <t>KIT ACUCENA</t>
  </si>
  <si>
    <t>KIT DESFRUTAR - FIGO</t>
  </si>
  <si>
    <t>KIT DESFRUTAR - JABUTICABA</t>
  </si>
  <si>
    <t>KIT DESFRUTAR - CARAMBOLA</t>
  </si>
  <si>
    <t>KIT DESFRUTAR - COCO</t>
  </si>
  <si>
    <t>KIT DESFRUTAR - MARACUJA</t>
  </si>
  <si>
    <t>KIT DESFRUTAR - SERIGUELA</t>
  </si>
  <si>
    <t>PASTA VERDE PORTFOLIO DE FRAGRANCIAS</t>
  </si>
  <si>
    <t>TAG PRESENTE (PACOTE C/ 100 UN)</t>
  </si>
  <si>
    <t>TALAO DE PEDIDOS</t>
  </si>
  <si>
    <t>TIRAS OLFATIVAS - PAPEL TESTE</t>
  </si>
  <si>
    <t>FITA CETIM DOURADA 22MM C/ LOGO AVATIM (ROLO 100M)</t>
  </si>
  <si>
    <t>FITAS</t>
  </si>
  <si>
    <t>PAPEL SEDA VERDE (PCT C/ 20 UNID.)</t>
  </si>
  <si>
    <t>PAPEL SEDA LARANJA (PCT C/ 20 UNID.)</t>
  </si>
  <si>
    <t>TAG DE DESCONTO 10% (PCT COM 30 UND)</t>
  </si>
  <si>
    <t>SACOLA M VERDE ALCA GORGURAO</t>
  </si>
  <si>
    <t>SACOLA G VERDE ALCA GORGURAO</t>
  </si>
  <si>
    <t>SACOLA P VERDE ALCA GORGURAO (PCT 100)</t>
  </si>
  <si>
    <t>SACOLA M VERDE ALCA GORGURAO (PCT 100)</t>
  </si>
  <si>
    <t>SACOLA G VERDE ALCA GORGURAO (PCT 100)</t>
  </si>
  <si>
    <t>REVISTA AVATIM 3Â° EDICAO</t>
  </si>
  <si>
    <t>PASTA GRAFITE PORTFOLIO DE FRAGANCIAS</t>
  </si>
  <si>
    <t>FITA CETIM DOURADA 38MM C/ LOGO AVATIM (70 METROS)</t>
  </si>
  <si>
    <t>PAPEL SEDA PRESENTE (PCT C/ 20 UNID.)</t>
  </si>
  <si>
    <t>FITA GORGURAO VERDE 15MM REFUGIO DE BOAS SENSACOES (70 MT)</t>
  </si>
  <si>
    <t>AMOSTRA BANHO REFRESCANTE LAVANDA 2 ML</t>
  </si>
  <si>
    <t>AMOSTRA BANHO REFRESCANTE FLOR DE CEREJEIRA 2 ML</t>
  </si>
  <si>
    <t>AMOSTRA BANHO REFRESCANTE MARINA 2 ML</t>
  </si>
  <si>
    <t>AMOSTRA BANHO REFRESCANTE TAPAJOS 2 ML</t>
  </si>
  <si>
    <t>AMOSTRA BANHO REFRESCANTE CHA VERDE &amp; ERVAS 2 ML</t>
  </si>
  <si>
    <t>AMOSTRA AGUA REFRESCANTE VERBENA &amp; BAMBU 2 ML</t>
  </si>
  <si>
    <t>AMOSTRA DEO COLONIA BONISSIMO 2 ML</t>
  </si>
  <si>
    <t>AMOSTRA AGUA DE COLONIA AURORA 2 ML</t>
  </si>
  <si>
    <t>AMOSTRA AGUA DE COLONIA APOENA 2 ML</t>
  </si>
  <si>
    <t>AMOSTRA DEO COLONIA SERENA 2 ML</t>
  </si>
  <si>
    <t>AMOSTRA DEO PARFUM MASCULINO SELETO 2 ML</t>
  </si>
  <si>
    <t>AMOSTRA DEO COLONIA FEMININA GIGI 2 ML</t>
  </si>
  <si>
    <t>AMOSTRA DEO COLONIA BELLA 2 ML</t>
  </si>
  <si>
    <t>AMOSTRA AGUA REFRESCANTE EM FLOR 2 ML</t>
  </si>
  <si>
    <t>AMOSTRA DEO COLONIA AMAU 2 ML</t>
  </si>
  <si>
    <t>AMOSTRA DEO COLONIA BONISSIMO BLACK 2 ML</t>
  </si>
  <si>
    <t>AMOSTRA DEO PARFUM SELETO OCEAN 2 ML</t>
  </si>
  <si>
    <t>AMOSTRA DEO COLONIA ACUCENA 2 ML</t>
  </si>
  <si>
    <t>AMOSTRA DEO COLONIA SUBLIME 2 ML</t>
  </si>
  <si>
    <t>AMOSTRA AGUA REFRESCANTE RELAXAMENTO 2 ML - AGUAS NATURAIS</t>
  </si>
  <si>
    <t>AMOSTRA AGUA REFRESCANTE ACONCHEGO 2 ML - AGUAS NATURAIS</t>
  </si>
  <si>
    <t>AMOSTRA AGUA REFRESCANTE ENERGIA 2 ML - AGUAS NATURAIS</t>
  </si>
  <si>
    <t>AMOSTRA AGUA REFRESCANTE CONCENTRACAO 2 ML - AGUAS NATURAIS</t>
  </si>
  <si>
    <t>AMOSTRA DEO COLONIA OZARA 2 ML</t>
  </si>
  <si>
    <t>AMOSTRA DEO PARFUM GIGI LAZULI 2 ML</t>
  </si>
  <si>
    <t>ALCOOL EM GEL PARA AS MAOS 70% - 440 G</t>
  </si>
  <si>
    <t>OLEO DE BANHO MURU MURU 60 ML</t>
  </si>
  <si>
    <t>MURUMURU (LINHA RESERVA)</t>
  </si>
  <si>
    <t>OLEO DE BANHO MURU MURU 140 ML</t>
  </si>
  <si>
    <t>AMORA SILVESTRE</t>
  </si>
  <si>
    <t>MANGA VERDE</t>
  </si>
  <si>
    <t>OLEO DE MASSAGEM CORPORAL YLANG YLANG 120 ML</t>
  </si>
  <si>
    <t>OLEOS DE MASSAGEM</t>
  </si>
  <si>
    <t>EMULSAO HIDRATANTE CAMELIA 300 G</t>
  </si>
  <si>
    <t>CAMELIA</t>
  </si>
  <si>
    <t>EMULSAO HIDRATANTE FLOR DE CEREJEIRA 300 G</t>
  </si>
  <si>
    <t>EMULSAO HIDRATANTE FRUTO DA PERSIA 300 G</t>
  </si>
  <si>
    <t>FRUTO DA PERSIA</t>
  </si>
  <si>
    <t>EMULSAO HIDRATANTE MARINA 300 G</t>
  </si>
  <si>
    <t>EMULSAO HIDRATANTE TAPAJOS 300 G</t>
  </si>
  <si>
    <t>ALCOOL EM GEL LAVANDA &amp; AMBAR - 180 G</t>
  </si>
  <si>
    <t>LOCAO HIDRATANTE CORPORAL &amp; VERBENA BAMBU 200 ML</t>
  </si>
  <si>
    <t>POS BARBA BONISSIMO 30 G</t>
  </si>
  <si>
    <t>EMULSAO SUAVIZANTE PARA MAOS AURORA 30 G</t>
  </si>
  <si>
    <t>MARACUJA &amp; LIMA</t>
  </si>
  <si>
    <t>PERA &amp; LIMAO</t>
  </si>
  <si>
    <t>MASCARAS FACIAIS</t>
  </si>
  <si>
    <t>MASCARA FACIAL BRANCA 200 G</t>
  </si>
  <si>
    <t>MASCARA FACIAL ROSA 200 G</t>
  </si>
  <si>
    <t>MASCARA FACIAL VERDE 200 G</t>
  </si>
  <si>
    <t>OLEO DE MASSAGEM CORPORAL ZIMBRO 120 ML</t>
  </si>
  <si>
    <t>OLEO DE MASSAGEM CORPORAL LEMONGRASS 120 ML</t>
  </si>
  <si>
    <t>CUPUACU</t>
  </si>
  <si>
    <t>EMULSAO HIDRATANTE BELLA 80 G</t>
  </si>
  <si>
    <t>CREME DE MANTEIGAS MURU MURU &amp; PATAUA 200 G</t>
  </si>
  <si>
    <t>EMULSAO SUAVIZANTE PARA MAOS EM FLOR 30 G</t>
  </si>
  <si>
    <t>EMULSAO REFRESCANTE PARA PES E PERNAS</t>
  </si>
  <si>
    <t>OLEO EM CREME COPAIBA &amp; ANDIROBA 200 G</t>
  </si>
  <si>
    <t>CACAU &amp; UCUUBA</t>
  </si>
  <si>
    <t>MEL TERAPIA</t>
  </si>
  <si>
    <t>HIDRATANTE PARA MAOS GENGIBRE E ROMA 250 ML - SABOR &amp; AR</t>
  </si>
  <si>
    <t>LEITE HIDRATANTE CORPORAL SOL A GOSTO 210 ML</t>
  </si>
  <si>
    <t>SOL A GOSTO</t>
  </si>
  <si>
    <t>LEITE HIDRATANTE CORPORAL MAR A GOSTO 210 ML</t>
  </si>
  <si>
    <t>MAR A GOSTO</t>
  </si>
  <si>
    <t>OLIVA TERAPIA</t>
  </si>
  <si>
    <t>SUBLIME</t>
  </si>
  <si>
    <t>CREME HIDRATANTE PARA MAOS SICILIANO &amp; BAUNILHA 50 G SENSORE</t>
  </si>
  <si>
    <t>SELETO HERBO</t>
  </si>
  <si>
    <t>SERUM PARA AS MAOS GIGI LAZULI 40 G</t>
  </si>
  <si>
    <t>CREME ACETINADO HIDRATANTE LAZULI 200 G</t>
  </si>
  <si>
    <t>EMULSAO HIDRATANTE CITRONELA 80 G</t>
  </si>
  <si>
    <t>BANHO REFRESCANTE LAVANDA 200 ML</t>
  </si>
  <si>
    <t>BANHO REFRESCANTE LAVANDA 300 ML</t>
  </si>
  <si>
    <t>BANHO REFRESCANTE FRUTAS 200 ML</t>
  </si>
  <si>
    <t>ALCOOL EM GEL 70%</t>
  </si>
  <si>
    <t>BANHO REFRESCANTE FRUTAS 300 ML</t>
  </si>
  <si>
    <t>BANHO REFRESCANTE ERVAS 200 ML</t>
  </si>
  <si>
    <t>BANHO REFRESCANTE ERVAS 300 ML</t>
  </si>
  <si>
    <t>AGUA REFRESCANTE VERBENA &amp; BAMBU 200 ML</t>
  </si>
  <si>
    <t>DEO COLONIA BONISSIMO 50 ML</t>
  </si>
  <si>
    <t>AGUA DE COLONIA APOENA 100 ML</t>
  </si>
  <si>
    <t>RELICARIO</t>
  </si>
  <si>
    <t>AGUA DE COLONIA SERENA 30 ML</t>
  </si>
  <si>
    <t>AGUA DE COLONIA SERENA 100 ML</t>
  </si>
  <si>
    <t>DEO COLONIA LATITUDE 14Â° - 100 ML</t>
  </si>
  <si>
    <t>LATITUDE 14Â°</t>
  </si>
  <si>
    <t>DEO PARFUM SELETO 100 ML</t>
  </si>
  <si>
    <t>DEO COLONIA FEMININA GIGI ROLL ON 10 ML</t>
  </si>
  <si>
    <t>AGUA REFRESCANTE EM FLOR 200 ML</t>
  </si>
  <si>
    <t>DEO COLONIA AMAU 100 ML</t>
  </si>
  <si>
    <t>DEO COLONIA BONISSIMO BLACK 50 ML</t>
  </si>
  <si>
    <t>BONISSIMO BLACK</t>
  </si>
  <si>
    <t>DEO COLONIA SOL A GOSTO 100 ML</t>
  </si>
  <si>
    <t>DEO COLONIA MAR A GOSTO 100 ML</t>
  </si>
  <si>
    <t>AMOSTRA DEO PARFUM IRIS 2 ML</t>
  </si>
  <si>
    <t>IRIS</t>
  </si>
  <si>
    <t>OZARA</t>
  </si>
  <si>
    <t>DISPENSER CRISTAL PARA SABONETE LIQUIDO AVATIM 500 ML</t>
  </si>
  <si>
    <t>CHEIROS DA BAHIA</t>
  </si>
  <si>
    <t>CHEIROS DE ARTE - CX COM 4 SABONETES 100 G</t>
  </si>
  <si>
    <t>SABONETE EM BARRAS</t>
  </si>
  <si>
    <t>SABONETE LIQUIDO CASCAS &amp; FOLHAS 380 ML</t>
  </si>
  <si>
    <t>SABONETE LIQUIDO CURUMIM 380 ML</t>
  </si>
  <si>
    <t>SABONETE LIQUIDO CURUMIM 500ML</t>
  </si>
  <si>
    <t>SABONETE EM BARRA GOIM 120 G</t>
  </si>
  <si>
    <t>GEL DE BANHO LAGUNA 300 ML</t>
  </si>
  <si>
    <t>GEL DE BANHO</t>
  </si>
  <si>
    <t>SABONETE LIQUIDO PITANGA 380 ML</t>
  </si>
  <si>
    <t>SABONETE LIQUIDO MARRUA 380 ML</t>
  </si>
  <si>
    <t>SABONETE EM BARRA MELAO E MELANCIA 120 G</t>
  </si>
  <si>
    <t>SABONETE EM BARRA ORIENTAL 120 G</t>
  </si>
  <si>
    <t>SABONETE LIQUIDO FLOR DE ALGODAO 380 ML</t>
  </si>
  <si>
    <t>SABONETE EM BARRA VERBENA 120 G</t>
  </si>
  <si>
    <t>GEL DE BANHO VERBENA 300 ML</t>
  </si>
  <si>
    <t>SABONETE LIQUIDO ALECRIM 380 ML</t>
  </si>
  <si>
    <t>SABONETE LIQUIDO AMBAR 380 ML</t>
  </si>
  <si>
    <t>GEL DE BANHO MURU MURU 300 ML</t>
  </si>
  <si>
    <t>SABONETE LIQUIDO PROVENCE 380 ML</t>
  </si>
  <si>
    <t>GEL DE BANHO YLANG YLANG 300 ML</t>
  </si>
  <si>
    <t>SABONETE EM BARRA CAMELIA 100 G (CX/3 UNID.)</t>
  </si>
  <si>
    <t>SABONETE EM BARRA CAMELIA 200 G</t>
  </si>
  <si>
    <t>GEL DE BANHO CAMELIA 300 ML</t>
  </si>
  <si>
    <t>SABONETE EM BARRA FLOR DE CEREJEIRA 100 G (CX/3 U</t>
  </si>
  <si>
    <t>SABONETE EM BARRA FLOR DE CEREJEIRA 200 G</t>
  </si>
  <si>
    <t>GEL DE BANHO FLOR DE CEREJEIRA 300 ML</t>
  </si>
  <si>
    <t>SABONETE EM BARRA FRUTO DA PERSIA 100 G (CX/3 UNI</t>
  </si>
  <si>
    <t>SABONETE EM BARRA FRUTO DA PERSIA 200 G</t>
  </si>
  <si>
    <t>GEL DE BANHO FRUTO DA PERSIA 300 ML</t>
  </si>
  <si>
    <t>SABONETE EM BARRA MARINA 100 G (CX/3 UNID.)</t>
  </si>
  <si>
    <t>SABONETE EM BARRA MARINA 200 G</t>
  </si>
  <si>
    <t>GEL DE BANHO MARINA 300 ML</t>
  </si>
  <si>
    <t>SABONETE EM BARRA TAPAJOS 100 G (CX/3 UNID.)</t>
  </si>
  <si>
    <t>SABONETE EM BARRA TAPAJOS 200 G</t>
  </si>
  <si>
    <t>GEL DE BANHO TAPAJOS 300 ML</t>
  </si>
  <si>
    <t>SABONETE EM BARRA CUPUACU &amp; CASTANHA DO BRASIL 80 G (CX 2 UN</t>
  </si>
  <si>
    <t>SABONETE LIQUIDO ESFOLIANTE CUPUACU &amp; CASTANHA DO BRASIL 180</t>
  </si>
  <si>
    <t>GEL DE BANHO VERBENA &amp; BAMBU 50 ML</t>
  </si>
  <si>
    <t>GEL DE BANHO VERBENA &amp; BAMBU 210 G</t>
  </si>
  <si>
    <t>GEL DE BANHO BONISSIMO 140 ML</t>
  </si>
  <si>
    <t>SABONETE EM BARRA JAMBOA 120 G</t>
  </si>
  <si>
    <t>SABONETE EM BARRA MURU MURU &amp; PATAUA 80 G (CX 2 UND)</t>
  </si>
  <si>
    <t>SABONETE EM BARRA EM FLOR 120 G</t>
  </si>
  <si>
    <t>GEL DE BANHO ESFOLIANTE EM FLOR 120 ML</t>
  </si>
  <si>
    <t>CALDA ESFOLIANTE 100 ML - MEL TERAPIA</t>
  </si>
  <si>
    <t>GEL DE BANHO SOL A GOSTO 210 G</t>
  </si>
  <si>
    <t>GEL DE BANHO MAR A GOSTO 210 G</t>
  </si>
  <si>
    <t>MOUSSE FACIAL DE LIMPEZA OLIVA TERAPIA 100 G</t>
  </si>
  <si>
    <t>SABONETE EM BARRA SELETO OCEAN 2 EM 1 - 100 G (CX COM 2 UND)</t>
  </si>
  <si>
    <t>SABONETE EM BARRA SICILIANO &amp; BAUNILHA 100 G (CX/ 3) SENSORE</t>
  </si>
  <si>
    <t>SABONETE EM BARRA SELETO HERBO 100G (CX C/ 2 UND)</t>
  </si>
  <si>
    <t>SACHE ENVELOPE PERFUMADO CASCAS &amp; FOLHAS 15G</t>
  </si>
  <si>
    <t>MINI ALMOFADA</t>
  </si>
  <si>
    <t>SACHE SEGREDOS DA FLORESTA POUT POURRI</t>
  </si>
  <si>
    <t>POUT PORRI</t>
  </si>
  <si>
    <t>DISPERSOR DE CERAMICA PERFUMADO CASCAS &amp; FOLHAS</t>
  </si>
  <si>
    <t>SACHE ENVELOPE PERFUMADO CURUMIM 15G</t>
  </si>
  <si>
    <t>SACHE MINI ALMOFADA CURUMIM AZUL (CX C/ 6 UNID.)</t>
  </si>
  <si>
    <t>SACHE MINI ALMOFADA CURUMIM ROSA (CX C/ 6 UNID.)</t>
  </si>
  <si>
    <t>DISPERSOR DE CERAMICA PERFUMADO CURUMIM</t>
  </si>
  <si>
    <t>SACHE MINI ALMOFADA TERRA MADRE (CX C/ 6 UNID.)</t>
  </si>
  <si>
    <t>DISPERSOR DE CERAMICA PERFUMADO PITANGA</t>
  </si>
  <si>
    <t>DISPERSOR DE CERAMICA PERFUMADO FLOR DE ALGODAO</t>
  </si>
  <si>
    <t>SACHE ENVELOPE PERFUMADO VERBENA 15G</t>
  </si>
  <si>
    <t>SACHET ENVELOPE</t>
  </si>
  <si>
    <t>SACHE ENVELOPE PERFUMADO ALECRIM 15G</t>
  </si>
  <si>
    <t>SACHE ENVELOPE PERFUMADO AMBAR 15G</t>
  </si>
  <si>
    <t>SACHE ENVELOPE PERFUMADO PROVENCE 15G</t>
  </si>
  <si>
    <t>SACHE MINI ALMOFADA PROVENCE CORACAO CINZA (CX C/ 3 UNID.)</t>
  </si>
  <si>
    <t>SAIS DE BANHO E ESPUMA AGUA DE COCO 130 G</t>
  </si>
  <si>
    <t>SAIS DE BANHO</t>
  </si>
  <si>
    <t>SAIS DE BANHO E ESPUMA AGUA DE COCO 380 G</t>
  </si>
  <si>
    <t>SAIS DE BANHO E ESPUMA FLOR DE LARANJEIRA 130 G</t>
  </si>
  <si>
    <t>SAIS DE BANHO E ESPUMA FLOR DE LARANJEIRA 380 G</t>
  </si>
  <si>
    <t>SAIS DE BANHO E ESPUMA MANGA VERDE 130 G</t>
  </si>
  <si>
    <t>SAIS DE BANHO E ESPUMA MANGA VERDE 380 G</t>
  </si>
  <si>
    <t>SAIS DE BANHO E ESPUMA YLANG YLANG 130 G</t>
  </si>
  <si>
    <t>VELA AROMATICA E MASSAGEM MURU MURU 25 G</t>
  </si>
  <si>
    <t>INCENSO MURU MURU (CX. 12 UNID.) - RITOS</t>
  </si>
  <si>
    <t>VELA AROMATICA CRAVO E CANELA 160 G</t>
  </si>
  <si>
    <t>VELA AROMATICA PERSONALIZADA</t>
  </si>
  <si>
    <t>VELA AROMATICA VANILLA 160 G</t>
  </si>
  <si>
    <t>INCENSO YLANG YLANG (CX. 12 UNID.) - RITOS</t>
  </si>
  <si>
    <t>VELA AROMATICA GARDENIA &amp; JASMIM 160 G</t>
  </si>
  <si>
    <t>INCENSO ZIMBRO (CX. 12 UNID.) - RITOS</t>
  </si>
  <si>
    <t>INCENSO LEMONGRASS (CX. 12 UNID.) - RITOS</t>
  </si>
  <si>
    <t>VELA AROMATICA EM FLOR 250 G</t>
  </si>
  <si>
    <t>AMBAR, MANDARINA &amp; BAUNILHA</t>
  </si>
  <si>
    <t>SANDALO, VETIVER &amp; CARDAMOMO</t>
  </si>
  <si>
    <t>VELA AROMATICA CITRONELA 400 G</t>
  </si>
  <si>
    <t>CREME HIDRATANTE QUERATOLITICO PARA OS PES 100 G - SANTO PE</t>
  </si>
  <si>
    <t>DESODORANTE AEROSOL ANTITRANSPIRANTE BONISSIMO BLACK 150 ML</t>
  </si>
  <si>
    <t>DESODORANTE AEROSOL ANTITRANSPIRANTE SELETO OCEAN 150 ML</t>
  </si>
  <si>
    <t>DESODORANTE AEROSSOL ACUCENA 150 ML/G</t>
  </si>
  <si>
    <t>DESODORANTE AEROSSOL ANTITRANSPIRANTE SELETO HERBO 150ML</t>
  </si>
  <si>
    <t>FLORES DISPERSORAS CONDESSA</t>
  </si>
  <si>
    <t>ESSENCIA PARA DIFUSOR LAVANDA 210ML</t>
  </si>
  <si>
    <t>ESSENCIA PARA DIFUSOR FLORESTA 210ML</t>
  </si>
  <si>
    <t>ESSENCIA PARA DIFUSOR YLANG YLANG 210ML</t>
  </si>
  <si>
    <t>ESSENCIA PARA DIFUSOR BAMBU 210ML</t>
  </si>
  <si>
    <t>ESSENCIA PARA DIFUSOR FLORES DA CORTE 210 ML</t>
  </si>
  <si>
    <t>VELAS PARA DIFUSOR AQUECIDO (CX COM 6 UND)</t>
  </si>
  <si>
    <t>REFIL INCENSO PATCHOULI</t>
  </si>
  <si>
    <t>INCENSO</t>
  </si>
  <si>
    <t>REFIL INCENSO AMBAR</t>
  </si>
  <si>
    <t>REFIL INCENSO CRAVO &amp; CANELA</t>
  </si>
  <si>
    <t>PERFUME PARA INTERIORES TERRA MADRE 4600 ML</t>
  </si>
  <si>
    <t>AROMATIZANTE PPI PERSONALIZADO 4600 ML</t>
  </si>
  <si>
    <t>KIT AMENIDADES VERBENA &amp; BAMBU - PERSONALIZADO</t>
  </si>
  <si>
    <t>ALCOOL EM GEL PARA AS MAOS 70% - 50 G</t>
  </si>
  <si>
    <t>ALCOOL EM GEL PARA AS MAOS 70% 440 G - CX COM 12</t>
  </si>
  <si>
    <t>ALCOOL EM GEL PARA AS MAOS 70% - 50 G (CX C/ 42 UNID)</t>
  </si>
  <si>
    <t>ALCOOL EM GEL PARA AS MAOS 70% ALCOOLGEN 445 G - CX COM 12</t>
  </si>
  <si>
    <t>PERFUME PARA INTERIORES BANZEIRO 4600 ML</t>
  </si>
  <si>
    <t>PERFUME PARA INTERIORES CENTRO DE CONVENCOES 4600 ML</t>
  </si>
  <si>
    <t>EXPRESSO 2222 PPI 4600 ML</t>
  </si>
  <si>
    <t>AGUA PERFUMADA PARA ROUPAS CHA VERDE &amp; CAMOMILA 11</t>
  </si>
  <si>
    <t>ESSENCIA PARA DIFUSOR CENTRO DE CONVENCOES 210 ML</t>
  </si>
  <si>
    <t>SACHE ENVELOPE PERFUMADO BANZEIRO 15 G</t>
  </si>
  <si>
    <t>AR2083</t>
  </si>
  <si>
    <t>BANHO DE ERVAS AGUA REFRESCANTE 200 ML</t>
  </si>
  <si>
    <t>PREÇO</t>
  </si>
  <si>
    <t>TOTAL
 (SISTEMA)</t>
  </si>
  <si>
    <t>CUSTO TOTAL</t>
  </si>
  <si>
    <t>FATURAMENTO TOTAL</t>
  </si>
  <si>
    <t>FAT - CUSTO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</si>
</sst>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R$&quot;\ #,##0.00;[Red]\-&quot;R$&quot;\ #,##0.00"/>
    <numFmt numFmtId="44" formatCode="_-&quot;R$&quot;\ * #,##0.00_-;\-&quot;R$&quot;\ * #,##0.00_-;_-&quot;R$&quot;\ * &quot;-&quot;??_-;_-@_-"/>
  </numFmts>
  <fonts count="9" x14ac:knownFonts="1">
    <font>
      <sz val="10"/>
      <color rgb="FF000000"/>
      <name val="Times New Roman"/>
      <charset val="204"/>
    </font>
    <font>
      <sz val="10"/>
      <color rgb="FF000000"/>
      <name val="Times New Roman"/>
      <family val="1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color theme="0"/>
      <name val="Arial"/>
      <family val="2"/>
    </font>
    <font>
      <sz val="9"/>
      <name val="Verdana"/>
    </font>
    <font>
      <sz val="8"/>
      <name val="Verdana"/>
    </font>
    <font>
      <sz val="8"/>
      <color rgb="FF4480B5"/>
      <name val="Verdana"/>
      <family val="2"/>
    </font>
    <font>
      <sz val="9"/>
      <color rgb="FF000000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4">
    <xf numFmtId="0" fontId="0" fillId="0" borderId="0" xfId="0" applyAlignment="1">
      <alignment horizontal="left" vertical="top"/>
    </xf>
    <xf numFmtId="0" fontId="2" fillId="0" borderId="0" xfId="0" applyFont="1" applyAlignment="1">
      <alignment horizontal="left" vertical="top"/>
    </xf>
    <xf numFmtId="1" fontId="2" fillId="0" borderId="0" xfId="0" applyNumberFormat="1" applyFont="1" applyAlignment="1">
      <alignment horizontal="right" vertical="top" indent="2" shrinkToFit="1"/>
    </xf>
    <xf numFmtId="0" fontId="3" fillId="0" borderId="0" xfId="0" applyFont="1" applyAlignment="1">
      <alignment horizontal="left" vertical="top" wrapText="1" indent="2"/>
    </xf>
    <xf numFmtId="0" fontId="2" fillId="0" borderId="0" xfId="0" applyFont="1" applyAlignment="1">
      <alignment horizontal="center" vertical="top"/>
    </xf>
    <xf numFmtId="1" fontId="2" fillId="0" borderId="0" xfId="0" applyNumberFormat="1" applyFont="1" applyAlignment="1">
      <alignment horizontal="center" vertical="top" shrinkToFit="1"/>
    </xf>
    <xf numFmtId="0" fontId="2" fillId="0" borderId="0" xfId="0" applyFont="1" applyAlignment="1">
      <alignment horizontal="center" vertical="center"/>
    </xf>
    <xf numFmtId="1" fontId="2" fillId="0" borderId="0" xfId="0" applyNumberFormat="1" applyFont="1" applyAlignment="1">
      <alignment horizontal="center" vertical="center" shrinkToFit="1"/>
    </xf>
    <xf numFmtId="44" fontId="2" fillId="0" borderId="0" xfId="1" applyFont="1" applyFill="1" applyBorder="1" applyAlignment="1">
      <alignment horizontal="left" vertical="top"/>
    </xf>
    <xf numFmtId="44" fontId="3" fillId="0" borderId="0" xfId="1" applyFont="1" applyFill="1" applyBorder="1" applyAlignment="1">
      <alignment vertical="top" wrapText="1"/>
    </xf>
    <xf numFmtId="1" fontId="2" fillId="3" borderId="0" xfId="0" applyNumberFormat="1" applyFont="1" applyFill="1" applyAlignment="1">
      <alignment horizontal="right" vertical="top" indent="2" shrinkToFit="1"/>
    </xf>
    <xf numFmtId="0" fontId="3" fillId="3" borderId="0" xfId="0" applyFont="1" applyFill="1" applyAlignment="1">
      <alignment horizontal="left" vertical="top" wrapText="1" indent="2"/>
    </xf>
    <xf numFmtId="1" fontId="2" fillId="3" borderId="0" xfId="0" applyNumberFormat="1" applyFont="1" applyFill="1" applyAlignment="1">
      <alignment horizontal="center" vertical="center" shrinkToFit="1"/>
    </xf>
    <xf numFmtId="44" fontId="3" fillId="3" borderId="0" xfId="1" applyFont="1" applyFill="1" applyBorder="1" applyAlignment="1">
      <alignment vertical="top" wrapText="1"/>
    </xf>
    <xf numFmtId="0" fontId="4" fillId="2" borderId="0" xfId="0" applyFont="1" applyFill="1" applyAlignment="1">
      <alignment horizontal="center" vertical="center"/>
    </xf>
    <xf numFmtId="44" fontId="4" fillId="2" borderId="0" xfId="1" applyFont="1" applyFill="1" applyBorder="1" applyAlignment="1">
      <alignment horizontal="center" vertical="center"/>
    </xf>
    <xf numFmtId="0" fontId="1" fillId="0" borderId="0" xfId="0" applyFont="1" applyAlignment="1">
      <alignment horizontal="left" vertical="top"/>
    </xf>
    <xf numFmtId="1" fontId="2" fillId="3" borderId="0" xfId="0" applyNumberFormat="1" applyFont="1" applyFill="1" applyAlignment="1">
      <alignment horizontal="center" vertical="top" shrinkToFit="1"/>
    </xf>
    <xf numFmtId="0" fontId="5" fillId="0" borderId="0" xfId="0" applyFont="1" applyAlignment="1">
      <alignment horizontal="left" vertical="top" wrapText="1"/>
    </xf>
    <xf numFmtId="0" fontId="5" fillId="0" borderId="0" xfId="0" applyFont="1" applyAlignment="1">
      <alignment horizontal="left" vertical="top" wrapText="1" indent="1"/>
    </xf>
    <xf numFmtId="0" fontId="6" fillId="0" borderId="0" xfId="0" applyFont="1" applyAlignment="1">
      <alignment horizontal="right" vertical="center" wrapText="1"/>
    </xf>
    <xf numFmtId="0" fontId="7" fillId="0" borderId="0" xfId="0" applyFont="1" applyAlignment="1">
      <alignment horizontal="center" vertical="top" wrapText="1"/>
    </xf>
    <xf numFmtId="0" fontId="6" fillId="0" borderId="0" xfId="0" applyFont="1" applyAlignment="1">
      <alignment horizontal="center" vertical="center" wrapText="1"/>
    </xf>
    <xf numFmtId="1" fontId="8" fillId="0" borderId="0" xfId="0" applyNumberFormat="1" applyFont="1" applyAlignment="1">
      <alignment horizontal="left" vertical="top" shrinkToFit="1"/>
    </xf>
    <xf numFmtId="0" fontId="5" fillId="0" borderId="0" xfId="0" applyFont="1" applyAlignment="1">
      <alignment horizontal="right" vertical="top" wrapText="1"/>
    </xf>
    <xf numFmtId="1" fontId="8" fillId="0" borderId="0" xfId="0" applyNumberFormat="1" applyFont="1" applyAlignment="1">
      <alignment horizontal="center" vertical="top" shrinkToFit="1"/>
    </xf>
    <xf numFmtId="8" fontId="5" fillId="0" borderId="0" xfId="0" applyNumberFormat="1" applyFont="1" applyAlignment="1">
      <alignment horizontal="right" vertical="top" wrapText="1"/>
    </xf>
    <xf numFmtId="8" fontId="5" fillId="0" borderId="0" xfId="0" applyNumberFormat="1" applyFont="1" applyAlignment="1">
      <alignment horizontal="left" vertical="top" wrapText="1" indent="1"/>
    </xf>
    <xf numFmtId="8" fontId="5" fillId="0" borderId="0" xfId="0" applyNumberFormat="1" applyFont="1" applyAlignment="1">
      <alignment horizontal="left" vertical="top" wrapText="1" indent="2"/>
    </xf>
    <xf numFmtId="0" fontId="0" fillId="0" borderId="0" xfId="0" applyAlignment="1">
      <alignment horizontal="center" vertical="top"/>
    </xf>
    <xf numFmtId="44" fontId="0" fillId="0" borderId="0" xfId="1" applyFont="1" applyFill="1" applyBorder="1" applyAlignment="1">
      <alignment horizontal="left" vertical="top"/>
    </xf>
    <xf numFmtId="0" fontId="2" fillId="3" borderId="0" xfId="0" applyFont="1" applyFill="1" applyAlignment="1">
      <alignment horizontal="center" vertical="center"/>
    </xf>
    <xf numFmtId="0" fontId="2" fillId="0" borderId="0" xfId="0" applyFont="1"/>
    <xf numFmtId="0" fontId="0" fillId="0" borderId="1" xfId="0" applyBorder="1"/>
    <xf numFmtId="0" fontId="1" fillId="0" borderId="1" xfId="0" applyFont="1" applyBorder="1"/>
    <xf numFmtId="0" fontId="3" fillId="0" borderId="0" xfId="0" applyFont="1" applyAlignment="1">
      <alignment horizontal="center" vertical="top" wrapText="1"/>
    </xf>
    <xf numFmtId="0" fontId="3" fillId="3" borderId="0" xfId="0" applyFont="1" applyFill="1" applyAlignment="1">
      <alignment horizontal="center" vertical="top" wrapText="1"/>
    </xf>
    <xf numFmtId="44" fontId="4" fillId="2" borderId="0" xfId="1" applyFont="1" applyFill="1" applyBorder="1" applyAlignment="1">
      <alignment horizontal="center" vertical="center" wrapText="1"/>
    </xf>
    <xf numFmtId="44" fontId="3" fillId="0" borderId="0" xfId="1" applyFont="1" applyFill="1" applyBorder="1" applyAlignment="1">
      <alignment horizontal="left" vertical="top" wrapText="1" indent="2"/>
    </xf>
    <xf numFmtId="44" fontId="3" fillId="3" borderId="0" xfId="1" applyFont="1" applyFill="1" applyBorder="1" applyAlignment="1">
      <alignment horizontal="left" vertical="top" wrapText="1" indent="2"/>
    </xf>
    <xf numFmtId="44" fontId="2" fillId="0" borderId="0" xfId="1" applyFont="1" applyFill="1" applyBorder="1" applyAlignment="1">
      <alignment horizontal="center" vertical="center" shrinkToFit="1"/>
    </xf>
    <xf numFmtId="44" fontId="2" fillId="3" borderId="0" xfId="1" applyFont="1" applyFill="1" applyBorder="1" applyAlignment="1">
      <alignment horizontal="center" vertical="center" shrinkToFit="1"/>
    </xf>
    <xf numFmtId="44" fontId="2" fillId="0" borderId="0" xfId="1" applyFont="1" applyFill="1" applyBorder="1" applyAlignment="1">
      <alignment horizontal="center" vertical="center"/>
    </xf>
    <xf numFmtId="44" fontId="2" fillId="0" borderId="0" xfId="0" applyNumberFormat="1" applyFont="1" applyAlignment="1">
      <alignment horizontal="left" vertical="top"/>
    </xf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466"/>
  <sheetViews>
    <sheetView showGridLines="0" tabSelected="1" workbookViewId="0">
      <selection activeCell="F1" sqref="F1:F1048576"/>
    </sheetView>
  </sheetViews>
  <sheetFormatPr defaultRowHeight="12.75" x14ac:dyDescent="0.2"/>
  <cols>
    <col min="1" max="1" width="9.33203125" style="1"/>
    <col min="2" max="2" width="22.83203125" style="1" customWidth="1"/>
    <col min="3" max="3" width="22.83203125" style="4" customWidth="1"/>
    <col min="4" max="4" width="80.83203125" style="1" customWidth="1"/>
    <col min="5" max="5" width="24.83203125" style="4" customWidth="1"/>
    <col min="6" max="6" width="11.5" style="1" customWidth="1"/>
    <col min="7" max="7" width="14.33203125" style="8" bestFit="1" customWidth="1"/>
    <col min="8" max="8" width="15.5" style="8" bestFit="1" customWidth="1"/>
    <col min="9" max="9" width="6.1640625" style="6" bestFit="1" customWidth="1"/>
    <col min="10" max="11" width="17.33203125" style="42" customWidth="1"/>
    <col min="12" max="12" width="17" style="8" hidden="1" customWidth="1"/>
    <col min="13" max="13" width="17" style="1" customWidth="1"/>
    <col min="14" max="14" width="9.33203125" style="1"/>
    <col min="15" max="16" width="0" style="1" hidden="1" customWidth="1"/>
    <col min="17" max="17" width="16.1640625" style="6" hidden="1" customWidth="1"/>
    <col min="18" max="16384" width="9.33203125" style="1"/>
  </cols>
  <sheetData>
    <row r="1" spans="2:17" ht="38.25" x14ac:dyDescent="0.2">
      <c r="B1" s="14" t="s">
        <v>465</v>
      </c>
      <c r="C1" s="14" t="s">
        <v>466</v>
      </c>
      <c r="D1" s="14" t="s">
        <v>463</v>
      </c>
      <c r="E1" s="14" t="s">
        <v>498</v>
      </c>
      <c r="F1" s="14" t="s">
        <v>1</v>
      </c>
      <c r="G1" s="15" t="s">
        <v>501</v>
      </c>
      <c r="H1" s="15" t="s">
        <v>1024</v>
      </c>
      <c r="I1" s="14" t="s">
        <v>464</v>
      </c>
      <c r="J1" s="37" t="s">
        <v>1026</v>
      </c>
      <c r="K1" s="37" t="s">
        <v>1027</v>
      </c>
      <c r="L1" s="37" t="s">
        <v>1025</v>
      </c>
      <c r="M1" s="37" t="s">
        <v>1028</v>
      </c>
      <c r="O1" s="32" t="s">
        <v>467</v>
      </c>
      <c r="P1" s="14" t="s">
        <v>464</v>
      </c>
      <c r="Q1" s="14" t="s">
        <v>494</v>
      </c>
    </row>
    <row r="2" spans="2:17" ht="13.5" customHeight="1" x14ac:dyDescent="0.2">
      <c r="B2" s="2">
        <v>1010000500</v>
      </c>
      <c r="C2" s="5" t="s">
        <v>467</v>
      </c>
      <c r="D2" s="3" t="s">
        <v>299</v>
      </c>
      <c r="E2" s="35" t="str">
        <f>VLOOKUP(B2,Plan2!$A:$H,4,0)</f>
        <v>APLICADOR</v>
      </c>
      <c r="F2" s="3" t="s">
        <v>1</v>
      </c>
      <c r="G2" s="38">
        <f>VLOOKUP(B2,Plan2!$A:$H,7,0)</f>
        <v>3.75</v>
      </c>
      <c r="H2" s="38">
        <f>VLOOKUP(B2,Plan2!$A:$H,8,0)</f>
        <v>16</v>
      </c>
      <c r="I2" s="7">
        <f>IFERROR(P2-Q2,P2)</f>
        <v>37</v>
      </c>
      <c r="J2" s="40">
        <f>I2*G2</f>
        <v>138.75</v>
      </c>
      <c r="K2" s="40">
        <f>H2*I2</f>
        <v>592</v>
      </c>
      <c r="L2" s="9">
        <v>598.41</v>
      </c>
      <c r="M2" s="43">
        <f>K2-J2</f>
        <v>453.25</v>
      </c>
      <c r="O2" s="32" t="s">
        <v>468</v>
      </c>
      <c r="P2" s="7">
        <v>39</v>
      </c>
      <c r="Q2" s="6">
        <f>IFERROR(VLOOKUP(B2,'VENDAS ENTRE LOJAS'!A:E,4,0),"")</f>
        <v>2</v>
      </c>
    </row>
    <row r="3" spans="2:17" ht="13.5" customHeight="1" x14ac:dyDescent="0.2">
      <c r="B3" s="10">
        <v>1010009007</v>
      </c>
      <c r="C3" s="17" t="s">
        <v>481</v>
      </c>
      <c r="D3" s="11" t="s">
        <v>300</v>
      </c>
      <c r="E3" s="36" t="str">
        <f>VLOOKUP(B3,Plan2!$A:$H,4,0)</f>
        <v>BANHO</v>
      </c>
      <c r="F3" s="11" t="s">
        <v>1</v>
      </c>
      <c r="G3" s="39">
        <f>VLOOKUP(B3,Plan2!$A:$H,7,0)</f>
        <v>3.8</v>
      </c>
      <c r="H3" s="39">
        <f>VLOOKUP(B3,Plan2!$A:$H,8,0)</f>
        <v>17</v>
      </c>
      <c r="I3" s="12">
        <f t="shared" ref="I3:I66" si="0">IFERROR(P3-Q3,P3)</f>
        <v>81</v>
      </c>
      <c r="J3" s="41">
        <f t="shared" ref="J3:J66" si="1">I3*G3</f>
        <v>307.8</v>
      </c>
      <c r="K3" s="41">
        <f t="shared" ref="K3:K66" si="2">H3*I3</f>
        <v>1377</v>
      </c>
      <c r="L3" s="13">
        <v>1389.89</v>
      </c>
      <c r="M3" s="43">
        <f t="shared" ref="M3:M66" si="3">K3-J3</f>
        <v>1069.2</v>
      </c>
      <c r="O3" s="32" t="s">
        <v>469</v>
      </c>
      <c r="P3" s="12">
        <v>84</v>
      </c>
      <c r="Q3" s="31">
        <f>IFERROR(VLOOKUP(B3,'VENDAS ENTRE LOJAS'!A:E,4,0),"")</f>
        <v>3</v>
      </c>
    </row>
    <row r="4" spans="2:17" ht="13.5" customHeight="1" x14ac:dyDescent="0.2">
      <c r="B4" s="2">
        <v>1010009011</v>
      </c>
      <c r="C4" s="5" t="s">
        <v>481</v>
      </c>
      <c r="D4" s="3" t="s">
        <v>301</v>
      </c>
      <c r="E4" s="35" t="str">
        <f>VLOOKUP(B4,Plan2!$A:$H,4,0)</f>
        <v>ACESSORIOS BANHO</v>
      </c>
      <c r="F4" s="3" t="s">
        <v>1</v>
      </c>
      <c r="G4" s="38">
        <f>VLOOKUP(B4,Plan2!$A:$H,7,0)</f>
        <v>8.5500000000000007</v>
      </c>
      <c r="H4" s="38">
        <f>VLOOKUP(B4,Plan2!$A:$H,8,0)</f>
        <v>38</v>
      </c>
      <c r="I4" s="7">
        <f t="shared" si="0"/>
        <v>7</v>
      </c>
      <c r="J4" s="40">
        <f t="shared" si="1"/>
        <v>59.850000000000009</v>
      </c>
      <c r="K4" s="40">
        <f t="shared" si="2"/>
        <v>266</v>
      </c>
      <c r="L4" s="9">
        <v>264.08</v>
      </c>
      <c r="M4" s="43">
        <f t="shared" si="3"/>
        <v>206.14999999999998</v>
      </c>
      <c r="O4" s="32" t="s">
        <v>470</v>
      </c>
      <c r="P4" s="7">
        <v>7</v>
      </c>
      <c r="Q4" s="6" t="str">
        <f>IFERROR(VLOOKUP(B4,'VENDAS ENTRE LOJAS'!A:E,4,0),"")</f>
        <v/>
      </c>
    </row>
    <row r="5" spans="2:17" ht="13.5" customHeight="1" x14ac:dyDescent="0.2">
      <c r="B5" s="10">
        <v>1010009012</v>
      </c>
      <c r="C5" s="17" t="s">
        <v>481</v>
      </c>
      <c r="D5" s="11" t="s">
        <v>302</v>
      </c>
      <c r="E5" s="36" t="str">
        <f>VLOOKUP(B5,Plan2!$A:$H,4,0)</f>
        <v>ACESSORIOS BANHO</v>
      </c>
      <c r="F5" s="11" t="s">
        <v>1</v>
      </c>
      <c r="G5" s="39">
        <f>VLOOKUP(B5,Plan2!$A:$H,7,0)</f>
        <v>16.2</v>
      </c>
      <c r="H5" s="39">
        <f>VLOOKUP(B5,Plan2!$A:$H,8,0)</f>
        <v>72</v>
      </c>
      <c r="I5" s="12">
        <f t="shared" si="0"/>
        <v>6</v>
      </c>
      <c r="J5" s="41">
        <f t="shared" si="1"/>
        <v>97.199999999999989</v>
      </c>
      <c r="K5" s="41">
        <f t="shared" si="2"/>
        <v>432</v>
      </c>
      <c r="L5" s="13">
        <v>432</v>
      </c>
      <c r="M5" s="43">
        <f t="shared" si="3"/>
        <v>334.8</v>
      </c>
      <c r="O5" s="32" t="s">
        <v>471</v>
      </c>
      <c r="P5" s="12">
        <v>6</v>
      </c>
      <c r="Q5" s="31" t="str">
        <f>IFERROR(VLOOKUP(B5,'VENDAS ENTRE LOJAS'!A:E,4,0),"")</f>
        <v/>
      </c>
    </row>
    <row r="6" spans="2:17" ht="13.5" customHeight="1" x14ac:dyDescent="0.2">
      <c r="B6" s="2">
        <v>1010009013</v>
      </c>
      <c r="C6" s="5" t="s">
        <v>481</v>
      </c>
      <c r="D6" s="3" t="s">
        <v>303</v>
      </c>
      <c r="E6" s="35" t="str">
        <f>VLOOKUP(B6,Plan2!$A:$H,4,0)</f>
        <v>ACESSORIOS BANHO</v>
      </c>
      <c r="F6" s="3" t="s">
        <v>1</v>
      </c>
      <c r="G6" s="38">
        <f>VLOOKUP(B6,Plan2!$A:$H,7,0)</f>
        <v>12.83</v>
      </c>
      <c r="H6" s="38">
        <f>VLOOKUP(B6,Plan2!$A:$H,8,0)</f>
        <v>57</v>
      </c>
      <c r="I6" s="7">
        <f t="shared" si="0"/>
        <v>6</v>
      </c>
      <c r="J6" s="40">
        <f t="shared" si="1"/>
        <v>76.98</v>
      </c>
      <c r="K6" s="40">
        <f t="shared" si="2"/>
        <v>342</v>
      </c>
      <c r="L6" s="9">
        <v>393.02</v>
      </c>
      <c r="M6" s="43">
        <f t="shared" si="3"/>
        <v>265.02</v>
      </c>
      <c r="O6" s="32" t="s">
        <v>472</v>
      </c>
      <c r="P6" s="7">
        <v>10</v>
      </c>
      <c r="Q6" s="6">
        <f>IFERROR(VLOOKUP(B6,'VENDAS ENTRE LOJAS'!A:E,4,0),"")</f>
        <v>4</v>
      </c>
    </row>
    <row r="7" spans="2:17" ht="13.5" customHeight="1" x14ac:dyDescent="0.2">
      <c r="B7" s="10">
        <v>1010009014</v>
      </c>
      <c r="C7" s="17" t="s">
        <v>480</v>
      </c>
      <c r="D7" s="11" t="s">
        <v>304</v>
      </c>
      <c r="E7" s="36" t="str">
        <f>VLOOKUP(B7,Plan2!$A:$H,4,0)</f>
        <v>ACESSORIOS BANHO</v>
      </c>
      <c r="F7" s="11" t="s">
        <v>1</v>
      </c>
      <c r="G7" s="39">
        <f>VLOOKUP(B7,Plan2!$A:$H,7,0)</f>
        <v>9.4499999999999993</v>
      </c>
      <c r="H7" s="39">
        <f>VLOOKUP(B7,Plan2!$A:$H,8,0)</f>
        <v>42</v>
      </c>
      <c r="I7" s="12">
        <f t="shared" si="0"/>
        <v>9</v>
      </c>
      <c r="J7" s="41">
        <f t="shared" si="1"/>
        <v>85.05</v>
      </c>
      <c r="K7" s="41">
        <f t="shared" si="2"/>
        <v>378</v>
      </c>
      <c r="L7" s="13">
        <v>373.15</v>
      </c>
      <c r="M7" s="43">
        <f t="shared" si="3"/>
        <v>292.95</v>
      </c>
      <c r="O7" s="32" t="s">
        <v>473</v>
      </c>
      <c r="P7" s="12">
        <v>9</v>
      </c>
      <c r="Q7" s="31" t="str">
        <f>IFERROR(VLOOKUP(B7,'VENDAS ENTRE LOJAS'!A:E,4,0),"")</f>
        <v/>
      </c>
    </row>
    <row r="8" spans="2:17" ht="13.5" customHeight="1" x14ac:dyDescent="0.2">
      <c r="B8" s="2">
        <v>1010009022</v>
      </c>
      <c r="C8" s="5" t="s">
        <v>467</v>
      </c>
      <c r="D8" s="3" t="s">
        <v>305</v>
      </c>
      <c r="E8" s="35" t="str">
        <f>VLOOKUP(B8,Plan2!$A:$H,4,0)</f>
        <v>ECOBAGS</v>
      </c>
      <c r="F8" s="3" t="s">
        <v>1</v>
      </c>
      <c r="G8" s="38">
        <f>VLOOKUP(B8,Plan2!$A:$H,7,0)</f>
        <v>31.08</v>
      </c>
      <c r="H8" s="38">
        <f>VLOOKUP(B8,Plan2!$A:$H,8,0)</f>
        <v>148</v>
      </c>
      <c r="I8" s="7">
        <f t="shared" si="0"/>
        <v>5</v>
      </c>
      <c r="J8" s="40">
        <f t="shared" si="1"/>
        <v>155.39999999999998</v>
      </c>
      <c r="K8" s="40">
        <f t="shared" si="2"/>
        <v>740</v>
      </c>
      <c r="L8" s="9">
        <v>696.55</v>
      </c>
      <c r="M8" s="43">
        <f t="shared" si="3"/>
        <v>584.6</v>
      </c>
      <c r="O8" s="32" t="s">
        <v>474</v>
      </c>
      <c r="P8" s="7">
        <v>5</v>
      </c>
      <c r="Q8" s="6" t="str">
        <f>IFERROR(VLOOKUP(B8,'VENDAS ENTRE LOJAS'!A:E,4,0),"")</f>
        <v/>
      </c>
    </row>
    <row r="9" spans="2:17" ht="13.5" customHeight="1" x14ac:dyDescent="0.2">
      <c r="B9" s="10">
        <v>1010009025</v>
      </c>
      <c r="C9" s="17" t="s">
        <v>467</v>
      </c>
      <c r="D9" s="11" t="s">
        <v>306</v>
      </c>
      <c r="E9" s="36" t="str">
        <f>VLOOKUP(B9,Plan2!$A:$H,4,0)</f>
        <v>VALVULA DISPERSORA</v>
      </c>
      <c r="F9" s="11" t="s">
        <v>1</v>
      </c>
      <c r="G9" s="39">
        <f>VLOOKUP(B9,Plan2!$A:$H,7,0)</f>
        <v>1.9</v>
      </c>
      <c r="H9" s="39">
        <f>VLOOKUP(B9,Plan2!$A:$H,8,0)</f>
        <v>8</v>
      </c>
      <c r="I9" s="12">
        <f t="shared" si="0"/>
        <v>366</v>
      </c>
      <c r="J9" s="41">
        <f t="shared" si="1"/>
        <v>695.4</v>
      </c>
      <c r="K9" s="41">
        <f t="shared" si="2"/>
        <v>2928</v>
      </c>
      <c r="L9" s="13">
        <v>2911.21</v>
      </c>
      <c r="M9" s="43">
        <f t="shared" si="3"/>
        <v>2232.6</v>
      </c>
      <c r="O9" s="32" t="s">
        <v>475</v>
      </c>
      <c r="P9" s="12">
        <v>372</v>
      </c>
      <c r="Q9" s="31">
        <f>IFERROR(VLOOKUP(B9,'VENDAS ENTRE LOJAS'!A:E,4,0),"")</f>
        <v>6</v>
      </c>
    </row>
    <row r="10" spans="2:17" ht="13.5" customHeight="1" x14ac:dyDescent="0.2">
      <c r="B10" s="2">
        <v>1010009026</v>
      </c>
      <c r="C10" s="5" t="s">
        <v>467</v>
      </c>
      <c r="D10" s="3" t="s">
        <v>307</v>
      </c>
      <c r="E10" s="35" t="str">
        <f>VLOOKUP(B10,Plan2!$A:$H,4,0)</f>
        <v>COLHER DE MADEIRA E TIGELA</v>
      </c>
      <c r="F10" s="3" t="s">
        <v>1</v>
      </c>
      <c r="G10" s="38">
        <f>VLOOKUP(B10,Plan2!$A:$H,7,0)</f>
        <v>2.4500000000000002</v>
      </c>
      <c r="H10" s="38">
        <f>VLOOKUP(B10,Plan2!$A:$H,8,0)</f>
        <v>7</v>
      </c>
      <c r="I10" s="7">
        <f t="shared" si="0"/>
        <v>190</v>
      </c>
      <c r="J10" s="40">
        <f t="shared" si="1"/>
        <v>465.50000000000006</v>
      </c>
      <c r="K10" s="40">
        <f t="shared" si="2"/>
        <v>1330</v>
      </c>
      <c r="L10" s="9">
        <v>1322.99</v>
      </c>
      <c r="M10" s="43">
        <f t="shared" si="3"/>
        <v>864.5</v>
      </c>
      <c r="O10" s="32" t="s">
        <v>476</v>
      </c>
      <c r="P10" s="7">
        <v>195</v>
      </c>
      <c r="Q10" s="6">
        <f>IFERROR(VLOOKUP(B10,'VENDAS ENTRE LOJAS'!A:E,4,0),"")</f>
        <v>5</v>
      </c>
    </row>
    <row r="11" spans="2:17" ht="13.5" customHeight="1" x14ac:dyDescent="0.2">
      <c r="B11" s="10">
        <v>1010009253</v>
      </c>
      <c r="C11" s="17" t="s">
        <v>467</v>
      </c>
      <c r="D11" s="11" t="s">
        <v>308</v>
      </c>
      <c r="E11" s="36" t="str">
        <f>VLOOKUP(B11,Plan2!$A:$H,4,0)</f>
        <v>EMBALAGENS PARA PRESENTE</v>
      </c>
      <c r="F11" s="11" t="s">
        <v>1</v>
      </c>
      <c r="G11" s="39">
        <f>VLOOKUP(B11,Plan2!$A:$H,7,0)</f>
        <v>8.5</v>
      </c>
      <c r="H11" s="39">
        <f>VLOOKUP(B11,Plan2!$A:$H,8,0)</f>
        <v>28</v>
      </c>
      <c r="I11" s="12">
        <f t="shared" si="0"/>
        <v>74</v>
      </c>
      <c r="J11" s="41">
        <f t="shared" si="1"/>
        <v>629</v>
      </c>
      <c r="K11" s="41">
        <f t="shared" si="2"/>
        <v>2072</v>
      </c>
      <c r="L11" s="13">
        <v>2136.7800000000002</v>
      </c>
      <c r="M11" s="43">
        <f t="shared" si="3"/>
        <v>1443</v>
      </c>
      <c r="O11" s="32" t="s">
        <v>477</v>
      </c>
      <c r="P11" s="12">
        <v>78</v>
      </c>
      <c r="Q11" s="31">
        <f>IFERROR(VLOOKUP(B11,'VENDAS ENTRE LOJAS'!A:E,4,0),"")</f>
        <v>4</v>
      </c>
    </row>
    <row r="12" spans="2:17" ht="13.5" customHeight="1" x14ac:dyDescent="0.2">
      <c r="B12" s="2">
        <v>1010009254</v>
      </c>
      <c r="C12" s="5" t="s">
        <v>467</v>
      </c>
      <c r="D12" s="3" t="s">
        <v>309</v>
      </c>
      <c r="E12" s="35" t="str">
        <f>VLOOKUP(B12,Plan2!$A:$H,4,0)</f>
        <v>EMBALAGENS PARA PRESENTE</v>
      </c>
      <c r="F12" s="3" t="s">
        <v>1</v>
      </c>
      <c r="G12" s="38">
        <f>VLOOKUP(B12,Plan2!$A:$H,7,0)</f>
        <v>9.5</v>
      </c>
      <c r="H12" s="38">
        <f>VLOOKUP(B12,Plan2!$A:$H,8,0)</f>
        <v>34</v>
      </c>
      <c r="I12" s="7">
        <f t="shared" si="0"/>
        <v>29</v>
      </c>
      <c r="J12" s="40">
        <f t="shared" si="1"/>
        <v>275.5</v>
      </c>
      <c r="K12" s="40">
        <f t="shared" si="2"/>
        <v>986</v>
      </c>
      <c r="L12" s="9">
        <v>1003.11</v>
      </c>
      <c r="M12" s="43">
        <f t="shared" si="3"/>
        <v>710.5</v>
      </c>
      <c r="O12" s="32" t="s">
        <v>478</v>
      </c>
      <c r="P12" s="7">
        <v>31</v>
      </c>
      <c r="Q12" s="6">
        <f>IFERROR(VLOOKUP(B12,'VENDAS ENTRE LOJAS'!A:E,4,0),"")</f>
        <v>2</v>
      </c>
    </row>
    <row r="13" spans="2:17" ht="13.5" customHeight="1" x14ac:dyDescent="0.2">
      <c r="B13" s="10">
        <v>1010009329</v>
      </c>
      <c r="C13" s="17" t="s">
        <v>467</v>
      </c>
      <c r="D13" s="11" t="s">
        <v>310</v>
      </c>
      <c r="E13" s="36" t="str">
        <f>VLOOKUP(B13,Plan2!$A:$H,4,0)</f>
        <v>BALDES</v>
      </c>
      <c r="F13" s="11" t="s">
        <v>1</v>
      </c>
      <c r="G13" s="39">
        <f>VLOOKUP(B13,Plan2!$A:$H,7,0)</f>
        <v>6</v>
      </c>
      <c r="H13" s="39">
        <f>VLOOKUP(B13,Plan2!$A:$H,8,0)</f>
        <v>27</v>
      </c>
      <c r="I13" s="12">
        <f t="shared" si="0"/>
        <v>13</v>
      </c>
      <c r="J13" s="41">
        <f t="shared" si="1"/>
        <v>78</v>
      </c>
      <c r="K13" s="41">
        <f t="shared" si="2"/>
        <v>351</v>
      </c>
      <c r="L13" s="13">
        <v>344.7</v>
      </c>
      <c r="M13" s="43">
        <f t="shared" si="3"/>
        <v>273</v>
      </c>
      <c r="O13" s="32" t="s">
        <v>479</v>
      </c>
      <c r="P13" s="12">
        <v>13</v>
      </c>
      <c r="Q13" s="31" t="str">
        <f>IFERROR(VLOOKUP(B13,'VENDAS ENTRE LOJAS'!A:E,4,0),"")</f>
        <v/>
      </c>
    </row>
    <row r="14" spans="2:17" ht="13.5" customHeight="1" x14ac:dyDescent="0.2">
      <c r="B14" s="2">
        <v>1010009330</v>
      </c>
      <c r="C14" s="5" t="s">
        <v>467</v>
      </c>
      <c r="D14" s="3" t="s">
        <v>311</v>
      </c>
      <c r="E14" s="35" t="str">
        <f>VLOOKUP(B14,Plan2!$A:$H,4,0)</f>
        <v>BALDES</v>
      </c>
      <c r="F14" s="3" t="s">
        <v>1</v>
      </c>
      <c r="G14" s="38">
        <f>VLOOKUP(B14,Plan2!$A:$H,7,0)</f>
        <v>7.25</v>
      </c>
      <c r="H14" s="38">
        <f>VLOOKUP(B14,Plan2!$A:$H,8,0)</f>
        <v>33</v>
      </c>
      <c r="I14" s="7">
        <f t="shared" si="0"/>
        <v>9</v>
      </c>
      <c r="J14" s="40">
        <f t="shared" si="1"/>
        <v>65.25</v>
      </c>
      <c r="K14" s="40">
        <f t="shared" si="2"/>
        <v>297</v>
      </c>
      <c r="L14" s="9">
        <v>292.07</v>
      </c>
      <c r="M14" s="43">
        <f t="shared" si="3"/>
        <v>231.75</v>
      </c>
      <c r="O14" s="32" t="s">
        <v>480</v>
      </c>
      <c r="P14" s="7">
        <v>9</v>
      </c>
      <c r="Q14" s="6" t="str">
        <f>IFERROR(VLOOKUP(B14,'VENDAS ENTRE LOJAS'!A:E,4,0),"")</f>
        <v/>
      </c>
    </row>
    <row r="15" spans="2:17" ht="13.5" customHeight="1" x14ac:dyDescent="0.2">
      <c r="B15" s="10">
        <v>1010009331</v>
      </c>
      <c r="C15" s="17" t="s">
        <v>467</v>
      </c>
      <c r="D15" s="11" t="s">
        <v>312</v>
      </c>
      <c r="E15" s="36" t="str">
        <f>VLOOKUP(B15,Plan2!$A:$H,4,0)</f>
        <v>BALDES</v>
      </c>
      <c r="F15" s="11" t="s">
        <v>1</v>
      </c>
      <c r="G15" s="39">
        <f>VLOOKUP(B15,Plan2!$A:$H,7,0)</f>
        <v>9.5</v>
      </c>
      <c r="H15" s="39">
        <f>VLOOKUP(B15,Plan2!$A:$H,8,0)</f>
        <v>43</v>
      </c>
      <c r="I15" s="12">
        <f t="shared" si="0"/>
        <v>8</v>
      </c>
      <c r="J15" s="41">
        <f t="shared" si="1"/>
        <v>76</v>
      </c>
      <c r="K15" s="41">
        <f t="shared" si="2"/>
        <v>344</v>
      </c>
      <c r="L15" s="13">
        <v>408.5</v>
      </c>
      <c r="M15" s="43">
        <f t="shared" si="3"/>
        <v>268</v>
      </c>
      <c r="O15" s="32" t="s">
        <v>481</v>
      </c>
      <c r="P15" s="12">
        <v>10</v>
      </c>
      <c r="Q15" s="31">
        <f>IFERROR(VLOOKUP(B15,'VENDAS ENTRE LOJAS'!A:E,4,0),"")</f>
        <v>2</v>
      </c>
    </row>
    <row r="16" spans="2:17" ht="13.5" customHeight="1" x14ac:dyDescent="0.2">
      <c r="B16" s="2">
        <v>1010009332</v>
      </c>
      <c r="C16" s="5" t="s">
        <v>467</v>
      </c>
      <c r="D16" s="3" t="s">
        <v>313</v>
      </c>
      <c r="E16" s="35" t="str">
        <f>VLOOKUP(B16,Plan2!$A:$H,4,0)</f>
        <v>NECESSAIRES</v>
      </c>
      <c r="F16" s="3" t="s">
        <v>1</v>
      </c>
      <c r="G16" s="38">
        <f>VLOOKUP(B16,Plan2!$A:$H,7,0)</f>
        <v>18.27</v>
      </c>
      <c r="H16" s="38">
        <f>VLOOKUP(B16,Plan2!$A:$H,8,0)</f>
        <v>87</v>
      </c>
      <c r="I16" s="7">
        <f t="shared" si="0"/>
        <v>1</v>
      </c>
      <c r="J16" s="40">
        <f t="shared" si="1"/>
        <v>18.27</v>
      </c>
      <c r="K16" s="40">
        <f t="shared" si="2"/>
        <v>87</v>
      </c>
      <c r="L16" s="9">
        <v>82.84</v>
      </c>
      <c r="M16" s="43">
        <f t="shared" si="3"/>
        <v>68.73</v>
      </c>
      <c r="O16" s="32" t="s">
        <v>482</v>
      </c>
      <c r="P16" s="7">
        <v>1</v>
      </c>
      <c r="Q16" s="6" t="str">
        <f>IFERROR(VLOOKUP(B16,'VENDAS ENTRE LOJAS'!A:E,4,0),"")</f>
        <v/>
      </c>
    </row>
    <row r="17" spans="2:17" ht="13.5" customHeight="1" x14ac:dyDescent="0.2">
      <c r="B17" s="10">
        <v>1010009333</v>
      </c>
      <c r="C17" s="17" t="s">
        <v>467</v>
      </c>
      <c r="D17" s="11" t="s">
        <v>314</v>
      </c>
      <c r="E17" s="36" t="str">
        <f>VLOOKUP(B17,Plan2!$A:$H,4,0)</f>
        <v>NECESSAIRES</v>
      </c>
      <c r="F17" s="11" t="s">
        <v>1</v>
      </c>
      <c r="G17" s="39">
        <f>VLOOKUP(B17,Plan2!$A:$H,7,0)</f>
        <v>19.95</v>
      </c>
      <c r="H17" s="39">
        <f>VLOOKUP(B17,Plan2!$A:$H,8,0)</f>
        <v>95</v>
      </c>
      <c r="I17" s="12">
        <f t="shared" si="0"/>
        <v>4</v>
      </c>
      <c r="J17" s="41">
        <f t="shared" si="1"/>
        <v>79.8</v>
      </c>
      <c r="K17" s="41">
        <f t="shared" si="2"/>
        <v>380</v>
      </c>
      <c r="L17" s="13">
        <v>360.9</v>
      </c>
      <c r="M17" s="43">
        <f t="shared" si="3"/>
        <v>300.2</v>
      </c>
      <c r="O17" s="32" t="s">
        <v>483</v>
      </c>
      <c r="P17" s="12">
        <v>4</v>
      </c>
      <c r="Q17" s="31" t="str">
        <f>IFERROR(VLOOKUP(B17,'VENDAS ENTRE LOJAS'!A:E,4,0),"")</f>
        <v/>
      </c>
    </row>
    <row r="18" spans="2:17" ht="13.5" customHeight="1" x14ac:dyDescent="0.2">
      <c r="B18" s="2">
        <v>1010009338</v>
      </c>
      <c r="C18" s="5" t="s">
        <v>467</v>
      </c>
      <c r="D18" s="3" t="s">
        <v>315</v>
      </c>
      <c r="E18" s="35" t="str">
        <f>VLOOKUP(B18,Plan2!$A:$H,4,0)</f>
        <v>ECOBAGS</v>
      </c>
      <c r="F18" s="3" t="s">
        <v>1</v>
      </c>
      <c r="G18" s="38">
        <f>VLOOKUP(B18,Plan2!$A:$H,7,0)</f>
        <v>14</v>
      </c>
      <c r="H18" s="38">
        <f>VLOOKUP(B18,Plan2!$A:$H,8,0)</f>
        <v>65</v>
      </c>
      <c r="I18" s="7">
        <f t="shared" si="0"/>
        <v>2</v>
      </c>
      <c r="J18" s="40">
        <f t="shared" si="1"/>
        <v>28</v>
      </c>
      <c r="K18" s="40">
        <f t="shared" si="2"/>
        <v>130</v>
      </c>
      <c r="L18" s="9">
        <v>130</v>
      </c>
      <c r="M18" s="43">
        <f t="shared" si="3"/>
        <v>102</v>
      </c>
      <c r="O18" s="32" t="s">
        <v>484</v>
      </c>
      <c r="P18" s="7">
        <v>2</v>
      </c>
      <c r="Q18" s="6" t="str">
        <f>IFERROR(VLOOKUP(B18,'VENDAS ENTRE LOJAS'!A:E,4,0),"")</f>
        <v/>
      </c>
    </row>
    <row r="19" spans="2:17" ht="13.5" customHeight="1" x14ac:dyDescent="0.2">
      <c r="B19" s="10">
        <v>1010009339</v>
      </c>
      <c r="C19" s="17" t="s">
        <v>467</v>
      </c>
      <c r="D19" s="11" t="s">
        <v>316</v>
      </c>
      <c r="E19" s="36" t="str">
        <f>VLOOKUP(B19,Plan2!$A:$H,4,0)</f>
        <v>ECOBAGS</v>
      </c>
      <c r="F19" s="11" t="s">
        <v>1</v>
      </c>
      <c r="G19" s="39">
        <f>VLOOKUP(B19,Plan2!$A:$H,7,0)</f>
        <v>14</v>
      </c>
      <c r="H19" s="39">
        <f>VLOOKUP(B19,Plan2!$A:$H,8,0)</f>
        <v>65</v>
      </c>
      <c r="I19" s="12">
        <f t="shared" si="0"/>
        <v>2</v>
      </c>
      <c r="J19" s="41">
        <f t="shared" si="1"/>
        <v>28</v>
      </c>
      <c r="K19" s="41">
        <f t="shared" si="2"/>
        <v>130</v>
      </c>
      <c r="L19" s="13">
        <v>130</v>
      </c>
      <c r="M19" s="43">
        <f t="shared" si="3"/>
        <v>102</v>
      </c>
      <c r="O19" s="32" t="s">
        <v>485</v>
      </c>
      <c r="P19" s="12">
        <v>2</v>
      </c>
      <c r="Q19" s="31" t="str">
        <f>IFERROR(VLOOKUP(B19,'VENDAS ENTRE LOJAS'!A:E,4,0),"")</f>
        <v/>
      </c>
    </row>
    <row r="20" spans="2:17" ht="13.5" customHeight="1" x14ac:dyDescent="0.2">
      <c r="B20" s="2">
        <v>1010009340</v>
      </c>
      <c r="C20" s="5" t="s">
        <v>467</v>
      </c>
      <c r="D20" s="3" t="s">
        <v>317</v>
      </c>
      <c r="E20" s="35" t="str">
        <f>VLOOKUP(B20,Plan2!$A:$H,4,0)</f>
        <v>ECOBAGS</v>
      </c>
      <c r="F20" s="3" t="s">
        <v>1</v>
      </c>
      <c r="G20" s="38">
        <f>VLOOKUP(B20,Plan2!$A:$H,7,0)</f>
        <v>14</v>
      </c>
      <c r="H20" s="38">
        <f>VLOOKUP(B20,Plan2!$A:$H,8,0)</f>
        <v>65</v>
      </c>
      <c r="I20" s="7">
        <f t="shared" si="0"/>
        <v>2</v>
      </c>
      <c r="J20" s="40">
        <f t="shared" si="1"/>
        <v>28</v>
      </c>
      <c r="K20" s="40">
        <f t="shared" si="2"/>
        <v>130</v>
      </c>
      <c r="L20" s="9">
        <v>120</v>
      </c>
      <c r="M20" s="43">
        <f t="shared" si="3"/>
        <v>102</v>
      </c>
      <c r="O20" s="32" t="s">
        <v>486</v>
      </c>
      <c r="P20" s="7">
        <v>2</v>
      </c>
      <c r="Q20" s="6" t="str">
        <f>IFERROR(VLOOKUP(B20,'VENDAS ENTRE LOJAS'!A:E,4,0),"")</f>
        <v/>
      </c>
    </row>
    <row r="21" spans="2:17" ht="13.5" customHeight="1" x14ac:dyDescent="0.2">
      <c r="B21" s="10">
        <v>1010009348</v>
      </c>
      <c r="C21" s="17" t="s">
        <v>467</v>
      </c>
      <c r="D21" s="11" t="s">
        <v>318</v>
      </c>
      <c r="E21" s="36" t="str">
        <f>VLOOKUP(B21,Plan2!$A:$H,4,0)</f>
        <v>SELETO OCEAN</v>
      </c>
      <c r="F21" s="11" t="s">
        <v>1</v>
      </c>
      <c r="G21" s="39">
        <f>VLOOKUP(B21,Plan2!$A:$H,7,0)</f>
        <v>19</v>
      </c>
      <c r="H21" s="39">
        <f>VLOOKUP(B21,Plan2!$A:$H,8,0)</f>
        <v>82</v>
      </c>
      <c r="I21" s="12">
        <f t="shared" si="0"/>
        <v>2</v>
      </c>
      <c r="J21" s="41">
        <f t="shared" si="1"/>
        <v>38</v>
      </c>
      <c r="K21" s="41">
        <f t="shared" si="2"/>
        <v>164</v>
      </c>
      <c r="L21" s="13">
        <v>242.98</v>
      </c>
      <c r="M21" s="43">
        <f t="shared" si="3"/>
        <v>126</v>
      </c>
      <c r="O21" s="32" t="s">
        <v>487</v>
      </c>
      <c r="P21" s="12">
        <v>3</v>
      </c>
      <c r="Q21" s="31">
        <f>IFERROR(VLOOKUP(B21,'VENDAS ENTRE LOJAS'!A:E,4,0),"")</f>
        <v>1</v>
      </c>
    </row>
    <row r="22" spans="2:17" ht="13.5" customHeight="1" x14ac:dyDescent="0.2">
      <c r="B22" s="2">
        <v>1010009365</v>
      </c>
      <c r="C22" s="5" t="s">
        <v>467</v>
      </c>
      <c r="D22" s="3" t="s">
        <v>319</v>
      </c>
      <c r="E22" s="35" t="str">
        <f>VLOOKUP(B22,Plan2!$A:$H,4,0)</f>
        <v>FRASCOS DIFUSORES E DISPENSER</v>
      </c>
      <c r="F22" s="3" t="s">
        <v>1</v>
      </c>
      <c r="G22" s="38">
        <f>VLOOKUP(B22,Plan2!$A:$H,7,0)</f>
        <v>9.66</v>
      </c>
      <c r="H22" s="38">
        <f>VLOOKUP(B22,Plan2!$A:$H,8,0)</f>
        <v>46</v>
      </c>
      <c r="I22" s="7">
        <f t="shared" si="0"/>
        <v>15</v>
      </c>
      <c r="J22" s="40">
        <f t="shared" si="1"/>
        <v>144.9</v>
      </c>
      <c r="K22" s="40">
        <f t="shared" si="2"/>
        <v>690</v>
      </c>
      <c r="L22" s="9">
        <v>661.7</v>
      </c>
      <c r="M22" s="43">
        <f t="shared" si="3"/>
        <v>545.1</v>
      </c>
      <c r="P22" s="7">
        <v>15</v>
      </c>
      <c r="Q22" s="6" t="str">
        <f>IFERROR(VLOOKUP(B22,'VENDAS ENTRE LOJAS'!A:E,4,0),"")</f>
        <v/>
      </c>
    </row>
    <row r="23" spans="2:17" ht="13.5" customHeight="1" x14ac:dyDescent="0.2">
      <c r="B23" s="10">
        <v>1010009366</v>
      </c>
      <c r="C23" s="17" t="s">
        <v>467</v>
      </c>
      <c r="D23" s="11" t="s">
        <v>320</v>
      </c>
      <c r="E23" s="36" t="str">
        <f>VLOOKUP(B23,Plan2!$A:$H,4,0)</f>
        <v>FRASCOS DIFUSORES E DISPENSER</v>
      </c>
      <c r="F23" s="11" t="s">
        <v>1</v>
      </c>
      <c r="G23" s="39">
        <f>VLOOKUP(B23,Plan2!$A:$H,7,0)</f>
        <v>9.66</v>
      </c>
      <c r="H23" s="39">
        <f>VLOOKUP(B23,Plan2!$A:$H,8,0)</f>
        <v>46</v>
      </c>
      <c r="I23" s="12">
        <f t="shared" si="0"/>
        <v>17</v>
      </c>
      <c r="J23" s="41">
        <f t="shared" si="1"/>
        <v>164.22</v>
      </c>
      <c r="K23" s="41">
        <f t="shared" si="2"/>
        <v>782</v>
      </c>
      <c r="L23" s="13">
        <v>725.9</v>
      </c>
      <c r="M23" s="43">
        <f t="shared" si="3"/>
        <v>617.78</v>
      </c>
      <c r="P23" s="12">
        <v>17</v>
      </c>
      <c r="Q23" s="31" t="str">
        <f>IFERROR(VLOOKUP(B23,'VENDAS ENTRE LOJAS'!A:E,4,0),"")</f>
        <v/>
      </c>
    </row>
    <row r="24" spans="2:17" ht="13.5" customHeight="1" x14ac:dyDescent="0.2">
      <c r="B24" s="2">
        <v>1010009419</v>
      </c>
      <c r="C24" s="5" t="s">
        <v>467</v>
      </c>
      <c r="D24" s="3" t="s">
        <v>321</v>
      </c>
      <c r="E24" s="35" t="str">
        <f>VLOOKUP(B24,Plan2!$A:$H,4,0)</f>
        <v>BANHO</v>
      </c>
      <c r="F24" s="3" t="s">
        <v>1</v>
      </c>
      <c r="G24" s="38">
        <f>VLOOKUP(B24,Plan2!$A:$H,7,0)</f>
        <v>14.07</v>
      </c>
      <c r="H24" s="38">
        <f>VLOOKUP(B24,Plan2!$A:$H,8,0)</f>
        <v>67</v>
      </c>
      <c r="I24" s="7">
        <f t="shared" si="0"/>
        <v>2</v>
      </c>
      <c r="J24" s="40">
        <f t="shared" si="1"/>
        <v>28.14</v>
      </c>
      <c r="K24" s="40">
        <f t="shared" si="2"/>
        <v>134</v>
      </c>
      <c r="L24" s="9">
        <v>113.93</v>
      </c>
      <c r="M24" s="43">
        <f t="shared" si="3"/>
        <v>105.86</v>
      </c>
      <c r="P24" s="7">
        <v>2</v>
      </c>
      <c r="Q24" s="6" t="str">
        <f>IFERROR(VLOOKUP(B24,'VENDAS ENTRE LOJAS'!A:E,4,0),"")</f>
        <v/>
      </c>
    </row>
    <row r="25" spans="2:17" ht="13.5" customHeight="1" x14ac:dyDescent="0.2">
      <c r="B25" s="10">
        <v>1010009420</v>
      </c>
      <c r="C25" s="17" t="s">
        <v>467</v>
      </c>
      <c r="D25" s="11" t="s">
        <v>322</v>
      </c>
      <c r="E25" s="36" t="str">
        <f>VLOOKUP(B25,Plan2!$A:$H,4,0)</f>
        <v>BANHO</v>
      </c>
      <c r="F25" s="11" t="s">
        <v>1</v>
      </c>
      <c r="G25" s="39">
        <f>VLOOKUP(B25,Plan2!$A:$H,7,0)</f>
        <v>5.04</v>
      </c>
      <c r="H25" s="39">
        <f>VLOOKUP(B25,Plan2!$A:$H,8,0)</f>
        <v>24</v>
      </c>
      <c r="I25" s="12">
        <f t="shared" si="0"/>
        <v>25</v>
      </c>
      <c r="J25" s="41">
        <f t="shared" si="1"/>
        <v>126</v>
      </c>
      <c r="K25" s="41">
        <f t="shared" si="2"/>
        <v>600</v>
      </c>
      <c r="L25" s="13">
        <v>554.19000000000005</v>
      </c>
      <c r="M25" s="43">
        <f t="shared" si="3"/>
        <v>474</v>
      </c>
      <c r="P25" s="12">
        <v>28</v>
      </c>
      <c r="Q25" s="31">
        <f>IFERROR(VLOOKUP(B25,'VENDAS ENTRE LOJAS'!A:E,4,0),"")</f>
        <v>3</v>
      </c>
    </row>
    <row r="26" spans="2:17" ht="13.5" customHeight="1" x14ac:dyDescent="0.2">
      <c r="B26" s="2">
        <v>1010009478</v>
      </c>
      <c r="C26" s="5" t="s">
        <v>467</v>
      </c>
      <c r="D26" s="3" t="s">
        <v>323</v>
      </c>
      <c r="E26" s="35" t="str">
        <f>VLOOKUP(B26,Plan2!$A:$H,4,0)</f>
        <v>LANCAMENTOS</v>
      </c>
      <c r="F26" s="3" t="s">
        <v>1</v>
      </c>
      <c r="G26" s="38">
        <f>VLOOKUP(B26,Plan2!$A:$H,7,0)</f>
        <v>0</v>
      </c>
      <c r="H26" s="38">
        <f>VLOOKUP(B26,Plan2!$A:$H,8,0)</f>
        <v>9</v>
      </c>
      <c r="I26" s="7">
        <f t="shared" si="0"/>
        <v>19</v>
      </c>
      <c r="J26" s="40">
        <f t="shared" si="1"/>
        <v>0</v>
      </c>
      <c r="K26" s="40">
        <f t="shared" si="2"/>
        <v>171</v>
      </c>
      <c r="L26" s="9">
        <v>168.85</v>
      </c>
      <c r="M26" s="43">
        <f t="shared" si="3"/>
        <v>171</v>
      </c>
      <c r="P26" s="7">
        <v>19</v>
      </c>
      <c r="Q26" s="6" t="str">
        <f>IFERROR(VLOOKUP(B26,'VENDAS ENTRE LOJAS'!A:E,4,0),"")</f>
        <v/>
      </c>
    </row>
    <row r="27" spans="2:17" ht="13.5" customHeight="1" x14ac:dyDescent="0.2">
      <c r="B27" s="10">
        <v>1010009479</v>
      </c>
      <c r="C27" s="17" t="s">
        <v>467</v>
      </c>
      <c r="D27" s="11" t="s">
        <v>324</v>
      </c>
      <c r="E27" s="36" t="str">
        <f>VLOOKUP(B27,Plan2!$A:$H,4,0)</f>
        <v>LANCAMENTOS</v>
      </c>
      <c r="F27" s="11" t="s">
        <v>1</v>
      </c>
      <c r="G27" s="39">
        <f>VLOOKUP(B27,Plan2!$A:$H,7,0)</f>
        <v>0</v>
      </c>
      <c r="H27" s="39">
        <f>VLOOKUP(B27,Plan2!$A:$H,8,0)</f>
        <v>9</v>
      </c>
      <c r="I27" s="12">
        <f t="shared" si="0"/>
        <v>20</v>
      </c>
      <c r="J27" s="41">
        <f t="shared" si="1"/>
        <v>0</v>
      </c>
      <c r="K27" s="41">
        <f t="shared" si="2"/>
        <v>180</v>
      </c>
      <c r="L27" s="13">
        <v>182.13</v>
      </c>
      <c r="M27" s="43">
        <f t="shared" si="3"/>
        <v>180</v>
      </c>
      <c r="P27" s="12">
        <v>21</v>
      </c>
      <c r="Q27" s="31">
        <f>IFERROR(VLOOKUP(B27,'VENDAS ENTRE LOJAS'!A:E,4,0),"")</f>
        <v>1</v>
      </c>
    </row>
    <row r="28" spans="2:17" ht="13.5" customHeight="1" x14ac:dyDescent="0.2">
      <c r="B28" s="2">
        <v>1010009480</v>
      </c>
      <c r="C28" s="5" t="s">
        <v>467</v>
      </c>
      <c r="D28" s="3" t="s">
        <v>325</v>
      </c>
      <c r="E28" s="35" t="str">
        <f>VLOOKUP(B28,Plan2!$A:$H,4,0)</f>
        <v>LANCAMENTOS</v>
      </c>
      <c r="F28" s="3" t="s">
        <v>1</v>
      </c>
      <c r="G28" s="38">
        <f>VLOOKUP(B28,Plan2!$A:$H,7,0)</f>
        <v>0</v>
      </c>
      <c r="H28" s="38">
        <f>VLOOKUP(B28,Plan2!$A:$H,8,0)</f>
        <v>4.2</v>
      </c>
      <c r="I28" s="7">
        <f t="shared" si="0"/>
        <v>18</v>
      </c>
      <c r="J28" s="40">
        <f t="shared" si="1"/>
        <v>0</v>
      </c>
      <c r="K28" s="40">
        <f t="shared" si="2"/>
        <v>75.600000000000009</v>
      </c>
      <c r="L28" s="9">
        <v>77.63</v>
      </c>
      <c r="M28" s="43">
        <f t="shared" si="3"/>
        <v>75.600000000000009</v>
      </c>
      <c r="P28" s="7">
        <v>19</v>
      </c>
      <c r="Q28" s="6">
        <f>IFERROR(VLOOKUP(B28,'VENDAS ENTRE LOJAS'!A:E,4,0),"")</f>
        <v>1</v>
      </c>
    </row>
    <row r="29" spans="2:17" ht="13.5" customHeight="1" x14ac:dyDescent="0.2">
      <c r="B29" s="10">
        <v>1010009481</v>
      </c>
      <c r="C29" s="17" t="s">
        <v>467</v>
      </c>
      <c r="D29" s="11" t="s">
        <v>326</v>
      </c>
      <c r="E29" s="36" t="str">
        <f>VLOOKUP(B29,Plan2!$A:$H,4,0)</f>
        <v>LANCAMENTOS</v>
      </c>
      <c r="F29" s="11" t="s">
        <v>1</v>
      </c>
      <c r="G29" s="39">
        <f>VLOOKUP(B29,Plan2!$A:$H,7,0)</f>
        <v>0</v>
      </c>
      <c r="H29" s="39">
        <f>VLOOKUP(B29,Plan2!$A:$H,8,0)</f>
        <v>4.2</v>
      </c>
      <c r="I29" s="12">
        <f t="shared" si="0"/>
        <v>18</v>
      </c>
      <c r="J29" s="41">
        <f t="shared" si="1"/>
        <v>0</v>
      </c>
      <c r="K29" s="41">
        <f t="shared" si="2"/>
        <v>75.600000000000009</v>
      </c>
      <c r="L29" s="13">
        <v>77.819999999999993</v>
      </c>
      <c r="M29" s="43">
        <f t="shared" si="3"/>
        <v>75.600000000000009</v>
      </c>
      <c r="P29" s="12">
        <v>19</v>
      </c>
      <c r="Q29" s="31">
        <f>IFERROR(VLOOKUP(B29,'VENDAS ENTRE LOJAS'!A:E,4,0),"")</f>
        <v>1</v>
      </c>
    </row>
    <row r="30" spans="2:17" ht="13.5" customHeight="1" x14ac:dyDescent="0.2">
      <c r="B30" s="2">
        <v>1020000120</v>
      </c>
      <c r="C30" s="5" t="s">
        <v>470</v>
      </c>
      <c r="D30" s="3" t="s">
        <v>327</v>
      </c>
      <c r="E30" s="35" t="str">
        <f>VLOOKUP(B30,Plan2!$A:$H,4,0)</f>
        <v>RITOS ESSENCIAIS</v>
      </c>
      <c r="F30" s="3" t="s">
        <v>1</v>
      </c>
      <c r="G30" s="38">
        <f>VLOOKUP(B30,Plan2!$A:$H,7,0)</f>
        <v>5.67</v>
      </c>
      <c r="H30" s="38">
        <f>VLOOKUP(B30,Plan2!$A:$H,8,0)</f>
        <v>27</v>
      </c>
      <c r="I30" s="7">
        <f t="shared" si="0"/>
        <v>6</v>
      </c>
      <c r="J30" s="40">
        <f t="shared" si="1"/>
        <v>34.019999999999996</v>
      </c>
      <c r="K30" s="40">
        <f t="shared" si="2"/>
        <v>162</v>
      </c>
      <c r="L30" s="9">
        <v>194.84</v>
      </c>
      <c r="M30" s="43">
        <f t="shared" si="3"/>
        <v>127.98</v>
      </c>
      <c r="P30" s="7">
        <v>10</v>
      </c>
      <c r="Q30" s="6">
        <f>IFERROR(VLOOKUP(B30,'VENDAS ENTRE LOJAS'!A:E,4,0),"")</f>
        <v>4</v>
      </c>
    </row>
    <row r="31" spans="2:17" ht="13.5" customHeight="1" x14ac:dyDescent="0.2">
      <c r="B31" s="10">
        <v>1020020040</v>
      </c>
      <c r="C31" s="17" t="s">
        <v>470</v>
      </c>
      <c r="D31" s="11" t="s">
        <v>328</v>
      </c>
      <c r="E31" s="36" t="str">
        <f>VLOOKUP(B31,Plan2!$A:$H,4,0)</f>
        <v>CASCAS &amp; FOLHAS</v>
      </c>
      <c r="F31" s="11" t="s">
        <v>1</v>
      </c>
      <c r="G31" s="39">
        <f>VLOOKUP(B31,Plan2!$A:$H,7,0)</f>
        <v>7.14</v>
      </c>
      <c r="H31" s="39">
        <f>VLOOKUP(B31,Plan2!$A:$H,8,0)</f>
        <v>34</v>
      </c>
      <c r="I31" s="12">
        <f t="shared" si="0"/>
        <v>13</v>
      </c>
      <c r="J31" s="41">
        <f t="shared" si="1"/>
        <v>92.82</v>
      </c>
      <c r="K31" s="41">
        <f t="shared" si="2"/>
        <v>442</v>
      </c>
      <c r="L31" s="13">
        <v>433.99</v>
      </c>
      <c r="M31" s="43">
        <f t="shared" si="3"/>
        <v>349.18</v>
      </c>
      <c r="P31" s="12">
        <v>13</v>
      </c>
      <c r="Q31" s="31" t="str">
        <f>IFERROR(VLOOKUP(B31,'VENDAS ENTRE LOJAS'!A:E,4,0),"")</f>
        <v/>
      </c>
    </row>
    <row r="32" spans="2:17" ht="13.5" customHeight="1" x14ac:dyDescent="0.2">
      <c r="B32" s="2">
        <v>1020020200</v>
      </c>
      <c r="C32" s="5" t="s">
        <v>470</v>
      </c>
      <c r="D32" s="3" t="s">
        <v>329</v>
      </c>
      <c r="E32" s="35" t="str">
        <f>VLOOKUP(B32,Plan2!$A:$H,4,0)</f>
        <v>CASCAS &amp; FOLHAS</v>
      </c>
      <c r="F32" s="3" t="s">
        <v>1</v>
      </c>
      <c r="G32" s="38">
        <f>VLOOKUP(B32,Plan2!$A:$H,7,0)</f>
        <v>10.29</v>
      </c>
      <c r="H32" s="38">
        <f>VLOOKUP(B32,Plan2!$A:$H,8,0)</f>
        <v>49</v>
      </c>
      <c r="I32" s="7">
        <f t="shared" si="0"/>
        <v>76</v>
      </c>
      <c r="J32" s="40">
        <f t="shared" si="1"/>
        <v>782.04</v>
      </c>
      <c r="K32" s="40">
        <f t="shared" si="2"/>
        <v>3724</v>
      </c>
      <c r="L32" s="9">
        <v>3831.48</v>
      </c>
      <c r="M32" s="43">
        <f t="shared" si="3"/>
        <v>2941.96</v>
      </c>
      <c r="P32" s="7">
        <v>80</v>
      </c>
      <c r="Q32" s="6">
        <f>IFERROR(VLOOKUP(B32,'VENDAS ENTRE LOJAS'!A:E,4,0),"")</f>
        <v>4</v>
      </c>
    </row>
    <row r="33" spans="2:17" ht="13.5" customHeight="1" x14ac:dyDescent="0.2">
      <c r="B33" s="10">
        <v>1020020250</v>
      </c>
      <c r="C33" s="17" t="s">
        <v>470</v>
      </c>
      <c r="D33" s="11" t="s">
        <v>330</v>
      </c>
      <c r="E33" s="36" t="str">
        <f>VLOOKUP(B33,Plan2!$A:$H,4,0)</f>
        <v>CASCAS &amp; FOLHAS</v>
      </c>
      <c r="F33" s="11" t="s">
        <v>1</v>
      </c>
      <c r="G33" s="39">
        <f>VLOOKUP(B33,Plan2!$A:$H,7,0)</f>
        <v>13.02</v>
      </c>
      <c r="H33" s="39">
        <f>VLOOKUP(B33,Plan2!$A:$H,8,0)</f>
        <v>62</v>
      </c>
      <c r="I33" s="12">
        <f t="shared" si="0"/>
        <v>2</v>
      </c>
      <c r="J33" s="41">
        <f t="shared" si="1"/>
        <v>26.04</v>
      </c>
      <c r="K33" s="41">
        <f t="shared" si="2"/>
        <v>124</v>
      </c>
      <c r="L33" s="13">
        <v>142.6</v>
      </c>
      <c r="M33" s="43">
        <f t="shared" si="3"/>
        <v>97.960000000000008</v>
      </c>
      <c r="P33" s="12">
        <v>3</v>
      </c>
      <c r="Q33" s="31">
        <f>IFERROR(VLOOKUP(B33,'VENDAS ENTRE LOJAS'!A:E,4,0),"")</f>
        <v>1</v>
      </c>
    </row>
    <row r="34" spans="2:17" ht="13.5" customHeight="1" x14ac:dyDescent="0.2">
      <c r="B34" s="2">
        <v>1020021100</v>
      </c>
      <c r="C34" s="5" t="s">
        <v>470</v>
      </c>
      <c r="D34" s="3" t="s">
        <v>331</v>
      </c>
      <c r="E34" s="35" t="str">
        <f>VLOOKUP(B34,Plan2!$A:$H,4,0)</f>
        <v>CASCAS &amp; FOLHAS</v>
      </c>
      <c r="F34" s="3" t="s">
        <v>1</v>
      </c>
      <c r="G34" s="38">
        <f>VLOOKUP(B34,Plan2!$A:$H,7,0)</f>
        <v>26.88</v>
      </c>
      <c r="H34" s="38">
        <f>VLOOKUP(B34,Plan2!$A:$H,8,0)</f>
        <v>128</v>
      </c>
      <c r="I34" s="7">
        <f t="shared" si="0"/>
        <v>137</v>
      </c>
      <c r="J34" s="40">
        <f t="shared" si="1"/>
        <v>3682.56</v>
      </c>
      <c r="K34" s="40">
        <f t="shared" si="2"/>
        <v>17536</v>
      </c>
      <c r="L34" s="9">
        <v>17677.72</v>
      </c>
      <c r="M34" s="43">
        <f t="shared" si="3"/>
        <v>13853.44</v>
      </c>
      <c r="P34" s="7">
        <v>145</v>
      </c>
      <c r="Q34" s="6">
        <f>IFERROR(VLOOKUP(B34,'VENDAS ENTRE LOJAS'!A:E,4,0),"")</f>
        <v>8</v>
      </c>
    </row>
    <row r="35" spans="2:17" ht="13.5" customHeight="1" x14ac:dyDescent="0.2">
      <c r="B35" s="10">
        <v>1020024600</v>
      </c>
      <c r="C35" s="17" t="s">
        <v>470</v>
      </c>
      <c r="D35" s="11" t="s">
        <v>332</v>
      </c>
      <c r="E35" s="36" t="str">
        <f>VLOOKUP(B35,Plan2!$A:$H,4,0)</f>
        <v>CASCAS &amp; FOLHAS</v>
      </c>
      <c r="F35" s="11" t="s">
        <v>1</v>
      </c>
      <c r="G35" s="39">
        <f>VLOOKUP(B35,Plan2!$A:$H,7,0)</f>
        <v>97.65</v>
      </c>
      <c r="H35" s="39">
        <f>VLOOKUP(B35,Plan2!$A:$H,8,0)</f>
        <v>465</v>
      </c>
      <c r="I35" s="12">
        <f t="shared" si="0"/>
        <v>3</v>
      </c>
      <c r="J35" s="41">
        <f t="shared" si="1"/>
        <v>292.95000000000005</v>
      </c>
      <c r="K35" s="41">
        <f t="shared" si="2"/>
        <v>1395</v>
      </c>
      <c r="L35" s="13">
        <v>1790.71</v>
      </c>
      <c r="M35" s="43">
        <f t="shared" si="3"/>
        <v>1102.05</v>
      </c>
      <c r="P35" s="12">
        <v>4</v>
      </c>
      <c r="Q35" s="31">
        <f>IFERROR(VLOOKUP(B35,'VENDAS ENTRE LOJAS'!A:E,4,0),"")</f>
        <v>1</v>
      </c>
    </row>
    <row r="36" spans="2:17" ht="13.5" customHeight="1" x14ac:dyDescent="0.2">
      <c r="B36" s="2">
        <v>1020110040</v>
      </c>
      <c r="C36" s="5" t="s">
        <v>470</v>
      </c>
      <c r="D36" s="3" t="s">
        <v>333</v>
      </c>
      <c r="E36" s="35" t="str">
        <f>VLOOKUP(B36,Plan2!$A:$H,4,0)</f>
        <v>CURUMIM</v>
      </c>
      <c r="F36" s="3" t="s">
        <v>1</v>
      </c>
      <c r="G36" s="38">
        <f>VLOOKUP(B36,Plan2!$A:$H,7,0)</f>
        <v>7.14</v>
      </c>
      <c r="H36" s="38">
        <f>VLOOKUP(B36,Plan2!$A:$H,8,0)</f>
        <v>34</v>
      </c>
      <c r="I36" s="7">
        <f t="shared" si="0"/>
        <v>7</v>
      </c>
      <c r="J36" s="40">
        <f t="shared" si="1"/>
        <v>49.98</v>
      </c>
      <c r="K36" s="40">
        <f t="shared" si="2"/>
        <v>238</v>
      </c>
      <c r="L36" s="9">
        <v>228.84</v>
      </c>
      <c r="M36" s="43">
        <f t="shared" si="3"/>
        <v>188.02</v>
      </c>
      <c r="P36" s="7">
        <v>7</v>
      </c>
      <c r="Q36" s="6" t="str">
        <f>IFERROR(VLOOKUP(B36,'VENDAS ENTRE LOJAS'!A:E,4,0),"")</f>
        <v/>
      </c>
    </row>
    <row r="37" spans="2:17" ht="13.5" customHeight="1" x14ac:dyDescent="0.2">
      <c r="B37" s="10">
        <v>1020110200</v>
      </c>
      <c r="C37" s="17" t="s">
        <v>470</v>
      </c>
      <c r="D37" s="11" t="s">
        <v>334</v>
      </c>
      <c r="E37" s="36" t="str">
        <f>VLOOKUP(B37,Plan2!$A:$H,4,0)</f>
        <v>CURUMIM</v>
      </c>
      <c r="F37" s="11" t="s">
        <v>1</v>
      </c>
      <c r="G37" s="39">
        <f>VLOOKUP(B37,Plan2!$A:$H,7,0)</f>
        <v>10.29</v>
      </c>
      <c r="H37" s="39">
        <f>VLOOKUP(B37,Plan2!$A:$H,8,0)</f>
        <v>49</v>
      </c>
      <c r="I37" s="12">
        <f t="shared" si="0"/>
        <v>22</v>
      </c>
      <c r="J37" s="41">
        <f t="shared" si="1"/>
        <v>226.38</v>
      </c>
      <c r="K37" s="41">
        <f t="shared" si="2"/>
        <v>1078</v>
      </c>
      <c r="L37" s="13">
        <v>1042.5</v>
      </c>
      <c r="M37" s="43">
        <f t="shared" si="3"/>
        <v>851.62</v>
      </c>
      <c r="P37" s="12">
        <v>22</v>
      </c>
      <c r="Q37" s="31" t="str">
        <f>IFERROR(VLOOKUP(B37,'VENDAS ENTRE LOJAS'!A:E,4,0),"")</f>
        <v/>
      </c>
    </row>
    <row r="38" spans="2:17" ht="13.5" customHeight="1" x14ac:dyDescent="0.2">
      <c r="B38" s="2">
        <v>1020110500</v>
      </c>
      <c r="C38" s="5" t="s">
        <v>470</v>
      </c>
      <c r="D38" s="3" t="s">
        <v>335</v>
      </c>
      <c r="E38" s="35" t="str">
        <f>VLOOKUP(B38,Plan2!$A:$H,4,0)</f>
        <v>CURUMIM</v>
      </c>
      <c r="F38" s="3" t="s">
        <v>1</v>
      </c>
      <c r="G38" s="38">
        <f>VLOOKUP(B38,Plan2!$A:$H,7,0)</f>
        <v>12.6</v>
      </c>
      <c r="H38" s="38">
        <f>VLOOKUP(B38,Plan2!$A:$H,8,0)</f>
        <v>60</v>
      </c>
      <c r="I38" s="7">
        <f t="shared" si="0"/>
        <v>3</v>
      </c>
      <c r="J38" s="40">
        <f t="shared" si="1"/>
        <v>37.799999999999997</v>
      </c>
      <c r="K38" s="40">
        <f t="shared" si="2"/>
        <v>180</v>
      </c>
      <c r="L38" s="9">
        <v>151.13999999999999</v>
      </c>
      <c r="M38" s="43">
        <f t="shared" si="3"/>
        <v>142.19999999999999</v>
      </c>
      <c r="P38" s="7">
        <v>3</v>
      </c>
      <c r="Q38" s="6" t="str">
        <f>IFERROR(VLOOKUP(B38,'VENDAS ENTRE LOJAS'!A:E,4,0),"")</f>
        <v/>
      </c>
    </row>
    <row r="39" spans="2:17" ht="13.5" customHeight="1" x14ac:dyDescent="0.2">
      <c r="B39" s="10">
        <v>1020171100</v>
      </c>
      <c r="C39" s="17" t="s">
        <v>470</v>
      </c>
      <c r="D39" s="11" t="s">
        <v>336</v>
      </c>
      <c r="E39" s="36" t="str">
        <f>VLOOKUP(B39,Plan2!$A:$H,4,0)</f>
        <v>PERFUME PARA INTERIORES 1100</v>
      </c>
      <c r="F39" s="11" t="s">
        <v>1</v>
      </c>
      <c r="G39" s="39">
        <f>VLOOKUP(B39,Plan2!$A:$H,7,0)</f>
        <v>26.88</v>
      </c>
      <c r="H39" s="39">
        <f>VLOOKUP(B39,Plan2!$A:$H,8,0)</f>
        <v>128</v>
      </c>
      <c r="I39" s="12">
        <f t="shared" si="0"/>
        <v>13</v>
      </c>
      <c r="J39" s="41">
        <f t="shared" si="1"/>
        <v>349.44</v>
      </c>
      <c r="K39" s="41">
        <f t="shared" si="2"/>
        <v>1664</v>
      </c>
      <c r="L39" s="13">
        <v>1646.38</v>
      </c>
      <c r="M39" s="43">
        <f t="shared" si="3"/>
        <v>1314.56</v>
      </c>
      <c r="P39" s="12">
        <v>13</v>
      </c>
      <c r="Q39" s="31" t="str">
        <f>IFERROR(VLOOKUP(B39,'VENDAS ENTRE LOJAS'!A:E,4,0),"")</f>
        <v/>
      </c>
    </row>
    <row r="40" spans="2:17" ht="13.5" customHeight="1" x14ac:dyDescent="0.2">
      <c r="B40" s="2">
        <v>1020190150</v>
      </c>
      <c r="C40" s="5" t="s">
        <v>470</v>
      </c>
      <c r="D40" s="3" t="s">
        <v>337</v>
      </c>
      <c r="E40" s="35" t="str">
        <f>VLOOKUP(B40,Plan2!$A:$H,4,0)</f>
        <v>TERRA MADRE</v>
      </c>
      <c r="F40" s="3" t="s">
        <v>1</v>
      </c>
      <c r="G40" s="38">
        <f>VLOOKUP(B40,Plan2!$A:$H,7,0)</f>
        <v>19.53</v>
      </c>
      <c r="H40" s="38">
        <f>VLOOKUP(B40,Plan2!$A:$H,8,0)</f>
        <v>93</v>
      </c>
      <c r="I40" s="7">
        <f t="shared" si="0"/>
        <v>9</v>
      </c>
      <c r="J40" s="40">
        <f t="shared" si="1"/>
        <v>175.77</v>
      </c>
      <c r="K40" s="40">
        <f t="shared" si="2"/>
        <v>837</v>
      </c>
      <c r="L40" s="9">
        <v>809.29</v>
      </c>
      <c r="M40" s="43">
        <f t="shared" si="3"/>
        <v>661.23</v>
      </c>
      <c r="P40" s="7">
        <v>9</v>
      </c>
      <c r="Q40" s="6" t="str">
        <f>IFERROR(VLOOKUP(B40,'VENDAS ENTRE LOJAS'!A:E,4,0),"")</f>
        <v/>
      </c>
    </row>
    <row r="41" spans="2:17" ht="13.5" customHeight="1" x14ac:dyDescent="0.2">
      <c r="B41" s="10">
        <v>1020230040</v>
      </c>
      <c r="C41" s="17" t="s">
        <v>470</v>
      </c>
      <c r="D41" s="11" t="s">
        <v>338</v>
      </c>
      <c r="E41" s="36" t="str">
        <f>VLOOKUP(B41,Plan2!$A:$H,4,0)</f>
        <v>PITANGA</v>
      </c>
      <c r="F41" s="11" t="s">
        <v>1</v>
      </c>
      <c r="G41" s="39">
        <f>VLOOKUP(B41,Plan2!$A:$H,7,0)</f>
        <v>7.14</v>
      </c>
      <c r="H41" s="39">
        <f>VLOOKUP(B41,Plan2!$A:$H,8,0)</f>
        <v>34</v>
      </c>
      <c r="I41" s="12">
        <f t="shared" si="0"/>
        <v>7</v>
      </c>
      <c r="J41" s="41">
        <f t="shared" si="1"/>
        <v>49.98</v>
      </c>
      <c r="K41" s="41">
        <f t="shared" si="2"/>
        <v>238</v>
      </c>
      <c r="L41" s="13">
        <v>236.52</v>
      </c>
      <c r="M41" s="43">
        <f t="shared" si="3"/>
        <v>188.02</v>
      </c>
      <c r="P41" s="12">
        <v>7</v>
      </c>
      <c r="Q41" s="31" t="str">
        <f>IFERROR(VLOOKUP(B41,'VENDAS ENTRE LOJAS'!A:E,4,0),"")</f>
        <v/>
      </c>
    </row>
    <row r="42" spans="2:17" ht="13.5" customHeight="1" x14ac:dyDescent="0.2">
      <c r="B42" s="2">
        <v>1020230200</v>
      </c>
      <c r="C42" s="5" t="s">
        <v>470</v>
      </c>
      <c r="D42" s="3" t="s">
        <v>339</v>
      </c>
      <c r="E42" s="35" t="str">
        <f>VLOOKUP(B42,Plan2!$A:$H,4,0)</f>
        <v>PITANGA</v>
      </c>
      <c r="F42" s="3" t="s">
        <v>1</v>
      </c>
      <c r="G42" s="38">
        <f>VLOOKUP(B42,Plan2!$A:$H,7,0)</f>
        <v>10.29</v>
      </c>
      <c r="H42" s="38">
        <f>VLOOKUP(B42,Plan2!$A:$H,8,0)</f>
        <v>49</v>
      </c>
      <c r="I42" s="7">
        <f t="shared" si="0"/>
        <v>22</v>
      </c>
      <c r="J42" s="40">
        <f t="shared" si="1"/>
        <v>226.38</v>
      </c>
      <c r="K42" s="40">
        <f t="shared" si="2"/>
        <v>1078</v>
      </c>
      <c r="L42" s="9">
        <v>1116.25</v>
      </c>
      <c r="M42" s="43">
        <f t="shared" si="3"/>
        <v>851.62</v>
      </c>
      <c r="P42" s="7">
        <v>23</v>
      </c>
      <c r="Q42" s="6">
        <f>IFERROR(VLOOKUP(B42,'VENDAS ENTRE LOJAS'!A:E,4,0),"")</f>
        <v>1</v>
      </c>
    </row>
    <row r="43" spans="2:17" ht="13.5" customHeight="1" x14ac:dyDescent="0.2">
      <c r="B43" s="10">
        <v>1020230380</v>
      </c>
      <c r="C43" s="17" t="s">
        <v>470</v>
      </c>
      <c r="D43" s="11" t="s">
        <v>340</v>
      </c>
      <c r="E43" s="36" t="str">
        <f>VLOOKUP(B43,Plan2!$A:$H,4,0)</f>
        <v>PITANGA</v>
      </c>
      <c r="F43" s="11" t="s">
        <v>1</v>
      </c>
      <c r="G43" s="39">
        <f>VLOOKUP(B43,Plan2!$A:$H,7,0)</f>
        <v>11.34</v>
      </c>
      <c r="H43" s="39">
        <f>VLOOKUP(B43,Plan2!$A:$H,8,0)</f>
        <v>54</v>
      </c>
      <c r="I43" s="12">
        <f t="shared" si="0"/>
        <v>7</v>
      </c>
      <c r="J43" s="41">
        <f t="shared" si="1"/>
        <v>79.38</v>
      </c>
      <c r="K43" s="41">
        <f t="shared" si="2"/>
        <v>378</v>
      </c>
      <c r="L43" s="13">
        <v>414.77</v>
      </c>
      <c r="M43" s="43">
        <f t="shared" si="3"/>
        <v>298.62</v>
      </c>
      <c r="P43" s="12">
        <v>8</v>
      </c>
      <c r="Q43" s="31">
        <f>IFERROR(VLOOKUP(B43,'VENDAS ENTRE LOJAS'!A:E,4,0),"")</f>
        <v>1</v>
      </c>
    </row>
    <row r="44" spans="2:17" ht="13.5" customHeight="1" x14ac:dyDescent="0.2">
      <c r="B44" s="2">
        <v>1020231100</v>
      </c>
      <c r="C44" s="5" t="s">
        <v>470</v>
      </c>
      <c r="D44" s="3" t="s">
        <v>341</v>
      </c>
      <c r="E44" s="35" t="str">
        <f>VLOOKUP(B44,Plan2!$A:$H,4,0)</f>
        <v>PITANGA</v>
      </c>
      <c r="F44" s="3" t="s">
        <v>1</v>
      </c>
      <c r="G44" s="38">
        <f>VLOOKUP(B44,Plan2!$A:$H,7,0)</f>
        <v>26.88</v>
      </c>
      <c r="H44" s="38">
        <f>VLOOKUP(B44,Plan2!$A:$H,8,0)</f>
        <v>128</v>
      </c>
      <c r="I44" s="7">
        <f t="shared" si="0"/>
        <v>45</v>
      </c>
      <c r="J44" s="40">
        <f t="shared" si="1"/>
        <v>1209.5999999999999</v>
      </c>
      <c r="K44" s="40">
        <f t="shared" si="2"/>
        <v>5760</v>
      </c>
      <c r="L44" s="9">
        <v>5597.24</v>
      </c>
      <c r="M44" s="43">
        <f t="shared" si="3"/>
        <v>4550.3999999999996</v>
      </c>
      <c r="P44" s="7">
        <v>45</v>
      </c>
      <c r="Q44" s="6" t="str">
        <f>IFERROR(VLOOKUP(B44,'VENDAS ENTRE LOJAS'!A:E,4,0),"")</f>
        <v/>
      </c>
    </row>
    <row r="45" spans="2:17" ht="13.5" customHeight="1" x14ac:dyDescent="0.2">
      <c r="B45" s="10">
        <v>1020234600</v>
      </c>
      <c r="C45" s="17" t="s">
        <v>470</v>
      </c>
      <c r="D45" s="11" t="s">
        <v>342</v>
      </c>
      <c r="E45" s="36" t="str">
        <f>VLOOKUP(B45,Plan2!$A:$H,4,0)</f>
        <v>PITANGA</v>
      </c>
      <c r="F45" s="11" t="s">
        <v>1</v>
      </c>
      <c r="G45" s="39">
        <f>VLOOKUP(B45,Plan2!$A:$H,7,0)</f>
        <v>97.65</v>
      </c>
      <c r="H45" s="39">
        <f>VLOOKUP(B45,Plan2!$A:$H,8,0)</f>
        <v>465</v>
      </c>
      <c r="I45" s="12">
        <f t="shared" si="0"/>
        <v>4</v>
      </c>
      <c r="J45" s="41">
        <f t="shared" si="1"/>
        <v>390.6</v>
      </c>
      <c r="K45" s="41">
        <f t="shared" si="2"/>
        <v>1860</v>
      </c>
      <c r="L45" s="13">
        <v>1808.19</v>
      </c>
      <c r="M45" s="43">
        <f t="shared" si="3"/>
        <v>1469.4</v>
      </c>
      <c r="P45" s="12">
        <v>4</v>
      </c>
      <c r="Q45" s="31" t="str">
        <f>IFERROR(VLOOKUP(B45,'VENDAS ENTRE LOJAS'!A:E,4,0),"")</f>
        <v/>
      </c>
    </row>
    <row r="46" spans="2:17" ht="13.5" customHeight="1" x14ac:dyDescent="0.2">
      <c r="B46" s="2">
        <v>1020250040</v>
      </c>
      <c r="C46" s="5" t="s">
        <v>470</v>
      </c>
      <c r="D46" s="3" t="s">
        <v>343</v>
      </c>
      <c r="E46" s="35" t="str">
        <f>VLOOKUP(B46,Plan2!$A:$H,4,0)</f>
        <v>MARRUA</v>
      </c>
      <c r="F46" s="3" t="s">
        <v>1</v>
      </c>
      <c r="G46" s="38">
        <f>VLOOKUP(B46,Plan2!$A:$H,7,0)</f>
        <v>7.14</v>
      </c>
      <c r="H46" s="38">
        <f>VLOOKUP(B46,Plan2!$A:$H,8,0)</f>
        <v>34</v>
      </c>
      <c r="I46" s="7">
        <f t="shared" si="0"/>
        <v>4</v>
      </c>
      <c r="J46" s="40">
        <f t="shared" si="1"/>
        <v>28.56</v>
      </c>
      <c r="K46" s="40">
        <f t="shared" si="2"/>
        <v>136</v>
      </c>
      <c r="L46" s="9">
        <v>131.63</v>
      </c>
      <c r="M46" s="43">
        <f t="shared" si="3"/>
        <v>107.44</v>
      </c>
      <c r="P46" s="7">
        <v>4</v>
      </c>
      <c r="Q46" s="6" t="str">
        <f>IFERROR(VLOOKUP(B46,'VENDAS ENTRE LOJAS'!A:E,4,0),"")</f>
        <v/>
      </c>
    </row>
    <row r="47" spans="2:17" ht="13.5" customHeight="1" x14ac:dyDescent="0.2">
      <c r="B47" s="10">
        <v>1020250200</v>
      </c>
      <c r="C47" s="17" t="s">
        <v>470</v>
      </c>
      <c r="D47" s="11" t="s">
        <v>344</v>
      </c>
      <c r="E47" s="36" t="str">
        <f>VLOOKUP(B47,Plan2!$A:$H,4,0)</f>
        <v>MARRUA</v>
      </c>
      <c r="F47" s="11" t="s">
        <v>1</v>
      </c>
      <c r="G47" s="39">
        <f>VLOOKUP(B47,Plan2!$A:$H,7,0)</f>
        <v>10.29</v>
      </c>
      <c r="H47" s="39">
        <f>VLOOKUP(B47,Plan2!$A:$H,8,0)</f>
        <v>49</v>
      </c>
      <c r="I47" s="12">
        <f t="shared" si="0"/>
        <v>41</v>
      </c>
      <c r="J47" s="41">
        <f t="shared" si="1"/>
        <v>421.89</v>
      </c>
      <c r="K47" s="41">
        <f t="shared" si="2"/>
        <v>2009</v>
      </c>
      <c r="L47" s="13">
        <v>1974.45</v>
      </c>
      <c r="M47" s="43">
        <f t="shared" si="3"/>
        <v>1587.1100000000001</v>
      </c>
      <c r="P47" s="12">
        <v>41</v>
      </c>
      <c r="Q47" s="31" t="str">
        <f>IFERROR(VLOOKUP(B47,'VENDAS ENTRE LOJAS'!A:E,4,0),"")</f>
        <v/>
      </c>
    </row>
    <row r="48" spans="2:17" ht="13.5" customHeight="1" x14ac:dyDescent="0.2">
      <c r="B48" s="2">
        <v>1020250250</v>
      </c>
      <c r="C48" s="5" t="s">
        <v>470</v>
      </c>
      <c r="D48" s="3" t="s">
        <v>345</v>
      </c>
      <c r="E48" s="35" t="str">
        <f>VLOOKUP(B48,Plan2!$A:$H,4,0)</f>
        <v>MARRUA</v>
      </c>
      <c r="F48" s="3" t="s">
        <v>1</v>
      </c>
      <c r="G48" s="38">
        <f>VLOOKUP(B48,Plan2!$A:$H,7,0)</f>
        <v>13.02</v>
      </c>
      <c r="H48" s="38">
        <f>VLOOKUP(B48,Plan2!$A:$H,8,0)</f>
        <v>62</v>
      </c>
      <c r="I48" s="7">
        <f t="shared" si="0"/>
        <v>17</v>
      </c>
      <c r="J48" s="40">
        <f t="shared" si="1"/>
        <v>221.34</v>
      </c>
      <c r="K48" s="40">
        <f t="shared" si="2"/>
        <v>1054</v>
      </c>
      <c r="L48" s="9">
        <v>1099.03</v>
      </c>
      <c r="M48" s="43">
        <f t="shared" si="3"/>
        <v>832.66</v>
      </c>
      <c r="P48" s="7">
        <v>21</v>
      </c>
      <c r="Q48" s="6">
        <f>IFERROR(VLOOKUP(B48,'VENDAS ENTRE LOJAS'!A:E,4,0),"")</f>
        <v>4</v>
      </c>
    </row>
    <row r="49" spans="2:17" ht="13.5" customHeight="1" x14ac:dyDescent="0.2">
      <c r="B49" s="10">
        <v>1020251100</v>
      </c>
      <c r="C49" s="17" t="s">
        <v>470</v>
      </c>
      <c r="D49" s="11" t="s">
        <v>346</v>
      </c>
      <c r="E49" s="36" t="str">
        <f>VLOOKUP(B49,Plan2!$A:$H,4,0)</f>
        <v>MARRUA</v>
      </c>
      <c r="F49" s="11" t="s">
        <v>1</v>
      </c>
      <c r="G49" s="39">
        <f>VLOOKUP(B49,Plan2!$A:$H,7,0)</f>
        <v>26.88</v>
      </c>
      <c r="H49" s="39">
        <f>VLOOKUP(B49,Plan2!$A:$H,8,0)</f>
        <v>128</v>
      </c>
      <c r="I49" s="12">
        <f t="shared" si="0"/>
        <v>53</v>
      </c>
      <c r="J49" s="41">
        <f t="shared" si="1"/>
        <v>1424.6399999999999</v>
      </c>
      <c r="K49" s="41">
        <f t="shared" si="2"/>
        <v>6784</v>
      </c>
      <c r="L49" s="13">
        <v>6784.97</v>
      </c>
      <c r="M49" s="43">
        <f t="shared" si="3"/>
        <v>5359.3600000000006</v>
      </c>
      <c r="P49" s="12">
        <v>54</v>
      </c>
      <c r="Q49" s="31">
        <f>IFERROR(VLOOKUP(B49,'VENDAS ENTRE LOJAS'!A:E,4,0),"")</f>
        <v>1</v>
      </c>
    </row>
    <row r="50" spans="2:17" ht="13.5" customHeight="1" x14ac:dyDescent="0.2">
      <c r="B50" s="2">
        <v>1020254600</v>
      </c>
      <c r="C50" s="5" t="s">
        <v>470</v>
      </c>
      <c r="D50" s="3" t="s">
        <v>347</v>
      </c>
      <c r="E50" s="35" t="str">
        <f>VLOOKUP(B50,Plan2!$A:$H,4,0)</f>
        <v>MARRUA</v>
      </c>
      <c r="F50" s="3" t="s">
        <v>1</v>
      </c>
      <c r="G50" s="38">
        <f>VLOOKUP(B50,Plan2!$A:$H,7,0)</f>
        <v>97.65</v>
      </c>
      <c r="H50" s="38">
        <f>VLOOKUP(B50,Plan2!$A:$H,8,0)</f>
        <v>465</v>
      </c>
      <c r="I50" s="7">
        <f t="shared" si="0"/>
        <v>1</v>
      </c>
      <c r="J50" s="40">
        <f t="shared" si="1"/>
        <v>97.65</v>
      </c>
      <c r="K50" s="40">
        <f t="shared" si="2"/>
        <v>465</v>
      </c>
      <c r="L50" s="9">
        <v>439.12</v>
      </c>
      <c r="M50" s="43">
        <f t="shared" si="3"/>
        <v>367.35</v>
      </c>
      <c r="P50" s="7">
        <v>1</v>
      </c>
      <c r="Q50" s="6" t="str">
        <f>IFERROR(VLOOKUP(B50,'VENDAS ENTRE LOJAS'!A:E,4,0),"")</f>
        <v/>
      </c>
    </row>
    <row r="51" spans="2:17" ht="13.5" customHeight="1" x14ac:dyDescent="0.2">
      <c r="B51" s="10">
        <v>1020441100</v>
      </c>
      <c r="C51" s="17" t="s">
        <v>470</v>
      </c>
      <c r="D51" s="11" t="s">
        <v>348</v>
      </c>
      <c r="E51" s="36" t="str">
        <f>VLOOKUP(B51,Plan2!$A:$H,4,0)</f>
        <v>PERFUME PARA INTERIORES 1100</v>
      </c>
      <c r="F51" s="11" t="s">
        <v>1</v>
      </c>
      <c r="G51" s="39">
        <f>VLOOKUP(B51,Plan2!$A:$H,7,0)</f>
        <v>26.88</v>
      </c>
      <c r="H51" s="39">
        <f>VLOOKUP(B51,Plan2!$A:$H,8,0)</f>
        <v>128</v>
      </c>
      <c r="I51" s="12">
        <f t="shared" si="0"/>
        <v>21</v>
      </c>
      <c r="J51" s="41">
        <f t="shared" si="1"/>
        <v>564.48</v>
      </c>
      <c r="K51" s="41">
        <f t="shared" si="2"/>
        <v>2688</v>
      </c>
      <c r="L51" s="13">
        <v>2785.28</v>
      </c>
      <c r="M51" s="43">
        <f t="shared" si="3"/>
        <v>2123.52</v>
      </c>
      <c r="P51" s="12">
        <v>23</v>
      </c>
      <c r="Q51" s="31">
        <f>IFERROR(VLOOKUP(B51,'VENDAS ENTRE LOJAS'!A:E,4,0),"")</f>
        <v>2</v>
      </c>
    </row>
    <row r="52" spans="2:17" ht="13.5" customHeight="1" x14ac:dyDescent="0.2">
      <c r="B52" s="2">
        <v>1020490040</v>
      </c>
      <c r="C52" s="5" t="s">
        <v>470</v>
      </c>
      <c r="D52" s="3" t="s">
        <v>349</v>
      </c>
      <c r="E52" s="35" t="str">
        <f>VLOOKUP(B52,Plan2!$A:$H,4,0)</f>
        <v>FLOR DE ALGODAO</v>
      </c>
      <c r="F52" s="3" t="s">
        <v>1</v>
      </c>
      <c r="G52" s="38">
        <f>VLOOKUP(B52,Plan2!$A:$H,7,0)</f>
        <v>7.14</v>
      </c>
      <c r="H52" s="38">
        <f>VLOOKUP(B52,Plan2!$A:$H,8,0)</f>
        <v>34</v>
      </c>
      <c r="I52" s="7">
        <f t="shared" si="0"/>
        <v>13</v>
      </c>
      <c r="J52" s="40">
        <f t="shared" si="1"/>
        <v>92.82</v>
      </c>
      <c r="K52" s="40">
        <f t="shared" si="2"/>
        <v>442</v>
      </c>
      <c r="L52" s="9">
        <v>430.18</v>
      </c>
      <c r="M52" s="43">
        <f t="shared" si="3"/>
        <v>349.18</v>
      </c>
      <c r="P52" s="7">
        <v>13</v>
      </c>
      <c r="Q52" s="6" t="str">
        <f>IFERROR(VLOOKUP(B52,'VENDAS ENTRE LOJAS'!A:E,4,0),"")</f>
        <v/>
      </c>
    </row>
    <row r="53" spans="2:17" ht="13.5" customHeight="1" x14ac:dyDescent="0.2">
      <c r="B53" s="10">
        <v>1020490200</v>
      </c>
      <c r="C53" s="17" t="s">
        <v>470</v>
      </c>
      <c r="D53" s="11" t="s">
        <v>350</v>
      </c>
      <c r="E53" s="36" t="str">
        <f>VLOOKUP(B53,Plan2!$A:$H,4,0)</f>
        <v>FLOR DE ALGODAO</v>
      </c>
      <c r="F53" s="11" t="s">
        <v>1</v>
      </c>
      <c r="G53" s="39">
        <f>VLOOKUP(B53,Plan2!$A:$H,7,0)</f>
        <v>10.29</v>
      </c>
      <c r="H53" s="39">
        <f>VLOOKUP(B53,Plan2!$A:$H,8,0)</f>
        <v>49</v>
      </c>
      <c r="I53" s="12">
        <f t="shared" si="0"/>
        <v>42</v>
      </c>
      <c r="J53" s="41">
        <f t="shared" si="1"/>
        <v>432.17999999999995</v>
      </c>
      <c r="K53" s="41">
        <f t="shared" si="2"/>
        <v>2058</v>
      </c>
      <c r="L53" s="13">
        <v>2147.98</v>
      </c>
      <c r="M53" s="43">
        <f t="shared" si="3"/>
        <v>1625.8200000000002</v>
      </c>
      <c r="P53" s="12">
        <v>49</v>
      </c>
      <c r="Q53" s="31">
        <f>IFERROR(VLOOKUP(B53,'VENDAS ENTRE LOJAS'!A:E,4,0),"")</f>
        <v>7</v>
      </c>
    </row>
    <row r="54" spans="2:17" x14ac:dyDescent="0.2">
      <c r="B54" s="2">
        <v>1020491100</v>
      </c>
      <c r="C54" s="5" t="s">
        <v>470</v>
      </c>
      <c r="D54" s="3" t="s">
        <v>0</v>
      </c>
      <c r="E54" s="35" t="str">
        <f>VLOOKUP(B54,Plan2!$A:$H,4,0)</f>
        <v>FLOR DE ALGODAO</v>
      </c>
      <c r="F54" s="3" t="s">
        <v>1</v>
      </c>
      <c r="G54" s="38">
        <f>VLOOKUP(B54,Plan2!$A:$H,7,0)</f>
        <v>26.88</v>
      </c>
      <c r="H54" s="38">
        <f>VLOOKUP(B54,Plan2!$A:$H,8,0)</f>
        <v>128</v>
      </c>
      <c r="I54" s="7">
        <f t="shared" si="0"/>
        <v>50</v>
      </c>
      <c r="J54" s="40">
        <f t="shared" si="1"/>
        <v>1344</v>
      </c>
      <c r="K54" s="40">
        <f t="shared" si="2"/>
        <v>6400</v>
      </c>
      <c r="L54" s="9">
        <v>6402.61</v>
      </c>
      <c r="M54" s="43">
        <f t="shared" si="3"/>
        <v>5056</v>
      </c>
      <c r="P54" s="7">
        <v>51</v>
      </c>
      <c r="Q54" s="6">
        <f>IFERROR(VLOOKUP(B54,'VENDAS ENTRE LOJAS'!A:E,4,0),"")</f>
        <v>1</v>
      </c>
    </row>
    <row r="55" spans="2:17" x14ac:dyDescent="0.2">
      <c r="B55" s="10">
        <v>1020494600</v>
      </c>
      <c r="C55" s="17" t="s">
        <v>470</v>
      </c>
      <c r="D55" s="11" t="s">
        <v>2</v>
      </c>
      <c r="E55" s="36" t="str">
        <f>VLOOKUP(B55,Plan2!$A:$H,4,0)</f>
        <v>FLOR DE ALGODAO</v>
      </c>
      <c r="F55" s="11" t="s">
        <v>1</v>
      </c>
      <c r="G55" s="39">
        <f>VLOOKUP(B55,Plan2!$A:$H,7,0)</f>
        <v>97.65</v>
      </c>
      <c r="H55" s="39">
        <f>VLOOKUP(B55,Plan2!$A:$H,8,0)</f>
        <v>465</v>
      </c>
      <c r="I55" s="12">
        <f t="shared" si="0"/>
        <v>0</v>
      </c>
      <c r="J55" s="41">
        <f t="shared" si="1"/>
        <v>0</v>
      </c>
      <c r="K55" s="41">
        <f t="shared" si="2"/>
        <v>0</v>
      </c>
      <c r="L55" s="13">
        <v>465</v>
      </c>
      <c r="M55" s="43">
        <f t="shared" si="3"/>
        <v>0</v>
      </c>
      <c r="P55" s="12">
        <v>1</v>
      </c>
      <c r="Q55" s="31">
        <f>IFERROR(VLOOKUP(B55,'VENDAS ENTRE LOJAS'!A:E,4,0),"")</f>
        <v>1</v>
      </c>
    </row>
    <row r="56" spans="2:17" ht="25.5" x14ac:dyDescent="0.2">
      <c r="B56" s="2">
        <v>1020521100</v>
      </c>
      <c r="C56" s="5" t="s">
        <v>470</v>
      </c>
      <c r="D56" s="3" t="s">
        <v>3</v>
      </c>
      <c r="E56" s="35" t="str">
        <f>VLOOKUP(B56,Plan2!$A:$H,4,0)</f>
        <v>PERFUME PARA INTERIORES 1100</v>
      </c>
      <c r="F56" s="3" t="s">
        <v>1</v>
      </c>
      <c r="G56" s="38">
        <f>VLOOKUP(B56,Plan2!$A:$H,7,0)</f>
        <v>26.88</v>
      </c>
      <c r="H56" s="38">
        <f>VLOOKUP(B56,Plan2!$A:$H,8,0)</f>
        <v>128</v>
      </c>
      <c r="I56" s="7">
        <f t="shared" si="0"/>
        <v>12</v>
      </c>
      <c r="J56" s="40">
        <f t="shared" si="1"/>
        <v>322.56</v>
      </c>
      <c r="K56" s="40">
        <f t="shared" si="2"/>
        <v>1536</v>
      </c>
      <c r="L56" s="9">
        <v>1524.47</v>
      </c>
      <c r="M56" s="43">
        <f t="shared" si="3"/>
        <v>1213.44</v>
      </c>
      <c r="P56" s="7">
        <v>13</v>
      </c>
      <c r="Q56" s="6">
        <f>IFERROR(VLOOKUP(B56,'VENDAS ENTRE LOJAS'!A:E,4,0),"")</f>
        <v>1</v>
      </c>
    </row>
    <row r="57" spans="2:17" x14ac:dyDescent="0.2">
      <c r="B57" s="10">
        <v>1020550040</v>
      </c>
      <c r="C57" s="17" t="s">
        <v>470</v>
      </c>
      <c r="D57" s="11" t="s">
        <v>4</v>
      </c>
      <c r="E57" s="36" t="str">
        <f>VLOOKUP(B57,Plan2!$A:$H,4,0)</f>
        <v>ALECRIM</v>
      </c>
      <c r="F57" s="11" t="s">
        <v>1</v>
      </c>
      <c r="G57" s="39">
        <f>VLOOKUP(B57,Plan2!$A:$H,7,0)</f>
        <v>7.14</v>
      </c>
      <c r="H57" s="39">
        <f>VLOOKUP(B57,Plan2!$A:$H,8,0)</f>
        <v>34</v>
      </c>
      <c r="I57" s="12">
        <f t="shared" si="0"/>
        <v>12</v>
      </c>
      <c r="J57" s="41">
        <f t="shared" si="1"/>
        <v>85.679999999999993</v>
      </c>
      <c r="K57" s="41">
        <f t="shared" si="2"/>
        <v>408</v>
      </c>
      <c r="L57" s="13">
        <v>437.63</v>
      </c>
      <c r="M57" s="43">
        <f t="shared" si="3"/>
        <v>322.32</v>
      </c>
      <c r="P57" s="12">
        <v>13</v>
      </c>
      <c r="Q57" s="31">
        <f>IFERROR(VLOOKUP(B57,'VENDAS ENTRE LOJAS'!A:E,4,0),"")</f>
        <v>1</v>
      </c>
    </row>
    <row r="58" spans="2:17" x14ac:dyDescent="0.2">
      <c r="B58" s="2">
        <v>1020550200</v>
      </c>
      <c r="C58" s="5" t="s">
        <v>470</v>
      </c>
      <c r="D58" s="3" t="s">
        <v>5</v>
      </c>
      <c r="E58" s="35" t="str">
        <f>VLOOKUP(B58,Plan2!$A:$H,4,0)</f>
        <v>ALECRIM</v>
      </c>
      <c r="F58" s="3" t="s">
        <v>1</v>
      </c>
      <c r="G58" s="38">
        <f>VLOOKUP(B58,Plan2!$A:$H,7,0)</f>
        <v>10.29</v>
      </c>
      <c r="H58" s="38">
        <f>VLOOKUP(B58,Plan2!$A:$H,8,0)</f>
        <v>49</v>
      </c>
      <c r="I58" s="7">
        <f t="shared" si="0"/>
        <v>30</v>
      </c>
      <c r="J58" s="40">
        <f t="shared" si="1"/>
        <v>308.7</v>
      </c>
      <c r="K58" s="40">
        <f t="shared" si="2"/>
        <v>1470</v>
      </c>
      <c r="L58" s="9">
        <v>1514.76</v>
      </c>
      <c r="M58" s="43">
        <f t="shared" si="3"/>
        <v>1161.3</v>
      </c>
      <c r="P58" s="7">
        <v>35</v>
      </c>
      <c r="Q58" s="6">
        <f>IFERROR(VLOOKUP(B58,'VENDAS ENTRE LOJAS'!A:E,4,0),"")</f>
        <v>5</v>
      </c>
    </row>
    <row r="59" spans="2:17" x14ac:dyDescent="0.2">
      <c r="B59" s="10">
        <v>1020550250</v>
      </c>
      <c r="C59" s="17" t="s">
        <v>470</v>
      </c>
      <c r="D59" s="11" t="s">
        <v>6</v>
      </c>
      <c r="E59" s="36" t="str">
        <f>VLOOKUP(B59,Plan2!$A:$H,4,0)</f>
        <v>ALECRIM</v>
      </c>
      <c r="F59" s="11" t="s">
        <v>1</v>
      </c>
      <c r="G59" s="39">
        <f>VLOOKUP(B59,Plan2!$A:$H,7,0)</f>
        <v>13.02</v>
      </c>
      <c r="H59" s="39">
        <f>VLOOKUP(B59,Plan2!$A:$H,8,0)</f>
        <v>62</v>
      </c>
      <c r="I59" s="12">
        <f t="shared" si="0"/>
        <v>19</v>
      </c>
      <c r="J59" s="41">
        <f t="shared" si="1"/>
        <v>247.38</v>
      </c>
      <c r="K59" s="41">
        <f t="shared" si="2"/>
        <v>1178</v>
      </c>
      <c r="L59" s="13">
        <v>1263.74</v>
      </c>
      <c r="M59" s="43">
        <f t="shared" si="3"/>
        <v>930.62</v>
      </c>
      <c r="P59" s="12">
        <v>21</v>
      </c>
      <c r="Q59" s="31">
        <f>IFERROR(VLOOKUP(B59,'VENDAS ENTRE LOJAS'!A:E,4,0),"")</f>
        <v>2</v>
      </c>
    </row>
    <row r="60" spans="2:17" x14ac:dyDescent="0.2">
      <c r="B60" s="2">
        <v>1020551100</v>
      </c>
      <c r="C60" s="5" t="s">
        <v>470</v>
      </c>
      <c r="D60" s="3" t="s">
        <v>7</v>
      </c>
      <c r="E60" s="35" t="str">
        <f>VLOOKUP(B60,Plan2!$A:$H,4,0)</f>
        <v>ALECRIM</v>
      </c>
      <c r="F60" s="3" t="s">
        <v>1</v>
      </c>
      <c r="G60" s="38">
        <f>VLOOKUP(B60,Plan2!$A:$H,7,0)</f>
        <v>26.88</v>
      </c>
      <c r="H60" s="38">
        <f>VLOOKUP(B60,Plan2!$A:$H,8,0)</f>
        <v>128</v>
      </c>
      <c r="I60" s="7">
        <f t="shared" si="0"/>
        <v>57</v>
      </c>
      <c r="J60" s="40">
        <f t="shared" si="1"/>
        <v>1532.1599999999999</v>
      </c>
      <c r="K60" s="40">
        <f t="shared" si="2"/>
        <v>7296</v>
      </c>
      <c r="L60" s="9">
        <v>7259.1</v>
      </c>
      <c r="M60" s="43">
        <f t="shared" si="3"/>
        <v>5763.84</v>
      </c>
      <c r="P60" s="7">
        <v>58</v>
      </c>
      <c r="Q60" s="6">
        <f>IFERROR(VLOOKUP(B60,'VENDAS ENTRE LOJAS'!A:E,4,0),"")</f>
        <v>1</v>
      </c>
    </row>
    <row r="61" spans="2:17" x14ac:dyDescent="0.2">
      <c r="B61" s="10">
        <v>1020554600</v>
      </c>
      <c r="C61" s="17" t="s">
        <v>470</v>
      </c>
      <c r="D61" s="11" t="s">
        <v>8</v>
      </c>
      <c r="E61" s="36" t="str">
        <f>VLOOKUP(B61,Plan2!$A:$H,4,0)</f>
        <v>ALECRIM</v>
      </c>
      <c r="F61" s="11" t="s">
        <v>1</v>
      </c>
      <c r="G61" s="39">
        <f>VLOOKUP(B61,Plan2!$A:$H,7,0)</f>
        <v>97.65</v>
      </c>
      <c r="H61" s="39">
        <f>VLOOKUP(B61,Plan2!$A:$H,8,0)</f>
        <v>465</v>
      </c>
      <c r="I61" s="12">
        <f t="shared" si="0"/>
        <v>5</v>
      </c>
      <c r="J61" s="41">
        <f t="shared" si="1"/>
        <v>488.25</v>
      </c>
      <c r="K61" s="41">
        <f t="shared" si="2"/>
        <v>2325</v>
      </c>
      <c r="L61" s="13">
        <v>2270.56</v>
      </c>
      <c r="M61" s="43">
        <f t="shared" si="3"/>
        <v>1836.75</v>
      </c>
      <c r="P61" s="12">
        <v>5</v>
      </c>
      <c r="Q61" s="31" t="str">
        <f>IFERROR(VLOOKUP(B61,'VENDAS ENTRE LOJAS'!A:E,4,0),"")</f>
        <v/>
      </c>
    </row>
    <row r="62" spans="2:17" x14ac:dyDescent="0.2">
      <c r="B62" s="2">
        <v>1020580040</v>
      </c>
      <c r="C62" s="5" t="s">
        <v>470</v>
      </c>
      <c r="D62" s="3" t="s">
        <v>9</v>
      </c>
      <c r="E62" s="35" t="str">
        <f>VLOOKUP(B62,Plan2!$A:$H,4,0)</f>
        <v>AMBAR</v>
      </c>
      <c r="F62" s="3" t="s">
        <v>1</v>
      </c>
      <c r="G62" s="38">
        <f>VLOOKUP(B62,Plan2!$A:$H,7,0)</f>
        <v>7.14</v>
      </c>
      <c r="H62" s="38">
        <f>VLOOKUP(B62,Plan2!$A:$H,8,0)</f>
        <v>34</v>
      </c>
      <c r="I62" s="7">
        <f t="shared" si="0"/>
        <v>10</v>
      </c>
      <c r="J62" s="40">
        <f t="shared" si="1"/>
        <v>71.399999999999991</v>
      </c>
      <c r="K62" s="40">
        <f t="shared" si="2"/>
        <v>340</v>
      </c>
      <c r="L62" s="9">
        <v>337</v>
      </c>
      <c r="M62" s="43">
        <f t="shared" si="3"/>
        <v>268.60000000000002</v>
      </c>
      <c r="P62" s="7">
        <v>10</v>
      </c>
      <c r="Q62" s="6" t="str">
        <f>IFERROR(VLOOKUP(B62,'VENDAS ENTRE LOJAS'!A:E,4,0),"")</f>
        <v/>
      </c>
    </row>
    <row r="63" spans="2:17" x14ac:dyDescent="0.2">
      <c r="B63" s="10">
        <v>1020580200</v>
      </c>
      <c r="C63" s="17" t="s">
        <v>470</v>
      </c>
      <c r="D63" s="11" t="s">
        <v>10</v>
      </c>
      <c r="E63" s="36" t="str">
        <f>VLOOKUP(B63,Plan2!$A:$H,4,0)</f>
        <v>AMBAR</v>
      </c>
      <c r="F63" s="11" t="s">
        <v>1</v>
      </c>
      <c r="G63" s="39">
        <f>VLOOKUP(B63,Plan2!$A:$H,7,0)</f>
        <v>10.29</v>
      </c>
      <c r="H63" s="39">
        <f>VLOOKUP(B63,Plan2!$A:$H,8,0)</f>
        <v>49</v>
      </c>
      <c r="I63" s="12">
        <f t="shared" si="0"/>
        <v>54</v>
      </c>
      <c r="J63" s="41">
        <f t="shared" si="1"/>
        <v>555.66</v>
      </c>
      <c r="K63" s="41">
        <f t="shared" si="2"/>
        <v>2646</v>
      </c>
      <c r="L63" s="13">
        <v>2701.47</v>
      </c>
      <c r="M63" s="43">
        <f t="shared" si="3"/>
        <v>2090.34</v>
      </c>
      <c r="P63" s="12">
        <v>57</v>
      </c>
      <c r="Q63" s="31">
        <f>IFERROR(VLOOKUP(B63,'VENDAS ENTRE LOJAS'!A:E,4,0),"")</f>
        <v>3</v>
      </c>
    </row>
    <row r="64" spans="2:17" x14ac:dyDescent="0.2">
      <c r="B64" s="2">
        <v>1020580500</v>
      </c>
      <c r="C64" s="5" t="s">
        <v>470</v>
      </c>
      <c r="D64" s="3" t="s">
        <v>11</v>
      </c>
      <c r="E64" s="35" t="str">
        <f>VLOOKUP(B64,Plan2!$A:$H,4,0)</f>
        <v>AMBAR</v>
      </c>
      <c r="F64" s="3" t="s">
        <v>1</v>
      </c>
      <c r="G64" s="38">
        <f>VLOOKUP(B64,Plan2!$A:$H,7,0)</f>
        <v>12.6</v>
      </c>
      <c r="H64" s="38">
        <f>VLOOKUP(B64,Plan2!$A:$H,8,0)</f>
        <v>60</v>
      </c>
      <c r="I64" s="7">
        <f t="shared" si="0"/>
        <v>11</v>
      </c>
      <c r="J64" s="40">
        <f t="shared" si="1"/>
        <v>138.6</v>
      </c>
      <c r="K64" s="40">
        <f t="shared" si="2"/>
        <v>660</v>
      </c>
      <c r="L64" s="9">
        <v>594.89</v>
      </c>
      <c r="M64" s="43">
        <f t="shared" si="3"/>
        <v>521.4</v>
      </c>
      <c r="P64" s="7">
        <v>11</v>
      </c>
      <c r="Q64" s="6" t="str">
        <f>IFERROR(VLOOKUP(B64,'VENDAS ENTRE LOJAS'!A:E,4,0),"")</f>
        <v/>
      </c>
    </row>
    <row r="65" spans="2:17" x14ac:dyDescent="0.2">
      <c r="B65" s="10">
        <v>1020581100</v>
      </c>
      <c r="C65" s="17" t="s">
        <v>470</v>
      </c>
      <c r="D65" s="11" t="s">
        <v>12</v>
      </c>
      <c r="E65" s="36" t="str">
        <f>VLOOKUP(B65,Plan2!$A:$H,4,0)</f>
        <v>AMBAR</v>
      </c>
      <c r="F65" s="11" t="s">
        <v>1</v>
      </c>
      <c r="G65" s="39">
        <f>VLOOKUP(B65,Plan2!$A:$H,7,0)</f>
        <v>26.88</v>
      </c>
      <c r="H65" s="39">
        <f>VLOOKUP(B65,Plan2!$A:$H,8,0)</f>
        <v>128</v>
      </c>
      <c r="I65" s="12">
        <f t="shared" si="0"/>
        <v>63</v>
      </c>
      <c r="J65" s="41">
        <f t="shared" si="1"/>
        <v>1693.4399999999998</v>
      </c>
      <c r="K65" s="41">
        <f t="shared" si="2"/>
        <v>8064</v>
      </c>
      <c r="L65" s="13">
        <v>7801.62</v>
      </c>
      <c r="M65" s="43">
        <f t="shared" si="3"/>
        <v>6370.56</v>
      </c>
      <c r="P65" s="12">
        <v>63</v>
      </c>
      <c r="Q65" s="31" t="str">
        <f>IFERROR(VLOOKUP(B65,'VENDAS ENTRE LOJAS'!A:E,4,0),"")</f>
        <v/>
      </c>
    </row>
    <row r="66" spans="2:17" x14ac:dyDescent="0.2">
      <c r="B66" s="2">
        <v>1020584600</v>
      </c>
      <c r="C66" s="5" t="s">
        <v>470</v>
      </c>
      <c r="D66" s="3" t="s">
        <v>13</v>
      </c>
      <c r="E66" s="35" t="str">
        <f>VLOOKUP(B66,Plan2!$A:$H,4,0)</f>
        <v>AMBAR</v>
      </c>
      <c r="F66" s="3" t="s">
        <v>1</v>
      </c>
      <c r="G66" s="38">
        <f>VLOOKUP(B66,Plan2!$A:$H,7,0)</f>
        <v>97.65</v>
      </c>
      <c r="H66" s="38">
        <f>VLOOKUP(B66,Plan2!$A:$H,8,0)</f>
        <v>465</v>
      </c>
      <c r="I66" s="7">
        <f t="shared" si="0"/>
        <v>1</v>
      </c>
      <c r="J66" s="40">
        <f t="shared" si="1"/>
        <v>97.65</v>
      </c>
      <c r="K66" s="40">
        <f t="shared" si="2"/>
        <v>465</v>
      </c>
      <c r="L66" s="9">
        <v>465</v>
      </c>
      <c r="M66" s="43">
        <f t="shared" si="3"/>
        <v>367.35</v>
      </c>
      <c r="P66" s="7">
        <v>1</v>
      </c>
      <c r="Q66" s="6" t="str">
        <f>IFERROR(VLOOKUP(B66,'VENDAS ENTRE LOJAS'!A:E,4,0),"")</f>
        <v/>
      </c>
    </row>
    <row r="67" spans="2:17" x14ac:dyDescent="0.2">
      <c r="B67" s="10">
        <v>1020640040</v>
      </c>
      <c r="C67" s="17" t="s">
        <v>470</v>
      </c>
      <c r="D67" s="11" t="s">
        <v>14</v>
      </c>
      <c r="E67" s="36" t="str">
        <f>VLOOKUP(B67,Plan2!$A:$H,4,0)</f>
        <v>PROVENCE</v>
      </c>
      <c r="F67" s="11" t="s">
        <v>1</v>
      </c>
      <c r="G67" s="39">
        <f>VLOOKUP(B67,Plan2!$A:$H,7,0)</f>
        <v>7.14</v>
      </c>
      <c r="H67" s="39">
        <f>VLOOKUP(B67,Plan2!$A:$H,8,0)</f>
        <v>34</v>
      </c>
      <c r="I67" s="12">
        <f t="shared" ref="I67:I130" si="4">IFERROR(P67-Q67,P67)</f>
        <v>7</v>
      </c>
      <c r="J67" s="41">
        <f t="shared" ref="J67:J130" si="5">I67*G67</f>
        <v>49.98</v>
      </c>
      <c r="K67" s="41">
        <f t="shared" ref="K67:K130" si="6">H67*I67</f>
        <v>238</v>
      </c>
      <c r="L67" s="13">
        <v>232.9</v>
      </c>
      <c r="M67" s="43">
        <f t="shared" ref="M67:M130" si="7">K67-J67</f>
        <v>188.02</v>
      </c>
      <c r="P67" s="12">
        <v>7</v>
      </c>
      <c r="Q67" s="31" t="str">
        <f>IFERROR(VLOOKUP(B67,'VENDAS ENTRE LOJAS'!A:E,4,0),"")</f>
        <v/>
      </c>
    </row>
    <row r="68" spans="2:17" x14ac:dyDescent="0.2">
      <c r="B68" s="2">
        <v>1020640200</v>
      </c>
      <c r="C68" s="5" t="s">
        <v>470</v>
      </c>
      <c r="D68" s="3" t="s">
        <v>15</v>
      </c>
      <c r="E68" s="35" t="str">
        <f>VLOOKUP(B68,Plan2!$A:$H,4,0)</f>
        <v>PROVENCE</v>
      </c>
      <c r="F68" s="3" t="s">
        <v>1</v>
      </c>
      <c r="G68" s="38">
        <f>VLOOKUP(B68,Plan2!$A:$H,7,0)</f>
        <v>10.29</v>
      </c>
      <c r="H68" s="38">
        <f>VLOOKUP(B68,Plan2!$A:$H,8,0)</f>
        <v>49</v>
      </c>
      <c r="I68" s="7">
        <f t="shared" si="4"/>
        <v>53</v>
      </c>
      <c r="J68" s="40">
        <f t="shared" si="5"/>
        <v>545.37</v>
      </c>
      <c r="K68" s="40">
        <f t="shared" si="6"/>
        <v>2597</v>
      </c>
      <c r="L68" s="9">
        <v>2574.06</v>
      </c>
      <c r="M68" s="43">
        <f t="shared" si="7"/>
        <v>2051.63</v>
      </c>
      <c r="P68" s="7">
        <v>54</v>
      </c>
      <c r="Q68" s="6">
        <f>IFERROR(VLOOKUP(B68,'VENDAS ENTRE LOJAS'!A:E,4,0),"")</f>
        <v>1</v>
      </c>
    </row>
    <row r="69" spans="2:17" x14ac:dyDescent="0.2">
      <c r="B69" s="10">
        <v>1020641100</v>
      </c>
      <c r="C69" s="17" t="s">
        <v>470</v>
      </c>
      <c r="D69" s="11" t="s">
        <v>16</v>
      </c>
      <c r="E69" s="36" t="str">
        <f>VLOOKUP(B69,Plan2!$A:$H,4,0)</f>
        <v>PROVENCE</v>
      </c>
      <c r="F69" s="11" t="s">
        <v>1</v>
      </c>
      <c r="G69" s="39">
        <f>VLOOKUP(B69,Plan2!$A:$H,7,0)</f>
        <v>26.88</v>
      </c>
      <c r="H69" s="39">
        <f>VLOOKUP(B69,Plan2!$A:$H,8,0)</f>
        <v>128</v>
      </c>
      <c r="I69" s="12">
        <f t="shared" si="4"/>
        <v>69</v>
      </c>
      <c r="J69" s="41">
        <f t="shared" si="5"/>
        <v>1854.72</v>
      </c>
      <c r="K69" s="41">
        <f t="shared" si="6"/>
        <v>8832</v>
      </c>
      <c r="L69" s="13">
        <v>8700.93</v>
      </c>
      <c r="M69" s="43">
        <f t="shared" si="7"/>
        <v>6977.28</v>
      </c>
      <c r="P69" s="12">
        <v>70</v>
      </c>
      <c r="Q69" s="31">
        <f>IFERROR(VLOOKUP(B69,'VENDAS ENTRE LOJAS'!A:E,4,0),"")</f>
        <v>1</v>
      </c>
    </row>
    <row r="70" spans="2:17" x14ac:dyDescent="0.2">
      <c r="B70" s="2">
        <v>1020644600</v>
      </c>
      <c r="C70" s="5" t="s">
        <v>470</v>
      </c>
      <c r="D70" s="3" t="s">
        <v>17</v>
      </c>
      <c r="E70" s="35" t="str">
        <f>VLOOKUP(B70,Plan2!$A:$H,4,0)</f>
        <v>PROVENCE</v>
      </c>
      <c r="F70" s="3" t="s">
        <v>1</v>
      </c>
      <c r="G70" s="38">
        <f>VLOOKUP(B70,Plan2!$A:$H,7,0)</f>
        <v>97.65</v>
      </c>
      <c r="H70" s="38">
        <f>VLOOKUP(B70,Plan2!$A:$H,8,0)</f>
        <v>465</v>
      </c>
      <c r="I70" s="7">
        <f t="shared" si="4"/>
        <v>2</v>
      </c>
      <c r="J70" s="40">
        <f t="shared" si="5"/>
        <v>195.3</v>
      </c>
      <c r="K70" s="40">
        <f t="shared" si="6"/>
        <v>930</v>
      </c>
      <c r="L70" s="9">
        <v>858</v>
      </c>
      <c r="M70" s="43">
        <f t="shared" si="7"/>
        <v>734.7</v>
      </c>
      <c r="P70" s="7">
        <v>2</v>
      </c>
      <c r="Q70" s="6" t="str">
        <f>IFERROR(VLOOKUP(B70,'VENDAS ENTRE LOJAS'!A:E,4,0),"")</f>
        <v/>
      </c>
    </row>
    <row r="71" spans="2:17" ht="25.5" x14ac:dyDescent="0.2">
      <c r="B71" s="10">
        <v>1020800500</v>
      </c>
      <c r="C71" s="17" t="s">
        <v>470</v>
      </c>
      <c r="D71" s="11" t="s">
        <v>18</v>
      </c>
      <c r="E71" s="36" t="str">
        <f>VLOOKUP(B71,Plan2!$A:$H,4,0)</f>
        <v>ALECRIM &amp; CAPIM LIMAO</v>
      </c>
      <c r="F71" s="11" t="s">
        <v>1</v>
      </c>
      <c r="G71" s="39">
        <f>VLOOKUP(B71,Plan2!$A:$H,7,0)</f>
        <v>13.44</v>
      </c>
      <c r="H71" s="39">
        <f>VLOOKUP(B71,Plan2!$A:$H,8,0)</f>
        <v>64</v>
      </c>
      <c r="I71" s="12">
        <f t="shared" si="4"/>
        <v>39</v>
      </c>
      <c r="J71" s="41">
        <f t="shared" si="5"/>
        <v>524.16</v>
      </c>
      <c r="K71" s="41">
        <f t="shared" si="6"/>
        <v>2496</v>
      </c>
      <c r="L71" s="13">
        <v>2491.5500000000002</v>
      </c>
      <c r="M71" s="43">
        <f t="shared" si="7"/>
        <v>1971.8400000000001</v>
      </c>
      <c r="P71" s="12">
        <v>40</v>
      </c>
      <c r="Q71" s="31">
        <f>IFERROR(VLOOKUP(B71,'VENDAS ENTRE LOJAS'!A:E,4,0),"")</f>
        <v>1</v>
      </c>
    </row>
    <row r="72" spans="2:17" x14ac:dyDescent="0.2">
      <c r="B72" s="2">
        <v>1021040500</v>
      </c>
      <c r="C72" s="5" t="s">
        <v>470</v>
      </c>
      <c r="D72" s="3" t="s">
        <v>19</v>
      </c>
      <c r="E72" s="35" t="str">
        <f>VLOOKUP(B72,Plan2!$A:$H,4,0)</f>
        <v>LAVANDA &amp; AMBAR</v>
      </c>
      <c r="F72" s="3" t="s">
        <v>1</v>
      </c>
      <c r="G72" s="38">
        <f>VLOOKUP(B72,Plan2!$A:$H,7,0)</f>
        <v>13.44</v>
      </c>
      <c r="H72" s="38">
        <f>VLOOKUP(B72,Plan2!$A:$H,8,0)</f>
        <v>64</v>
      </c>
      <c r="I72" s="7">
        <f t="shared" si="4"/>
        <v>29</v>
      </c>
      <c r="J72" s="40">
        <f t="shared" si="5"/>
        <v>389.76</v>
      </c>
      <c r="K72" s="40">
        <f t="shared" si="6"/>
        <v>1856</v>
      </c>
      <c r="L72" s="9">
        <v>1865.56</v>
      </c>
      <c r="M72" s="43">
        <f t="shared" si="7"/>
        <v>1466.24</v>
      </c>
      <c r="P72" s="7">
        <v>30</v>
      </c>
      <c r="Q72" s="6">
        <f>IFERROR(VLOOKUP(B72,'VENDAS ENTRE LOJAS'!A:E,4,0),"")</f>
        <v>1</v>
      </c>
    </row>
    <row r="73" spans="2:17" x14ac:dyDescent="0.2">
      <c r="B73" s="10">
        <v>1021050500</v>
      </c>
      <c r="C73" s="17" t="s">
        <v>470</v>
      </c>
      <c r="D73" s="11" t="s">
        <v>20</v>
      </c>
      <c r="E73" s="36" t="str">
        <f>VLOOKUP(B73,Plan2!$A:$H,4,0)</f>
        <v>AMORA &amp; PITANGA</v>
      </c>
      <c r="F73" s="11" t="s">
        <v>1</v>
      </c>
      <c r="G73" s="39">
        <f>VLOOKUP(B73,Plan2!$A:$H,7,0)</f>
        <v>13.44</v>
      </c>
      <c r="H73" s="39">
        <f>VLOOKUP(B73,Plan2!$A:$H,8,0)</f>
        <v>64</v>
      </c>
      <c r="I73" s="12">
        <f t="shared" si="4"/>
        <v>58</v>
      </c>
      <c r="J73" s="41">
        <f t="shared" si="5"/>
        <v>779.52</v>
      </c>
      <c r="K73" s="41">
        <f t="shared" si="6"/>
        <v>3712</v>
      </c>
      <c r="L73" s="13">
        <v>3765.81</v>
      </c>
      <c r="M73" s="43">
        <f t="shared" si="7"/>
        <v>2932.48</v>
      </c>
      <c r="P73" s="12">
        <v>64</v>
      </c>
      <c r="Q73" s="31">
        <f>IFERROR(VLOOKUP(B73,'VENDAS ENTRE LOJAS'!A:E,4,0),"")</f>
        <v>6</v>
      </c>
    </row>
    <row r="74" spans="2:17" x14ac:dyDescent="0.2">
      <c r="B74" s="2">
        <v>1021054600</v>
      </c>
      <c r="C74" s="5" t="s">
        <v>470</v>
      </c>
      <c r="D74" s="3" t="s">
        <v>21</v>
      </c>
      <c r="E74" s="35" t="str">
        <f>VLOOKUP(B74,Plan2!$A:$H,4,0)</f>
        <v>AMORA &amp; PITANGA</v>
      </c>
      <c r="F74" s="3" t="s">
        <v>1</v>
      </c>
      <c r="G74" s="38">
        <f>VLOOKUP(B74,Plan2!$A:$H,7,0)</f>
        <v>97.65</v>
      </c>
      <c r="H74" s="38">
        <f>VLOOKUP(B74,Plan2!$A:$H,8,0)</f>
        <v>465</v>
      </c>
      <c r="I74" s="7">
        <f t="shared" si="4"/>
        <v>3</v>
      </c>
      <c r="J74" s="40">
        <f t="shared" si="5"/>
        <v>292.95000000000005</v>
      </c>
      <c r="K74" s="40">
        <f t="shared" si="6"/>
        <v>1395</v>
      </c>
      <c r="L74" s="9">
        <v>1350</v>
      </c>
      <c r="M74" s="43">
        <f t="shared" si="7"/>
        <v>1102.05</v>
      </c>
      <c r="P74" s="7">
        <v>3</v>
      </c>
      <c r="Q74" s="6" t="str">
        <f>IFERROR(VLOOKUP(B74,'VENDAS ENTRE LOJAS'!A:E,4,0),"")</f>
        <v/>
      </c>
    </row>
    <row r="75" spans="2:17" x14ac:dyDescent="0.2">
      <c r="B75" s="10">
        <v>1021070040</v>
      </c>
      <c r="C75" s="17" t="s">
        <v>470</v>
      </c>
      <c r="D75" s="11" t="s">
        <v>22</v>
      </c>
      <c r="E75" s="36" t="str">
        <f>VLOOKUP(B75,Plan2!$A:$H,4,0)</f>
        <v>BAMBU</v>
      </c>
      <c r="F75" s="11" t="s">
        <v>1</v>
      </c>
      <c r="G75" s="39">
        <f>VLOOKUP(B75,Plan2!$A:$H,7,0)</f>
        <v>7.14</v>
      </c>
      <c r="H75" s="39">
        <f>VLOOKUP(B75,Plan2!$A:$H,8,0)</f>
        <v>34</v>
      </c>
      <c r="I75" s="12">
        <f t="shared" si="4"/>
        <v>11</v>
      </c>
      <c r="J75" s="41">
        <f t="shared" si="5"/>
        <v>78.539999999999992</v>
      </c>
      <c r="K75" s="41">
        <f t="shared" si="6"/>
        <v>374</v>
      </c>
      <c r="L75" s="13">
        <v>360.51</v>
      </c>
      <c r="M75" s="43">
        <f t="shared" si="7"/>
        <v>295.46000000000004</v>
      </c>
      <c r="P75" s="12">
        <v>11</v>
      </c>
      <c r="Q75" s="31" t="str">
        <f>IFERROR(VLOOKUP(B75,'VENDAS ENTRE LOJAS'!A:E,4,0),"")</f>
        <v/>
      </c>
    </row>
    <row r="76" spans="2:17" ht="25.5" x14ac:dyDescent="0.2">
      <c r="B76" s="2">
        <v>1021070200</v>
      </c>
      <c r="C76" s="5" t="s">
        <v>470</v>
      </c>
      <c r="D76" s="3" t="s">
        <v>23</v>
      </c>
      <c r="E76" s="35" t="str">
        <f>VLOOKUP(B76,Plan2!$A:$H,4,0)</f>
        <v>PERFUME PARA INTERIORES 200</v>
      </c>
      <c r="F76" s="3" t="s">
        <v>1</v>
      </c>
      <c r="G76" s="38">
        <f>VLOOKUP(B76,Plan2!$A:$H,7,0)</f>
        <v>10.29</v>
      </c>
      <c r="H76" s="38">
        <f>VLOOKUP(B76,Plan2!$A:$H,8,0)</f>
        <v>49</v>
      </c>
      <c r="I76" s="7">
        <f t="shared" si="4"/>
        <v>1</v>
      </c>
      <c r="J76" s="40">
        <f t="shared" si="5"/>
        <v>10.29</v>
      </c>
      <c r="K76" s="40">
        <f t="shared" si="6"/>
        <v>49</v>
      </c>
      <c r="L76" s="9">
        <v>46</v>
      </c>
      <c r="M76" s="43">
        <f t="shared" si="7"/>
        <v>38.71</v>
      </c>
      <c r="P76" s="7">
        <v>1</v>
      </c>
      <c r="Q76" s="6" t="str">
        <f>IFERROR(VLOOKUP(B76,'VENDAS ENTRE LOJAS'!A:E,4,0),"")</f>
        <v/>
      </c>
    </row>
    <row r="77" spans="2:17" x14ac:dyDescent="0.2">
      <c r="B77" s="10">
        <v>1021070201</v>
      </c>
      <c r="C77" s="17" t="s">
        <v>470</v>
      </c>
      <c r="D77" s="11" t="s">
        <v>23</v>
      </c>
      <c r="E77" s="36" t="str">
        <f>VLOOKUP(B77,Plan2!$A:$H,4,0)</f>
        <v>BAMBU</v>
      </c>
      <c r="F77" s="11" t="s">
        <v>1</v>
      </c>
      <c r="G77" s="39">
        <f>VLOOKUP(B77,Plan2!$A:$H,7,0)</f>
        <v>10.29</v>
      </c>
      <c r="H77" s="39">
        <f>VLOOKUP(B77,Plan2!$A:$H,8,0)</f>
        <v>49</v>
      </c>
      <c r="I77" s="12">
        <f t="shared" si="4"/>
        <v>32</v>
      </c>
      <c r="J77" s="41">
        <f t="shared" si="5"/>
        <v>329.28</v>
      </c>
      <c r="K77" s="41">
        <f t="shared" si="6"/>
        <v>1568</v>
      </c>
      <c r="L77" s="13">
        <v>1693.86</v>
      </c>
      <c r="M77" s="43">
        <f t="shared" si="7"/>
        <v>1238.72</v>
      </c>
      <c r="P77" s="12">
        <v>35</v>
      </c>
      <c r="Q77" s="31">
        <f>IFERROR(VLOOKUP(B77,'VENDAS ENTRE LOJAS'!A:E,4,0),"")</f>
        <v>3</v>
      </c>
    </row>
    <row r="78" spans="2:17" x14ac:dyDescent="0.2">
      <c r="B78" s="2">
        <v>1021071101</v>
      </c>
      <c r="C78" s="5" t="s">
        <v>470</v>
      </c>
      <c r="D78" s="3" t="s">
        <v>24</v>
      </c>
      <c r="E78" s="35" t="str">
        <f>VLOOKUP(B78,Plan2!$A:$H,4,0)</f>
        <v>BAMBU</v>
      </c>
      <c r="F78" s="3" t="s">
        <v>1</v>
      </c>
      <c r="G78" s="38">
        <f>VLOOKUP(B78,Plan2!$A:$H,7,0)</f>
        <v>26.88</v>
      </c>
      <c r="H78" s="38">
        <f>VLOOKUP(B78,Plan2!$A:$H,8,0)</f>
        <v>128</v>
      </c>
      <c r="I78" s="7">
        <f t="shared" si="4"/>
        <v>46</v>
      </c>
      <c r="J78" s="40">
        <f t="shared" si="5"/>
        <v>1236.48</v>
      </c>
      <c r="K78" s="40">
        <f t="shared" si="6"/>
        <v>5888</v>
      </c>
      <c r="L78" s="9">
        <v>5848.31</v>
      </c>
      <c r="M78" s="43">
        <f t="shared" si="7"/>
        <v>4651.5200000000004</v>
      </c>
      <c r="P78" s="7">
        <v>48</v>
      </c>
      <c r="Q78" s="6">
        <f>IFERROR(VLOOKUP(B78,'VENDAS ENTRE LOJAS'!A:E,4,0),"")</f>
        <v>2</v>
      </c>
    </row>
    <row r="79" spans="2:17" x14ac:dyDescent="0.2">
      <c r="B79" s="10">
        <v>1021080150</v>
      </c>
      <c r="C79" s="17" t="s">
        <v>470</v>
      </c>
      <c r="D79" s="11" t="s">
        <v>25</v>
      </c>
      <c r="E79" s="36" t="str">
        <f>VLOOKUP(B79,Plan2!$A:$H,4,0)</f>
        <v>BUQUE DE PEONIAS</v>
      </c>
      <c r="F79" s="11" t="s">
        <v>1</v>
      </c>
      <c r="G79" s="39">
        <f>VLOOKUP(B79,Plan2!$A:$H,7,0)</f>
        <v>19.53</v>
      </c>
      <c r="H79" s="39">
        <f>VLOOKUP(B79,Plan2!$A:$H,8,0)</f>
        <v>93</v>
      </c>
      <c r="I79" s="12">
        <f t="shared" si="4"/>
        <v>3</v>
      </c>
      <c r="J79" s="41">
        <f t="shared" si="5"/>
        <v>58.59</v>
      </c>
      <c r="K79" s="41">
        <f t="shared" si="6"/>
        <v>279</v>
      </c>
      <c r="L79" s="13">
        <v>279</v>
      </c>
      <c r="M79" s="43">
        <f t="shared" si="7"/>
        <v>220.41</v>
      </c>
      <c r="P79" s="12">
        <v>3</v>
      </c>
      <c r="Q79" s="31" t="str">
        <f>IFERROR(VLOOKUP(B79,'VENDAS ENTRE LOJAS'!A:E,4,0),"")</f>
        <v/>
      </c>
    </row>
    <row r="80" spans="2:17" x14ac:dyDescent="0.2">
      <c r="B80" s="2">
        <v>1021290090</v>
      </c>
      <c r="C80" s="5" t="s">
        <v>470</v>
      </c>
      <c r="D80" s="3" t="s">
        <v>26</v>
      </c>
      <c r="E80" s="35" t="str">
        <f>VLOOKUP(B80,Plan2!$A:$H,4,0)</f>
        <v>AVADORE</v>
      </c>
      <c r="F80" s="3" t="s">
        <v>1</v>
      </c>
      <c r="G80" s="38">
        <f>VLOOKUP(B80,Plan2!$A:$H,7,0)</f>
        <v>15.12</v>
      </c>
      <c r="H80" s="38">
        <f>VLOOKUP(B80,Plan2!$A:$H,8,0)</f>
        <v>72</v>
      </c>
      <c r="I80" s="7">
        <f t="shared" si="4"/>
        <v>31</v>
      </c>
      <c r="J80" s="40">
        <f t="shared" si="5"/>
        <v>468.71999999999997</v>
      </c>
      <c r="K80" s="40">
        <f t="shared" si="6"/>
        <v>2232</v>
      </c>
      <c r="L80" s="9">
        <v>2198.08</v>
      </c>
      <c r="M80" s="43">
        <f t="shared" si="7"/>
        <v>1763.28</v>
      </c>
      <c r="P80" s="7">
        <v>31</v>
      </c>
      <c r="Q80" s="6" t="str">
        <f>IFERROR(VLOOKUP(B80,'VENDAS ENTRE LOJAS'!A:E,4,0),"")</f>
        <v/>
      </c>
    </row>
    <row r="81" spans="2:17" x14ac:dyDescent="0.2">
      <c r="B81" s="10">
        <v>1021620250</v>
      </c>
      <c r="C81" s="17" t="s">
        <v>470</v>
      </c>
      <c r="D81" s="11" t="s">
        <v>27</v>
      </c>
      <c r="E81" s="36" t="str">
        <f>VLOOKUP(B81,Plan2!$A:$H,4,0)</f>
        <v>FOLHAS DE PIMENTA</v>
      </c>
      <c r="F81" s="11" t="s">
        <v>1</v>
      </c>
      <c r="G81" s="39">
        <f>VLOOKUP(B81,Plan2!$A:$H,7,0)</f>
        <v>10.92</v>
      </c>
      <c r="H81" s="39">
        <f>VLOOKUP(B81,Plan2!$A:$H,8,0)</f>
        <v>52</v>
      </c>
      <c r="I81" s="12">
        <f t="shared" si="4"/>
        <v>2</v>
      </c>
      <c r="J81" s="41">
        <f t="shared" si="5"/>
        <v>21.84</v>
      </c>
      <c r="K81" s="41">
        <f t="shared" si="6"/>
        <v>104</v>
      </c>
      <c r="L81" s="13">
        <v>104</v>
      </c>
      <c r="M81" s="43">
        <f t="shared" si="7"/>
        <v>82.16</v>
      </c>
      <c r="P81" s="12">
        <v>2</v>
      </c>
      <c r="Q81" s="31" t="str">
        <f>IFERROR(VLOOKUP(B81,'VENDAS ENTRE LOJAS'!A:E,4,0),"")</f>
        <v/>
      </c>
    </row>
    <row r="82" spans="2:17" ht="25.5" x14ac:dyDescent="0.2">
      <c r="B82" s="2">
        <v>1021631100</v>
      </c>
      <c r="C82" s="5" t="s">
        <v>470</v>
      </c>
      <c r="D82" s="3" t="s">
        <v>28</v>
      </c>
      <c r="E82" s="35" t="str">
        <f>VLOOKUP(B82,Plan2!$A:$H,4,0)</f>
        <v>PERFUME PARA INTERIORES 1100</v>
      </c>
      <c r="F82" s="3" t="s">
        <v>1</v>
      </c>
      <c r="G82" s="38">
        <f>VLOOKUP(B82,Plan2!$A:$H,7,0)</f>
        <v>26.88</v>
      </c>
      <c r="H82" s="38">
        <f>VLOOKUP(B82,Plan2!$A:$H,8,0)</f>
        <v>128</v>
      </c>
      <c r="I82" s="7">
        <f t="shared" si="4"/>
        <v>3</v>
      </c>
      <c r="J82" s="40">
        <f t="shared" si="5"/>
        <v>80.64</v>
      </c>
      <c r="K82" s="40">
        <f t="shared" si="6"/>
        <v>384</v>
      </c>
      <c r="L82" s="9">
        <v>333.83</v>
      </c>
      <c r="M82" s="43">
        <f t="shared" si="7"/>
        <v>303.36</v>
      </c>
      <c r="P82" s="7">
        <v>3</v>
      </c>
      <c r="Q82" s="6" t="str">
        <f>IFERROR(VLOOKUP(B82,'VENDAS ENTRE LOJAS'!A:E,4,0),"")</f>
        <v/>
      </c>
    </row>
    <row r="83" spans="2:17" x14ac:dyDescent="0.2">
      <c r="B83" s="10">
        <v>1021640250</v>
      </c>
      <c r="C83" s="17" t="s">
        <v>470</v>
      </c>
      <c r="D83" s="11" t="s">
        <v>29</v>
      </c>
      <c r="E83" s="36" t="str">
        <f>VLOOKUP(B83,Plan2!$A:$H,4,0)</f>
        <v>FIGO E PISTACHE</v>
      </c>
      <c r="F83" s="11" t="s">
        <v>1</v>
      </c>
      <c r="G83" s="39">
        <f>VLOOKUP(B83,Plan2!$A:$H,7,0)</f>
        <v>10.92</v>
      </c>
      <c r="H83" s="39">
        <f>VLOOKUP(B83,Plan2!$A:$H,8,0)</f>
        <v>52</v>
      </c>
      <c r="I83" s="12">
        <f t="shared" si="4"/>
        <v>1</v>
      </c>
      <c r="J83" s="41">
        <f t="shared" si="5"/>
        <v>10.92</v>
      </c>
      <c r="K83" s="41">
        <f t="shared" si="6"/>
        <v>52</v>
      </c>
      <c r="L83" s="13">
        <v>52</v>
      </c>
      <c r="M83" s="43">
        <f t="shared" si="7"/>
        <v>41.08</v>
      </c>
      <c r="P83" s="12">
        <v>1</v>
      </c>
      <c r="Q83" s="31" t="str">
        <f>IFERROR(VLOOKUP(B83,'VENDAS ENTRE LOJAS'!A:E,4,0),"")</f>
        <v/>
      </c>
    </row>
    <row r="84" spans="2:17" x14ac:dyDescent="0.2">
      <c r="B84" s="2">
        <v>1021680250</v>
      </c>
      <c r="C84" s="5" t="s">
        <v>470</v>
      </c>
      <c r="D84" s="3" t="s">
        <v>30</v>
      </c>
      <c r="E84" s="35" t="str">
        <f>VLOOKUP(B84,Plan2!$A:$H,4,0)</f>
        <v>GENGIBRE E ROMA</v>
      </c>
      <c r="F84" s="3" t="s">
        <v>1</v>
      </c>
      <c r="G84" s="38">
        <f>VLOOKUP(B84,Plan2!$A:$H,7,0)</f>
        <v>10.92</v>
      </c>
      <c r="H84" s="38">
        <f>VLOOKUP(B84,Plan2!$A:$H,8,0)</f>
        <v>52</v>
      </c>
      <c r="I84" s="7">
        <f t="shared" si="4"/>
        <v>12</v>
      </c>
      <c r="J84" s="40">
        <f t="shared" si="5"/>
        <v>131.04</v>
      </c>
      <c r="K84" s="40">
        <f t="shared" si="6"/>
        <v>624</v>
      </c>
      <c r="L84" s="9">
        <v>616.71</v>
      </c>
      <c r="M84" s="43">
        <f t="shared" si="7"/>
        <v>492.96000000000004</v>
      </c>
      <c r="P84" s="7">
        <v>12</v>
      </c>
      <c r="Q84" s="6" t="str">
        <f>IFERROR(VLOOKUP(B84,'VENDAS ENTRE LOJAS'!A:E,4,0),"")</f>
        <v/>
      </c>
    </row>
    <row r="85" spans="2:17" ht="25.5" x14ac:dyDescent="0.2">
      <c r="B85" s="10">
        <v>1021701100</v>
      </c>
      <c r="C85" s="17" t="s">
        <v>470</v>
      </c>
      <c r="D85" s="11" t="s">
        <v>31</v>
      </c>
      <c r="E85" s="36" t="str">
        <f>VLOOKUP(B85,Plan2!$A:$H,4,0)</f>
        <v>PERFUME PARA INTERIORES 1100</v>
      </c>
      <c r="F85" s="11" t="s">
        <v>1</v>
      </c>
      <c r="G85" s="39">
        <f>VLOOKUP(B85,Plan2!$A:$H,7,0)</f>
        <v>26.88</v>
      </c>
      <c r="H85" s="39">
        <f>VLOOKUP(B85,Plan2!$A:$H,8,0)</f>
        <v>128</v>
      </c>
      <c r="I85" s="12">
        <f t="shared" si="4"/>
        <v>13</v>
      </c>
      <c r="J85" s="41">
        <f t="shared" si="5"/>
        <v>349.44</v>
      </c>
      <c r="K85" s="41">
        <f t="shared" si="6"/>
        <v>1664</v>
      </c>
      <c r="L85" s="13">
        <v>1644.71</v>
      </c>
      <c r="M85" s="43">
        <f t="shared" si="7"/>
        <v>1314.56</v>
      </c>
      <c r="P85" s="12">
        <v>13</v>
      </c>
      <c r="Q85" s="31" t="str">
        <f>IFERROR(VLOOKUP(B85,'VENDAS ENTRE LOJAS'!A:E,4,0),"")</f>
        <v/>
      </c>
    </row>
    <row r="86" spans="2:17" ht="25.5" x14ac:dyDescent="0.2">
      <c r="B86" s="2">
        <v>1021831100</v>
      </c>
      <c r="C86" s="5" t="s">
        <v>470</v>
      </c>
      <c r="D86" s="3" t="s">
        <v>32</v>
      </c>
      <c r="E86" s="35" t="str">
        <f>VLOOKUP(B86,Plan2!$A:$H,4,0)</f>
        <v>PERFUME PARA INTERIORES 1100</v>
      </c>
      <c r="F86" s="3" t="s">
        <v>1</v>
      </c>
      <c r="G86" s="38">
        <f>VLOOKUP(B86,Plan2!$A:$H,7,0)</f>
        <v>26.88</v>
      </c>
      <c r="H86" s="38">
        <f>VLOOKUP(B86,Plan2!$A:$H,8,0)</f>
        <v>128</v>
      </c>
      <c r="I86" s="7">
        <f t="shared" si="4"/>
        <v>7</v>
      </c>
      <c r="J86" s="40">
        <f t="shared" si="5"/>
        <v>188.16</v>
      </c>
      <c r="K86" s="40">
        <f t="shared" si="6"/>
        <v>896</v>
      </c>
      <c r="L86" s="9">
        <v>880.37</v>
      </c>
      <c r="M86" s="43">
        <f t="shared" si="7"/>
        <v>707.84</v>
      </c>
      <c r="P86" s="7">
        <v>7</v>
      </c>
      <c r="Q86" s="6" t="str">
        <f>IFERROR(VLOOKUP(B86,'VENDAS ENTRE LOJAS'!A:E,4,0),"")</f>
        <v/>
      </c>
    </row>
    <row r="87" spans="2:17" ht="25.5" x14ac:dyDescent="0.2">
      <c r="B87" s="10">
        <v>1021841100</v>
      </c>
      <c r="C87" s="17" t="s">
        <v>470</v>
      </c>
      <c r="D87" s="11" t="s">
        <v>33</v>
      </c>
      <c r="E87" s="36" t="str">
        <f>VLOOKUP(B87,Plan2!$A:$H,4,0)</f>
        <v>PERFUME PARA INTERIORES 1100</v>
      </c>
      <c r="F87" s="11" t="s">
        <v>1</v>
      </c>
      <c r="G87" s="39">
        <f>VLOOKUP(B87,Plan2!$A:$H,7,0)</f>
        <v>26.88</v>
      </c>
      <c r="H87" s="39">
        <f>VLOOKUP(B87,Plan2!$A:$H,8,0)</f>
        <v>128</v>
      </c>
      <c r="I87" s="12">
        <f t="shared" si="4"/>
        <v>7</v>
      </c>
      <c r="J87" s="41">
        <f t="shared" si="5"/>
        <v>188.16</v>
      </c>
      <c r="K87" s="41">
        <f t="shared" si="6"/>
        <v>896</v>
      </c>
      <c r="L87" s="13">
        <v>882.64</v>
      </c>
      <c r="M87" s="43">
        <f t="shared" si="7"/>
        <v>707.84</v>
      </c>
      <c r="P87" s="12">
        <v>7</v>
      </c>
      <c r="Q87" s="31" t="str">
        <f>IFERROR(VLOOKUP(B87,'VENDAS ENTRE LOJAS'!A:E,4,0),"")</f>
        <v/>
      </c>
    </row>
    <row r="88" spans="2:17" ht="25.5" x14ac:dyDescent="0.2">
      <c r="B88" s="2">
        <v>1021851100</v>
      </c>
      <c r="C88" s="5" t="s">
        <v>470</v>
      </c>
      <c r="D88" s="3" t="s">
        <v>34</v>
      </c>
      <c r="E88" s="35" t="str">
        <f>VLOOKUP(B88,Plan2!$A:$H,4,0)</f>
        <v>PERFUME PARA INTERIORES 1100</v>
      </c>
      <c r="F88" s="3" t="s">
        <v>1</v>
      </c>
      <c r="G88" s="38">
        <f>VLOOKUP(B88,Plan2!$A:$H,7,0)</f>
        <v>26.88</v>
      </c>
      <c r="H88" s="38">
        <f>VLOOKUP(B88,Plan2!$A:$H,8,0)</f>
        <v>128</v>
      </c>
      <c r="I88" s="7">
        <f t="shared" si="4"/>
        <v>34</v>
      </c>
      <c r="J88" s="40">
        <f t="shared" si="5"/>
        <v>913.92</v>
      </c>
      <c r="K88" s="40">
        <f t="shared" si="6"/>
        <v>4352</v>
      </c>
      <c r="L88" s="9">
        <v>4221.68</v>
      </c>
      <c r="M88" s="43">
        <f t="shared" si="7"/>
        <v>3438.08</v>
      </c>
      <c r="P88" s="7">
        <v>34</v>
      </c>
      <c r="Q88" s="6" t="str">
        <f>IFERROR(VLOOKUP(B88,'VENDAS ENTRE LOJAS'!A:E,4,0),"")</f>
        <v/>
      </c>
    </row>
    <row r="89" spans="2:17" x14ac:dyDescent="0.2">
      <c r="B89" s="10">
        <v>1030021100</v>
      </c>
      <c r="C89" s="17" t="s">
        <v>469</v>
      </c>
      <c r="D89" s="11" t="s">
        <v>35</v>
      </c>
      <c r="E89" s="36" t="str">
        <f>VLOOKUP(B89,Plan2!$A:$H,4,0)</f>
        <v>CASCAS &amp; FOLHAS</v>
      </c>
      <c r="F89" s="11" t="s">
        <v>1</v>
      </c>
      <c r="G89" s="39">
        <f>VLOOKUP(B89,Plan2!$A:$H,7,0)</f>
        <v>9.8699999999999992</v>
      </c>
      <c r="H89" s="39">
        <f>VLOOKUP(B89,Plan2!$A:$H,8,0)</f>
        <v>47</v>
      </c>
      <c r="I89" s="12">
        <f t="shared" si="4"/>
        <v>43</v>
      </c>
      <c r="J89" s="41">
        <f t="shared" si="5"/>
        <v>424.40999999999997</v>
      </c>
      <c r="K89" s="41">
        <f t="shared" si="6"/>
        <v>2021</v>
      </c>
      <c r="L89" s="13">
        <v>2035.05</v>
      </c>
      <c r="M89" s="43">
        <f t="shared" si="7"/>
        <v>1596.5900000000001</v>
      </c>
      <c r="P89" s="12">
        <v>44</v>
      </c>
      <c r="Q89" s="31">
        <f>IFERROR(VLOOKUP(B89,'VENDAS ENTRE LOJAS'!A:E,4,0),"")</f>
        <v>1</v>
      </c>
    </row>
    <row r="90" spans="2:17" x14ac:dyDescent="0.2">
      <c r="B90" s="2">
        <v>1030231100</v>
      </c>
      <c r="C90" s="5" t="s">
        <v>469</v>
      </c>
      <c r="D90" s="3" t="s">
        <v>36</v>
      </c>
      <c r="E90" s="35" t="str">
        <f>VLOOKUP(B90,Plan2!$A:$H,4,0)</f>
        <v>PITANGA</v>
      </c>
      <c r="F90" s="3" t="s">
        <v>1</v>
      </c>
      <c r="G90" s="38">
        <f>VLOOKUP(B90,Plan2!$A:$H,7,0)</f>
        <v>9.8699999999999992</v>
      </c>
      <c r="H90" s="38">
        <f>VLOOKUP(B90,Plan2!$A:$H,8,0)</f>
        <v>47</v>
      </c>
      <c r="I90" s="7">
        <f t="shared" si="4"/>
        <v>16</v>
      </c>
      <c r="J90" s="40">
        <f t="shared" si="5"/>
        <v>157.91999999999999</v>
      </c>
      <c r="K90" s="40">
        <f t="shared" si="6"/>
        <v>752</v>
      </c>
      <c r="L90" s="9">
        <v>786.65</v>
      </c>
      <c r="M90" s="43">
        <f t="shared" si="7"/>
        <v>594.08000000000004</v>
      </c>
      <c r="P90" s="7">
        <v>17</v>
      </c>
      <c r="Q90" s="6">
        <f>IFERROR(VLOOKUP(B90,'VENDAS ENTRE LOJAS'!A:E,4,0),"")</f>
        <v>1</v>
      </c>
    </row>
    <row r="91" spans="2:17" x14ac:dyDescent="0.2">
      <c r="B91" s="10">
        <v>1030251100</v>
      </c>
      <c r="C91" s="17" t="s">
        <v>469</v>
      </c>
      <c r="D91" s="11" t="s">
        <v>37</v>
      </c>
      <c r="E91" s="36" t="str">
        <f>VLOOKUP(B91,Plan2!$A:$H,4,0)</f>
        <v>MARRUA</v>
      </c>
      <c r="F91" s="11" t="s">
        <v>1</v>
      </c>
      <c r="G91" s="39">
        <f>VLOOKUP(B91,Plan2!$A:$H,7,0)</f>
        <v>9.8699999999999992</v>
      </c>
      <c r="H91" s="39">
        <f>VLOOKUP(B91,Plan2!$A:$H,8,0)</f>
        <v>47</v>
      </c>
      <c r="I91" s="12">
        <f t="shared" si="4"/>
        <v>26</v>
      </c>
      <c r="J91" s="41">
        <f t="shared" si="5"/>
        <v>256.62</v>
      </c>
      <c r="K91" s="41">
        <f t="shared" si="6"/>
        <v>1222</v>
      </c>
      <c r="L91" s="13">
        <v>1208.79</v>
      </c>
      <c r="M91" s="43">
        <f t="shared" si="7"/>
        <v>965.38</v>
      </c>
      <c r="P91" s="12">
        <v>26</v>
      </c>
      <c r="Q91" s="31" t="str">
        <f>IFERROR(VLOOKUP(B91,'VENDAS ENTRE LOJAS'!A:E,4,0),"")</f>
        <v/>
      </c>
    </row>
    <row r="92" spans="2:17" x14ac:dyDescent="0.2">
      <c r="B92" s="2">
        <v>1030491100</v>
      </c>
      <c r="C92" s="5" t="s">
        <v>469</v>
      </c>
      <c r="D92" s="3" t="s">
        <v>38</v>
      </c>
      <c r="E92" s="35" t="str">
        <f>VLOOKUP(B92,Plan2!$A:$H,4,0)</f>
        <v>FLOR DE ALGODAO</v>
      </c>
      <c r="F92" s="3" t="s">
        <v>1</v>
      </c>
      <c r="G92" s="38">
        <f>VLOOKUP(B92,Plan2!$A:$H,7,0)</f>
        <v>9.8699999999999992</v>
      </c>
      <c r="H92" s="38">
        <f>VLOOKUP(B92,Plan2!$A:$H,8,0)</f>
        <v>47</v>
      </c>
      <c r="I92" s="7">
        <f t="shared" si="4"/>
        <v>77</v>
      </c>
      <c r="J92" s="40">
        <f t="shared" si="5"/>
        <v>759.9899999999999</v>
      </c>
      <c r="K92" s="40">
        <f t="shared" si="6"/>
        <v>3619</v>
      </c>
      <c r="L92" s="9">
        <v>3522.24</v>
      </c>
      <c r="M92" s="43">
        <f t="shared" si="7"/>
        <v>2859.01</v>
      </c>
      <c r="P92" s="7">
        <v>78</v>
      </c>
      <c r="Q92" s="6">
        <f>IFERROR(VLOOKUP(B92,'VENDAS ENTRE LOJAS'!A:E,4,0),"")</f>
        <v>1</v>
      </c>
    </row>
    <row r="93" spans="2:17" x14ac:dyDescent="0.2">
      <c r="B93" s="10">
        <v>1030551100</v>
      </c>
      <c r="C93" s="17" t="s">
        <v>469</v>
      </c>
      <c r="D93" s="11" t="s">
        <v>39</v>
      </c>
      <c r="E93" s="36" t="str">
        <f>VLOOKUP(B93,Plan2!$A:$H,4,0)</f>
        <v>ALECRIM</v>
      </c>
      <c r="F93" s="11" t="s">
        <v>1</v>
      </c>
      <c r="G93" s="39">
        <f>VLOOKUP(B93,Plan2!$A:$H,7,0)</f>
        <v>9.8699999999999992</v>
      </c>
      <c r="H93" s="39">
        <f>VLOOKUP(B93,Plan2!$A:$H,8,0)</f>
        <v>47</v>
      </c>
      <c r="I93" s="12">
        <f t="shared" si="4"/>
        <v>17</v>
      </c>
      <c r="J93" s="41">
        <f t="shared" si="5"/>
        <v>167.79</v>
      </c>
      <c r="K93" s="41">
        <f t="shared" si="6"/>
        <v>799</v>
      </c>
      <c r="L93" s="13">
        <v>766.59</v>
      </c>
      <c r="M93" s="43">
        <f t="shared" si="7"/>
        <v>631.21</v>
      </c>
      <c r="P93" s="12">
        <v>17</v>
      </c>
      <c r="Q93" s="31" t="str">
        <f>IFERROR(VLOOKUP(B93,'VENDAS ENTRE LOJAS'!A:E,4,0),"")</f>
        <v/>
      </c>
    </row>
    <row r="94" spans="2:17" x14ac:dyDescent="0.2">
      <c r="B94" s="2">
        <v>1030581100</v>
      </c>
      <c r="C94" s="5" t="s">
        <v>469</v>
      </c>
      <c r="D94" s="3" t="s">
        <v>40</v>
      </c>
      <c r="E94" s="35" t="str">
        <f>VLOOKUP(B94,Plan2!$A:$H,4,0)</f>
        <v>AMBAR</v>
      </c>
      <c r="F94" s="3" t="s">
        <v>1</v>
      </c>
      <c r="G94" s="38">
        <f>VLOOKUP(B94,Plan2!$A:$H,7,0)</f>
        <v>9.8699999999999992</v>
      </c>
      <c r="H94" s="38">
        <f>VLOOKUP(B94,Plan2!$A:$H,8,0)</f>
        <v>47</v>
      </c>
      <c r="I94" s="7">
        <f t="shared" si="4"/>
        <v>50</v>
      </c>
      <c r="J94" s="40">
        <f t="shared" si="5"/>
        <v>493.49999999999994</v>
      </c>
      <c r="K94" s="40">
        <f t="shared" si="6"/>
        <v>2350</v>
      </c>
      <c r="L94" s="9">
        <v>2299.67</v>
      </c>
      <c r="M94" s="43">
        <f t="shared" si="7"/>
        <v>1856.5</v>
      </c>
      <c r="P94" s="7">
        <v>50</v>
      </c>
      <c r="Q94" s="6" t="str">
        <f>IFERROR(VLOOKUP(B94,'VENDAS ENTRE LOJAS'!A:E,4,0),"")</f>
        <v/>
      </c>
    </row>
    <row r="95" spans="2:17" x14ac:dyDescent="0.2">
      <c r="B95" s="10">
        <v>1030641100</v>
      </c>
      <c r="C95" s="17" t="s">
        <v>469</v>
      </c>
      <c r="D95" s="11" t="s">
        <v>41</v>
      </c>
      <c r="E95" s="36" t="str">
        <f>VLOOKUP(B95,Plan2!$A:$H,4,0)</f>
        <v>PROVENCE</v>
      </c>
      <c r="F95" s="11" t="s">
        <v>1</v>
      </c>
      <c r="G95" s="39">
        <f>VLOOKUP(B95,Plan2!$A:$H,7,0)</f>
        <v>9.8699999999999992</v>
      </c>
      <c r="H95" s="39">
        <f>VLOOKUP(B95,Plan2!$A:$H,8,0)</f>
        <v>47</v>
      </c>
      <c r="I95" s="12">
        <f t="shared" si="4"/>
        <v>49</v>
      </c>
      <c r="J95" s="41">
        <f t="shared" si="5"/>
        <v>483.62999999999994</v>
      </c>
      <c r="K95" s="41">
        <f t="shared" si="6"/>
        <v>2303</v>
      </c>
      <c r="L95" s="13">
        <v>2245.9699999999998</v>
      </c>
      <c r="M95" s="43">
        <f t="shared" si="7"/>
        <v>1819.3700000000001</v>
      </c>
      <c r="P95" s="12">
        <v>49</v>
      </c>
      <c r="Q95" s="31" t="str">
        <f>IFERROR(VLOOKUP(B95,'VENDAS ENTRE LOJAS'!A:E,4,0),"")</f>
        <v/>
      </c>
    </row>
    <row r="96" spans="2:17" ht="25.5" x14ac:dyDescent="0.2">
      <c r="B96" s="2">
        <v>1030801000</v>
      </c>
      <c r="C96" s="5" t="s">
        <v>469</v>
      </c>
      <c r="D96" s="3" t="s">
        <v>42</v>
      </c>
      <c r="E96" s="35" t="str">
        <f>VLOOKUP(B96,Plan2!$A:$H,4,0)</f>
        <v>ALECRIM &amp; CAPIM LIMAO</v>
      </c>
      <c r="F96" s="3" t="s">
        <v>1</v>
      </c>
      <c r="G96" s="38">
        <f>VLOOKUP(B96,Plan2!$A:$H,7,0)</f>
        <v>8.19</v>
      </c>
      <c r="H96" s="38">
        <f>VLOOKUP(B96,Plan2!$A:$H,8,0)</f>
        <v>39</v>
      </c>
      <c r="I96" s="7">
        <f t="shared" si="4"/>
        <v>31</v>
      </c>
      <c r="J96" s="40">
        <f t="shared" si="5"/>
        <v>253.89</v>
      </c>
      <c r="K96" s="40">
        <f t="shared" si="6"/>
        <v>1209</v>
      </c>
      <c r="L96" s="9">
        <v>1260.32</v>
      </c>
      <c r="M96" s="43">
        <f t="shared" si="7"/>
        <v>955.11</v>
      </c>
      <c r="P96" s="7">
        <v>33</v>
      </c>
      <c r="Q96" s="6">
        <f>IFERROR(VLOOKUP(B96,'VENDAS ENTRE LOJAS'!A:E,4,0),"")</f>
        <v>2</v>
      </c>
    </row>
    <row r="97" spans="2:17" x14ac:dyDescent="0.2">
      <c r="B97" s="10">
        <v>1031041000</v>
      </c>
      <c r="C97" s="17" t="s">
        <v>469</v>
      </c>
      <c r="D97" s="11" t="s">
        <v>43</v>
      </c>
      <c r="E97" s="36" t="str">
        <f>VLOOKUP(B97,Plan2!$A:$H,4,0)</f>
        <v>LAVANDA &amp; AMBAR</v>
      </c>
      <c r="F97" s="11" t="s">
        <v>1</v>
      </c>
      <c r="G97" s="39">
        <f>VLOOKUP(B97,Plan2!$A:$H,7,0)</f>
        <v>8.19</v>
      </c>
      <c r="H97" s="39">
        <f>VLOOKUP(B97,Plan2!$A:$H,8,0)</f>
        <v>39</v>
      </c>
      <c r="I97" s="12">
        <f t="shared" si="4"/>
        <v>37</v>
      </c>
      <c r="J97" s="41">
        <f t="shared" si="5"/>
        <v>303.02999999999997</v>
      </c>
      <c r="K97" s="41">
        <f t="shared" si="6"/>
        <v>1443</v>
      </c>
      <c r="L97" s="13">
        <v>1438.94</v>
      </c>
      <c r="M97" s="43">
        <f t="shared" si="7"/>
        <v>1139.97</v>
      </c>
      <c r="P97" s="12">
        <v>38</v>
      </c>
      <c r="Q97" s="31">
        <f>IFERROR(VLOOKUP(B97,'VENDAS ENTRE LOJAS'!A:E,4,0),"")</f>
        <v>1</v>
      </c>
    </row>
    <row r="98" spans="2:17" x14ac:dyDescent="0.2">
      <c r="B98" s="2">
        <v>1031051000</v>
      </c>
      <c r="C98" s="5" t="s">
        <v>469</v>
      </c>
      <c r="D98" s="3" t="s">
        <v>44</v>
      </c>
      <c r="E98" s="35" t="str">
        <f>VLOOKUP(B98,Plan2!$A:$H,4,0)</f>
        <v>AMORA &amp; PITANGA</v>
      </c>
      <c r="F98" s="3" t="s">
        <v>1</v>
      </c>
      <c r="G98" s="38">
        <f>VLOOKUP(B98,Plan2!$A:$H,7,0)</f>
        <v>8.19</v>
      </c>
      <c r="H98" s="38">
        <f>VLOOKUP(B98,Plan2!$A:$H,8,0)</f>
        <v>39</v>
      </c>
      <c r="I98" s="7">
        <f t="shared" si="4"/>
        <v>80</v>
      </c>
      <c r="J98" s="40">
        <f t="shared" si="5"/>
        <v>655.19999999999993</v>
      </c>
      <c r="K98" s="40">
        <f t="shared" si="6"/>
        <v>3120</v>
      </c>
      <c r="L98" s="9">
        <v>3084.46</v>
      </c>
      <c r="M98" s="43">
        <f t="shared" si="7"/>
        <v>2464.8000000000002</v>
      </c>
      <c r="P98" s="7">
        <v>80</v>
      </c>
      <c r="Q98" s="6" t="str">
        <f>IFERROR(VLOOKUP(B98,'VENDAS ENTRE LOJAS'!A:E,4,0),"")</f>
        <v/>
      </c>
    </row>
    <row r="99" spans="2:17" x14ac:dyDescent="0.2">
      <c r="B99" s="10">
        <v>1031071100</v>
      </c>
      <c r="C99" s="17" t="s">
        <v>469</v>
      </c>
      <c r="D99" s="11" t="s">
        <v>45</v>
      </c>
      <c r="E99" s="36" t="str">
        <f>VLOOKUP(B99,Plan2!$A:$H,4,0)</f>
        <v>APPR 1100</v>
      </c>
      <c r="F99" s="11" t="s">
        <v>1</v>
      </c>
      <c r="G99" s="39">
        <f>VLOOKUP(B99,Plan2!$A:$H,7,0)</f>
        <v>9.8699999999999992</v>
      </c>
      <c r="H99" s="39">
        <f>VLOOKUP(B99,Plan2!$A:$H,8,0)</f>
        <v>47</v>
      </c>
      <c r="I99" s="12">
        <f t="shared" si="4"/>
        <v>0</v>
      </c>
      <c r="J99" s="41">
        <f t="shared" si="5"/>
        <v>0</v>
      </c>
      <c r="K99" s="41">
        <f t="shared" si="6"/>
        <v>0</v>
      </c>
      <c r="L99" s="13">
        <v>28.2</v>
      </c>
      <c r="M99" s="43">
        <f t="shared" si="7"/>
        <v>0</v>
      </c>
      <c r="P99" s="12">
        <v>2</v>
      </c>
      <c r="Q99" s="31">
        <f>IFERROR(VLOOKUP(B99,'VENDAS ENTRE LOJAS'!A:E,4,0),"")</f>
        <v>2</v>
      </c>
    </row>
    <row r="100" spans="2:17" x14ac:dyDescent="0.2">
      <c r="B100" s="2">
        <v>1031071101</v>
      </c>
      <c r="C100" s="5" t="s">
        <v>469</v>
      </c>
      <c r="D100" s="3" t="s">
        <v>45</v>
      </c>
      <c r="E100" s="35" t="str">
        <f>VLOOKUP(B100,Plan2!$A:$H,4,0)</f>
        <v>BAMBU</v>
      </c>
      <c r="F100" s="3" t="s">
        <v>1</v>
      </c>
      <c r="G100" s="38">
        <f>VLOOKUP(B100,Plan2!$A:$H,7,0)</f>
        <v>9.8699999999999992</v>
      </c>
      <c r="H100" s="38">
        <f>VLOOKUP(B100,Plan2!$A:$H,8,0)</f>
        <v>47</v>
      </c>
      <c r="I100" s="7">
        <f t="shared" si="4"/>
        <v>40</v>
      </c>
      <c r="J100" s="40">
        <f t="shared" si="5"/>
        <v>394.79999999999995</v>
      </c>
      <c r="K100" s="40">
        <f t="shared" si="6"/>
        <v>1880</v>
      </c>
      <c r="L100" s="9">
        <v>1842.17</v>
      </c>
      <c r="M100" s="43">
        <f t="shared" si="7"/>
        <v>1485.2</v>
      </c>
      <c r="P100" s="7">
        <v>40</v>
      </c>
      <c r="Q100" s="6" t="str">
        <f>IFERROR(VLOOKUP(B100,'VENDAS ENTRE LOJAS'!A:E,4,0),"")</f>
        <v/>
      </c>
    </row>
    <row r="101" spans="2:17" ht="38.25" x14ac:dyDescent="0.2">
      <c r="B101" s="10">
        <v>1040000150</v>
      </c>
      <c r="C101" s="17" t="s">
        <v>468</v>
      </c>
      <c r="D101" s="11" t="s">
        <v>46</v>
      </c>
      <c r="E101" s="36" t="str">
        <f>VLOOKUP(B101,Plan2!$A:$H,4,0)</f>
        <v>FRASCOS DIFUSORES E DISPENSER</v>
      </c>
      <c r="F101" s="11" t="s">
        <v>1</v>
      </c>
      <c r="G101" s="39">
        <f>VLOOKUP(B101,Plan2!$A:$H,7,0)</f>
        <v>8.61</v>
      </c>
      <c r="H101" s="39">
        <f>VLOOKUP(B101,Plan2!$A:$H,8,0)</f>
        <v>41</v>
      </c>
      <c r="I101" s="12">
        <f t="shared" si="4"/>
        <v>43</v>
      </c>
      <c r="J101" s="41">
        <f t="shared" si="5"/>
        <v>370.22999999999996</v>
      </c>
      <c r="K101" s="41">
        <f t="shared" si="6"/>
        <v>1763</v>
      </c>
      <c r="L101" s="13">
        <v>1733.1</v>
      </c>
      <c r="M101" s="43">
        <f t="shared" si="7"/>
        <v>1392.77</v>
      </c>
      <c r="P101" s="12">
        <v>43</v>
      </c>
      <c r="Q101" s="31" t="str">
        <f>IFERROR(VLOOKUP(B101,'VENDAS ENTRE LOJAS'!A:E,4,0),"")</f>
        <v/>
      </c>
    </row>
    <row r="102" spans="2:17" ht="38.25" x14ac:dyDescent="0.2">
      <c r="B102" s="2">
        <v>1040000151</v>
      </c>
      <c r="C102" s="5" t="s">
        <v>468</v>
      </c>
      <c r="D102" s="3" t="s">
        <v>47</v>
      </c>
      <c r="E102" s="35" t="str">
        <f>VLOOKUP(B102,Plan2!$A:$H,4,0)</f>
        <v>FRASCOS DIFUSORES E DISPENSER</v>
      </c>
      <c r="F102" s="3" t="s">
        <v>1</v>
      </c>
      <c r="G102" s="38">
        <f>VLOOKUP(B102,Plan2!$A:$H,7,0)</f>
        <v>9.8699999999999992</v>
      </c>
      <c r="H102" s="38">
        <f>VLOOKUP(B102,Plan2!$A:$H,8,0)</f>
        <v>47</v>
      </c>
      <c r="I102" s="7">
        <f t="shared" si="4"/>
        <v>8</v>
      </c>
      <c r="J102" s="40">
        <f t="shared" si="5"/>
        <v>78.959999999999994</v>
      </c>
      <c r="K102" s="40">
        <f t="shared" si="6"/>
        <v>376</v>
      </c>
      <c r="L102" s="9">
        <v>400.3</v>
      </c>
      <c r="M102" s="43">
        <f t="shared" si="7"/>
        <v>297.04000000000002</v>
      </c>
      <c r="P102" s="7">
        <v>10</v>
      </c>
      <c r="Q102" s="6">
        <f>IFERROR(VLOOKUP(B102,'VENDAS ENTRE LOJAS'!A:E,4,0),"")</f>
        <v>2</v>
      </c>
    </row>
    <row r="103" spans="2:17" ht="38.25" x14ac:dyDescent="0.2">
      <c r="B103" s="10">
        <v>1040000152</v>
      </c>
      <c r="C103" s="17" t="s">
        <v>468</v>
      </c>
      <c r="D103" s="11" t="s">
        <v>48</v>
      </c>
      <c r="E103" s="36" t="str">
        <f>VLOOKUP(B103,Plan2!$A:$H,4,0)</f>
        <v>FRASCOS DIFUSORES E DISPENSER</v>
      </c>
      <c r="F103" s="11" t="s">
        <v>1</v>
      </c>
      <c r="G103" s="39">
        <f>VLOOKUP(B103,Plan2!$A:$H,7,0)</f>
        <v>9.8699999999999992</v>
      </c>
      <c r="H103" s="39">
        <f>VLOOKUP(B103,Plan2!$A:$H,8,0)</f>
        <v>47</v>
      </c>
      <c r="I103" s="12">
        <f t="shared" si="4"/>
        <v>9</v>
      </c>
      <c r="J103" s="41">
        <f t="shared" si="5"/>
        <v>88.83</v>
      </c>
      <c r="K103" s="41">
        <f t="shared" si="6"/>
        <v>423</v>
      </c>
      <c r="L103" s="13">
        <v>407.09</v>
      </c>
      <c r="M103" s="43">
        <f t="shared" si="7"/>
        <v>334.17</v>
      </c>
      <c r="P103" s="12">
        <v>9</v>
      </c>
      <c r="Q103" s="31" t="str">
        <f>IFERROR(VLOOKUP(B103,'VENDAS ENTRE LOJAS'!A:E,4,0),"")</f>
        <v/>
      </c>
    </row>
    <row r="104" spans="2:17" ht="38.25" x14ac:dyDescent="0.2">
      <c r="B104" s="2">
        <v>1040000250</v>
      </c>
      <c r="C104" s="5" t="s">
        <v>468</v>
      </c>
      <c r="D104" s="3" t="s">
        <v>49</v>
      </c>
      <c r="E104" s="35" t="str">
        <f>VLOOKUP(B104,Plan2!$A:$H,4,0)</f>
        <v>FRASCOS DIFUSORES E DISPENSER</v>
      </c>
      <c r="F104" s="3" t="s">
        <v>1</v>
      </c>
      <c r="G104" s="38">
        <f>VLOOKUP(B104,Plan2!$A:$H,7,0)</f>
        <v>9.8699999999999992</v>
      </c>
      <c r="H104" s="38">
        <f>VLOOKUP(B104,Plan2!$A:$H,8,0)</f>
        <v>47</v>
      </c>
      <c r="I104" s="7">
        <f t="shared" si="4"/>
        <v>28</v>
      </c>
      <c r="J104" s="40">
        <f t="shared" si="5"/>
        <v>276.35999999999996</v>
      </c>
      <c r="K104" s="40">
        <f t="shared" si="6"/>
        <v>1316</v>
      </c>
      <c r="L104" s="9">
        <v>1303.3699999999999</v>
      </c>
      <c r="M104" s="43">
        <f t="shared" si="7"/>
        <v>1039.6400000000001</v>
      </c>
      <c r="P104" s="7">
        <v>28</v>
      </c>
      <c r="Q104" s="6" t="str">
        <f>IFERROR(VLOOKUP(B104,'VENDAS ENTRE LOJAS'!A:E,4,0),"")</f>
        <v/>
      </c>
    </row>
    <row r="105" spans="2:17" ht="38.25" x14ac:dyDescent="0.2">
      <c r="B105" s="10">
        <v>1040000251</v>
      </c>
      <c r="C105" s="17" t="s">
        <v>468</v>
      </c>
      <c r="D105" s="11" t="s">
        <v>50</v>
      </c>
      <c r="E105" s="36" t="str">
        <f>VLOOKUP(B105,Plan2!$A:$H,4,0)</f>
        <v>FRASCOS DIFUSORES E DISPENSER</v>
      </c>
      <c r="F105" s="11" t="s">
        <v>1</v>
      </c>
      <c r="G105" s="39">
        <f>VLOOKUP(B105,Plan2!$A:$H,7,0)</f>
        <v>11.34</v>
      </c>
      <c r="H105" s="39">
        <f>VLOOKUP(B105,Plan2!$A:$H,8,0)</f>
        <v>54</v>
      </c>
      <c r="I105" s="12">
        <f t="shared" si="4"/>
        <v>11</v>
      </c>
      <c r="J105" s="41">
        <f t="shared" si="5"/>
        <v>124.74</v>
      </c>
      <c r="K105" s="41">
        <f t="shared" si="6"/>
        <v>594</v>
      </c>
      <c r="L105" s="13">
        <v>594.72</v>
      </c>
      <c r="M105" s="43">
        <f t="shared" si="7"/>
        <v>469.26</v>
      </c>
      <c r="P105" s="12">
        <v>12</v>
      </c>
      <c r="Q105" s="31">
        <f>IFERROR(VLOOKUP(B105,'VENDAS ENTRE LOJAS'!A:E,4,0),"")</f>
        <v>1</v>
      </c>
    </row>
    <row r="106" spans="2:17" ht="38.25" x14ac:dyDescent="0.2">
      <c r="B106" s="2">
        <v>1040000252</v>
      </c>
      <c r="C106" s="5" t="s">
        <v>468</v>
      </c>
      <c r="D106" s="3" t="s">
        <v>51</v>
      </c>
      <c r="E106" s="35" t="str">
        <f>VLOOKUP(B106,Plan2!$A:$H,4,0)</f>
        <v>FRASCOS DIFUSORES E DISPENSER</v>
      </c>
      <c r="F106" s="3" t="s">
        <v>1</v>
      </c>
      <c r="G106" s="38">
        <f>VLOOKUP(B106,Plan2!$A:$H,7,0)</f>
        <v>11.34</v>
      </c>
      <c r="H106" s="38">
        <f>VLOOKUP(B106,Plan2!$A:$H,8,0)</f>
        <v>54</v>
      </c>
      <c r="I106" s="7">
        <f t="shared" si="4"/>
        <v>10</v>
      </c>
      <c r="J106" s="40">
        <f t="shared" si="5"/>
        <v>113.4</v>
      </c>
      <c r="K106" s="40">
        <f t="shared" si="6"/>
        <v>540</v>
      </c>
      <c r="L106" s="9">
        <v>522.48</v>
      </c>
      <c r="M106" s="43">
        <f t="shared" si="7"/>
        <v>426.6</v>
      </c>
      <c r="P106" s="7">
        <v>10</v>
      </c>
      <c r="Q106" s="6" t="str">
        <f>IFERROR(VLOOKUP(B106,'VENDAS ENTRE LOJAS'!A:E,4,0),"")</f>
        <v/>
      </c>
    </row>
    <row r="107" spans="2:17" ht="38.25" x14ac:dyDescent="0.2">
      <c r="B107" s="10">
        <v>1040000500</v>
      </c>
      <c r="C107" s="17" t="s">
        <v>468</v>
      </c>
      <c r="D107" s="11" t="s">
        <v>52</v>
      </c>
      <c r="E107" s="36" t="str">
        <f>VLOOKUP(B107,Plan2!$A:$H,4,0)</f>
        <v>FRASCOS DIFUSORES E DISPENSER</v>
      </c>
      <c r="F107" s="11" t="s">
        <v>1</v>
      </c>
      <c r="G107" s="39">
        <f>VLOOKUP(B107,Plan2!$A:$H,7,0)</f>
        <v>11.34</v>
      </c>
      <c r="H107" s="39">
        <f>VLOOKUP(B107,Plan2!$A:$H,8,0)</f>
        <v>54</v>
      </c>
      <c r="I107" s="12">
        <f t="shared" si="4"/>
        <v>0</v>
      </c>
      <c r="J107" s="41">
        <f t="shared" si="5"/>
        <v>0</v>
      </c>
      <c r="K107" s="41">
        <f t="shared" si="6"/>
        <v>0</v>
      </c>
      <c r="L107" s="13">
        <v>48.6</v>
      </c>
      <c r="M107" s="43">
        <f t="shared" si="7"/>
        <v>0</v>
      </c>
      <c r="P107" s="12">
        <v>3</v>
      </c>
      <c r="Q107" s="31">
        <f>IFERROR(VLOOKUP(B107,'VENDAS ENTRE LOJAS'!A:E,4,0),"")</f>
        <v>3</v>
      </c>
    </row>
    <row r="108" spans="2:17" ht="38.25" x14ac:dyDescent="0.2">
      <c r="B108" s="2">
        <v>1040000501</v>
      </c>
      <c r="C108" s="5" t="s">
        <v>468</v>
      </c>
      <c r="D108" s="3" t="s">
        <v>53</v>
      </c>
      <c r="E108" s="35" t="str">
        <f>VLOOKUP(B108,Plan2!$A:$H,4,0)</f>
        <v>FRASCOS DIFUSORES E DISPENSER</v>
      </c>
      <c r="F108" s="3" t="s">
        <v>1</v>
      </c>
      <c r="G108" s="38">
        <f>VLOOKUP(B108,Plan2!$A:$H,7,0)</f>
        <v>12.39</v>
      </c>
      <c r="H108" s="38">
        <f>VLOOKUP(B108,Plan2!$A:$H,8,0)</f>
        <v>59</v>
      </c>
      <c r="I108" s="7">
        <f t="shared" si="4"/>
        <v>0</v>
      </c>
      <c r="J108" s="40">
        <f t="shared" si="5"/>
        <v>0</v>
      </c>
      <c r="K108" s="40">
        <f t="shared" si="6"/>
        <v>0</v>
      </c>
      <c r="L108" s="9">
        <v>53.1</v>
      </c>
      <c r="M108" s="43">
        <f t="shared" si="7"/>
        <v>0</v>
      </c>
      <c r="P108" s="7">
        <v>3</v>
      </c>
      <c r="Q108" s="6">
        <f>IFERROR(VLOOKUP(B108,'VENDAS ENTRE LOJAS'!A:E,4,0),"")</f>
        <v>3</v>
      </c>
    </row>
    <row r="109" spans="2:17" ht="38.25" x14ac:dyDescent="0.2">
      <c r="B109" s="10">
        <v>1040000502</v>
      </c>
      <c r="C109" s="17" t="s">
        <v>468</v>
      </c>
      <c r="D109" s="11" t="s">
        <v>54</v>
      </c>
      <c r="E109" s="36" t="str">
        <f>VLOOKUP(B109,Plan2!$A:$H,4,0)</f>
        <v>FRASCOS DIFUSORES E DISPENSER</v>
      </c>
      <c r="F109" s="11" t="s">
        <v>1</v>
      </c>
      <c r="G109" s="39">
        <f>VLOOKUP(B109,Plan2!$A:$H,7,0)</f>
        <v>12.39</v>
      </c>
      <c r="H109" s="39">
        <f>VLOOKUP(B109,Plan2!$A:$H,8,0)</f>
        <v>59</v>
      </c>
      <c r="I109" s="12">
        <f t="shared" si="4"/>
        <v>1</v>
      </c>
      <c r="J109" s="41">
        <f t="shared" si="5"/>
        <v>12.39</v>
      </c>
      <c r="K109" s="41">
        <f t="shared" si="6"/>
        <v>59</v>
      </c>
      <c r="L109" s="13">
        <v>112.1</v>
      </c>
      <c r="M109" s="43">
        <f t="shared" si="7"/>
        <v>46.61</v>
      </c>
      <c r="P109" s="12">
        <v>4</v>
      </c>
      <c r="Q109" s="31">
        <f>IFERROR(VLOOKUP(B109,'VENDAS ENTRE LOJAS'!A:E,4,0),"")</f>
        <v>3</v>
      </c>
    </row>
    <row r="110" spans="2:17" ht="25.5" x14ac:dyDescent="0.2">
      <c r="B110" s="2">
        <v>1040009028</v>
      </c>
      <c r="C110" s="5" t="s">
        <v>473</v>
      </c>
      <c r="D110" s="3" t="s">
        <v>55</v>
      </c>
      <c r="E110" s="35" t="str">
        <f>VLOOKUP(B110,Plan2!$A:$H,4,0)</f>
        <v>VARETAS DIFUSORAS</v>
      </c>
      <c r="F110" s="3" t="s">
        <v>1</v>
      </c>
      <c r="G110" s="38">
        <f>VLOOKUP(B110,Plan2!$A:$H,7,0)</f>
        <v>6.93</v>
      </c>
      <c r="H110" s="38">
        <f>VLOOKUP(B110,Plan2!$A:$H,8,0)</f>
        <v>33</v>
      </c>
      <c r="I110" s="7">
        <f t="shared" si="4"/>
        <v>62</v>
      </c>
      <c r="J110" s="40">
        <f t="shared" si="5"/>
        <v>429.65999999999997</v>
      </c>
      <c r="K110" s="40">
        <f t="shared" si="6"/>
        <v>2046</v>
      </c>
      <c r="L110" s="9">
        <v>2007.99</v>
      </c>
      <c r="M110" s="43">
        <f t="shared" si="7"/>
        <v>1616.3400000000001</v>
      </c>
      <c r="P110" s="7">
        <v>63</v>
      </c>
      <c r="Q110" s="6">
        <f>IFERROR(VLOOKUP(B110,'VENDAS ENTRE LOJAS'!A:E,4,0),"")</f>
        <v>1</v>
      </c>
    </row>
    <row r="111" spans="2:17" ht="25.5" x14ac:dyDescent="0.2">
      <c r="B111" s="10">
        <v>1040009031</v>
      </c>
      <c r="C111" s="17" t="s">
        <v>473</v>
      </c>
      <c r="D111" s="11" t="s">
        <v>56</v>
      </c>
      <c r="E111" s="36" t="str">
        <f>VLOOKUP(B111,Plan2!$A:$H,4,0)</f>
        <v>VARETAS DIFUSORAS</v>
      </c>
      <c r="F111" s="11" t="s">
        <v>1</v>
      </c>
      <c r="G111" s="39">
        <f>VLOOKUP(B111,Plan2!$A:$H,7,0)</f>
        <v>2.52</v>
      </c>
      <c r="H111" s="39">
        <f>VLOOKUP(B111,Plan2!$A:$H,8,0)</f>
        <v>12</v>
      </c>
      <c r="I111" s="12">
        <f t="shared" si="4"/>
        <v>222</v>
      </c>
      <c r="J111" s="41">
        <f t="shared" si="5"/>
        <v>559.44000000000005</v>
      </c>
      <c r="K111" s="41">
        <f t="shared" si="6"/>
        <v>2664</v>
      </c>
      <c r="L111" s="13">
        <v>2659.69</v>
      </c>
      <c r="M111" s="43">
        <f t="shared" si="7"/>
        <v>2104.56</v>
      </c>
      <c r="P111" s="12">
        <v>228</v>
      </c>
      <c r="Q111" s="31">
        <f>IFERROR(VLOOKUP(B111,'VENDAS ENTRE LOJAS'!A:E,4,0),"")</f>
        <v>6</v>
      </c>
    </row>
    <row r="112" spans="2:17" ht="25.5" x14ac:dyDescent="0.2">
      <c r="B112" s="2">
        <v>1040009098</v>
      </c>
      <c r="C112" s="5" t="s">
        <v>468</v>
      </c>
      <c r="D112" s="3" t="s">
        <v>57</v>
      </c>
      <c r="E112" s="35" t="str">
        <f>VLOOKUP(B112,Plan2!$A:$H,4,0)</f>
        <v>DIFUSOR A VELA E REFIL</v>
      </c>
      <c r="F112" s="3" t="s">
        <v>1</v>
      </c>
      <c r="G112" s="38">
        <f>VLOOKUP(B112,Plan2!$A:$H,7,0)</f>
        <v>22.68</v>
      </c>
      <c r="H112" s="38">
        <f>VLOOKUP(B112,Plan2!$A:$H,8,0)</f>
        <v>108</v>
      </c>
      <c r="I112" s="7">
        <f t="shared" si="4"/>
        <v>14</v>
      </c>
      <c r="J112" s="40">
        <f t="shared" si="5"/>
        <v>317.52</v>
      </c>
      <c r="K112" s="40">
        <f t="shared" si="6"/>
        <v>1512</v>
      </c>
      <c r="L112" s="9">
        <v>1645.09</v>
      </c>
      <c r="M112" s="43">
        <f t="shared" si="7"/>
        <v>1194.48</v>
      </c>
      <c r="P112" s="7">
        <v>17</v>
      </c>
      <c r="Q112" s="6">
        <f>IFERROR(VLOOKUP(B112,'VENDAS ENTRE LOJAS'!A:E,4,0),"")</f>
        <v>3</v>
      </c>
    </row>
    <row r="113" spans="2:17" ht="25.5" x14ac:dyDescent="0.2">
      <c r="B113" s="10">
        <v>1040009132</v>
      </c>
      <c r="C113" s="17" t="s">
        <v>473</v>
      </c>
      <c r="D113" s="11" t="s">
        <v>58</v>
      </c>
      <c r="E113" s="36" t="str">
        <f>VLOOKUP(B113,Plan2!$A:$H,4,0)</f>
        <v>VARETAS DIFUSORAS</v>
      </c>
      <c r="F113" s="11" t="s">
        <v>1</v>
      </c>
      <c r="G113" s="39">
        <f>VLOOKUP(B113,Plan2!$A:$H,7,0)</f>
        <v>10.56</v>
      </c>
      <c r="H113" s="39">
        <f>VLOOKUP(B113,Plan2!$A:$H,8,0)</f>
        <v>48</v>
      </c>
      <c r="I113" s="12">
        <f t="shared" si="4"/>
        <v>8</v>
      </c>
      <c r="J113" s="41">
        <f t="shared" si="5"/>
        <v>84.48</v>
      </c>
      <c r="K113" s="41">
        <f t="shared" si="6"/>
        <v>384</v>
      </c>
      <c r="L113" s="13">
        <v>372.56</v>
      </c>
      <c r="M113" s="43">
        <f t="shared" si="7"/>
        <v>299.52</v>
      </c>
      <c r="P113" s="12">
        <v>8</v>
      </c>
      <c r="Q113" s="31" t="str">
        <f>IFERROR(VLOOKUP(B113,'VENDAS ENTRE LOJAS'!A:E,4,0),"")</f>
        <v/>
      </c>
    </row>
    <row r="114" spans="2:17" ht="25.5" x14ac:dyDescent="0.2">
      <c r="B114" s="2">
        <v>1040009133</v>
      </c>
      <c r="C114" s="5" t="s">
        <v>473</v>
      </c>
      <c r="D114" s="3" t="s">
        <v>59</v>
      </c>
      <c r="E114" s="35" t="str">
        <f>VLOOKUP(B114,Plan2!$A:$H,4,0)</f>
        <v>VARETAS DIFUSORAS</v>
      </c>
      <c r="F114" s="3" t="s">
        <v>1</v>
      </c>
      <c r="G114" s="38">
        <f>VLOOKUP(B114,Plan2!$A:$H,7,0)</f>
        <v>10.56</v>
      </c>
      <c r="H114" s="38">
        <f>VLOOKUP(B114,Plan2!$A:$H,8,0)</f>
        <v>48</v>
      </c>
      <c r="I114" s="7">
        <f t="shared" si="4"/>
        <v>7</v>
      </c>
      <c r="J114" s="40">
        <f t="shared" si="5"/>
        <v>73.92</v>
      </c>
      <c r="K114" s="40">
        <f t="shared" si="6"/>
        <v>336</v>
      </c>
      <c r="L114" s="9">
        <v>326.22000000000003</v>
      </c>
      <c r="M114" s="43">
        <f t="shared" si="7"/>
        <v>262.08</v>
      </c>
      <c r="P114" s="7">
        <v>7</v>
      </c>
      <c r="Q114" s="6" t="str">
        <f>IFERROR(VLOOKUP(B114,'VENDAS ENTRE LOJAS'!A:E,4,0),"")</f>
        <v/>
      </c>
    </row>
    <row r="115" spans="2:17" ht="25.5" x14ac:dyDescent="0.2">
      <c r="B115" s="10">
        <v>1040009134</v>
      </c>
      <c r="C115" s="17" t="s">
        <v>473</v>
      </c>
      <c r="D115" s="11" t="s">
        <v>60</v>
      </c>
      <c r="E115" s="36" t="str">
        <f>VLOOKUP(B115,Plan2!$A:$H,4,0)</f>
        <v>VARETAS DIFUSORAS</v>
      </c>
      <c r="F115" s="11" t="s">
        <v>1</v>
      </c>
      <c r="G115" s="39">
        <f>VLOOKUP(B115,Plan2!$A:$H,7,0)</f>
        <v>10.56</v>
      </c>
      <c r="H115" s="39">
        <f>VLOOKUP(B115,Plan2!$A:$H,8,0)</f>
        <v>48</v>
      </c>
      <c r="I115" s="12">
        <f t="shared" si="4"/>
        <v>16</v>
      </c>
      <c r="J115" s="41">
        <f t="shared" si="5"/>
        <v>168.96</v>
      </c>
      <c r="K115" s="41">
        <f t="shared" si="6"/>
        <v>768</v>
      </c>
      <c r="L115" s="13">
        <v>798.75</v>
      </c>
      <c r="M115" s="43">
        <f t="shared" si="7"/>
        <v>599.04</v>
      </c>
      <c r="P115" s="12">
        <v>17</v>
      </c>
      <c r="Q115" s="31">
        <f>IFERROR(VLOOKUP(B115,'VENDAS ENTRE LOJAS'!A:E,4,0),"")</f>
        <v>1</v>
      </c>
    </row>
    <row r="116" spans="2:17" ht="25.5" x14ac:dyDescent="0.2">
      <c r="B116" s="2">
        <v>1040009135</v>
      </c>
      <c r="C116" s="5" t="s">
        <v>473</v>
      </c>
      <c r="D116" s="3" t="s">
        <v>61</v>
      </c>
      <c r="E116" s="35" t="str">
        <f>VLOOKUP(B116,Plan2!$A:$H,4,0)</f>
        <v>VARETAS DIFUSORAS</v>
      </c>
      <c r="F116" s="3" t="s">
        <v>1</v>
      </c>
      <c r="G116" s="38">
        <f>VLOOKUP(B116,Plan2!$A:$H,7,0)</f>
        <v>10.56</v>
      </c>
      <c r="H116" s="38">
        <f>VLOOKUP(B116,Plan2!$A:$H,8,0)</f>
        <v>48</v>
      </c>
      <c r="I116" s="7">
        <f t="shared" si="4"/>
        <v>7</v>
      </c>
      <c r="J116" s="40">
        <f t="shared" si="5"/>
        <v>73.92</v>
      </c>
      <c r="K116" s="40">
        <f t="shared" si="6"/>
        <v>336</v>
      </c>
      <c r="L116" s="9">
        <v>331.57</v>
      </c>
      <c r="M116" s="43">
        <f t="shared" si="7"/>
        <v>262.08</v>
      </c>
      <c r="P116" s="7">
        <v>7</v>
      </c>
      <c r="Q116" s="6" t="str">
        <f>IFERROR(VLOOKUP(B116,'VENDAS ENTRE LOJAS'!A:E,4,0),"")</f>
        <v/>
      </c>
    </row>
    <row r="117" spans="2:17" ht="25.5" x14ac:dyDescent="0.2">
      <c r="B117" s="10">
        <v>1040009136</v>
      </c>
      <c r="C117" s="17" t="s">
        <v>473</v>
      </c>
      <c r="D117" s="11" t="s">
        <v>62</v>
      </c>
      <c r="E117" s="36" t="str">
        <f>VLOOKUP(B117,Plan2!$A:$H,4,0)</f>
        <v>VARETAS DIFUSORAS</v>
      </c>
      <c r="F117" s="11" t="s">
        <v>1</v>
      </c>
      <c r="G117" s="39">
        <f>VLOOKUP(B117,Plan2!$A:$H,7,0)</f>
        <v>6.3</v>
      </c>
      <c r="H117" s="39">
        <f>VLOOKUP(B117,Plan2!$A:$H,8,0)</f>
        <v>30</v>
      </c>
      <c r="I117" s="12">
        <f t="shared" si="4"/>
        <v>38</v>
      </c>
      <c r="J117" s="41">
        <f t="shared" si="5"/>
        <v>239.4</v>
      </c>
      <c r="K117" s="41">
        <f t="shared" si="6"/>
        <v>1140</v>
      </c>
      <c r="L117" s="13">
        <v>1196.8499999999999</v>
      </c>
      <c r="M117" s="43">
        <f t="shared" si="7"/>
        <v>900.6</v>
      </c>
      <c r="P117" s="12">
        <v>42</v>
      </c>
      <c r="Q117" s="31">
        <f>IFERROR(VLOOKUP(B117,'VENDAS ENTRE LOJAS'!A:E,4,0),"")</f>
        <v>4</v>
      </c>
    </row>
    <row r="118" spans="2:17" ht="25.5" x14ac:dyDescent="0.2">
      <c r="B118" s="2">
        <v>1040009144</v>
      </c>
      <c r="C118" s="5" t="s">
        <v>473</v>
      </c>
      <c r="D118" s="3" t="s">
        <v>63</v>
      </c>
      <c r="E118" s="35" t="str">
        <f>VLOOKUP(B118,Plan2!$A:$H,4,0)</f>
        <v>VARETAS DIFUSORAS</v>
      </c>
      <c r="F118" s="3" t="s">
        <v>1</v>
      </c>
      <c r="G118" s="38">
        <f>VLOOKUP(B118,Plan2!$A:$H,7,0)</f>
        <v>16.32</v>
      </c>
      <c r="H118" s="38">
        <f>VLOOKUP(B118,Plan2!$A:$H,8,0)</f>
        <v>68</v>
      </c>
      <c r="I118" s="7">
        <f t="shared" si="4"/>
        <v>30</v>
      </c>
      <c r="J118" s="40">
        <f t="shared" si="5"/>
        <v>489.6</v>
      </c>
      <c r="K118" s="40">
        <f t="shared" si="6"/>
        <v>2040</v>
      </c>
      <c r="L118" s="9">
        <v>1983.45</v>
      </c>
      <c r="M118" s="43">
        <f t="shared" si="7"/>
        <v>1550.4</v>
      </c>
      <c r="P118" s="7">
        <v>30</v>
      </c>
      <c r="Q118" s="6" t="str">
        <f>IFERROR(VLOOKUP(B118,'VENDAS ENTRE LOJAS'!A:E,4,0),"")</f>
        <v/>
      </c>
    </row>
    <row r="119" spans="2:17" ht="25.5" x14ac:dyDescent="0.2">
      <c r="B119" s="10">
        <v>1040009314</v>
      </c>
      <c r="C119" s="17" t="s">
        <v>473</v>
      </c>
      <c r="D119" s="11" t="s">
        <v>64</v>
      </c>
      <c r="E119" s="36" t="str">
        <f>VLOOKUP(B119,Plan2!$A:$H,4,0)</f>
        <v>VARETAS DIFUSORAS</v>
      </c>
      <c r="F119" s="11" t="s">
        <v>1</v>
      </c>
      <c r="G119" s="39">
        <f>VLOOKUP(B119,Plan2!$A:$H,7,0)</f>
        <v>6.3</v>
      </c>
      <c r="H119" s="39">
        <f>VLOOKUP(B119,Plan2!$A:$H,8,0)</f>
        <v>30</v>
      </c>
      <c r="I119" s="12">
        <f t="shared" si="4"/>
        <v>9</v>
      </c>
      <c r="J119" s="41">
        <f t="shared" si="5"/>
        <v>56.699999999999996</v>
      </c>
      <c r="K119" s="41">
        <f t="shared" si="6"/>
        <v>270</v>
      </c>
      <c r="L119" s="13">
        <v>258.39999999999998</v>
      </c>
      <c r="M119" s="43">
        <f t="shared" si="7"/>
        <v>213.3</v>
      </c>
      <c r="P119" s="12">
        <v>9</v>
      </c>
      <c r="Q119" s="31" t="str">
        <f>IFERROR(VLOOKUP(B119,'VENDAS ENTRE LOJAS'!A:E,4,0),"")</f>
        <v/>
      </c>
    </row>
    <row r="120" spans="2:17" ht="25.5" x14ac:dyDescent="0.2">
      <c r="B120" s="2">
        <v>1040009369</v>
      </c>
      <c r="C120" s="5" t="s">
        <v>473</v>
      </c>
      <c r="D120" s="3" t="s">
        <v>65</v>
      </c>
      <c r="E120" s="35" t="str">
        <f>VLOOKUP(B120,Plan2!$A:$H,4,0)</f>
        <v>VARETAS DIFUSORAS</v>
      </c>
      <c r="F120" s="3" t="s">
        <v>1</v>
      </c>
      <c r="G120" s="38">
        <f>VLOOKUP(B120,Plan2!$A:$H,7,0)</f>
        <v>6.3</v>
      </c>
      <c r="H120" s="38">
        <f>VLOOKUP(B120,Plan2!$A:$H,8,0)</f>
        <v>30</v>
      </c>
      <c r="I120" s="7">
        <f t="shared" si="4"/>
        <v>10</v>
      </c>
      <c r="J120" s="40">
        <f t="shared" si="5"/>
        <v>63</v>
      </c>
      <c r="K120" s="40">
        <f t="shared" si="6"/>
        <v>300</v>
      </c>
      <c r="L120" s="9">
        <v>290.72000000000003</v>
      </c>
      <c r="M120" s="43">
        <f t="shared" si="7"/>
        <v>237</v>
      </c>
      <c r="P120" s="7">
        <v>10</v>
      </c>
      <c r="Q120" s="6" t="str">
        <f>IFERROR(VLOOKUP(B120,'VENDAS ENTRE LOJAS'!A:E,4,0),"")</f>
        <v/>
      </c>
    </row>
    <row r="121" spans="2:17" ht="25.5" x14ac:dyDescent="0.2">
      <c r="B121" s="10">
        <v>1040009370</v>
      </c>
      <c r="C121" s="17" t="s">
        <v>473</v>
      </c>
      <c r="D121" s="11" t="s">
        <v>66</v>
      </c>
      <c r="E121" s="36" t="str">
        <f>VLOOKUP(B121,Plan2!$A:$H,4,0)</f>
        <v>VARETAS DIFUSORAS</v>
      </c>
      <c r="F121" s="11" t="s">
        <v>1</v>
      </c>
      <c r="G121" s="39">
        <f>VLOOKUP(B121,Plan2!$A:$H,7,0)</f>
        <v>6.3</v>
      </c>
      <c r="H121" s="39">
        <f>VLOOKUP(B121,Plan2!$A:$H,8,0)</f>
        <v>30</v>
      </c>
      <c r="I121" s="12">
        <f t="shared" si="4"/>
        <v>1</v>
      </c>
      <c r="J121" s="41">
        <f t="shared" si="5"/>
        <v>6.3</v>
      </c>
      <c r="K121" s="41">
        <f t="shared" si="6"/>
        <v>30</v>
      </c>
      <c r="L121" s="13">
        <v>30</v>
      </c>
      <c r="M121" s="43">
        <f t="shared" si="7"/>
        <v>23.7</v>
      </c>
      <c r="P121" s="12">
        <v>1</v>
      </c>
      <c r="Q121" s="31" t="str">
        <f>IFERROR(VLOOKUP(B121,'VENDAS ENTRE LOJAS'!A:E,4,0),"")</f>
        <v/>
      </c>
    </row>
    <row r="122" spans="2:17" ht="25.5" x14ac:dyDescent="0.2">
      <c r="B122" s="2">
        <v>1040009371</v>
      </c>
      <c r="C122" s="5" t="s">
        <v>473</v>
      </c>
      <c r="D122" s="3" t="s">
        <v>67</v>
      </c>
      <c r="E122" s="35" t="str">
        <f>VLOOKUP(B122,Plan2!$A:$H,4,0)</f>
        <v>VARETAS DIFUSORAS</v>
      </c>
      <c r="F122" s="3" t="s">
        <v>1</v>
      </c>
      <c r="G122" s="38">
        <f>VLOOKUP(B122,Plan2!$A:$H,7,0)</f>
        <v>6.3</v>
      </c>
      <c r="H122" s="38">
        <f>VLOOKUP(B122,Plan2!$A:$H,8,0)</f>
        <v>30</v>
      </c>
      <c r="I122" s="7">
        <f t="shared" si="4"/>
        <v>5</v>
      </c>
      <c r="J122" s="40">
        <f t="shared" si="5"/>
        <v>31.5</v>
      </c>
      <c r="K122" s="40">
        <f t="shared" si="6"/>
        <v>150</v>
      </c>
      <c r="L122" s="9">
        <v>171.06</v>
      </c>
      <c r="M122" s="43">
        <f t="shared" si="7"/>
        <v>118.5</v>
      </c>
      <c r="P122" s="7">
        <v>6</v>
      </c>
      <c r="Q122" s="6">
        <f>IFERROR(VLOOKUP(B122,'VENDAS ENTRE LOJAS'!A:E,4,0),"")</f>
        <v>1</v>
      </c>
    </row>
    <row r="123" spans="2:17" ht="25.5" x14ac:dyDescent="0.2">
      <c r="B123" s="10">
        <v>1040009422</v>
      </c>
      <c r="C123" s="17" t="s">
        <v>473</v>
      </c>
      <c r="D123" s="11" t="s">
        <v>68</v>
      </c>
      <c r="E123" s="36" t="str">
        <f>VLOOKUP(B123,Plan2!$A:$H,4,0)</f>
        <v>VARETAS DIFUSORAS</v>
      </c>
      <c r="F123" s="11" t="s">
        <v>1</v>
      </c>
      <c r="G123" s="39">
        <f>VLOOKUP(B123,Plan2!$A:$H,7,0)</f>
        <v>8.19</v>
      </c>
      <c r="H123" s="39">
        <f>VLOOKUP(B123,Plan2!$A:$H,8,0)</f>
        <v>39</v>
      </c>
      <c r="I123" s="12">
        <f t="shared" si="4"/>
        <v>41</v>
      </c>
      <c r="J123" s="41">
        <f t="shared" si="5"/>
        <v>335.78999999999996</v>
      </c>
      <c r="K123" s="41">
        <f t="shared" si="6"/>
        <v>1599</v>
      </c>
      <c r="L123" s="13">
        <v>1550.95</v>
      </c>
      <c r="M123" s="43">
        <f t="shared" si="7"/>
        <v>1263.21</v>
      </c>
      <c r="P123" s="12">
        <v>41</v>
      </c>
      <c r="Q123" s="31" t="str">
        <f>IFERROR(VLOOKUP(B123,'VENDAS ENTRE LOJAS'!A:E,4,0),"")</f>
        <v/>
      </c>
    </row>
    <row r="124" spans="2:17" ht="25.5" x14ac:dyDescent="0.2">
      <c r="B124" s="2">
        <v>1040009423</v>
      </c>
      <c r="C124" s="5" t="s">
        <v>473</v>
      </c>
      <c r="D124" s="3" t="s">
        <v>69</v>
      </c>
      <c r="E124" s="35" t="str">
        <f>VLOOKUP(B124,Plan2!$A:$H,4,0)</f>
        <v>VARETAS DIFUSORAS</v>
      </c>
      <c r="F124" s="3" t="s">
        <v>1</v>
      </c>
      <c r="G124" s="38">
        <f>VLOOKUP(B124,Plan2!$A:$H,7,0)</f>
        <v>6.3</v>
      </c>
      <c r="H124" s="38">
        <f>VLOOKUP(B124,Plan2!$A:$H,8,0)</f>
        <v>30</v>
      </c>
      <c r="I124" s="7">
        <f t="shared" si="4"/>
        <v>9</v>
      </c>
      <c r="J124" s="40">
        <f t="shared" si="5"/>
        <v>56.699999999999996</v>
      </c>
      <c r="K124" s="40">
        <f t="shared" si="6"/>
        <v>270</v>
      </c>
      <c r="L124" s="9">
        <v>263.51</v>
      </c>
      <c r="M124" s="43">
        <f t="shared" si="7"/>
        <v>213.3</v>
      </c>
      <c r="P124" s="7">
        <v>9</v>
      </c>
      <c r="Q124" s="6" t="str">
        <f>IFERROR(VLOOKUP(B124,'VENDAS ENTRE LOJAS'!A:E,4,0),"")</f>
        <v/>
      </c>
    </row>
    <row r="125" spans="2:17" ht="25.5" x14ac:dyDescent="0.2">
      <c r="B125" s="10">
        <v>1040009424</v>
      </c>
      <c r="C125" s="17" t="s">
        <v>473</v>
      </c>
      <c r="D125" s="11" t="s">
        <v>70</v>
      </c>
      <c r="E125" s="36" t="str">
        <f>VLOOKUP(B125,Plan2!$A:$H,4,0)</f>
        <v>VARETAS DIFUSORAS</v>
      </c>
      <c r="F125" s="11" t="s">
        <v>1</v>
      </c>
      <c r="G125" s="39">
        <f>VLOOKUP(B125,Plan2!$A:$H,7,0)</f>
        <v>7.56</v>
      </c>
      <c r="H125" s="39">
        <f>VLOOKUP(B125,Plan2!$A:$H,8,0)</f>
        <v>36</v>
      </c>
      <c r="I125" s="12">
        <f t="shared" si="4"/>
        <v>31</v>
      </c>
      <c r="J125" s="41">
        <f t="shared" si="5"/>
        <v>234.35999999999999</v>
      </c>
      <c r="K125" s="41">
        <f t="shared" si="6"/>
        <v>1116</v>
      </c>
      <c r="L125" s="13">
        <v>1120.99</v>
      </c>
      <c r="M125" s="43">
        <f t="shared" si="7"/>
        <v>881.64</v>
      </c>
      <c r="P125" s="12">
        <v>34</v>
      </c>
      <c r="Q125" s="31">
        <f>IFERROR(VLOOKUP(B125,'VENDAS ENTRE LOJAS'!A:E,4,0),"")</f>
        <v>3</v>
      </c>
    </row>
    <row r="126" spans="2:17" x14ac:dyDescent="0.2">
      <c r="B126" s="2">
        <v>1040020030</v>
      </c>
      <c r="C126" s="5" t="s">
        <v>470</v>
      </c>
      <c r="D126" s="3" t="s">
        <v>71</v>
      </c>
      <c r="E126" s="35" t="str">
        <f>VLOOKUP(B126,Plan2!$A:$H,4,0)</f>
        <v>CASCAS &amp; FOLHAS</v>
      </c>
      <c r="F126" s="3" t="s">
        <v>1</v>
      </c>
      <c r="G126" s="38">
        <f>VLOOKUP(B126,Plan2!$A:$H,7,0)</f>
        <v>7.35</v>
      </c>
      <c r="H126" s="38">
        <f>VLOOKUP(B126,Plan2!$A:$H,8,0)</f>
        <v>35</v>
      </c>
      <c r="I126" s="7">
        <f t="shared" si="4"/>
        <v>37</v>
      </c>
      <c r="J126" s="40">
        <f t="shared" si="5"/>
        <v>271.95</v>
      </c>
      <c r="K126" s="40">
        <f t="shared" si="6"/>
        <v>1295</v>
      </c>
      <c r="L126" s="9">
        <v>1309.1300000000001</v>
      </c>
      <c r="M126" s="43">
        <f t="shared" si="7"/>
        <v>1023.05</v>
      </c>
      <c r="P126" s="7">
        <v>38</v>
      </c>
      <c r="Q126" s="6">
        <f>IFERROR(VLOOKUP(B126,'VENDAS ENTRE LOJAS'!A:E,4,0),"")</f>
        <v>1</v>
      </c>
    </row>
    <row r="127" spans="2:17" x14ac:dyDescent="0.2">
      <c r="B127" s="10">
        <v>1040110030</v>
      </c>
      <c r="C127" s="17" t="s">
        <v>470</v>
      </c>
      <c r="D127" s="11" t="s">
        <v>72</v>
      </c>
      <c r="E127" s="36" t="str">
        <f>VLOOKUP(B127,Plan2!$A:$H,4,0)</f>
        <v>CURUMIM</v>
      </c>
      <c r="F127" s="11" t="s">
        <v>1</v>
      </c>
      <c r="G127" s="39">
        <f>VLOOKUP(B127,Plan2!$A:$H,7,0)</f>
        <v>7.14</v>
      </c>
      <c r="H127" s="39">
        <f>VLOOKUP(B127,Plan2!$A:$H,8,0)</f>
        <v>34</v>
      </c>
      <c r="I127" s="12">
        <f t="shared" si="4"/>
        <v>9</v>
      </c>
      <c r="J127" s="41">
        <f t="shared" si="5"/>
        <v>64.259999999999991</v>
      </c>
      <c r="K127" s="41">
        <f t="shared" si="6"/>
        <v>306</v>
      </c>
      <c r="L127" s="13">
        <v>299.37</v>
      </c>
      <c r="M127" s="43">
        <f t="shared" si="7"/>
        <v>241.74</v>
      </c>
      <c r="P127" s="12">
        <v>9</v>
      </c>
      <c r="Q127" s="31" t="str">
        <f>IFERROR(VLOOKUP(B127,'VENDAS ENTRE LOJAS'!A:E,4,0),"")</f>
        <v/>
      </c>
    </row>
    <row r="128" spans="2:17" x14ac:dyDescent="0.2">
      <c r="B128" s="2">
        <v>1040190350</v>
      </c>
      <c r="C128" s="5" t="s">
        <v>468</v>
      </c>
      <c r="D128" s="3" t="s">
        <v>73</v>
      </c>
      <c r="E128" s="35" t="str">
        <f>VLOOKUP(B128,Plan2!$A:$H,4,0)</f>
        <v>TERRA MADRE</v>
      </c>
      <c r="F128" s="3" t="s">
        <v>1</v>
      </c>
      <c r="G128" s="38">
        <f>VLOOKUP(B128,Plan2!$A:$H,7,0)</f>
        <v>44.55</v>
      </c>
      <c r="H128" s="38">
        <f>VLOOKUP(B128,Plan2!$A:$H,8,0)</f>
        <v>198</v>
      </c>
      <c r="I128" s="7">
        <f t="shared" si="4"/>
        <v>8</v>
      </c>
      <c r="J128" s="40">
        <f t="shared" si="5"/>
        <v>356.4</v>
      </c>
      <c r="K128" s="40">
        <f t="shared" si="6"/>
        <v>1584</v>
      </c>
      <c r="L128" s="9">
        <v>1704.53</v>
      </c>
      <c r="M128" s="43">
        <f t="shared" si="7"/>
        <v>1227.5999999999999</v>
      </c>
      <c r="P128" s="7">
        <v>9</v>
      </c>
      <c r="Q128" s="6">
        <f>IFERROR(VLOOKUP(B128,'VENDAS ENTRE LOJAS'!A:E,4,0),"")</f>
        <v>1</v>
      </c>
    </row>
    <row r="129" spans="2:17" x14ac:dyDescent="0.2">
      <c r="B129" s="10">
        <v>1040230030</v>
      </c>
      <c r="C129" s="17" t="s">
        <v>470</v>
      </c>
      <c r="D129" s="11" t="s">
        <v>74</v>
      </c>
      <c r="E129" s="36" t="str">
        <f>VLOOKUP(B129,Plan2!$A:$H,4,0)</f>
        <v>PITANGA</v>
      </c>
      <c r="F129" s="11" t="s">
        <v>1</v>
      </c>
      <c r="G129" s="39">
        <f>VLOOKUP(B129,Plan2!$A:$H,7,0)</f>
        <v>7.35</v>
      </c>
      <c r="H129" s="39">
        <f>VLOOKUP(B129,Plan2!$A:$H,8,0)</f>
        <v>35</v>
      </c>
      <c r="I129" s="12">
        <f t="shared" si="4"/>
        <v>9</v>
      </c>
      <c r="J129" s="41">
        <f t="shared" si="5"/>
        <v>66.149999999999991</v>
      </c>
      <c r="K129" s="41">
        <f t="shared" si="6"/>
        <v>315</v>
      </c>
      <c r="L129" s="13">
        <v>340.54</v>
      </c>
      <c r="M129" s="43">
        <f t="shared" si="7"/>
        <v>248.85000000000002</v>
      </c>
      <c r="P129" s="12">
        <v>10</v>
      </c>
      <c r="Q129" s="31">
        <f>IFERROR(VLOOKUP(B129,'VENDAS ENTRE LOJAS'!A:E,4,0),"")</f>
        <v>1</v>
      </c>
    </row>
    <row r="130" spans="2:17" x14ac:dyDescent="0.2">
      <c r="B130" s="2">
        <v>1040250030</v>
      </c>
      <c r="C130" s="5" t="s">
        <v>470</v>
      </c>
      <c r="D130" s="3" t="s">
        <v>75</v>
      </c>
      <c r="E130" s="35" t="str">
        <f>VLOOKUP(B130,Plan2!$A:$H,4,0)</f>
        <v>MARRUA</v>
      </c>
      <c r="F130" s="3" t="s">
        <v>1</v>
      </c>
      <c r="G130" s="38">
        <f>VLOOKUP(B130,Plan2!$A:$H,7,0)</f>
        <v>7.35</v>
      </c>
      <c r="H130" s="38">
        <f>VLOOKUP(B130,Plan2!$A:$H,8,0)</f>
        <v>35</v>
      </c>
      <c r="I130" s="7">
        <f t="shared" si="4"/>
        <v>4</v>
      </c>
      <c r="J130" s="40">
        <f t="shared" si="5"/>
        <v>29.4</v>
      </c>
      <c r="K130" s="40">
        <f t="shared" si="6"/>
        <v>140</v>
      </c>
      <c r="L130" s="9">
        <v>139.58000000000001</v>
      </c>
      <c r="M130" s="43">
        <f t="shared" si="7"/>
        <v>110.6</v>
      </c>
      <c r="P130" s="7">
        <v>4</v>
      </c>
      <c r="Q130" s="6" t="str">
        <f>IFERROR(VLOOKUP(B130,'VENDAS ENTRE LOJAS'!A:E,4,0),"")</f>
        <v/>
      </c>
    </row>
    <row r="131" spans="2:17" x14ac:dyDescent="0.2">
      <c r="B131" s="10">
        <v>1040490030</v>
      </c>
      <c r="C131" s="17" t="s">
        <v>470</v>
      </c>
      <c r="D131" s="11" t="s">
        <v>76</v>
      </c>
      <c r="E131" s="36" t="str">
        <f>VLOOKUP(B131,Plan2!$A:$H,4,0)</f>
        <v>FLOR DE ALGODAO</v>
      </c>
      <c r="F131" s="11" t="s">
        <v>1</v>
      </c>
      <c r="G131" s="39">
        <f>VLOOKUP(B131,Plan2!$A:$H,7,0)</f>
        <v>7.35</v>
      </c>
      <c r="H131" s="39">
        <f>VLOOKUP(B131,Plan2!$A:$H,8,0)</f>
        <v>35</v>
      </c>
      <c r="I131" s="12">
        <f t="shared" ref="I131:I194" si="8">IFERROR(P131-Q131,P131)</f>
        <v>22</v>
      </c>
      <c r="J131" s="41">
        <f t="shared" ref="J131:J194" si="9">I131*G131</f>
        <v>161.69999999999999</v>
      </c>
      <c r="K131" s="41">
        <f t="shared" ref="K131:K194" si="10">H131*I131</f>
        <v>770</v>
      </c>
      <c r="L131" s="13">
        <v>780.47</v>
      </c>
      <c r="M131" s="43">
        <f t="shared" ref="M131:M194" si="11">K131-J131</f>
        <v>608.29999999999995</v>
      </c>
      <c r="P131" s="12">
        <v>23</v>
      </c>
      <c r="Q131" s="31">
        <f>IFERROR(VLOOKUP(B131,'VENDAS ENTRE LOJAS'!A:E,4,0),"")</f>
        <v>1</v>
      </c>
    </row>
    <row r="132" spans="2:17" x14ac:dyDescent="0.2">
      <c r="B132" s="2">
        <v>1040550030</v>
      </c>
      <c r="C132" s="5" t="s">
        <v>470</v>
      </c>
      <c r="D132" s="3" t="s">
        <v>77</v>
      </c>
      <c r="E132" s="35" t="str">
        <f>VLOOKUP(B132,Plan2!$A:$H,4,0)</f>
        <v>ALECRIM</v>
      </c>
      <c r="F132" s="3" t="s">
        <v>1</v>
      </c>
      <c r="G132" s="38">
        <f>VLOOKUP(B132,Plan2!$A:$H,7,0)</f>
        <v>7.35</v>
      </c>
      <c r="H132" s="38">
        <f>VLOOKUP(B132,Plan2!$A:$H,8,0)</f>
        <v>35</v>
      </c>
      <c r="I132" s="7">
        <f t="shared" si="8"/>
        <v>24</v>
      </c>
      <c r="J132" s="40">
        <f t="shared" si="9"/>
        <v>176.39999999999998</v>
      </c>
      <c r="K132" s="40">
        <f t="shared" si="10"/>
        <v>840</v>
      </c>
      <c r="L132" s="9">
        <v>846.98</v>
      </c>
      <c r="M132" s="43">
        <f t="shared" si="11"/>
        <v>663.6</v>
      </c>
      <c r="P132" s="7">
        <v>25</v>
      </c>
      <c r="Q132" s="6">
        <f>IFERROR(VLOOKUP(B132,'VENDAS ENTRE LOJAS'!A:E,4,0),"")</f>
        <v>1</v>
      </c>
    </row>
    <row r="133" spans="2:17" x14ac:dyDescent="0.2">
      <c r="B133" s="10">
        <v>1040580030</v>
      </c>
      <c r="C133" s="17" t="s">
        <v>470</v>
      </c>
      <c r="D133" s="11" t="s">
        <v>78</v>
      </c>
      <c r="E133" s="36" t="str">
        <f>VLOOKUP(B133,Plan2!$A:$H,4,0)</f>
        <v>AMBAR</v>
      </c>
      <c r="F133" s="11" t="s">
        <v>1</v>
      </c>
      <c r="G133" s="39">
        <f>VLOOKUP(B133,Plan2!$A:$H,7,0)</f>
        <v>7.35</v>
      </c>
      <c r="H133" s="39">
        <f>VLOOKUP(B133,Plan2!$A:$H,8,0)</f>
        <v>35</v>
      </c>
      <c r="I133" s="12">
        <f t="shared" si="8"/>
        <v>34</v>
      </c>
      <c r="J133" s="41">
        <f t="shared" si="9"/>
        <v>249.89999999999998</v>
      </c>
      <c r="K133" s="41">
        <f t="shared" si="10"/>
        <v>1190</v>
      </c>
      <c r="L133" s="13">
        <v>1135.68</v>
      </c>
      <c r="M133" s="43">
        <f t="shared" si="11"/>
        <v>940.1</v>
      </c>
      <c r="P133" s="12">
        <v>34</v>
      </c>
      <c r="Q133" s="31" t="str">
        <f>IFERROR(VLOOKUP(B133,'VENDAS ENTRE LOJAS'!A:E,4,0),"")</f>
        <v/>
      </c>
    </row>
    <row r="134" spans="2:17" x14ac:dyDescent="0.2">
      <c r="B134" s="2">
        <v>1040640030</v>
      </c>
      <c r="C134" s="5" t="s">
        <v>470</v>
      </c>
      <c r="D134" s="3" t="s">
        <v>79</v>
      </c>
      <c r="E134" s="35" t="str">
        <f>VLOOKUP(B134,Plan2!$A:$H,4,0)</f>
        <v>PROVENCE</v>
      </c>
      <c r="F134" s="3" t="s">
        <v>1</v>
      </c>
      <c r="G134" s="38">
        <f>VLOOKUP(B134,Plan2!$A:$H,7,0)</f>
        <v>7.35</v>
      </c>
      <c r="H134" s="38">
        <f>VLOOKUP(B134,Plan2!$A:$H,8,0)</f>
        <v>35</v>
      </c>
      <c r="I134" s="7">
        <f t="shared" si="8"/>
        <v>47</v>
      </c>
      <c r="J134" s="40">
        <f t="shared" si="9"/>
        <v>345.45</v>
      </c>
      <c r="K134" s="40">
        <f t="shared" si="10"/>
        <v>1645</v>
      </c>
      <c r="L134" s="9">
        <v>1710.66</v>
      </c>
      <c r="M134" s="43">
        <f t="shared" si="11"/>
        <v>1299.55</v>
      </c>
      <c r="P134" s="7">
        <v>51</v>
      </c>
      <c r="Q134" s="6">
        <f>IFERROR(VLOOKUP(B134,'VENDAS ENTRE LOJAS'!A:E,4,0),"")</f>
        <v>4</v>
      </c>
    </row>
    <row r="135" spans="2:17" x14ac:dyDescent="0.2">
      <c r="B135" s="10">
        <v>1040670140</v>
      </c>
      <c r="C135" s="17" t="s">
        <v>468</v>
      </c>
      <c r="D135" s="11" t="s">
        <v>80</v>
      </c>
      <c r="E135" s="36" t="str">
        <f>VLOOKUP(B135,Plan2!$A:$H,4,0)</f>
        <v>CEDRO &amp; CIPRESTE</v>
      </c>
      <c r="F135" s="11" t="s">
        <v>1</v>
      </c>
      <c r="G135" s="39">
        <f>VLOOKUP(B135,Plan2!$A:$H,7,0)</f>
        <v>26.25</v>
      </c>
      <c r="H135" s="39">
        <f>VLOOKUP(B135,Plan2!$A:$H,8,0)</f>
        <v>125</v>
      </c>
      <c r="I135" s="12">
        <f t="shared" si="8"/>
        <v>15</v>
      </c>
      <c r="J135" s="41">
        <f t="shared" si="9"/>
        <v>393.75</v>
      </c>
      <c r="K135" s="41">
        <f t="shared" si="10"/>
        <v>1875</v>
      </c>
      <c r="L135" s="13">
        <v>1834.01</v>
      </c>
      <c r="M135" s="43">
        <f t="shared" si="11"/>
        <v>1481.25</v>
      </c>
      <c r="P135" s="12">
        <v>16</v>
      </c>
      <c r="Q135" s="31">
        <f>IFERROR(VLOOKUP(B135,'VENDAS ENTRE LOJAS'!A:E,4,0),"")</f>
        <v>1</v>
      </c>
    </row>
    <row r="136" spans="2:17" ht="25.5" x14ac:dyDescent="0.2">
      <c r="B136" s="2">
        <v>1040800100</v>
      </c>
      <c r="C136" s="5" t="s">
        <v>468</v>
      </c>
      <c r="D136" s="3" t="s">
        <v>81</v>
      </c>
      <c r="E136" s="35" t="str">
        <f>VLOOKUP(B136,Plan2!$A:$H,4,0)</f>
        <v>ALECRIM &amp; CAPIM LIMAO</v>
      </c>
      <c r="F136" s="3" t="s">
        <v>1</v>
      </c>
      <c r="G136" s="38">
        <f>VLOOKUP(B136,Plan2!$A:$H,7,0)</f>
        <v>14.28</v>
      </c>
      <c r="H136" s="38">
        <f>VLOOKUP(B136,Plan2!$A:$H,8,0)</f>
        <v>68</v>
      </c>
      <c r="I136" s="7">
        <f t="shared" si="8"/>
        <v>37</v>
      </c>
      <c r="J136" s="40">
        <f t="shared" si="9"/>
        <v>528.36</v>
      </c>
      <c r="K136" s="40">
        <f t="shared" si="10"/>
        <v>2516</v>
      </c>
      <c r="L136" s="9">
        <v>2516.6</v>
      </c>
      <c r="M136" s="43">
        <f t="shared" si="11"/>
        <v>1987.6399999999999</v>
      </c>
      <c r="P136" s="7">
        <v>39</v>
      </c>
      <c r="Q136" s="6">
        <f>IFERROR(VLOOKUP(B136,'VENDAS ENTRE LOJAS'!A:E,4,0),"")</f>
        <v>2</v>
      </c>
    </row>
    <row r="137" spans="2:17" x14ac:dyDescent="0.2">
      <c r="B137" s="10">
        <v>1041040100</v>
      </c>
      <c r="C137" s="17" t="s">
        <v>468</v>
      </c>
      <c r="D137" s="11" t="s">
        <v>82</v>
      </c>
      <c r="E137" s="36" t="str">
        <f>VLOOKUP(B137,Plan2!$A:$H,4,0)</f>
        <v>LAVANDA &amp; AMBAR</v>
      </c>
      <c r="F137" s="11" t="s">
        <v>1</v>
      </c>
      <c r="G137" s="39">
        <f>VLOOKUP(B137,Plan2!$A:$H,7,0)</f>
        <v>14.28</v>
      </c>
      <c r="H137" s="39">
        <f>VLOOKUP(B137,Plan2!$A:$H,8,0)</f>
        <v>68</v>
      </c>
      <c r="I137" s="12">
        <f t="shared" si="8"/>
        <v>13</v>
      </c>
      <c r="J137" s="41">
        <f t="shared" si="9"/>
        <v>185.64</v>
      </c>
      <c r="K137" s="41">
        <f t="shared" si="10"/>
        <v>884</v>
      </c>
      <c r="L137" s="13">
        <v>869.54</v>
      </c>
      <c r="M137" s="43">
        <f t="shared" si="11"/>
        <v>698.36</v>
      </c>
      <c r="P137" s="12">
        <v>13</v>
      </c>
      <c r="Q137" s="31" t="str">
        <f>IFERROR(VLOOKUP(B137,'VENDAS ENTRE LOJAS'!A:E,4,0),"")</f>
        <v/>
      </c>
    </row>
    <row r="138" spans="2:17" x14ac:dyDescent="0.2">
      <c r="B138" s="2">
        <v>1041050100</v>
      </c>
      <c r="C138" s="5" t="s">
        <v>468</v>
      </c>
      <c r="D138" s="3" t="s">
        <v>83</v>
      </c>
      <c r="E138" s="35" t="str">
        <f>VLOOKUP(B138,Plan2!$A:$H,4,0)</f>
        <v>AMORA &amp; PITANGA</v>
      </c>
      <c r="F138" s="3" t="s">
        <v>1</v>
      </c>
      <c r="G138" s="38">
        <f>VLOOKUP(B138,Plan2!$A:$H,7,0)</f>
        <v>14.28</v>
      </c>
      <c r="H138" s="38">
        <f>VLOOKUP(B138,Plan2!$A:$H,8,0)</f>
        <v>68</v>
      </c>
      <c r="I138" s="7">
        <f t="shared" si="8"/>
        <v>23</v>
      </c>
      <c r="J138" s="40">
        <f t="shared" si="9"/>
        <v>328.44</v>
      </c>
      <c r="K138" s="40">
        <f t="shared" si="10"/>
        <v>1564</v>
      </c>
      <c r="L138" s="9">
        <v>1518.6</v>
      </c>
      <c r="M138" s="43">
        <f t="shared" si="11"/>
        <v>1235.56</v>
      </c>
      <c r="P138" s="7">
        <v>23</v>
      </c>
      <c r="Q138" s="6" t="str">
        <f>IFERROR(VLOOKUP(B138,'VENDAS ENTRE LOJAS'!A:E,4,0),"")</f>
        <v/>
      </c>
    </row>
    <row r="139" spans="2:17" x14ac:dyDescent="0.2">
      <c r="B139" s="10">
        <v>1041070030</v>
      </c>
      <c r="C139" s="17" t="s">
        <v>470</v>
      </c>
      <c r="D139" s="11" t="s">
        <v>84</v>
      </c>
      <c r="E139" s="36" t="str">
        <f>VLOOKUP(B139,Plan2!$A:$H,4,0)</f>
        <v>BAMBU</v>
      </c>
      <c r="F139" s="11" t="s">
        <v>1</v>
      </c>
      <c r="G139" s="39">
        <f>VLOOKUP(B139,Plan2!$A:$H,7,0)</f>
        <v>7.35</v>
      </c>
      <c r="H139" s="39">
        <f>VLOOKUP(B139,Plan2!$A:$H,8,0)</f>
        <v>35</v>
      </c>
      <c r="I139" s="12">
        <f t="shared" si="8"/>
        <v>26</v>
      </c>
      <c r="J139" s="41">
        <f t="shared" si="9"/>
        <v>191.1</v>
      </c>
      <c r="K139" s="41">
        <f t="shared" si="10"/>
        <v>910</v>
      </c>
      <c r="L139" s="13">
        <v>884.17</v>
      </c>
      <c r="M139" s="43">
        <f t="shared" si="11"/>
        <v>718.9</v>
      </c>
      <c r="P139" s="12">
        <v>26</v>
      </c>
      <c r="Q139" s="31" t="str">
        <f>IFERROR(VLOOKUP(B139,'VENDAS ENTRE LOJAS'!A:E,4,0),"")</f>
        <v/>
      </c>
    </row>
    <row r="140" spans="2:17" x14ac:dyDescent="0.2">
      <c r="B140" s="2">
        <v>1041080350</v>
      </c>
      <c r="C140" s="5" t="s">
        <v>468</v>
      </c>
      <c r="D140" s="3" t="s">
        <v>85</v>
      </c>
      <c r="E140" s="35" t="str">
        <f>VLOOKUP(B140,Plan2!$A:$H,4,0)</f>
        <v>BUQUE DE PEONIAS</v>
      </c>
      <c r="F140" s="3" t="s">
        <v>1</v>
      </c>
      <c r="G140" s="38">
        <f>VLOOKUP(B140,Plan2!$A:$H,7,0)</f>
        <v>44.55</v>
      </c>
      <c r="H140" s="38">
        <f>VLOOKUP(B140,Plan2!$A:$H,8,0)</f>
        <v>198</v>
      </c>
      <c r="I140" s="7">
        <f t="shared" si="8"/>
        <v>7</v>
      </c>
      <c r="J140" s="40">
        <f t="shared" si="9"/>
        <v>311.84999999999997</v>
      </c>
      <c r="K140" s="40">
        <f t="shared" si="10"/>
        <v>1386</v>
      </c>
      <c r="L140" s="9">
        <v>1362.89</v>
      </c>
      <c r="M140" s="43">
        <f t="shared" si="11"/>
        <v>1074.1500000000001</v>
      </c>
      <c r="P140" s="7">
        <v>7</v>
      </c>
      <c r="Q140" s="6" t="str">
        <f>IFERROR(VLOOKUP(B140,'VENDAS ENTRE LOJAS'!A:E,4,0),"")</f>
        <v/>
      </c>
    </row>
    <row r="141" spans="2:17" ht="25.5" x14ac:dyDescent="0.2">
      <c r="B141" s="10">
        <v>1041089145</v>
      </c>
      <c r="C141" s="17" t="s">
        <v>473</v>
      </c>
      <c r="D141" s="11" t="s">
        <v>86</v>
      </c>
      <c r="E141" s="36" t="str">
        <f>VLOOKUP(B141,Plan2!$A:$H,4,0)</f>
        <v>VARETAS DIFUSORAS</v>
      </c>
      <c r="F141" s="11" t="s">
        <v>1</v>
      </c>
      <c r="G141" s="39">
        <f>VLOOKUP(B141,Plan2!$A:$H,7,0)</f>
        <v>6.3</v>
      </c>
      <c r="H141" s="39">
        <f>VLOOKUP(B141,Plan2!$A:$H,8,0)</f>
        <v>30</v>
      </c>
      <c r="I141" s="12">
        <f t="shared" si="8"/>
        <v>15</v>
      </c>
      <c r="J141" s="41">
        <f t="shared" si="9"/>
        <v>94.5</v>
      </c>
      <c r="K141" s="41">
        <f t="shared" si="10"/>
        <v>450</v>
      </c>
      <c r="L141" s="13">
        <v>429.71</v>
      </c>
      <c r="M141" s="43">
        <f t="shared" si="11"/>
        <v>355.5</v>
      </c>
      <c r="P141" s="12">
        <v>15</v>
      </c>
      <c r="Q141" s="31" t="str">
        <f>IFERROR(VLOOKUP(B141,'VENDAS ENTRE LOJAS'!A:E,4,0),"")</f>
        <v/>
      </c>
    </row>
    <row r="142" spans="2:17" x14ac:dyDescent="0.2">
      <c r="B142" s="2">
        <v>1041290100</v>
      </c>
      <c r="C142" s="5" t="s">
        <v>468</v>
      </c>
      <c r="D142" s="3" t="s">
        <v>87</v>
      </c>
      <c r="E142" s="35" t="str">
        <f>VLOOKUP(B142,Plan2!$A:$H,4,0)</f>
        <v>AVADORE</v>
      </c>
      <c r="F142" s="3" t="s">
        <v>1</v>
      </c>
      <c r="G142" s="38">
        <f>VLOOKUP(B142,Plan2!$A:$H,7,0)</f>
        <v>35.549999999999997</v>
      </c>
      <c r="H142" s="38">
        <f>VLOOKUP(B142,Plan2!$A:$H,8,0)</f>
        <v>158</v>
      </c>
      <c r="I142" s="7">
        <f t="shared" si="8"/>
        <v>78</v>
      </c>
      <c r="J142" s="40">
        <f t="shared" si="9"/>
        <v>2772.8999999999996</v>
      </c>
      <c r="K142" s="40">
        <f t="shared" si="10"/>
        <v>12324</v>
      </c>
      <c r="L142" s="9">
        <v>12136.98</v>
      </c>
      <c r="M142" s="43">
        <f t="shared" si="11"/>
        <v>9551.1</v>
      </c>
      <c r="P142" s="7">
        <v>82</v>
      </c>
      <c r="Q142" s="6">
        <f>IFERROR(VLOOKUP(B142,'VENDAS ENTRE LOJAS'!A:E,4,0),"")</f>
        <v>4</v>
      </c>
    </row>
    <row r="143" spans="2:17" x14ac:dyDescent="0.2">
      <c r="B143" s="10">
        <v>1041420200</v>
      </c>
      <c r="C143" s="17" t="s">
        <v>468</v>
      </c>
      <c r="D143" s="11" t="s">
        <v>88</v>
      </c>
      <c r="E143" s="36" t="str">
        <f>VLOOKUP(B143,Plan2!$A:$H,4,0)</f>
        <v>CONDESSA</v>
      </c>
      <c r="F143" s="11" t="s">
        <v>1</v>
      </c>
      <c r="G143" s="39">
        <f>VLOOKUP(B143,Plan2!$A:$H,7,0)</f>
        <v>43.2</v>
      </c>
      <c r="H143" s="39">
        <f>VLOOKUP(B143,Plan2!$A:$H,8,0)</f>
        <v>192</v>
      </c>
      <c r="I143" s="12">
        <f t="shared" si="8"/>
        <v>9</v>
      </c>
      <c r="J143" s="41">
        <f t="shared" si="9"/>
        <v>388.8</v>
      </c>
      <c r="K143" s="41">
        <f t="shared" si="10"/>
        <v>1728</v>
      </c>
      <c r="L143" s="13">
        <v>1834.67</v>
      </c>
      <c r="M143" s="43">
        <f t="shared" si="11"/>
        <v>1339.2</v>
      </c>
      <c r="P143" s="12">
        <v>12</v>
      </c>
      <c r="Q143" s="31">
        <f>IFERROR(VLOOKUP(B143,'VENDAS ENTRE LOJAS'!A:E,4,0),"")</f>
        <v>3</v>
      </c>
    </row>
    <row r="144" spans="2:17" x14ac:dyDescent="0.2">
      <c r="B144" s="2">
        <v>1041920120</v>
      </c>
      <c r="C144" s="5" t="s">
        <v>468</v>
      </c>
      <c r="D144" s="3" t="s">
        <v>89</v>
      </c>
      <c r="E144" s="35" t="str">
        <f>VLOOKUP(B144,Plan2!$A:$H,4,0)</f>
        <v>SENSORE</v>
      </c>
      <c r="F144" s="3" t="s">
        <v>1</v>
      </c>
      <c r="G144" s="38">
        <f>VLOOKUP(B144,Plan2!$A:$H,7,0)</f>
        <v>17.55</v>
      </c>
      <c r="H144" s="38">
        <f>VLOOKUP(B144,Plan2!$A:$H,8,0)</f>
        <v>78</v>
      </c>
      <c r="I144" s="7">
        <f t="shared" si="8"/>
        <v>11</v>
      </c>
      <c r="J144" s="40">
        <f t="shared" si="9"/>
        <v>193.05</v>
      </c>
      <c r="K144" s="40">
        <f t="shared" si="10"/>
        <v>858</v>
      </c>
      <c r="L144" s="9">
        <v>830.79</v>
      </c>
      <c r="M144" s="43">
        <f t="shared" si="11"/>
        <v>664.95</v>
      </c>
      <c r="P144" s="7">
        <v>11</v>
      </c>
      <c r="Q144" s="6" t="str">
        <f>IFERROR(VLOOKUP(B144,'VENDAS ENTRE LOJAS'!A:E,4,0),"")</f>
        <v/>
      </c>
    </row>
    <row r="145" spans="2:17" x14ac:dyDescent="0.2">
      <c r="B145" s="10">
        <v>1041930120</v>
      </c>
      <c r="C145" s="17" t="s">
        <v>468</v>
      </c>
      <c r="D145" s="11" t="s">
        <v>90</v>
      </c>
      <c r="E145" s="36" t="str">
        <f>VLOOKUP(B145,Plan2!$A:$H,4,0)</f>
        <v>SENSORE</v>
      </c>
      <c r="F145" s="11" t="s">
        <v>1</v>
      </c>
      <c r="G145" s="39">
        <f>VLOOKUP(B145,Plan2!$A:$H,7,0)</f>
        <v>17.55</v>
      </c>
      <c r="H145" s="39">
        <f>VLOOKUP(B145,Plan2!$A:$H,8,0)</f>
        <v>78</v>
      </c>
      <c r="I145" s="12">
        <f t="shared" si="8"/>
        <v>10</v>
      </c>
      <c r="J145" s="41">
        <f t="shared" si="9"/>
        <v>175.5</v>
      </c>
      <c r="K145" s="41">
        <f t="shared" si="10"/>
        <v>780</v>
      </c>
      <c r="L145" s="13">
        <v>776.29</v>
      </c>
      <c r="M145" s="43">
        <f t="shared" si="11"/>
        <v>604.5</v>
      </c>
      <c r="P145" s="12">
        <v>12</v>
      </c>
      <c r="Q145" s="31">
        <f>IFERROR(VLOOKUP(B145,'VENDAS ENTRE LOJAS'!A:E,4,0),"")</f>
        <v>2</v>
      </c>
    </row>
    <row r="146" spans="2:17" x14ac:dyDescent="0.2">
      <c r="B146" s="2">
        <v>1041940120</v>
      </c>
      <c r="C146" s="5" t="s">
        <v>468</v>
      </c>
      <c r="D146" s="3" t="s">
        <v>91</v>
      </c>
      <c r="E146" s="35" t="str">
        <f>VLOOKUP(B146,Plan2!$A:$H,4,0)</f>
        <v>SENSORE</v>
      </c>
      <c r="F146" s="3" t="s">
        <v>1</v>
      </c>
      <c r="G146" s="38">
        <f>VLOOKUP(B146,Plan2!$A:$H,7,0)</f>
        <v>17.55</v>
      </c>
      <c r="H146" s="38">
        <f>VLOOKUP(B146,Plan2!$A:$H,8,0)</f>
        <v>78</v>
      </c>
      <c r="I146" s="7">
        <f t="shared" si="8"/>
        <v>7</v>
      </c>
      <c r="J146" s="40">
        <f t="shared" si="9"/>
        <v>122.85000000000001</v>
      </c>
      <c r="K146" s="40">
        <f t="shared" si="10"/>
        <v>546</v>
      </c>
      <c r="L146" s="9">
        <v>946.84</v>
      </c>
      <c r="M146" s="43">
        <f t="shared" si="11"/>
        <v>423.15</v>
      </c>
      <c r="P146" s="7">
        <v>21</v>
      </c>
      <c r="Q146" s="6">
        <f>IFERROR(VLOOKUP(B146,'VENDAS ENTRE LOJAS'!A:E,4,0),"")</f>
        <v>14</v>
      </c>
    </row>
    <row r="147" spans="2:17" x14ac:dyDescent="0.2">
      <c r="B147" s="10">
        <v>1050009130</v>
      </c>
      <c r="C147" s="17" t="s">
        <v>479</v>
      </c>
      <c r="D147" s="11" t="s">
        <v>92</v>
      </c>
      <c r="E147" s="36" t="str">
        <f>VLOOKUP(B147,Plan2!$A:$H,4,0)</f>
        <v>SAZONAL</v>
      </c>
      <c r="F147" s="11" t="s">
        <v>1</v>
      </c>
      <c r="G147" s="39">
        <f>VLOOKUP(B147,Plan2!$A:$H,7,0)</f>
        <v>10.08</v>
      </c>
      <c r="H147" s="39">
        <f>VLOOKUP(B147,Plan2!$A:$H,8,0)</f>
        <v>48</v>
      </c>
      <c r="I147" s="12">
        <f t="shared" si="8"/>
        <v>49</v>
      </c>
      <c r="J147" s="41">
        <f t="shared" si="9"/>
        <v>493.92</v>
      </c>
      <c r="K147" s="41">
        <f t="shared" si="10"/>
        <v>2352</v>
      </c>
      <c r="L147" s="13">
        <v>2312.5</v>
      </c>
      <c r="M147" s="43">
        <f t="shared" si="11"/>
        <v>1858.08</v>
      </c>
      <c r="P147" s="12">
        <v>49</v>
      </c>
      <c r="Q147" s="31" t="str">
        <f>IFERROR(VLOOKUP(B147,'VENDAS ENTRE LOJAS'!A:E,4,0),"")</f>
        <v/>
      </c>
    </row>
    <row r="148" spans="2:17" x14ac:dyDescent="0.2">
      <c r="B148" s="2">
        <v>1050009193</v>
      </c>
      <c r="C148" s="5" t="s">
        <v>482</v>
      </c>
      <c r="D148" s="3" t="s">
        <v>93</v>
      </c>
      <c r="E148" s="35" t="str">
        <f>VLOOKUP(B148,Plan2!$A:$H,4,0)</f>
        <v>BONISSIMO</v>
      </c>
      <c r="F148" s="3" t="s">
        <v>1</v>
      </c>
      <c r="G148" s="38">
        <f>VLOOKUP(B148,Plan2!$A:$H,7,0)</f>
        <v>25.2</v>
      </c>
      <c r="H148" s="38">
        <f>VLOOKUP(B148,Plan2!$A:$H,8,0)</f>
        <v>120</v>
      </c>
      <c r="I148" s="7">
        <f t="shared" si="8"/>
        <v>4</v>
      </c>
      <c r="J148" s="40">
        <f t="shared" si="9"/>
        <v>100.8</v>
      </c>
      <c r="K148" s="40">
        <f t="shared" si="10"/>
        <v>480</v>
      </c>
      <c r="L148" s="9">
        <v>473.85</v>
      </c>
      <c r="M148" s="43">
        <f t="shared" si="11"/>
        <v>379.2</v>
      </c>
      <c r="P148" s="7">
        <v>4</v>
      </c>
      <c r="Q148" s="6" t="str">
        <f>IFERROR(VLOOKUP(B148,'VENDAS ENTRE LOJAS'!A:E,4,0),"")</f>
        <v/>
      </c>
    </row>
    <row r="149" spans="2:17" ht="25.5" x14ac:dyDescent="0.2">
      <c r="B149" s="10">
        <v>1050009302</v>
      </c>
      <c r="C149" s="17" t="s">
        <v>481</v>
      </c>
      <c r="D149" s="11" t="s">
        <v>94</v>
      </c>
      <c r="E149" s="36" t="str">
        <f>VLOOKUP(B149,Plan2!$A:$H,4,0)</f>
        <v>KIT SABONETE EM BARRA DIA DIA</v>
      </c>
      <c r="F149" s="11" t="s">
        <v>1</v>
      </c>
      <c r="G149" s="39">
        <f>VLOOKUP(B149,Plan2!$A:$H,7,0)</f>
        <v>10.08</v>
      </c>
      <c r="H149" s="39">
        <f>VLOOKUP(B149,Plan2!$A:$H,8,0)</f>
        <v>48</v>
      </c>
      <c r="I149" s="12">
        <f t="shared" si="8"/>
        <v>41</v>
      </c>
      <c r="J149" s="41">
        <f t="shared" si="9"/>
        <v>413.28000000000003</v>
      </c>
      <c r="K149" s="41">
        <f t="shared" si="10"/>
        <v>1968</v>
      </c>
      <c r="L149" s="13">
        <v>1934.16</v>
      </c>
      <c r="M149" s="43">
        <f t="shared" si="11"/>
        <v>1554.72</v>
      </c>
      <c r="P149" s="12">
        <v>41</v>
      </c>
      <c r="Q149" s="31" t="str">
        <f>IFERROR(VLOOKUP(B149,'VENDAS ENTRE LOJAS'!A:E,4,0),"")</f>
        <v/>
      </c>
    </row>
    <row r="150" spans="2:17" x14ac:dyDescent="0.2">
      <c r="B150" s="2">
        <v>1050009358</v>
      </c>
      <c r="C150" s="5" t="s">
        <v>468</v>
      </c>
      <c r="D150" s="3" t="s">
        <v>95</v>
      </c>
      <c r="E150" s="35" t="str">
        <f>VLOOKUP(B150,Plan2!$A:$H,4,0)</f>
        <v>JARDIM BRASIL</v>
      </c>
      <c r="F150" s="3" t="s">
        <v>1</v>
      </c>
      <c r="G150" s="38">
        <f>VLOOKUP(B150,Plan2!$A:$H,7,0)</f>
        <v>26.88</v>
      </c>
      <c r="H150" s="38">
        <f>VLOOKUP(B150,Plan2!$A:$H,8,0)</f>
        <v>128</v>
      </c>
      <c r="I150" s="7">
        <f t="shared" si="8"/>
        <v>33</v>
      </c>
      <c r="J150" s="40">
        <f t="shared" si="9"/>
        <v>887.04</v>
      </c>
      <c r="K150" s="40">
        <f t="shared" si="10"/>
        <v>4224</v>
      </c>
      <c r="L150" s="9">
        <v>4261.87</v>
      </c>
      <c r="M150" s="43">
        <f t="shared" si="11"/>
        <v>3336.96</v>
      </c>
      <c r="P150" s="7">
        <v>38</v>
      </c>
      <c r="Q150" s="6">
        <f>IFERROR(VLOOKUP(B150,'VENDAS ENTRE LOJAS'!A:E,4,0),"")</f>
        <v>5</v>
      </c>
    </row>
    <row r="151" spans="2:17" x14ac:dyDescent="0.2">
      <c r="B151" s="10">
        <v>1050009387</v>
      </c>
      <c r="C151" s="17" t="s">
        <v>485</v>
      </c>
      <c r="D151" s="11" t="s">
        <v>96</v>
      </c>
      <c r="E151" s="36" t="str">
        <f>VLOOKUP(B151,Plan2!$A:$H,4,0)</f>
        <v>AGUAS NATURAIS</v>
      </c>
      <c r="F151" s="11" t="s">
        <v>1</v>
      </c>
      <c r="G151" s="39">
        <f>VLOOKUP(B151,Plan2!$A:$H,7,0)</f>
        <v>29.82</v>
      </c>
      <c r="H151" s="39">
        <f>VLOOKUP(B151,Plan2!$A:$H,8,0)</f>
        <v>142</v>
      </c>
      <c r="I151" s="12">
        <f t="shared" si="8"/>
        <v>66</v>
      </c>
      <c r="J151" s="41">
        <f t="shared" si="9"/>
        <v>1968.1200000000001</v>
      </c>
      <c r="K151" s="41">
        <f t="shared" si="10"/>
        <v>9372</v>
      </c>
      <c r="L151" s="13">
        <v>9386.33</v>
      </c>
      <c r="M151" s="43">
        <f t="shared" si="11"/>
        <v>7403.88</v>
      </c>
      <c r="P151" s="12">
        <v>67</v>
      </c>
      <c r="Q151" s="31">
        <f>IFERROR(VLOOKUP(B151,'VENDAS ENTRE LOJAS'!A:E,4,0),"")</f>
        <v>1</v>
      </c>
    </row>
    <row r="152" spans="2:17" x14ac:dyDescent="0.2">
      <c r="B152" s="2">
        <v>1050009468</v>
      </c>
      <c r="C152" s="5" t="s">
        <v>478</v>
      </c>
      <c r="D152" s="3" t="s">
        <v>97</v>
      </c>
      <c r="E152" s="35" t="str">
        <f>VLOOKUP(B152,Plan2!$A:$H,4,0)</f>
        <v>LANCAMENTOS</v>
      </c>
      <c r="F152" s="3" t="s">
        <v>1</v>
      </c>
      <c r="G152" s="38">
        <f>VLOOKUP(B152,Plan2!$A:$H,7,0)</f>
        <v>22.89</v>
      </c>
      <c r="H152" s="38">
        <f>VLOOKUP(B152,Plan2!$A:$H,8,0)</f>
        <v>109</v>
      </c>
      <c r="I152" s="7">
        <f t="shared" si="8"/>
        <v>1</v>
      </c>
      <c r="J152" s="40">
        <f t="shared" si="9"/>
        <v>22.89</v>
      </c>
      <c r="K152" s="40">
        <f t="shared" si="10"/>
        <v>109</v>
      </c>
      <c r="L152" s="9">
        <v>109</v>
      </c>
      <c r="M152" s="43">
        <f t="shared" si="11"/>
        <v>86.11</v>
      </c>
      <c r="P152" s="7">
        <v>1</v>
      </c>
      <c r="Q152" s="6" t="str">
        <f>IFERROR(VLOOKUP(B152,'VENDAS ENTRE LOJAS'!A:E,4,0),"")</f>
        <v/>
      </c>
    </row>
    <row r="153" spans="2:17" x14ac:dyDescent="0.2">
      <c r="B153" s="10">
        <v>1050019310</v>
      </c>
      <c r="C153" s="17" t="s">
        <v>481</v>
      </c>
      <c r="D153" s="11" t="s">
        <v>98</v>
      </c>
      <c r="E153" s="36" t="str">
        <f>VLOOKUP(B153,Plan2!$A:$H,4,0)</f>
        <v>LAVANDA</v>
      </c>
      <c r="F153" s="11" t="s">
        <v>1</v>
      </c>
      <c r="G153" s="39">
        <f>VLOOKUP(B153,Plan2!$A:$H,7,0)</f>
        <v>12.39</v>
      </c>
      <c r="H153" s="39">
        <f>VLOOKUP(B153,Plan2!$A:$H,8,0)</f>
        <v>59</v>
      </c>
      <c r="I153" s="12">
        <f t="shared" si="8"/>
        <v>176</v>
      </c>
      <c r="J153" s="41">
        <f t="shared" si="9"/>
        <v>2180.6400000000003</v>
      </c>
      <c r="K153" s="41">
        <f t="shared" si="10"/>
        <v>10384</v>
      </c>
      <c r="L153" s="13">
        <v>10425.74</v>
      </c>
      <c r="M153" s="43">
        <f t="shared" si="11"/>
        <v>8203.36</v>
      </c>
      <c r="P153" s="12">
        <v>186</v>
      </c>
      <c r="Q153" s="31">
        <f>IFERROR(VLOOKUP(B153,'VENDAS ENTRE LOJAS'!A:E,4,0),"")</f>
        <v>10</v>
      </c>
    </row>
    <row r="154" spans="2:17" x14ac:dyDescent="0.2">
      <c r="B154" s="2">
        <v>1050019329</v>
      </c>
      <c r="C154" s="5" t="s">
        <v>481</v>
      </c>
      <c r="D154" s="3" t="s">
        <v>99</v>
      </c>
      <c r="E154" s="35" t="str">
        <f>VLOOKUP(B154,Plan2!$A:$H,4,0)</f>
        <v>SAZONAL</v>
      </c>
      <c r="F154" s="3" t="s">
        <v>1</v>
      </c>
      <c r="G154" s="38">
        <f>VLOOKUP(B154,Plan2!$A:$H,7,0)</f>
        <v>9.66</v>
      </c>
      <c r="H154" s="38">
        <f>VLOOKUP(B154,Plan2!$A:$H,8,0)</f>
        <v>46</v>
      </c>
      <c r="I154" s="7">
        <f t="shared" si="8"/>
        <v>26</v>
      </c>
      <c r="J154" s="40">
        <f t="shared" si="9"/>
        <v>251.16</v>
      </c>
      <c r="K154" s="40">
        <f t="shared" si="10"/>
        <v>1196</v>
      </c>
      <c r="L154" s="9">
        <v>1223.8399999999999</v>
      </c>
      <c r="M154" s="43">
        <f t="shared" si="11"/>
        <v>944.84</v>
      </c>
      <c r="P154" s="7">
        <v>28</v>
      </c>
      <c r="Q154" s="6">
        <f>IFERROR(VLOOKUP(B154,'VENDAS ENTRE LOJAS'!A:E,4,0),"")</f>
        <v>2</v>
      </c>
    </row>
    <row r="155" spans="2:17" x14ac:dyDescent="0.2">
      <c r="B155" s="10">
        <v>1050019330</v>
      </c>
      <c r="C155" s="17" t="s">
        <v>481</v>
      </c>
      <c r="D155" s="11" t="s">
        <v>100</v>
      </c>
      <c r="E155" s="36" t="str">
        <f>VLOOKUP(B155,Plan2!$A:$H,4,0)</f>
        <v>LANCAMENTOS</v>
      </c>
      <c r="F155" s="11" t="s">
        <v>1</v>
      </c>
      <c r="G155" s="39">
        <f>VLOOKUP(B155,Plan2!$A:$H,7,0)</f>
        <v>13.23</v>
      </c>
      <c r="H155" s="39">
        <f>VLOOKUP(B155,Plan2!$A:$H,8,0)</f>
        <v>63</v>
      </c>
      <c r="I155" s="12">
        <f t="shared" si="8"/>
        <v>44</v>
      </c>
      <c r="J155" s="41">
        <f t="shared" si="9"/>
        <v>582.12</v>
      </c>
      <c r="K155" s="41">
        <f t="shared" si="10"/>
        <v>2772</v>
      </c>
      <c r="L155" s="13">
        <v>2739.64</v>
      </c>
      <c r="M155" s="43">
        <f t="shared" si="11"/>
        <v>2189.88</v>
      </c>
      <c r="P155" s="12">
        <v>45</v>
      </c>
      <c r="Q155" s="31">
        <f>IFERROR(VLOOKUP(B155,'VENDAS ENTRE LOJAS'!A:E,4,0),"")</f>
        <v>1</v>
      </c>
    </row>
    <row r="156" spans="2:17" x14ac:dyDescent="0.2">
      <c r="B156" s="2">
        <v>1050629368</v>
      </c>
      <c r="C156" s="5" t="s">
        <v>478</v>
      </c>
      <c r="D156" s="3" t="s">
        <v>101</v>
      </c>
      <c r="E156" s="35" t="str">
        <f>VLOOKUP(B156,Plan2!$A:$H,4,0)</f>
        <v>LANCAMENTOS</v>
      </c>
      <c r="F156" s="3" t="s">
        <v>1</v>
      </c>
      <c r="G156" s="38">
        <f>VLOOKUP(B156,Plan2!$A:$H,7,0)</f>
        <v>18.27</v>
      </c>
      <c r="H156" s="38">
        <f>VLOOKUP(B156,Plan2!$A:$H,8,0)</f>
        <v>87</v>
      </c>
      <c r="I156" s="7">
        <f t="shared" si="8"/>
        <v>4</v>
      </c>
      <c r="J156" s="40">
        <f t="shared" si="9"/>
        <v>73.08</v>
      </c>
      <c r="K156" s="40">
        <f t="shared" si="10"/>
        <v>348</v>
      </c>
      <c r="L156" s="9">
        <v>318.05</v>
      </c>
      <c r="M156" s="43">
        <f t="shared" si="11"/>
        <v>274.92</v>
      </c>
      <c r="P156" s="7">
        <v>4</v>
      </c>
      <c r="Q156" s="6" t="str">
        <f>IFERROR(VLOOKUP(B156,'VENDAS ENTRE LOJAS'!A:E,4,0),"")</f>
        <v/>
      </c>
    </row>
    <row r="157" spans="2:17" x14ac:dyDescent="0.2">
      <c r="B157" s="10">
        <v>1050689305</v>
      </c>
      <c r="C157" s="17" t="s">
        <v>481</v>
      </c>
      <c r="D157" s="11" t="s">
        <v>102</v>
      </c>
      <c r="E157" s="36" t="str">
        <f>VLOOKUP(B157,Plan2!$A:$H,4,0)</f>
        <v>SAZONAL</v>
      </c>
      <c r="F157" s="11" t="s">
        <v>1</v>
      </c>
      <c r="G157" s="39">
        <f>VLOOKUP(B157,Plan2!$A:$H,7,0)</f>
        <v>6.51</v>
      </c>
      <c r="H157" s="39">
        <f>VLOOKUP(B157,Plan2!$A:$H,8,0)</f>
        <v>31</v>
      </c>
      <c r="I157" s="12">
        <f t="shared" si="8"/>
        <v>0</v>
      </c>
      <c r="J157" s="41">
        <f t="shared" si="9"/>
        <v>0</v>
      </c>
      <c r="K157" s="41">
        <f t="shared" si="10"/>
        <v>0</v>
      </c>
      <c r="L157" s="13">
        <v>68.2</v>
      </c>
      <c r="M157" s="43">
        <f t="shared" si="11"/>
        <v>0</v>
      </c>
      <c r="P157" s="12">
        <v>5</v>
      </c>
      <c r="Q157" s="31">
        <f>IFERROR(VLOOKUP(B157,'VENDAS ENTRE LOJAS'!A:E,4,0),"")</f>
        <v>5</v>
      </c>
    </row>
    <row r="158" spans="2:17" x14ac:dyDescent="0.2">
      <c r="B158" s="2">
        <v>1050689421</v>
      </c>
      <c r="C158" s="5" t="s">
        <v>481</v>
      </c>
      <c r="D158" s="3" t="s">
        <v>103</v>
      </c>
      <c r="E158" s="35" t="str">
        <f>VLOOKUP(B158,Plan2!$A:$H,4,0)</f>
        <v>SAZONAL</v>
      </c>
      <c r="F158" s="3" t="s">
        <v>1</v>
      </c>
      <c r="G158" s="38">
        <f>VLOOKUP(B158,Plan2!$A:$H,7,0)</f>
        <v>7.98</v>
      </c>
      <c r="H158" s="38">
        <f>VLOOKUP(B158,Plan2!$A:$H,8,0)</f>
        <v>38</v>
      </c>
      <c r="I158" s="7">
        <f t="shared" si="8"/>
        <v>38</v>
      </c>
      <c r="J158" s="40">
        <f t="shared" si="9"/>
        <v>303.24</v>
      </c>
      <c r="K158" s="40">
        <f t="shared" si="10"/>
        <v>1444</v>
      </c>
      <c r="L158" s="9">
        <v>1688.43</v>
      </c>
      <c r="M158" s="43">
        <f t="shared" si="11"/>
        <v>1140.76</v>
      </c>
      <c r="P158" s="7">
        <v>54</v>
      </c>
      <c r="Q158" s="6">
        <f>IFERROR(VLOOKUP(B158,'VENDAS ENTRE LOJAS'!A:E,4,0),"")</f>
        <v>16</v>
      </c>
    </row>
    <row r="159" spans="2:17" x14ac:dyDescent="0.2">
      <c r="B159" s="10">
        <v>1050739305</v>
      </c>
      <c r="C159" s="17" t="s">
        <v>481</v>
      </c>
      <c r="D159" s="11" t="s">
        <v>104</v>
      </c>
      <c r="E159" s="36" t="str">
        <f>VLOOKUP(B159,Plan2!$A:$H,4,0)</f>
        <v>SAZONAL</v>
      </c>
      <c r="F159" s="11" t="s">
        <v>1</v>
      </c>
      <c r="G159" s="39">
        <f>VLOOKUP(B159,Plan2!$A:$H,7,0)</f>
        <v>6.51</v>
      </c>
      <c r="H159" s="39">
        <f>VLOOKUP(B159,Plan2!$A:$H,8,0)</f>
        <v>31</v>
      </c>
      <c r="I159" s="12">
        <f t="shared" si="8"/>
        <v>17</v>
      </c>
      <c r="J159" s="41">
        <f t="shared" si="9"/>
        <v>110.67</v>
      </c>
      <c r="K159" s="41">
        <f t="shared" si="10"/>
        <v>527</v>
      </c>
      <c r="L159" s="13">
        <v>878.23</v>
      </c>
      <c r="M159" s="43">
        <f t="shared" si="11"/>
        <v>416.33</v>
      </c>
      <c r="P159" s="12">
        <v>56</v>
      </c>
      <c r="Q159" s="31">
        <f>IFERROR(VLOOKUP(B159,'VENDAS ENTRE LOJAS'!A:E,4,0),"")</f>
        <v>39</v>
      </c>
    </row>
    <row r="160" spans="2:17" x14ac:dyDescent="0.2">
      <c r="B160" s="2">
        <v>1050739421</v>
      </c>
      <c r="C160" s="5" t="s">
        <v>481</v>
      </c>
      <c r="D160" s="3" t="s">
        <v>105</v>
      </c>
      <c r="E160" s="35" t="str">
        <f>VLOOKUP(B160,Plan2!$A:$H,4,0)</f>
        <v>SAZONAL</v>
      </c>
      <c r="F160" s="3" t="s">
        <v>1</v>
      </c>
      <c r="G160" s="38">
        <f>VLOOKUP(B160,Plan2!$A:$H,7,0)</f>
        <v>7.98</v>
      </c>
      <c r="H160" s="38">
        <f>VLOOKUP(B160,Plan2!$A:$H,8,0)</f>
        <v>38</v>
      </c>
      <c r="I160" s="7">
        <f t="shared" si="8"/>
        <v>23</v>
      </c>
      <c r="J160" s="40">
        <f t="shared" si="9"/>
        <v>183.54000000000002</v>
      </c>
      <c r="K160" s="40">
        <f t="shared" si="10"/>
        <v>874</v>
      </c>
      <c r="L160" s="9">
        <v>1161.07</v>
      </c>
      <c r="M160" s="43">
        <f t="shared" si="11"/>
        <v>690.46</v>
      </c>
      <c r="P160" s="7">
        <v>50</v>
      </c>
      <c r="Q160" s="6">
        <f>IFERROR(VLOOKUP(B160,'VENDAS ENTRE LOJAS'!A:E,4,0),"")</f>
        <v>27</v>
      </c>
    </row>
    <row r="161" spans="2:17" x14ac:dyDescent="0.2">
      <c r="B161" s="10">
        <v>1050749368</v>
      </c>
      <c r="C161" s="17" t="s">
        <v>478</v>
      </c>
      <c r="D161" s="11" t="s">
        <v>106</v>
      </c>
      <c r="E161" s="36" t="str">
        <f>VLOOKUP(B161,Plan2!$A:$H,4,0)</f>
        <v>LANCAMENTOS</v>
      </c>
      <c r="F161" s="11" t="s">
        <v>1</v>
      </c>
      <c r="G161" s="39">
        <f>VLOOKUP(B161,Plan2!$A:$H,7,0)</f>
        <v>18.27</v>
      </c>
      <c r="H161" s="39">
        <f>VLOOKUP(B161,Plan2!$A:$H,8,0)</f>
        <v>87</v>
      </c>
      <c r="I161" s="12">
        <f t="shared" si="8"/>
        <v>4</v>
      </c>
      <c r="J161" s="41">
        <f t="shared" si="9"/>
        <v>73.08</v>
      </c>
      <c r="K161" s="41">
        <f t="shared" si="10"/>
        <v>348</v>
      </c>
      <c r="L161" s="13">
        <v>347.94</v>
      </c>
      <c r="M161" s="43">
        <f t="shared" si="11"/>
        <v>274.92</v>
      </c>
      <c r="P161" s="12">
        <v>4</v>
      </c>
      <c r="Q161" s="31" t="str">
        <f>IFERROR(VLOOKUP(B161,'VENDAS ENTRE LOJAS'!A:E,4,0),"")</f>
        <v/>
      </c>
    </row>
    <row r="162" spans="2:17" x14ac:dyDescent="0.2">
      <c r="B162" s="2">
        <v>1050769310</v>
      </c>
      <c r="C162" s="5" t="s">
        <v>481</v>
      </c>
      <c r="D162" s="3" t="s">
        <v>107</v>
      </c>
      <c r="E162" s="35" t="str">
        <f>VLOOKUP(B162,Plan2!$A:$H,4,0)</f>
        <v>FLOR DE CEREJEIRA</v>
      </c>
      <c r="F162" s="3" t="s">
        <v>1</v>
      </c>
      <c r="G162" s="38">
        <f>VLOOKUP(B162,Plan2!$A:$H,7,0)</f>
        <v>12.39</v>
      </c>
      <c r="H162" s="38">
        <f>VLOOKUP(B162,Plan2!$A:$H,8,0)</f>
        <v>59</v>
      </c>
      <c r="I162" s="7">
        <f t="shared" si="8"/>
        <v>125</v>
      </c>
      <c r="J162" s="40">
        <f t="shared" si="9"/>
        <v>1548.75</v>
      </c>
      <c r="K162" s="40">
        <f t="shared" si="10"/>
        <v>7375</v>
      </c>
      <c r="L162" s="9">
        <v>7401.95</v>
      </c>
      <c r="M162" s="43">
        <f t="shared" si="11"/>
        <v>5826.25</v>
      </c>
      <c r="P162" s="7">
        <v>129</v>
      </c>
      <c r="Q162" s="6">
        <f>IFERROR(VLOOKUP(B162,'VENDAS ENTRE LOJAS'!A:E,4,0),"")</f>
        <v>4</v>
      </c>
    </row>
    <row r="163" spans="2:17" x14ac:dyDescent="0.2">
      <c r="B163" s="10">
        <v>1050769329</v>
      </c>
      <c r="C163" s="17" t="s">
        <v>481</v>
      </c>
      <c r="D163" s="11" t="s">
        <v>108</v>
      </c>
      <c r="E163" s="36" t="str">
        <f>VLOOKUP(B163,Plan2!$A:$H,4,0)</f>
        <v>SAZONAL</v>
      </c>
      <c r="F163" s="11" t="s">
        <v>1</v>
      </c>
      <c r="G163" s="39">
        <f>VLOOKUP(B163,Plan2!$A:$H,7,0)</f>
        <v>9.66</v>
      </c>
      <c r="H163" s="39">
        <f>VLOOKUP(B163,Plan2!$A:$H,8,0)</f>
        <v>46</v>
      </c>
      <c r="I163" s="12">
        <f t="shared" si="8"/>
        <v>33</v>
      </c>
      <c r="J163" s="41">
        <f t="shared" si="9"/>
        <v>318.78000000000003</v>
      </c>
      <c r="K163" s="41">
        <f t="shared" si="10"/>
        <v>1518</v>
      </c>
      <c r="L163" s="13">
        <v>1716.61</v>
      </c>
      <c r="M163" s="43">
        <f t="shared" si="11"/>
        <v>1199.22</v>
      </c>
      <c r="P163" s="12">
        <v>43</v>
      </c>
      <c r="Q163" s="31">
        <f>IFERROR(VLOOKUP(B163,'VENDAS ENTRE LOJAS'!A:E,4,0),"")</f>
        <v>10</v>
      </c>
    </row>
    <row r="164" spans="2:17" x14ac:dyDescent="0.2">
      <c r="B164" s="2">
        <v>1050769330</v>
      </c>
      <c r="C164" s="5" t="s">
        <v>481</v>
      </c>
      <c r="D164" s="3" t="s">
        <v>109</v>
      </c>
      <c r="E164" s="35" t="str">
        <f>VLOOKUP(B164,Plan2!$A:$H,4,0)</f>
        <v>LANCAMENTOS</v>
      </c>
      <c r="F164" s="3" t="s">
        <v>1</v>
      </c>
      <c r="G164" s="38">
        <f>VLOOKUP(B164,Plan2!$A:$H,7,0)</f>
        <v>13.23</v>
      </c>
      <c r="H164" s="38">
        <f>VLOOKUP(B164,Plan2!$A:$H,8,0)</f>
        <v>63</v>
      </c>
      <c r="I164" s="7">
        <f t="shared" si="8"/>
        <v>17</v>
      </c>
      <c r="J164" s="40">
        <f t="shared" si="9"/>
        <v>224.91</v>
      </c>
      <c r="K164" s="40">
        <f t="shared" si="10"/>
        <v>1071</v>
      </c>
      <c r="L164" s="9">
        <v>1061.78</v>
      </c>
      <c r="M164" s="43">
        <f t="shared" si="11"/>
        <v>846.09</v>
      </c>
      <c r="P164" s="7">
        <v>17</v>
      </c>
      <c r="Q164" s="6" t="str">
        <f>IFERROR(VLOOKUP(B164,'VENDAS ENTRE LOJAS'!A:E,4,0),"")</f>
        <v/>
      </c>
    </row>
    <row r="165" spans="2:17" x14ac:dyDescent="0.2">
      <c r="B165" s="10">
        <v>1050789310</v>
      </c>
      <c r="C165" s="17" t="s">
        <v>481</v>
      </c>
      <c r="D165" s="11" t="s">
        <v>110</v>
      </c>
      <c r="E165" s="36" t="str">
        <f>VLOOKUP(B165,Plan2!$A:$H,4,0)</f>
        <v>MARINA</v>
      </c>
      <c r="F165" s="11" t="s">
        <v>1</v>
      </c>
      <c r="G165" s="39">
        <f>VLOOKUP(B165,Plan2!$A:$H,7,0)</f>
        <v>12.39</v>
      </c>
      <c r="H165" s="39">
        <f>VLOOKUP(B165,Plan2!$A:$H,8,0)</f>
        <v>59</v>
      </c>
      <c r="I165" s="12">
        <f t="shared" si="8"/>
        <v>73</v>
      </c>
      <c r="J165" s="41">
        <f t="shared" si="9"/>
        <v>904.47</v>
      </c>
      <c r="K165" s="41">
        <f t="shared" si="10"/>
        <v>4307</v>
      </c>
      <c r="L165" s="13">
        <v>4278.09</v>
      </c>
      <c r="M165" s="43">
        <f t="shared" si="11"/>
        <v>3402.5299999999997</v>
      </c>
      <c r="P165" s="12">
        <v>74</v>
      </c>
      <c r="Q165" s="31">
        <f>IFERROR(VLOOKUP(B165,'VENDAS ENTRE LOJAS'!A:E,4,0),"")</f>
        <v>1</v>
      </c>
    </row>
    <row r="166" spans="2:17" x14ac:dyDescent="0.2">
      <c r="B166" s="2">
        <v>1050789329</v>
      </c>
      <c r="C166" s="5" t="s">
        <v>481</v>
      </c>
      <c r="D166" s="3" t="s">
        <v>111</v>
      </c>
      <c r="E166" s="35" t="str">
        <f>VLOOKUP(B166,Plan2!$A:$H,4,0)</f>
        <v>SAZONAL</v>
      </c>
      <c r="F166" s="3" t="s">
        <v>1</v>
      </c>
      <c r="G166" s="38">
        <f>VLOOKUP(B166,Plan2!$A:$H,7,0)</f>
        <v>9.66</v>
      </c>
      <c r="H166" s="38">
        <f>VLOOKUP(B166,Plan2!$A:$H,8,0)</f>
        <v>46</v>
      </c>
      <c r="I166" s="7">
        <f t="shared" si="8"/>
        <v>44</v>
      </c>
      <c r="J166" s="40">
        <f t="shared" si="9"/>
        <v>425.04</v>
      </c>
      <c r="K166" s="40">
        <f t="shared" si="10"/>
        <v>2024</v>
      </c>
      <c r="L166" s="9">
        <v>2147.65</v>
      </c>
      <c r="M166" s="43">
        <f t="shared" si="11"/>
        <v>1598.96</v>
      </c>
      <c r="P166" s="7">
        <v>55</v>
      </c>
      <c r="Q166" s="6">
        <f>IFERROR(VLOOKUP(B166,'VENDAS ENTRE LOJAS'!A:E,4,0),"")</f>
        <v>11</v>
      </c>
    </row>
    <row r="167" spans="2:17" x14ac:dyDescent="0.2">
      <c r="B167" s="10">
        <v>1050789330</v>
      </c>
      <c r="C167" s="17" t="s">
        <v>481</v>
      </c>
      <c r="D167" s="11" t="s">
        <v>112</v>
      </c>
      <c r="E167" s="36" t="str">
        <f>VLOOKUP(B167,Plan2!$A:$H,4,0)</f>
        <v>LANCAMENTOS</v>
      </c>
      <c r="F167" s="11" t="s">
        <v>1</v>
      </c>
      <c r="G167" s="39">
        <f>VLOOKUP(B167,Plan2!$A:$H,7,0)</f>
        <v>13.23</v>
      </c>
      <c r="H167" s="39">
        <f>VLOOKUP(B167,Plan2!$A:$H,8,0)</f>
        <v>63</v>
      </c>
      <c r="I167" s="12">
        <f t="shared" si="8"/>
        <v>15</v>
      </c>
      <c r="J167" s="41">
        <f t="shared" si="9"/>
        <v>198.45000000000002</v>
      </c>
      <c r="K167" s="41">
        <f t="shared" si="10"/>
        <v>945</v>
      </c>
      <c r="L167" s="13">
        <v>917.12</v>
      </c>
      <c r="M167" s="43">
        <f t="shared" si="11"/>
        <v>746.55</v>
      </c>
      <c r="P167" s="12">
        <v>15</v>
      </c>
      <c r="Q167" s="31" t="str">
        <f>IFERROR(VLOOKUP(B167,'VENDAS ENTRE LOJAS'!A:E,4,0),"")</f>
        <v/>
      </c>
    </row>
    <row r="168" spans="2:17" x14ac:dyDescent="0.2">
      <c r="B168" s="2">
        <v>1050799310</v>
      </c>
      <c r="C168" s="5" t="s">
        <v>481</v>
      </c>
      <c r="D168" s="3" t="s">
        <v>113</v>
      </c>
      <c r="E168" s="35" t="str">
        <f>VLOOKUP(B168,Plan2!$A:$H,4,0)</f>
        <v>TAPAJOS</v>
      </c>
      <c r="F168" s="3" t="s">
        <v>1</v>
      </c>
      <c r="G168" s="38">
        <f>VLOOKUP(B168,Plan2!$A:$H,7,0)</f>
        <v>12.39</v>
      </c>
      <c r="H168" s="38">
        <f>VLOOKUP(B168,Plan2!$A:$H,8,0)</f>
        <v>59</v>
      </c>
      <c r="I168" s="7">
        <f t="shared" si="8"/>
        <v>14</v>
      </c>
      <c r="J168" s="40">
        <f t="shared" si="9"/>
        <v>173.46</v>
      </c>
      <c r="K168" s="40">
        <f t="shared" si="10"/>
        <v>826</v>
      </c>
      <c r="L168" s="9">
        <v>814.13</v>
      </c>
      <c r="M168" s="43">
        <f t="shared" si="11"/>
        <v>652.54</v>
      </c>
      <c r="P168" s="7">
        <v>14</v>
      </c>
      <c r="Q168" s="6" t="str">
        <f>IFERROR(VLOOKUP(B168,'VENDAS ENTRE LOJAS'!A:E,4,0),"")</f>
        <v/>
      </c>
    </row>
    <row r="169" spans="2:17" x14ac:dyDescent="0.2">
      <c r="B169" s="10">
        <v>1050799329</v>
      </c>
      <c r="C169" s="17" t="s">
        <v>481</v>
      </c>
      <c r="D169" s="11" t="s">
        <v>114</v>
      </c>
      <c r="E169" s="36" t="str">
        <f>VLOOKUP(B169,Plan2!$A:$H,4,0)</f>
        <v>SAZONAL</v>
      </c>
      <c r="F169" s="11" t="s">
        <v>1</v>
      </c>
      <c r="G169" s="39">
        <f>VLOOKUP(B169,Plan2!$A:$H,7,0)</f>
        <v>9.66</v>
      </c>
      <c r="H169" s="39">
        <f>VLOOKUP(B169,Plan2!$A:$H,8,0)</f>
        <v>46</v>
      </c>
      <c r="I169" s="12">
        <f t="shared" si="8"/>
        <v>20</v>
      </c>
      <c r="J169" s="41">
        <f t="shared" si="9"/>
        <v>193.2</v>
      </c>
      <c r="K169" s="41">
        <f t="shared" si="10"/>
        <v>920</v>
      </c>
      <c r="L169" s="13">
        <v>990.8</v>
      </c>
      <c r="M169" s="43">
        <f t="shared" si="11"/>
        <v>726.8</v>
      </c>
      <c r="P169" s="12">
        <v>26</v>
      </c>
      <c r="Q169" s="31">
        <f>IFERROR(VLOOKUP(B169,'VENDAS ENTRE LOJAS'!A:E,4,0),"")</f>
        <v>6</v>
      </c>
    </row>
    <row r="170" spans="2:17" x14ac:dyDescent="0.2">
      <c r="B170" s="2">
        <v>1050839310</v>
      </c>
      <c r="C170" s="5" t="s">
        <v>481</v>
      </c>
      <c r="D170" s="3" t="s">
        <v>115</v>
      </c>
      <c r="E170" s="35" t="str">
        <f>VLOOKUP(B170,Plan2!$A:$H,4,0)</f>
        <v>CHA VERDE &amp; ERVAS</v>
      </c>
      <c r="F170" s="3" t="s">
        <v>1</v>
      </c>
      <c r="G170" s="38">
        <f>VLOOKUP(B170,Plan2!$A:$H,7,0)</f>
        <v>12.39</v>
      </c>
      <c r="H170" s="38">
        <f>VLOOKUP(B170,Plan2!$A:$H,8,0)</f>
        <v>59</v>
      </c>
      <c r="I170" s="7">
        <f t="shared" si="8"/>
        <v>43</v>
      </c>
      <c r="J170" s="40">
        <f t="shared" si="9"/>
        <v>532.77</v>
      </c>
      <c r="K170" s="40">
        <f t="shared" si="10"/>
        <v>2537</v>
      </c>
      <c r="L170" s="9">
        <v>2605.34</v>
      </c>
      <c r="M170" s="43">
        <f t="shared" si="11"/>
        <v>2004.23</v>
      </c>
      <c r="P170" s="7">
        <v>45</v>
      </c>
      <c r="Q170" s="6">
        <f>IFERROR(VLOOKUP(B170,'VENDAS ENTRE LOJAS'!A:E,4,0),"")</f>
        <v>2</v>
      </c>
    </row>
    <row r="171" spans="2:17" x14ac:dyDescent="0.2">
      <c r="B171" s="10">
        <v>1050839329</v>
      </c>
      <c r="C171" s="17" t="s">
        <v>481</v>
      </c>
      <c r="D171" s="11" t="s">
        <v>116</v>
      </c>
      <c r="E171" s="36" t="str">
        <f>VLOOKUP(B171,Plan2!$A:$H,4,0)</f>
        <v>SAZONAL</v>
      </c>
      <c r="F171" s="11" t="s">
        <v>1</v>
      </c>
      <c r="G171" s="39">
        <f>VLOOKUP(B171,Plan2!$A:$H,7,0)</f>
        <v>9.66</v>
      </c>
      <c r="H171" s="39">
        <f>VLOOKUP(B171,Plan2!$A:$H,8,0)</f>
        <v>46</v>
      </c>
      <c r="I171" s="12">
        <f t="shared" si="8"/>
        <v>35</v>
      </c>
      <c r="J171" s="41">
        <f t="shared" si="9"/>
        <v>338.1</v>
      </c>
      <c r="K171" s="41">
        <f t="shared" si="10"/>
        <v>1610</v>
      </c>
      <c r="L171" s="13">
        <v>1646.83</v>
      </c>
      <c r="M171" s="43">
        <f t="shared" si="11"/>
        <v>1271.9000000000001</v>
      </c>
      <c r="P171" s="12">
        <v>40</v>
      </c>
      <c r="Q171" s="31">
        <f>IFERROR(VLOOKUP(B171,'VENDAS ENTRE LOJAS'!A:E,4,0),"")</f>
        <v>5</v>
      </c>
    </row>
    <row r="172" spans="2:17" x14ac:dyDescent="0.2">
      <c r="B172" s="2">
        <v>1050839330</v>
      </c>
      <c r="C172" s="5" t="s">
        <v>481</v>
      </c>
      <c r="D172" s="3" t="s">
        <v>117</v>
      </c>
      <c r="E172" s="35" t="str">
        <f>VLOOKUP(B172,Plan2!$A:$H,4,0)</f>
        <v>LANCAMENTOS</v>
      </c>
      <c r="F172" s="3" t="s">
        <v>1</v>
      </c>
      <c r="G172" s="38">
        <f>VLOOKUP(B172,Plan2!$A:$H,7,0)</f>
        <v>13.23</v>
      </c>
      <c r="H172" s="38">
        <f>VLOOKUP(B172,Plan2!$A:$H,8,0)</f>
        <v>63</v>
      </c>
      <c r="I172" s="7">
        <f t="shared" si="8"/>
        <v>14</v>
      </c>
      <c r="J172" s="40">
        <f t="shared" si="9"/>
        <v>185.22</v>
      </c>
      <c r="K172" s="40">
        <f t="shared" si="10"/>
        <v>882</v>
      </c>
      <c r="L172" s="9">
        <v>870.03</v>
      </c>
      <c r="M172" s="43">
        <f t="shared" si="11"/>
        <v>696.78</v>
      </c>
      <c r="P172" s="7">
        <v>14</v>
      </c>
      <c r="Q172" s="6" t="str">
        <f>IFERROR(VLOOKUP(B172,'VENDAS ENTRE LOJAS'!A:E,4,0),"")</f>
        <v/>
      </c>
    </row>
    <row r="173" spans="2:17" ht="38.25" x14ac:dyDescent="0.2">
      <c r="B173" s="10">
        <v>1051039137</v>
      </c>
      <c r="C173" s="17" t="s">
        <v>481</v>
      </c>
      <c r="D173" s="11" t="s">
        <v>118</v>
      </c>
      <c r="E173" s="36" t="str">
        <f>VLOOKUP(B173,Plan2!$A:$H,4,0)</f>
        <v>CUPUACU &amp; CASTANHA DO BRASIL</v>
      </c>
      <c r="F173" s="11" t="s">
        <v>1</v>
      </c>
      <c r="G173" s="39">
        <f>VLOOKUP(B173,Plan2!$A:$H,7,0)</f>
        <v>20.16</v>
      </c>
      <c r="H173" s="39">
        <f>VLOOKUP(B173,Plan2!$A:$H,8,0)</f>
        <v>96</v>
      </c>
      <c r="I173" s="12">
        <f t="shared" si="8"/>
        <v>83</v>
      </c>
      <c r="J173" s="41">
        <f t="shared" si="9"/>
        <v>1673.28</v>
      </c>
      <c r="K173" s="41">
        <f t="shared" si="10"/>
        <v>7968</v>
      </c>
      <c r="L173" s="13">
        <v>8325.7199999999993</v>
      </c>
      <c r="M173" s="43">
        <f t="shared" si="11"/>
        <v>6294.72</v>
      </c>
      <c r="P173" s="12">
        <v>89</v>
      </c>
      <c r="Q173" s="31">
        <f>IFERROR(VLOOKUP(B173,'VENDAS ENTRE LOJAS'!A:E,4,0),"")</f>
        <v>6</v>
      </c>
    </row>
    <row r="174" spans="2:17" x14ac:dyDescent="0.2">
      <c r="B174" s="2">
        <v>1051109460</v>
      </c>
      <c r="C174" s="5" t="s">
        <v>481</v>
      </c>
      <c r="D174" s="3" t="s">
        <v>119</v>
      </c>
      <c r="E174" s="35" t="str">
        <f>VLOOKUP(B174,Plan2!$A:$H,4,0)</f>
        <v>LANCAMENTOS</v>
      </c>
      <c r="F174" s="3" t="s">
        <v>1</v>
      </c>
      <c r="G174" s="38">
        <f>VLOOKUP(B174,Plan2!$A:$H,7,0)</f>
        <v>13.23</v>
      </c>
      <c r="H174" s="38">
        <f>VLOOKUP(B174,Plan2!$A:$H,8,0)</f>
        <v>63</v>
      </c>
      <c r="I174" s="7">
        <f t="shared" si="8"/>
        <v>25</v>
      </c>
      <c r="J174" s="40">
        <f t="shared" si="9"/>
        <v>330.75</v>
      </c>
      <c r="K174" s="40">
        <f t="shared" si="10"/>
        <v>1575</v>
      </c>
      <c r="L174" s="9">
        <v>1555.65</v>
      </c>
      <c r="M174" s="43">
        <f t="shared" si="11"/>
        <v>1244.25</v>
      </c>
      <c r="P174" s="7">
        <v>25</v>
      </c>
      <c r="Q174" s="6" t="str">
        <f>IFERROR(VLOOKUP(B174,'VENDAS ENTRE LOJAS'!A:E,4,0),"")</f>
        <v/>
      </c>
    </row>
    <row r="175" spans="2:17" x14ac:dyDescent="0.2">
      <c r="B175" s="10">
        <v>1051119378</v>
      </c>
      <c r="C175" s="17" t="s">
        <v>482</v>
      </c>
      <c r="D175" s="11" t="s">
        <v>120</v>
      </c>
      <c r="E175" s="36" t="str">
        <f>VLOOKUP(B175,Plan2!$A:$H,4,0)</f>
        <v>SAZONAL</v>
      </c>
      <c r="F175" s="11" t="s">
        <v>1</v>
      </c>
      <c r="G175" s="39">
        <f>VLOOKUP(B175,Plan2!$A:$H,7,0)</f>
        <v>30.45</v>
      </c>
      <c r="H175" s="39">
        <f>VLOOKUP(B175,Plan2!$A:$H,8,0)</f>
        <v>145</v>
      </c>
      <c r="I175" s="12">
        <f t="shared" si="8"/>
        <v>12</v>
      </c>
      <c r="J175" s="41">
        <f t="shared" si="9"/>
        <v>365.4</v>
      </c>
      <c r="K175" s="41">
        <f t="shared" si="10"/>
        <v>1740</v>
      </c>
      <c r="L175" s="13">
        <v>1694.97</v>
      </c>
      <c r="M175" s="43">
        <f t="shared" si="11"/>
        <v>1374.6</v>
      </c>
      <c r="P175" s="12">
        <v>12</v>
      </c>
      <c r="Q175" s="31" t="str">
        <f>IFERROR(VLOOKUP(B175,'VENDAS ENTRE LOJAS'!A:E,4,0),"")</f>
        <v/>
      </c>
    </row>
    <row r="176" spans="2:17" x14ac:dyDescent="0.2">
      <c r="B176" s="2">
        <v>1051179443</v>
      </c>
      <c r="C176" s="5" t="s">
        <v>485</v>
      </c>
      <c r="D176" s="3" t="s">
        <v>121</v>
      </c>
      <c r="E176" s="35" t="str">
        <f>VLOOKUP(B176,Plan2!$A:$H,4,0)</f>
        <v>LANCAMENTOS</v>
      </c>
      <c r="F176" s="3" t="s">
        <v>1</v>
      </c>
      <c r="G176" s="38">
        <f>VLOOKUP(B176,Plan2!$A:$H,7,0)</f>
        <v>35.28</v>
      </c>
      <c r="H176" s="38">
        <f>VLOOKUP(B176,Plan2!$A:$H,8,0)</f>
        <v>168</v>
      </c>
      <c r="I176" s="7">
        <f t="shared" si="8"/>
        <v>6</v>
      </c>
      <c r="J176" s="40">
        <f t="shared" si="9"/>
        <v>211.68</v>
      </c>
      <c r="K176" s="40">
        <f t="shared" si="10"/>
        <v>1008</v>
      </c>
      <c r="L176" s="9">
        <v>1290.02</v>
      </c>
      <c r="M176" s="43">
        <f t="shared" si="11"/>
        <v>796.31999999999994</v>
      </c>
      <c r="P176" s="7">
        <v>12</v>
      </c>
      <c r="Q176" s="6">
        <f>IFERROR(VLOOKUP(B176,'VENDAS ENTRE LOJAS'!A:E,4,0),"")</f>
        <v>6</v>
      </c>
    </row>
    <row r="177" spans="2:17" x14ac:dyDescent="0.2">
      <c r="B177" s="10">
        <v>1051349368</v>
      </c>
      <c r="C177" s="17" t="s">
        <v>478</v>
      </c>
      <c r="D177" s="11" t="s">
        <v>122</v>
      </c>
      <c r="E177" s="36" t="str">
        <f>VLOOKUP(B177,Plan2!$A:$H,4,0)</f>
        <v>LANCAMENTOS</v>
      </c>
      <c r="F177" s="11" t="s">
        <v>1</v>
      </c>
      <c r="G177" s="39">
        <f>VLOOKUP(B177,Plan2!$A:$H,7,0)</f>
        <v>18.27</v>
      </c>
      <c r="H177" s="39">
        <f>VLOOKUP(B177,Plan2!$A:$H,8,0)</f>
        <v>87</v>
      </c>
      <c r="I177" s="12">
        <f t="shared" si="8"/>
        <v>4</v>
      </c>
      <c r="J177" s="41">
        <f t="shared" si="9"/>
        <v>73.08</v>
      </c>
      <c r="K177" s="41">
        <f t="shared" si="10"/>
        <v>348</v>
      </c>
      <c r="L177" s="13">
        <v>295.97000000000003</v>
      </c>
      <c r="M177" s="43">
        <f t="shared" si="11"/>
        <v>274.92</v>
      </c>
      <c r="P177" s="12">
        <v>4</v>
      </c>
      <c r="Q177" s="31" t="str">
        <f>IFERROR(VLOOKUP(B177,'VENDAS ENTRE LOJAS'!A:E,4,0),"")</f>
        <v/>
      </c>
    </row>
    <row r="178" spans="2:17" x14ac:dyDescent="0.2">
      <c r="B178" s="2">
        <v>1051369305</v>
      </c>
      <c r="C178" s="5" t="s">
        <v>481</v>
      </c>
      <c r="D178" s="3" t="s">
        <v>123</v>
      </c>
      <c r="E178" s="35" t="str">
        <f>VLOOKUP(B178,Plan2!$A:$H,4,0)</f>
        <v>SAZONAL</v>
      </c>
      <c r="F178" s="3" t="s">
        <v>1</v>
      </c>
      <c r="G178" s="38">
        <f>VLOOKUP(B178,Plan2!$A:$H,7,0)</f>
        <v>6.51</v>
      </c>
      <c r="H178" s="38">
        <f>VLOOKUP(B178,Plan2!$A:$H,8,0)</f>
        <v>31</v>
      </c>
      <c r="I178" s="7">
        <f t="shared" si="8"/>
        <v>15</v>
      </c>
      <c r="J178" s="40">
        <f t="shared" si="9"/>
        <v>97.649999999999991</v>
      </c>
      <c r="K178" s="40">
        <f t="shared" si="10"/>
        <v>465</v>
      </c>
      <c r="L178" s="9">
        <v>462.63</v>
      </c>
      <c r="M178" s="43">
        <f t="shared" si="11"/>
        <v>367.35</v>
      </c>
      <c r="P178" s="7">
        <v>15</v>
      </c>
      <c r="Q178" s="6" t="str">
        <f>IFERROR(VLOOKUP(B178,'VENDAS ENTRE LOJAS'!A:E,4,0),"")</f>
        <v/>
      </c>
    </row>
    <row r="179" spans="2:17" x14ac:dyDescent="0.2">
      <c r="B179" s="10">
        <v>1051369421</v>
      </c>
      <c r="C179" s="17" t="s">
        <v>481</v>
      </c>
      <c r="D179" s="11" t="s">
        <v>124</v>
      </c>
      <c r="E179" s="36" t="str">
        <f>VLOOKUP(B179,Plan2!$A:$H,4,0)</f>
        <v>SAZONAL</v>
      </c>
      <c r="F179" s="11" t="s">
        <v>1</v>
      </c>
      <c r="G179" s="39">
        <f>VLOOKUP(B179,Plan2!$A:$H,7,0)</f>
        <v>7.98</v>
      </c>
      <c r="H179" s="39">
        <f>VLOOKUP(B179,Plan2!$A:$H,8,0)</f>
        <v>38</v>
      </c>
      <c r="I179" s="12">
        <f t="shared" si="8"/>
        <v>43</v>
      </c>
      <c r="J179" s="41">
        <f t="shared" si="9"/>
        <v>343.14000000000004</v>
      </c>
      <c r="K179" s="41">
        <f t="shared" si="10"/>
        <v>1634</v>
      </c>
      <c r="L179" s="13">
        <v>1702.93</v>
      </c>
      <c r="M179" s="43">
        <f t="shared" si="11"/>
        <v>1290.8599999999999</v>
      </c>
      <c r="P179" s="12">
        <v>49</v>
      </c>
      <c r="Q179" s="31">
        <f>IFERROR(VLOOKUP(B179,'VENDAS ENTRE LOJAS'!A:E,4,0),"")</f>
        <v>6</v>
      </c>
    </row>
    <row r="180" spans="2:17" x14ac:dyDescent="0.2">
      <c r="B180" s="2">
        <v>1051499457</v>
      </c>
      <c r="C180" s="5" t="s">
        <v>485</v>
      </c>
      <c r="D180" s="3" t="s">
        <v>125</v>
      </c>
      <c r="E180" s="35" t="str">
        <f>VLOOKUP(B180,Plan2!$A:$H,4,0)</f>
        <v>SELETO</v>
      </c>
      <c r="F180" s="3" t="s">
        <v>1</v>
      </c>
      <c r="G180" s="38">
        <f>VLOOKUP(B180,Plan2!$A:$H,7,0)</f>
        <v>35.28</v>
      </c>
      <c r="H180" s="38">
        <f>VLOOKUP(B180,Plan2!$A:$H,8,0)</f>
        <v>168</v>
      </c>
      <c r="I180" s="7">
        <f t="shared" si="8"/>
        <v>2</v>
      </c>
      <c r="J180" s="40">
        <f t="shared" si="9"/>
        <v>70.56</v>
      </c>
      <c r="K180" s="40">
        <f t="shared" si="10"/>
        <v>336</v>
      </c>
      <c r="L180" s="9">
        <v>336</v>
      </c>
      <c r="M180" s="43">
        <f t="shared" si="11"/>
        <v>265.44</v>
      </c>
      <c r="P180" s="7">
        <v>2</v>
      </c>
      <c r="Q180" s="6" t="str">
        <f>IFERROR(VLOOKUP(B180,'VENDAS ENTRE LOJAS'!A:E,4,0),"")</f>
        <v/>
      </c>
    </row>
    <row r="181" spans="2:17" x14ac:dyDescent="0.2">
      <c r="B181" s="10">
        <v>1051509430</v>
      </c>
      <c r="C181" s="17" t="s">
        <v>485</v>
      </c>
      <c r="D181" s="11" t="s">
        <v>126</v>
      </c>
      <c r="E181" s="36" t="str">
        <f>VLOOKUP(B181,Plan2!$A:$H,4,0)</f>
        <v>SAZONAL</v>
      </c>
      <c r="F181" s="11" t="s">
        <v>1</v>
      </c>
      <c r="G181" s="39">
        <f>VLOOKUP(B181,Plan2!$A:$H,7,0)</f>
        <v>23.1</v>
      </c>
      <c r="H181" s="39">
        <f>VLOOKUP(B181,Plan2!$A:$H,8,0)</f>
        <v>110</v>
      </c>
      <c r="I181" s="12">
        <f t="shared" si="8"/>
        <v>1</v>
      </c>
      <c r="J181" s="41">
        <f t="shared" si="9"/>
        <v>23.1</v>
      </c>
      <c r="K181" s="41">
        <f t="shared" si="10"/>
        <v>110</v>
      </c>
      <c r="L181" s="13">
        <v>183.93</v>
      </c>
      <c r="M181" s="43">
        <f t="shared" si="11"/>
        <v>86.9</v>
      </c>
      <c r="P181" s="12">
        <v>2</v>
      </c>
      <c r="Q181" s="31">
        <f>IFERROR(VLOOKUP(B181,'VENDAS ENTRE LOJAS'!A:E,4,0),"")</f>
        <v>1</v>
      </c>
    </row>
    <row r="182" spans="2:17" x14ac:dyDescent="0.2">
      <c r="B182" s="2">
        <v>1051509438</v>
      </c>
      <c r="C182" s="5" t="s">
        <v>485</v>
      </c>
      <c r="D182" s="3" t="s">
        <v>127</v>
      </c>
      <c r="E182" s="35" t="str">
        <f>VLOOKUP(B182,Plan2!$A:$H,4,0)</f>
        <v>SAZONAL</v>
      </c>
      <c r="F182" s="3" t="s">
        <v>1</v>
      </c>
      <c r="G182" s="38">
        <f>VLOOKUP(B182,Plan2!$A:$H,7,0)</f>
        <v>14.28</v>
      </c>
      <c r="H182" s="38">
        <f>VLOOKUP(B182,Plan2!$A:$H,8,0)</f>
        <v>68</v>
      </c>
      <c r="I182" s="7">
        <f t="shared" si="8"/>
        <v>23</v>
      </c>
      <c r="J182" s="40">
        <f t="shared" si="9"/>
        <v>328.44</v>
      </c>
      <c r="K182" s="40">
        <f t="shared" si="10"/>
        <v>1564</v>
      </c>
      <c r="L182" s="9">
        <v>1545.86</v>
      </c>
      <c r="M182" s="43">
        <f t="shared" si="11"/>
        <v>1235.56</v>
      </c>
      <c r="P182" s="7">
        <v>23</v>
      </c>
      <c r="Q182" s="6" t="str">
        <f>IFERROR(VLOOKUP(B182,'VENDAS ENTRE LOJAS'!A:E,4,0),"")</f>
        <v/>
      </c>
    </row>
    <row r="183" spans="2:17" x14ac:dyDescent="0.2">
      <c r="B183" s="10">
        <v>1051509459</v>
      </c>
      <c r="C183" s="17" t="s">
        <v>485</v>
      </c>
      <c r="D183" s="11" t="s">
        <v>128</v>
      </c>
      <c r="E183" s="36" t="str">
        <f>VLOOKUP(B183,Plan2!$A:$H,4,0)</f>
        <v>LANCAMENTOS</v>
      </c>
      <c r="F183" s="11" t="s">
        <v>1</v>
      </c>
      <c r="G183" s="39">
        <f>VLOOKUP(B183,Plan2!$A:$H,7,0)</f>
        <v>31.08</v>
      </c>
      <c r="H183" s="39">
        <f>VLOOKUP(B183,Plan2!$A:$H,8,0)</f>
        <v>148</v>
      </c>
      <c r="I183" s="12">
        <f t="shared" si="8"/>
        <v>12</v>
      </c>
      <c r="J183" s="41">
        <f t="shared" si="9"/>
        <v>372.96</v>
      </c>
      <c r="K183" s="41">
        <f t="shared" si="10"/>
        <v>1776</v>
      </c>
      <c r="L183" s="13">
        <v>1763.75</v>
      </c>
      <c r="M183" s="43">
        <f t="shared" si="11"/>
        <v>1403.04</v>
      </c>
      <c r="P183" s="12">
        <v>12</v>
      </c>
      <c r="Q183" s="31" t="str">
        <f>IFERROR(VLOOKUP(B183,'VENDAS ENTRE LOJAS'!A:E,4,0),"")</f>
        <v/>
      </c>
    </row>
    <row r="184" spans="2:17" ht="25.5" x14ac:dyDescent="0.2">
      <c r="B184" s="2">
        <v>1051529352</v>
      </c>
      <c r="C184" s="5" t="s">
        <v>481</v>
      </c>
      <c r="D184" s="3" t="s">
        <v>129</v>
      </c>
      <c r="E184" s="35" t="str">
        <f>VLOOKUP(B184,Plan2!$A:$H,4,0)</f>
        <v>MURU MURU &amp; PATAUA</v>
      </c>
      <c r="F184" s="3" t="s">
        <v>1</v>
      </c>
      <c r="G184" s="38">
        <f>VLOOKUP(B184,Plan2!$A:$H,7,0)</f>
        <v>12.39</v>
      </c>
      <c r="H184" s="38">
        <f>VLOOKUP(B184,Plan2!$A:$H,8,0)</f>
        <v>59</v>
      </c>
      <c r="I184" s="7">
        <f t="shared" si="8"/>
        <v>8</v>
      </c>
      <c r="J184" s="40">
        <f t="shared" si="9"/>
        <v>99.12</v>
      </c>
      <c r="K184" s="40">
        <f t="shared" si="10"/>
        <v>472</v>
      </c>
      <c r="L184" s="9">
        <v>469</v>
      </c>
      <c r="M184" s="43">
        <f t="shared" si="11"/>
        <v>372.88</v>
      </c>
      <c r="P184" s="7">
        <v>8</v>
      </c>
      <c r="Q184" s="6" t="str">
        <f>IFERROR(VLOOKUP(B184,'VENDAS ENTRE LOJAS'!A:E,4,0),"")</f>
        <v/>
      </c>
    </row>
    <row r="185" spans="2:17" x14ac:dyDescent="0.2">
      <c r="B185" s="10">
        <v>1051529470</v>
      </c>
      <c r="C185" s="17" t="s">
        <v>481</v>
      </c>
      <c r="D185" s="11" t="s">
        <v>130</v>
      </c>
      <c r="E185" s="36" t="str">
        <f>VLOOKUP(B185,Plan2!$A:$H,4,0)</f>
        <v>LANCAMENTOS</v>
      </c>
      <c r="F185" s="11" t="s">
        <v>1</v>
      </c>
      <c r="G185" s="39">
        <f>VLOOKUP(B185,Plan2!$A:$H,7,0)</f>
        <v>13.23</v>
      </c>
      <c r="H185" s="39">
        <f>VLOOKUP(B185,Plan2!$A:$H,8,0)</f>
        <v>63</v>
      </c>
      <c r="I185" s="12">
        <f t="shared" si="8"/>
        <v>20</v>
      </c>
      <c r="J185" s="41">
        <f t="shared" si="9"/>
        <v>264.60000000000002</v>
      </c>
      <c r="K185" s="41">
        <f t="shared" si="10"/>
        <v>1260</v>
      </c>
      <c r="L185" s="13">
        <v>1243.6300000000001</v>
      </c>
      <c r="M185" s="43">
        <f t="shared" si="11"/>
        <v>995.4</v>
      </c>
      <c r="P185" s="12">
        <v>20</v>
      </c>
      <c r="Q185" s="31" t="str">
        <f>IFERROR(VLOOKUP(B185,'VENDAS ENTRE LOJAS'!A:E,4,0),"")</f>
        <v/>
      </c>
    </row>
    <row r="186" spans="2:17" ht="25.5" x14ac:dyDescent="0.2">
      <c r="B186" s="2">
        <v>1051559252</v>
      </c>
      <c r="C186" s="5" t="s">
        <v>481</v>
      </c>
      <c r="D186" s="3" t="s">
        <v>131</v>
      </c>
      <c r="E186" s="35" t="str">
        <f>VLOOKUP(B186,Plan2!$A:$H,4,0)</f>
        <v>COPAIBA &amp; ANDIROBA</v>
      </c>
      <c r="F186" s="3" t="s">
        <v>1</v>
      </c>
      <c r="G186" s="38">
        <f>VLOOKUP(B186,Plan2!$A:$H,7,0)</f>
        <v>20.16</v>
      </c>
      <c r="H186" s="38">
        <f>VLOOKUP(B186,Plan2!$A:$H,8,0)</f>
        <v>96</v>
      </c>
      <c r="I186" s="7">
        <f t="shared" si="8"/>
        <v>47</v>
      </c>
      <c r="J186" s="40">
        <f t="shared" si="9"/>
        <v>947.52</v>
      </c>
      <c r="K186" s="40">
        <f t="shared" si="10"/>
        <v>4512</v>
      </c>
      <c r="L186" s="9">
        <v>4487.0600000000004</v>
      </c>
      <c r="M186" s="43">
        <f t="shared" si="11"/>
        <v>3564.48</v>
      </c>
      <c r="P186" s="7">
        <v>48</v>
      </c>
      <c r="Q186" s="6">
        <f>IFERROR(VLOOKUP(B186,'VENDAS ENTRE LOJAS'!A:E,4,0),"")</f>
        <v>1</v>
      </c>
    </row>
    <row r="187" spans="2:17" x14ac:dyDescent="0.2">
      <c r="B187" s="10">
        <v>1051609379</v>
      </c>
      <c r="C187" s="17" t="s">
        <v>482</v>
      </c>
      <c r="D187" s="11" t="s">
        <v>132</v>
      </c>
      <c r="E187" s="36" t="str">
        <f>VLOOKUP(B187,Plan2!$A:$H,4,0)</f>
        <v>SAZONAL</v>
      </c>
      <c r="F187" s="11" t="s">
        <v>1</v>
      </c>
      <c r="G187" s="39">
        <f>VLOOKUP(B187,Plan2!$A:$H,7,0)</f>
        <v>30.45</v>
      </c>
      <c r="H187" s="39">
        <f>VLOOKUP(B187,Plan2!$A:$H,8,0)</f>
        <v>145</v>
      </c>
      <c r="I187" s="12">
        <f t="shared" si="8"/>
        <v>8</v>
      </c>
      <c r="J187" s="41">
        <f t="shared" si="9"/>
        <v>243.6</v>
      </c>
      <c r="K187" s="41">
        <f t="shared" si="10"/>
        <v>1160</v>
      </c>
      <c r="L187" s="13">
        <v>1252.19</v>
      </c>
      <c r="M187" s="43">
        <f t="shared" si="11"/>
        <v>916.4</v>
      </c>
      <c r="P187" s="12">
        <v>10</v>
      </c>
      <c r="Q187" s="31">
        <f>IFERROR(VLOOKUP(B187,'VENDAS ENTRE LOJAS'!A:E,4,0),"")</f>
        <v>2</v>
      </c>
    </row>
    <row r="188" spans="2:17" x14ac:dyDescent="0.2">
      <c r="B188" s="2">
        <v>1051789455</v>
      </c>
      <c r="C188" s="5" t="s">
        <v>482</v>
      </c>
      <c r="D188" s="3" t="s">
        <v>133</v>
      </c>
      <c r="E188" s="35" t="str">
        <f>VLOOKUP(B188,Plan2!$A:$H,4,0)</f>
        <v>SELETO OCEAN</v>
      </c>
      <c r="F188" s="3" t="s">
        <v>1</v>
      </c>
      <c r="G188" s="38">
        <f>VLOOKUP(B188,Plan2!$A:$H,7,0)</f>
        <v>28.98</v>
      </c>
      <c r="H188" s="38">
        <f>VLOOKUP(B188,Plan2!$A:$H,8,0)</f>
        <v>138</v>
      </c>
      <c r="I188" s="7">
        <f t="shared" si="8"/>
        <v>10</v>
      </c>
      <c r="J188" s="40">
        <f t="shared" si="9"/>
        <v>289.8</v>
      </c>
      <c r="K188" s="40">
        <f t="shared" si="10"/>
        <v>1380</v>
      </c>
      <c r="L188" s="9">
        <v>1354.67</v>
      </c>
      <c r="M188" s="43">
        <f t="shared" si="11"/>
        <v>1090.2</v>
      </c>
      <c r="P188" s="7">
        <v>10</v>
      </c>
      <c r="Q188" s="6" t="str">
        <f>IFERROR(VLOOKUP(B188,'VENDAS ENTRE LOJAS'!A:E,4,0),"")</f>
        <v/>
      </c>
    </row>
    <row r="189" spans="2:17" x14ac:dyDescent="0.2">
      <c r="B189" s="10">
        <v>1051819350</v>
      </c>
      <c r="C189" s="17" t="s">
        <v>468</v>
      </c>
      <c r="D189" s="11" t="s">
        <v>134</v>
      </c>
      <c r="E189" s="36" t="str">
        <f>VLOOKUP(B189,Plan2!$A:$H,4,0)</f>
        <v>SAZONAL</v>
      </c>
      <c r="F189" s="11" t="s">
        <v>1</v>
      </c>
      <c r="G189" s="39">
        <f>VLOOKUP(B189,Plan2!$A:$H,7,0)</f>
        <v>34.65</v>
      </c>
      <c r="H189" s="39">
        <f>VLOOKUP(B189,Plan2!$A:$H,8,0)</f>
        <v>165</v>
      </c>
      <c r="I189" s="12">
        <f t="shared" si="8"/>
        <v>16</v>
      </c>
      <c r="J189" s="41">
        <f t="shared" si="9"/>
        <v>554.4</v>
      </c>
      <c r="K189" s="41">
        <f t="shared" si="10"/>
        <v>2640</v>
      </c>
      <c r="L189" s="13">
        <v>2375.4899999999998</v>
      </c>
      <c r="M189" s="43">
        <f t="shared" si="11"/>
        <v>2085.6</v>
      </c>
      <c r="P189" s="12">
        <v>16</v>
      </c>
      <c r="Q189" s="31" t="str">
        <f>IFERROR(VLOOKUP(B189,'VENDAS ENTRE LOJAS'!A:E,4,0),"")</f>
        <v/>
      </c>
    </row>
    <row r="190" spans="2:17" x14ac:dyDescent="0.2">
      <c r="B190" s="2">
        <v>1051839463</v>
      </c>
      <c r="C190" s="5" t="s">
        <v>470</v>
      </c>
      <c r="D190" s="3" t="s">
        <v>135</v>
      </c>
      <c r="E190" s="35" t="str">
        <f>VLOOKUP(B190,Plan2!$A:$H,4,0)</f>
        <v>LANCAMENTOS</v>
      </c>
      <c r="F190" s="3" t="s">
        <v>1</v>
      </c>
      <c r="G190" s="38">
        <f>VLOOKUP(B190,Plan2!$A:$H,7,0)</f>
        <v>17.64</v>
      </c>
      <c r="H190" s="38">
        <f>VLOOKUP(B190,Plan2!$A:$H,8,0)</f>
        <v>84</v>
      </c>
      <c r="I190" s="7">
        <f t="shared" si="8"/>
        <v>1</v>
      </c>
      <c r="J190" s="40">
        <f t="shared" si="9"/>
        <v>17.64</v>
      </c>
      <c r="K190" s="40">
        <f t="shared" si="10"/>
        <v>84</v>
      </c>
      <c r="L190" s="9">
        <v>80.45</v>
      </c>
      <c r="M190" s="43">
        <f t="shared" si="11"/>
        <v>66.36</v>
      </c>
      <c r="P190" s="7">
        <v>1</v>
      </c>
      <c r="Q190" s="6" t="str">
        <f>IFERROR(VLOOKUP(B190,'VENDAS ENTRE LOJAS'!A:E,4,0),"")</f>
        <v/>
      </c>
    </row>
    <row r="191" spans="2:17" x14ac:dyDescent="0.2">
      <c r="B191" s="10">
        <v>1051849462</v>
      </c>
      <c r="C191" s="17" t="s">
        <v>470</v>
      </c>
      <c r="D191" s="11" t="s">
        <v>136</v>
      </c>
      <c r="E191" s="36" t="str">
        <f>VLOOKUP(B191,Plan2!$A:$H,4,0)</f>
        <v>LANCAMENTOS</v>
      </c>
      <c r="F191" s="11" t="s">
        <v>1</v>
      </c>
      <c r="G191" s="39">
        <f>VLOOKUP(B191,Plan2!$A:$H,7,0)</f>
        <v>17.64</v>
      </c>
      <c r="H191" s="39">
        <f>VLOOKUP(B191,Plan2!$A:$H,8,0)</f>
        <v>84</v>
      </c>
      <c r="I191" s="12">
        <f t="shared" si="8"/>
        <v>4</v>
      </c>
      <c r="J191" s="41">
        <f t="shared" si="9"/>
        <v>70.56</v>
      </c>
      <c r="K191" s="41">
        <f t="shared" si="10"/>
        <v>336</v>
      </c>
      <c r="L191" s="13">
        <v>302.58999999999997</v>
      </c>
      <c r="M191" s="43">
        <f t="shared" si="11"/>
        <v>265.44</v>
      </c>
      <c r="P191" s="12">
        <v>4</v>
      </c>
      <c r="Q191" s="31" t="str">
        <f>IFERROR(VLOOKUP(B191,'VENDAS ENTRE LOJAS'!A:E,4,0),"")</f>
        <v/>
      </c>
    </row>
    <row r="192" spans="2:17" x14ac:dyDescent="0.2">
      <c r="B192" s="2">
        <v>1051859464</v>
      </c>
      <c r="C192" s="5" t="s">
        <v>470</v>
      </c>
      <c r="D192" s="3" t="s">
        <v>137</v>
      </c>
      <c r="E192" s="35" t="str">
        <f>VLOOKUP(B192,Plan2!$A:$H,4,0)</f>
        <v>LANCAMENTOS</v>
      </c>
      <c r="F192" s="3" t="s">
        <v>1</v>
      </c>
      <c r="G192" s="38">
        <f>VLOOKUP(B192,Plan2!$A:$H,7,0)</f>
        <v>17.64</v>
      </c>
      <c r="H192" s="38">
        <f>VLOOKUP(B192,Plan2!$A:$H,8,0)</f>
        <v>84</v>
      </c>
      <c r="I192" s="7">
        <f t="shared" si="8"/>
        <v>6</v>
      </c>
      <c r="J192" s="40">
        <f t="shared" si="9"/>
        <v>105.84</v>
      </c>
      <c r="K192" s="40">
        <f t="shared" si="10"/>
        <v>504</v>
      </c>
      <c r="L192" s="9">
        <v>492.95</v>
      </c>
      <c r="M192" s="43">
        <f t="shared" si="11"/>
        <v>398.15999999999997</v>
      </c>
      <c r="P192" s="7">
        <v>6</v>
      </c>
      <c r="Q192" s="6" t="str">
        <f>IFERROR(VLOOKUP(B192,'VENDAS ENTRE LOJAS'!A:E,4,0),"")</f>
        <v/>
      </c>
    </row>
    <row r="193" spans="2:17" x14ac:dyDescent="0.2">
      <c r="B193" s="10">
        <v>1051869442</v>
      </c>
      <c r="C193" s="17" t="s">
        <v>485</v>
      </c>
      <c r="D193" s="11" t="s">
        <v>138</v>
      </c>
      <c r="E193" s="36" t="str">
        <f>VLOOKUP(B193,Plan2!$A:$H,4,0)</f>
        <v>LANCAMENTOS</v>
      </c>
      <c r="F193" s="11" t="s">
        <v>1</v>
      </c>
      <c r="G193" s="39">
        <f>VLOOKUP(B193,Plan2!$A:$H,7,0)</f>
        <v>35.28</v>
      </c>
      <c r="H193" s="39">
        <f>VLOOKUP(B193,Plan2!$A:$H,8,0)</f>
        <v>168</v>
      </c>
      <c r="I193" s="12">
        <f t="shared" si="8"/>
        <v>4</v>
      </c>
      <c r="J193" s="41">
        <f t="shared" si="9"/>
        <v>141.12</v>
      </c>
      <c r="K193" s="41">
        <f t="shared" si="10"/>
        <v>672</v>
      </c>
      <c r="L193" s="13">
        <v>1139.44</v>
      </c>
      <c r="M193" s="43">
        <f t="shared" si="11"/>
        <v>530.88</v>
      </c>
      <c r="P193" s="12">
        <v>12</v>
      </c>
      <c r="Q193" s="31">
        <f>IFERROR(VLOOKUP(B193,'VENDAS ENTRE LOJAS'!A:E,4,0),"")</f>
        <v>8</v>
      </c>
    </row>
    <row r="194" spans="2:17" x14ac:dyDescent="0.2">
      <c r="B194" s="2">
        <v>1052029425</v>
      </c>
      <c r="C194" s="5" t="s">
        <v>478</v>
      </c>
      <c r="D194" s="3" t="s">
        <v>139</v>
      </c>
      <c r="E194" s="35" t="str">
        <f>VLOOKUP(B194,Plan2!$A:$H,4,0)</f>
        <v>SAZONAL</v>
      </c>
      <c r="F194" s="3" t="s">
        <v>1</v>
      </c>
      <c r="G194" s="38">
        <f>VLOOKUP(B194,Plan2!$A:$H,7,0)</f>
        <v>22.05</v>
      </c>
      <c r="H194" s="38">
        <f>VLOOKUP(B194,Plan2!$A:$H,8,0)</f>
        <v>105</v>
      </c>
      <c r="I194" s="7">
        <f t="shared" si="8"/>
        <v>3</v>
      </c>
      <c r="J194" s="40">
        <f t="shared" si="9"/>
        <v>66.150000000000006</v>
      </c>
      <c r="K194" s="40">
        <f t="shared" si="10"/>
        <v>315</v>
      </c>
      <c r="L194" s="9">
        <v>501.98</v>
      </c>
      <c r="M194" s="43">
        <f t="shared" si="11"/>
        <v>248.85</v>
      </c>
      <c r="P194" s="7">
        <v>5</v>
      </c>
      <c r="Q194" s="6">
        <f>IFERROR(VLOOKUP(B194,'VENDAS ENTRE LOJAS'!A:E,4,0),"")</f>
        <v>2</v>
      </c>
    </row>
    <row r="195" spans="2:17" x14ac:dyDescent="0.2">
      <c r="B195" s="10">
        <v>1052039425</v>
      </c>
      <c r="C195" s="17" t="s">
        <v>478</v>
      </c>
      <c r="D195" s="11" t="s">
        <v>140</v>
      </c>
      <c r="E195" s="36" t="str">
        <f>VLOOKUP(B195,Plan2!$A:$H,4,0)</f>
        <v>SAZONAL</v>
      </c>
      <c r="F195" s="11" t="s">
        <v>1</v>
      </c>
      <c r="G195" s="39">
        <f>VLOOKUP(B195,Plan2!$A:$H,7,0)</f>
        <v>22.05</v>
      </c>
      <c r="H195" s="39">
        <f>VLOOKUP(B195,Plan2!$A:$H,8,0)</f>
        <v>105</v>
      </c>
      <c r="I195" s="12">
        <f t="shared" ref="I195:I258" si="12">IFERROR(P195-Q195,P195)</f>
        <v>0</v>
      </c>
      <c r="J195" s="41">
        <f t="shared" ref="J195:J258" si="13">I195*G195</f>
        <v>0</v>
      </c>
      <c r="K195" s="41">
        <f t="shared" ref="K195:K258" si="14">H195*I195</f>
        <v>0</v>
      </c>
      <c r="L195" s="13">
        <v>88.54</v>
      </c>
      <c r="M195" s="43">
        <f t="shared" ref="M195:M258" si="15">K195-J195</f>
        <v>0</v>
      </c>
      <c r="P195" s="12">
        <v>1</v>
      </c>
      <c r="Q195" s="31">
        <f>IFERROR(VLOOKUP(B195,'VENDAS ENTRE LOJAS'!A:E,4,0),"")</f>
        <v>1</v>
      </c>
    </row>
    <row r="196" spans="2:17" x14ac:dyDescent="0.2">
      <c r="B196" s="2">
        <v>1070000120</v>
      </c>
      <c r="C196" s="5" t="s">
        <v>478</v>
      </c>
      <c r="D196" s="3" t="s">
        <v>141</v>
      </c>
      <c r="E196" s="35" t="str">
        <f>VLOOKUP(B196,Plan2!$A:$H,4,0)</f>
        <v>RITOS ESSENCIAIS</v>
      </c>
      <c r="F196" s="3" t="s">
        <v>1</v>
      </c>
      <c r="G196" s="38">
        <f>VLOOKUP(B196,Plan2!$A:$H,7,0)</f>
        <v>8.19</v>
      </c>
      <c r="H196" s="38">
        <f>VLOOKUP(B196,Plan2!$A:$H,8,0)</f>
        <v>39</v>
      </c>
      <c r="I196" s="7">
        <f t="shared" si="12"/>
        <v>9</v>
      </c>
      <c r="J196" s="40">
        <f t="shared" si="13"/>
        <v>73.709999999999994</v>
      </c>
      <c r="K196" s="40">
        <f t="shared" si="14"/>
        <v>351</v>
      </c>
      <c r="L196" s="9">
        <v>371.38</v>
      </c>
      <c r="M196" s="43">
        <f t="shared" si="15"/>
        <v>277.29000000000002</v>
      </c>
      <c r="P196" s="7">
        <v>10</v>
      </c>
      <c r="Q196" s="6">
        <f>IFERROR(VLOOKUP(B196,'VENDAS ENTRE LOJAS'!A:E,4,0),"")</f>
        <v>1</v>
      </c>
    </row>
    <row r="197" spans="2:17" x14ac:dyDescent="0.2">
      <c r="B197" s="10">
        <v>1070000250</v>
      </c>
      <c r="C197" s="17" t="s">
        <v>476</v>
      </c>
      <c r="D197" s="11" t="s">
        <v>142</v>
      </c>
      <c r="E197" s="36" t="str">
        <f>VLOOKUP(B197,Plan2!$A:$H,4,0)</f>
        <v>RITOS ESSENCIAIS</v>
      </c>
      <c r="F197" s="11" t="s">
        <v>1</v>
      </c>
      <c r="G197" s="39">
        <f>VLOOKUP(B197,Plan2!$A:$H,7,0)</f>
        <v>10.08</v>
      </c>
      <c r="H197" s="39">
        <f>VLOOKUP(B197,Plan2!$A:$H,8,0)</f>
        <v>48</v>
      </c>
      <c r="I197" s="12">
        <f t="shared" si="12"/>
        <v>10</v>
      </c>
      <c r="J197" s="41">
        <f t="shared" si="13"/>
        <v>100.8</v>
      </c>
      <c r="K197" s="41">
        <f t="shared" si="14"/>
        <v>480</v>
      </c>
      <c r="L197" s="13">
        <v>501.47</v>
      </c>
      <c r="M197" s="43">
        <f t="shared" si="15"/>
        <v>379.2</v>
      </c>
      <c r="P197" s="12">
        <v>11</v>
      </c>
      <c r="Q197" s="31">
        <f>IFERROR(VLOOKUP(B197,'VENDAS ENTRE LOJAS'!A:E,4,0),"")</f>
        <v>1</v>
      </c>
    </row>
    <row r="198" spans="2:17" x14ac:dyDescent="0.2">
      <c r="B198" s="2">
        <v>1070010300</v>
      </c>
      <c r="C198" s="5" t="s">
        <v>476</v>
      </c>
      <c r="D198" s="3" t="s">
        <v>143</v>
      </c>
      <c r="E198" s="35" t="str">
        <f>VLOOKUP(B198,Plan2!$A:$H,4,0)</f>
        <v>LAVANDA</v>
      </c>
      <c r="F198" s="3" t="s">
        <v>1</v>
      </c>
      <c r="G198" s="38">
        <f>VLOOKUP(B198,Plan2!$A:$H,7,0)</f>
        <v>10.08</v>
      </c>
      <c r="H198" s="38">
        <f>VLOOKUP(B198,Plan2!$A:$H,8,0)</f>
        <v>48</v>
      </c>
      <c r="I198" s="7">
        <f t="shared" si="12"/>
        <v>49</v>
      </c>
      <c r="J198" s="40">
        <f t="shared" si="13"/>
        <v>493.92</v>
      </c>
      <c r="K198" s="40">
        <f t="shared" si="14"/>
        <v>2352</v>
      </c>
      <c r="L198" s="9">
        <v>2404.12</v>
      </c>
      <c r="M198" s="43">
        <f t="shared" si="15"/>
        <v>1858.08</v>
      </c>
      <c r="P198" s="7">
        <v>51</v>
      </c>
      <c r="Q198" s="6">
        <f>IFERROR(VLOOKUP(B198,'VENDAS ENTRE LOJAS'!A:E,4,0),"")</f>
        <v>2</v>
      </c>
    </row>
    <row r="199" spans="2:17" x14ac:dyDescent="0.2">
      <c r="B199" s="10">
        <v>1070110380</v>
      </c>
      <c r="C199" s="17" t="s">
        <v>479</v>
      </c>
      <c r="D199" s="11" t="s">
        <v>144</v>
      </c>
      <c r="E199" s="36" t="str">
        <f>VLOOKUP(B199,Plan2!$A:$H,4,0)</f>
        <v>CURUMIM</v>
      </c>
      <c r="F199" s="11" t="s">
        <v>1</v>
      </c>
      <c r="G199" s="39">
        <f>VLOOKUP(B199,Plan2!$A:$H,7,0)</f>
        <v>7.43</v>
      </c>
      <c r="H199" s="39">
        <f>VLOOKUP(B199,Plan2!$A:$H,8,0)</f>
        <v>33</v>
      </c>
      <c r="I199" s="12">
        <f t="shared" si="12"/>
        <v>21</v>
      </c>
      <c r="J199" s="41">
        <f t="shared" si="13"/>
        <v>156.03</v>
      </c>
      <c r="K199" s="41">
        <f t="shared" si="14"/>
        <v>693</v>
      </c>
      <c r="L199" s="13">
        <v>674.04</v>
      </c>
      <c r="M199" s="43">
        <f t="shared" si="15"/>
        <v>536.97</v>
      </c>
      <c r="P199" s="12">
        <v>21</v>
      </c>
      <c r="Q199" s="31" t="str">
        <f>IFERROR(VLOOKUP(B199,'VENDAS ENTRE LOJAS'!A:E,4,0),"")</f>
        <v/>
      </c>
    </row>
    <row r="200" spans="2:17" x14ac:dyDescent="0.2">
      <c r="B200" s="2">
        <v>1070190350</v>
      </c>
      <c r="C200" s="5" t="s">
        <v>476</v>
      </c>
      <c r="D200" s="3" t="s">
        <v>145</v>
      </c>
      <c r="E200" s="35" t="str">
        <f>VLOOKUP(B200,Plan2!$A:$H,4,0)</f>
        <v>TERRA MADRE</v>
      </c>
      <c r="F200" s="3" t="s">
        <v>1</v>
      </c>
      <c r="G200" s="38">
        <f>VLOOKUP(B200,Plan2!$A:$H,7,0)</f>
        <v>26.88</v>
      </c>
      <c r="H200" s="38">
        <f>VLOOKUP(B200,Plan2!$A:$H,8,0)</f>
        <v>128</v>
      </c>
      <c r="I200" s="7">
        <f t="shared" si="12"/>
        <v>5</v>
      </c>
      <c r="J200" s="40">
        <f t="shared" si="13"/>
        <v>134.4</v>
      </c>
      <c r="K200" s="40">
        <f t="shared" si="14"/>
        <v>640</v>
      </c>
      <c r="L200" s="9">
        <v>622.61</v>
      </c>
      <c r="M200" s="43">
        <f t="shared" si="15"/>
        <v>505.6</v>
      </c>
      <c r="P200" s="7">
        <v>5</v>
      </c>
      <c r="Q200" s="6" t="str">
        <f>IFERROR(VLOOKUP(B200,'VENDAS ENTRE LOJAS'!A:E,4,0),"")</f>
        <v/>
      </c>
    </row>
    <row r="201" spans="2:17" x14ac:dyDescent="0.2">
      <c r="B201" s="10">
        <v>1070620120</v>
      </c>
      <c r="C201" s="17" t="s">
        <v>481</v>
      </c>
      <c r="D201" s="11" t="s">
        <v>146</v>
      </c>
      <c r="E201" s="36" t="str">
        <f>VLOOKUP(B201,Plan2!$A:$H,4,0)</f>
        <v>MURU MURU</v>
      </c>
      <c r="F201" s="11" t="s">
        <v>1</v>
      </c>
      <c r="G201" s="39">
        <f>VLOOKUP(B201,Plan2!$A:$H,7,0)</f>
        <v>7.14</v>
      </c>
      <c r="H201" s="39">
        <f>VLOOKUP(B201,Plan2!$A:$H,8,0)</f>
        <v>34</v>
      </c>
      <c r="I201" s="12">
        <f t="shared" si="12"/>
        <v>72</v>
      </c>
      <c r="J201" s="41">
        <f t="shared" si="13"/>
        <v>514.07999999999993</v>
      </c>
      <c r="K201" s="41">
        <f t="shared" si="14"/>
        <v>2448</v>
      </c>
      <c r="L201" s="13">
        <v>2499.6999999999998</v>
      </c>
      <c r="M201" s="43">
        <f t="shared" si="15"/>
        <v>1933.92</v>
      </c>
      <c r="P201" s="12">
        <v>76</v>
      </c>
      <c r="Q201" s="31">
        <f>IFERROR(VLOOKUP(B201,'VENDAS ENTRE LOJAS'!A:E,4,0),"")</f>
        <v>4</v>
      </c>
    </row>
    <row r="202" spans="2:17" x14ac:dyDescent="0.2">
      <c r="B202" s="2">
        <v>1070680050</v>
      </c>
      <c r="C202" s="5" t="s">
        <v>476</v>
      </c>
      <c r="D202" s="3" t="s">
        <v>147</v>
      </c>
      <c r="E202" s="35" t="str">
        <f>VLOOKUP(B202,Plan2!$A:$H,4,0)</f>
        <v>AMORA SILVESTRE</v>
      </c>
      <c r="F202" s="3" t="s">
        <v>1</v>
      </c>
      <c r="G202" s="38">
        <f>VLOOKUP(B202,Plan2!$A:$H,7,0)</f>
        <v>4.62</v>
      </c>
      <c r="H202" s="38">
        <f>VLOOKUP(B202,Plan2!$A:$H,8,0)</f>
        <v>22</v>
      </c>
      <c r="I202" s="7">
        <f t="shared" si="12"/>
        <v>132</v>
      </c>
      <c r="J202" s="40">
        <f t="shared" si="13"/>
        <v>609.84</v>
      </c>
      <c r="K202" s="40">
        <f t="shared" si="14"/>
        <v>2904</v>
      </c>
      <c r="L202" s="9">
        <v>2997.24</v>
      </c>
      <c r="M202" s="43">
        <f t="shared" si="15"/>
        <v>2294.16</v>
      </c>
      <c r="P202" s="7">
        <v>139</v>
      </c>
      <c r="Q202" s="6">
        <f>IFERROR(VLOOKUP(B202,'VENDAS ENTRE LOJAS'!A:E,4,0),"")</f>
        <v>7</v>
      </c>
    </row>
    <row r="203" spans="2:17" x14ac:dyDescent="0.2">
      <c r="B203" s="10">
        <v>1070680055</v>
      </c>
      <c r="C203" s="17" t="s">
        <v>479</v>
      </c>
      <c r="D203" s="11" t="s">
        <v>148</v>
      </c>
      <c r="E203" s="36" t="str">
        <f>VLOOKUP(B203,Plan2!$A:$H,4,0)</f>
        <v>AMORA SILVESTRE</v>
      </c>
      <c r="F203" s="11" t="s">
        <v>1</v>
      </c>
      <c r="G203" s="39">
        <f>VLOOKUP(B203,Plan2!$A:$H,7,0)</f>
        <v>2.73</v>
      </c>
      <c r="H203" s="39">
        <f>VLOOKUP(B203,Plan2!$A:$H,8,0)</f>
        <v>13</v>
      </c>
      <c r="I203" s="12">
        <f t="shared" si="12"/>
        <v>58</v>
      </c>
      <c r="J203" s="41">
        <f t="shared" si="13"/>
        <v>158.34</v>
      </c>
      <c r="K203" s="41">
        <f t="shared" si="14"/>
        <v>754</v>
      </c>
      <c r="L203" s="13">
        <v>760.51</v>
      </c>
      <c r="M203" s="43">
        <f t="shared" si="15"/>
        <v>595.66</v>
      </c>
      <c r="P203" s="12">
        <v>60</v>
      </c>
      <c r="Q203" s="31">
        <f>IFERROR(VLOOKUP(B203,'VENDAS ENTRE LOJAS'!A:E,4,0),"")</f>
        <v>2</v>
      </c>
    </row>
    <row r="204" spans="2:17" x14ac:dyDescent="0.2">
      <c r="B204" s="2">
        <v>1070730050</v>
      </c>
      <c r="C204" s="5" t="s">
        <v>476</v>
      </c>
      <c r="D204" s="3" t="s">
        <v>149</v>
      </c>
      <c r="E204" s="35" t="str">
        <f>VLOOKUP(B204,Plan2!$A:$H,4,0)</f>
        <v>MANGA VERDE</v>
      </c>
      <c r="F204" s="3" t="s">
        <v>1</v>
      </c>
      <c r="G204" s="38">
        <f>VLOOKUP(B204,Plan2!$A:$H,7,0)</f>
        <v>4.62</v>
      </c>
      <c r="H204" s="38">
        <f>VLOOKUP(B204,Plan2!$A:$H,8,0)</f>
        <v>22</v>
      </c>
      <c r="I204" s="7">
        <f t="shared" si="12"/>
        <v>30</v>
      </c>
      <c r="J204" s="40">
        <f t="shared" si="13"/>
        <v>138.6</v>
      </c>
      <c r="K204" s="40">
        <f t="shared" si="14"/>
        <v>660</v>
      </c>
      <c r="L204" s="9">
        <v>648.30999999999995</v>
      </c>
      <c r="M204" s="43">
        <f t="shared" si="15"/>
        <v>521.4</v>
      </c>
      <c r="P204" s="7">
        <v>30</v>
      </c>
      <c r="Q204" s="6" t="str">
        <f>IFERROR(VLOOKUP(B204,'VENDAS ENTRE LOJAS'!A:E,4,0),"")</f>
        <v/>
      </c>
    </row>
    <row r="205" spans="2:17" x14ac:dyDescent="0.2">
      <c r="B205" s="10">
        <v>1070730055</v>
      </c>
      <c r="C205" s="17" t="s">
        <v>479</v>
      </c>
      <c r="D205" s="11" t="s">
        <v>150</v>
      </c>
      <c r="E205" s="36" t="str">
        <f>VLOOKUP(B205,Plan2!$A:$H,4,0)</f>
        <v>MANGA VERDE</v>
      </c>
      <c r="F205" s="11" t="s">
        <v>1</v>
      </c>
      <c r="G205" s="39">
        <f>VLOOKUP(B205,Plan2!$A:$H,7,0)</f>
        <v>2.73</v>
      </c>
      <c r="H205" s="39">
        <f>VLOOKUP(B205,Plan2!$A:$H,8,0)</f>
        <v>13</v>
      </c>
      <c r="I205" s="12">
        <f t="shared" si="12"/>
        <v>25</v>
      </c>
      <c r="J205" s="41">
        <f t="shared" si="13"/>
        <v>68.25</v>
      </c>
      <c r="K205" s="41">
        <f t="shared" si="14"/>
        <v>325</v>
      </c>
      <c r="L205" s="13">
        <v>307.51</v>
      </c>
      <c r="M205" s="43">
        <f t="shared" si="15"/>
        <v>256.75</v>
      </c>
      <c r="P205" s="12">
        <v>25</v>
      </c>
      <c r="Q205" s="31" t="str">
        <f>IFERROR(VLOOKUP(B205,'VENDAS ENTRE LOJAS'!A:E,4,0),"")</f>
        <v/>
      </c>
    </row>
    <row r="206" spans="2:17" x14ac:dyDescent="0.2">
      <c r="B206" s="2">
        <v>1070740120</v>
      </c>
      <c r="C206" s="5" t="s">
        <v>481</v>
      </c>
      <c r="D206" s="3" t="s">
        <v>151</v>
      </c>
      <c r="E206" s="35" t="str">
        <f>VLOOKUP(B206,Plan2!$A:$H,4,0)</f>
        <v>YLANG YLANG</v>
      </c>
      <c r="F206" s="3" t="s">
        <v>1</v>
      </c>
      <c r="G206" s="38">
        <f>VLOOKUP(B206,Plan2!$A:$H,7,0)</f>
        <v>7.14</v>
      </c>
      <c r="H206" s="38">
        <f>VLOOKUP(B206,Plan2!$A:$H,8,0)</f>
        <v>34</v>
      </c>
      <c r="I206" s="7">
        <f t="shared" si="12"/>
        <v>94</v>
      </c>
      <c r="J206" s="40">
        <f t="shared" si="13"/>
        <v>671.16</v>
      </c>
      <c r="K206" s="40">
        <f t="shared" si="14"/>
        <v>3196</v>
      </c>
      <c r="L206" s="9">
        <v>3243.19</v>
      </c>
      <c r="M206" s="43">
        <f t="shared" si="15"/>
        <v>2524.84</v>
      </c>
      <c r="P206" s="7">
        <v>98</v>
      </c>
      <c r="Q206" s="6">
        <f>IFERROR(VLOOKUP(B206,'VENDAS ENTRE LOJAS'!A:E,4,0),"")</f>
        <v>4</v>
      </c>
    </row>
    <row r="207" spans="2:17" x14ac:dyDescent="0.2">
      <c r="B207" s="10">
        <v>1070760300</v>
      </c>
      <c r="C207" s="17" t="s">
        <v>476</v>
      </c>
      <c r="D207" s="11" t="s">
        <v>152</v>
      </c>
      <c r="E207" s="36" t="str">
        <f>VLOOKUP(B207,Plan2!$A:$H,4,0)</f>
        <v>FLOR DE CEREJEIRA</v>
      </c>
      <c r="F207" s="11" t="s">
        <v>1</v>
      </c>
      <c r="G207" s="39">
        <f>VLOOKUP(B207,Plan2!$A:$H,7,0)</f>
        <v>10.08</v>
      </c>
      <c r="H207" s="39">
        <f>VLOOKUP(B207,Plan2!$A:$H,8,0)</f>
        <v>48</v>
      </c>
      <c r="I207" s="12">
        <f t="shared" si="12"/>
        <v>35</v>
      </c>
      <c r="J207" s="41">
        <f t="shared" si="13"/>
        <v>352.8</v>
      </c>
      <c r="K207" s="41">
        <f t="shared" si="14"/>
        <v>1680</v>
      </c>
      <c r="L207" s="13">
        <v>1660.15</v>
      </c>
      <c r="M207" s="43">
        <f t="shared" si="15"/>
        <v>1327.2</v>
      </c>
      <c r="P207" s="12">
        <v>35</v>
      </c>
      <c r="Q207" s="31" t="str">
        <f>IFERROR(VLOOKUP(B207,'VENDAS ENTRE LOJAS'!A:E,4,0),"")</f>
        <v/>
      </c>
    </row>
    <row r="208" spans="2:17" x14ac:dyDescent="0.2">
      <c r="B208" s="2">
        <v>1070780300</v>
      </c>
      <c r="C208" s="5" t="s">
        <v>476</v>
      </c>
      <c r="D208" s="3" t="s">
        <v>153</v>
      </c>
      <c r="E208" s="35" t="str">
        <f>VLOOKUP(B208,Plan2!$A:$H,4,0)</f>
        <v>MARINA</v>
      </c>
      <c r="F208" s="3" t="s">
        <v>1</v>
      </c>
      <c r="G208" s="38">
        <f>VLOOKUP(B208,Plan2!$A:$H,7,0)</f>
        <v>10.08</v>
      </c>
      <c r="H208" s="38">
        <f>VLOOKUP(B208,Plan2!$A:$H,8,0)</f>
        <v>48</v>
      </c>
      <c r="I208" s="7">
        <f t="shared" si="12"/>
        <v>20</v>
      </c>
      <c r="J208" s="40">
        <f t="shared" si="13"/>
        <v>201.6</v>
      </c>
      <c r="K208" s="40">
        <f t="shared" si="14"/>
        <v>960</v>
      </c>
      <c r="L208" s="9">
        <v>942.25</v>
      </c>
      <c r="M208" s="43">
        <f t="shared" si="15"/>
        <v>758.4</v>
      </c>
      <c r="P208" s="7">
        <v>20</v>
      </c>
      <c r="Q208" s="6" t="str">
        <f>IFERROR(VLOOKUP(B208,'VENDAS ENTRE LOJAS'!A:E,4,0),"")</f>
        <v/>
      </c>
    </row>
    <row r="209" spans="2:17" x14ac:dyDescent="0.2">
      <c r="B209" s="10">
        <v>1070790300</v>
      </c>
      <c r="C209" s="17" t="s">
        <v>476</v>
      </c>
      <c r="D209" s="11" t="s">
        <v>154</v>
      </c>
      <c r="E209" s="36" t="str">
        <f>VLOOKUP(B209,Plan2!$A:$H,4,0)</f>
        <v>TAPAJOS</v>
      </c>
      <c r="F209" s="11" t="s">
        <v>1</v>
      </c>
      <c r="G209" s="39">
        <f>VLOOKUP(B209,Plan2!$A:$H,7,0)</f>
        <v>10.08</v>
      </c>
      <c r="H209" s="39">
        <f>VLOOKUP(B209,Plan2!$A:$H,8,0)</f>
        <v>48</v>
      </c>
      <c r="I209" s="12">
        <f t="shared" si="12"/>
        <v>8</v>
      </c>
      <c r="J209" s="41">
        <f t="shared" si="13"/>
        <v>80.64</v>
      </c>
      <c r="K209" s="41">
        <f t="shared" si="14"/>
        <v>384</v>
      </c>
      <c r="L209" s="13">
        <v>377.68</v>
      </c>
      <c r="M209" s="43">
        <f t="shared" si="15"/>
        <v>303.36</v>
      </c>
      <c r="P209" s="12">
        <v>8</v>
      </c>
      <c r="Q209" s="31" t="str">
        <f>IFERROR(VLOOKUP(B209,'VENDAS ENTRE LOJAS'!A:E,4,0),"")</f>
        <v/>
      </c>
    </row>
    <row r="210" spans="2:17" x14ac:dyDescent="0.2">
      <c r="B210" s="2">
        <v>1070830300</v>
      </c>
      <c r="C210" s="5" t="s">
        <v>476</v>
      </c>
      <c r="D210" s="3" t="s">
        <v>155</v>
      </c>
      <c r="E210" s="35" t="str">
        <f>VLOOKUP(B210,Plan2!$A:$H,4,0)</f>
        <v>CHA VERDE &amp; ERVAS</v>
      </c>
      <c r="F210" s="3" t="s">
        <v>1</v>
      </c>
      <c r="G210" s="38">
        <f>VLOOKUP(B210,Plan2!$A:$H,7,0)</f>
        <v>10.08</v>
      </c>
      <c r="H210" s="38">
        <f>VLOOKUP(B210,Plan2!$A:$H,8,0)</f>
        <v>48</v>
      </c>
      <c r="I210" s="7">
        <f t="shared" si="12"/>
        <v>19</v>
      </c>
      <c r="J210" s="40">
        <f t="shared" si="13"/>
        <v>191.52</v>
      </c>
      <c r="K210" s="40">
        <f t="shared" si="14"/>
        <v>912</v>
      </c>
      <c r="L210" s="9">
        <v>895.77</v>
      </c>
      <c r="M210" s="43">
        <f t="shared" si="15"/>
        <v>720.48</v>
      </c>
      <c r="P210" s="7">
        <v>19</v>
      </c>
      <c r="Q210" s="6" t="str">
        <f>IFERROR(VLOOKUP(B210,'VENDAS ENTRE LOJAS'!A:E,4,0),"")</f>
        <v/>
      </c>
    </row>
    <row r="211" spans="2:17" ht="38.25" x14ac:dyDescent="0.2">
      <c r="B211" s="10">
        <v>1071030200</v>
      </c>
      <c r="C211" s="17" t="s">
        <v>476</v>
      </c>
      <c r="D211" s="11" t="s">
        <v>156</v>
      </c>
      <c r="E211" s="36" t="str">
        <f>VLOOKUP(B211,Plan2!$A:$H,4,0)</f>
        <v>CUPUACU &amp; CASTANHA DO BRASIL</v>
      </c>
      <c r="F211" s="11" t="s">
        <v>1</v>
      </c>
      <c r="G211" s="39">
        <f>VLOOKUP(B211,Plan2!$A:$H,7,0)</f>
        <v>10.71</v>
      </c>
      <c r="H211" s="39">
        <f>VLOOKUP(B211,Plan2!$A:$H,8,0)</f>
        <v>51</v>
      </c>
      <c r="I211" s="12">
        <f t="shared" si="12"/>
        <v>16</v>
      </c>
      <c r="J211" s="41">
        <f t="shared" si="13"/>
        <v>171.36</v>
      </c>
      <c r="K211" s="41">
        <f t="shared" si="14"/>
        <v>816</v>
      </c>
      <c r="L211" s="13">
        <v>821.83</v>
      </c>
      <c r="M211" s="43">
        <f t="shared" si="15"/>
        <v>644.64</v>
      </c>
      <c r="P211" s="12">
        <v>17</v>
      </c>
      <c r="Q211" s="31">
        <f>IFERROR(VLOOKUP(B211,'VENDAS ENTRE LOJAS'!A:E,4,0),"")</f>
        <v>1</v>
      </c>
    </row>
    <row r="212" spans="2:17" ht="38.25" x14ac:dyDescent="0.2">
      <c r="B212" s="2">
        <v>1071030300</v>
      </c>
      <c r="C212" s="5" t="s">
        <v>476</v>
      </c>
      <c r="D212" s="3" t="s">
        <v>157</v>
      </c>
      <c r="E212" s="35" t="str">
        <f>VLOOKUP(B212,Plan2!$A:$H,4,0)</f>
        <v>CUPUACU &amp; CASTANHA DO BRASIL</v>
      </c>
      <c r="F212" s="3" t="s">
        <v>1</v>
      </c>
      <c r="G212" s="38">
        <f>VLOOKUP(B212,Plan2!$A:$H,7,0)</f>
        <v>13.23</v>
      </c>
      <c r="H212" s="38">
        <f>VLOOKUP(B212,Plan2!$A:$H,8,0)</f>
        <v>63</v>
      </c>
      <c r="I212" s="7">
        <f t="shared" si="12"/>
        <v>145</v>
      </c>
      <c r="J212" s="40">
        <f t="shared" si="13"/>
        <v>1918.3500000000001</v>
      </c>
      <c r="K212" s="40">
        <f t="shared" si="14"/>
        <v>9135</v>
      </c>
      <c r="L212" s="9">
        <v>9313.26</v>
      </c>
      <c r="M212" s="43">
        <f t="shared" si="15"/>
        <v>7216.65</v>
      </c>
      <c r="P212" s="7">
        <v>153</v>
      </c>
      <c r="Q212" s="6">
        <f>IFERROR(VLOOKUP(B212,'VENDAS ENTRE LOJAS'!A:E,4,0),"")</f>
        <v>8</v>
      </c>
    </row>
    <row r="213" spans="2:17" ht="38.25" x14ac:dyDescent="0.2">
      <c r="B213" s="10">
        <v>1071030500</v>
      </c>
      <c r="C213" s="17" t="s">
        <v>475</v>
      </c>
      <c r="D213" s="11" t="s">
        <v>158</v>
      </c>
      <c r="E213" s="36" t="str">
        <f>VLOOKUP(B213,Plan2!$A:$H,4,0)</f>
        <v>CUPUACU &amp; CASTANHA DO BRASIL</v>
      </c>
      <c r="F213" s="11" t="s">
        <v>1</v>
      </c>
      <c r="G213" s="39">
        <f>VLOOKUP(B213,Plan2!$A:$H,7,0)</f>
        <v>28.13</v>
      </c>
      <c r="H213" s="39">
        <f>VLOOKUP(B213,Plan2!$A:$H,8,0)</f>
        <v>125</v>
      </c>
      <c r="I213" s="12">
        <f t="shared" si="12"/>
        <v>44</v>
      </c>
      <c r="J213" s="41">
        <f t="shared" si="13"/>
        <v>1237.72</v>
      </c>
      <c r="K213" s="41">
        <f t="shared" si="14"/>
        <v>5500</v>
      </c>
      <c r="L213" s="13">
        <v>5509.27</v>
      </c>
      <c r="M213" s="43">
        <f t="shared" si="15"/>
        <v>4262.28</v>
      </c>
      <c r="P213" s="12">
        <v>46</v>
      </c>
      <c r="Q213" s="31">
        <f>IFERROR(VLOOKUP(B213,'VENDAS ENTRE LOJAS'!A:E,4,0),"")</f>
        <v>2</v>
      </c>
    </row>
    <row r="214" spans="2:17" x14ac:dyDescent="0.2">
      <c r="B214" s="2">
        <v>1071080350</v>
      </c>
      <c r="C214" s="5" t="s">
        <v>476</v>
      </c>
      <c r="D214" s="3" t="s">
        <v>159</v>
      </c>
      <c r="E214" s="35" t="str">
        <f>VLOOKUP(B214,Plan2!$A:$H,4,0)</f>
        <v>BUQUE DE PEONIAS</v>
      </c>
      <c r="F214" s="3" t="s">
        <v>1</v>
      </c>
      <c r="G214" s="38">
        <f>VLOOKUP(B214,Plan2!$A:$H,7,0)</f>
        <v>26.88</v>
      </c>
      <c r="H214" s="38">
        <f>VLOOKUP(B214,Plan2!$A:$H,8,0)</f>
        <v>128</v>
      </c>
      <c r="I214" s="7">
        <f t="shared" si="12"/>
        <v>8</v>
      </c>
      <c r="J214" s="40">
        <f t="shared" si="13"/>
        <v>215.04</v>
      </c>
      <c r="K214" s="40">
        <f t="shared" si="14"/>
        <v>1024</v>
      </c>
      <c r="L214" s="9">
        <v>986.53</v>
      </c>
      <c r="M214" s="43">
        <f t="shared" si="15"/>
        <v>808.96</v>
      </c>
      <c r="P214" s="7">
        <v>8</v>
      </c>
      <c r="Q214" s="6" t="str">
        <f>IFERROR(VLOOKUP(B214,'VENDAS ENTRE LOJAS'!A:E,4,0),"")</f>
        <v/>
      </c>
    </row>
    <row r="215" spans="2:17" x14ac:dyDescent="0.2">
      <c r="B215" s="10">
        <v>1071100200</v>
      </c>
      <c r="C215" s="17" t="s">
        <v>476</v>
      </c>
      <c r="D215" s="11" t="s">
        <v>160</v>
      </c>
      <c r="E215" s="36" t="str">
        <f>VLOOKUP(B215,Plan2!$A:$H,4,0)</f>
        <v>VERBENA &amp; BAMBU</v>
      </c>
      <c r="F215" s="11" t="s">
        <v>1</v>
      </c>
      <c r="G215" s="39">
        <f>VLOOKUP(B215,Plan2!$A:$H,7,0)</f>
        <v>6.3</v>
      </c>
      <c r="H215" s="39">
        <f>VLOOKUP(B215,Plan2!$A:$H,8,0)</f>
        <v>30</v>
      </c>
      <c r="I215" s="12">
        <f t="shared" si="12"/>
        <v>2</v>
      </c>
      <c r="J215" s="41">
        <f t="shared" si="13"/>
        <v>12.6</v>
      </c>
      <c r="K215" s="41">
        <f t="shared" si="14"/>
        <v>60</v>
      </c>
      <c r="L215" s="13">
        <v>60</v>
      </c>
      <c r="M215" s="43">
        <f t="shared" si="15"/>
        <v>47.4</v>
      </c>
      <c r="P215" s="12">
        <v>2</v>
      </c>
      <c r="Q215" s="31" t="str">
        <f>IFERROR(VLOOKUP(B215,'VENDAS ENTRE LOJAS'!A:E,4,0),"")</f>
        <v/>
      </c>
    </row>
    <row r="216" spans="2:17" x14ac:dyDescent="0.2">
      <c r="B216" s="2">
        <v>1071100201</v>
      </c>
      <c r="C216" s="5" t="s">
        <v>476</v>
      </c>
      <c r="D216" s="3" t="s">
        <v>161</v>
      </c>
      <c r="E216" s="35" t="str">
        <f>VLOOKUP(B216,Plan2!$A:$H,4,0)</f>
        <v>VERBENA &amp; BAMBU</v>
      </c>
      <c r="F216" s="3" t="s">
        <v>1</v>
      </c>
      <c r="G216" s="38">
        <f>VLOOKUP(B216,Plan2!$A:$H,7,0)</f>
        <v>6.3</v>
      </c>
      <c r="H216" s="38">
        <f>VLOOKUP(B216,Plan2!$A:$H,8,0)</f>
        <v>30</v>
      </c>
      <c r="I216" s="7">
        <f t="shared" si="12"/>
        <v>115</v>
      </c>
      <c r="J216" s="40">
        <f t="shared" si="13"/>
        <v>724.5</v>
      </c>
      <c r="K216" s="40">
        <f t="shared" si="14"/>
        <v>3450</v>
      </c>
      <c r="L216" s="9">
        <v>3421.65</v>
      </c>
      <c r="M216" s="43">
        <f t="shared" si="15"/>
        <v>2725.5</v>
      </c>
      <c r="P216" s="7">
        <v>116</v>
      </c>
      <c r="Q216" s="6">
        <f>IFERROR(VLOOKUP(B216,'VENDAS ENTRE LOJAS'!A:E,4,0),"")</f>
        <v>1</v>
      </c>
    </row>
    <row r="217" spans="2:17" x14ac:dyDescent="0.2">
      <c r="B217" s="10">
        <v>1071110060</v>
      </c>
      <c r="C217" s="17" t="s">
        <v>482</v>
      </c>
      <c r="D217" s="11" t="s">
        <v>162</v>
      </c>
      <c r="E217" s="36" t="str">
        <f>VLOOKUP(B217,Plan2!$A:$H,4,0)</f>
        <v>BONISSIMO</v>
      </c>
      <c r="F217" s="11" t="s">
        <v>1</v>
      </c>
      <c r="G217" s="39">
        <f>VLOOKUP(B217,Plan2!$A:$H,7,0)</f>
        <v>6.93</v>
      </c>
      <c r="H217" s="39">
        <f>VLOOKUP(B217,Plan2!$A:$H,8,0)</f>
        <v>33</v>
      </c>
      <c r="I217" s="12">
        <f t="shared" si="12"/>
        <v>74</v>
      </c>
      <c r="J217" s="41">
        <f t="shared" si="13"/>
        <v>512.81999999999994</v>
      </c>
      <c r="K217" s="41">
        <f t="shared" si="14"/>
        <v>2442</v>
      </c>
      <c r="L217" s="13">
        <v>2539.04</v>
      </c>
      <c r="M217" s="43">
        <f t="shared" si="15"/>
        <v>1929.18</v>
      </c>
      <c r="P217" s="12">
        <v>80</v>
      </c>
      <c r="Q217" s="31">
        <f>IFERROR(VLOOKUP(B217,'VENDAS ENTRE LOJAS'!A:E,4,0),"")</f>
        <v>6</v>
      </c>
    </row>
    <row r="218" spans="2:17" x14ac:dyDescent="0.2">
      <c r="B218" s="2">
        <v>1071110080</v>
      </c>
      <c r="C218" s="5" t="s">
        <v>482</v>
      </c>
      <c r="D218" s="3" t="s">
        <v>163</v>
      </c>
      <c r="E218" s="35" t="str">
        <f>VLOOKUP(B218,Plan2!$A:$H,4,0)</f>
        <v>BONISSIMO</v>
      </c>
      <c r="F218" s="3" t="s">
        <v>1</v>
      </c>
      <c r="G218" s="38">
        <f>VLOOKUP(B218,Plan2!$A:$H,7,0)</f>
        <v>7.14</v>
      </c>
      <c r="H218" s="38">
        <f>VLOOKUP(B218,Plan2!$A:$H,8,0)</f>
        <v>34</v>
      </c>
      <c r="I218" s="7">
        <f t="shared" si="12"/>
        <v>48</v>
      </c>
      <c r="J218" s="40">
        <f t="shared" si="13"/>
        <v>342.71999999999997</v>
      </c>
      <c r="K218" s="40">
        <f t="shared" si="14"/>
        <v>1632</v>
      </c>
      <c r="L218" s="9">
        <v>1587.94</v>
      </c>
      <c r="M218" s="43">
        <f t="shared" si="15"/>
        <v>1289.28</v>
      </c>
      <c r="P218" s="7">
        <v>50</v>
      </c>
      <c r="Q218" s="6">
        <f>IFERROR(VLOOKUP(B218,'VENDAS ENTRE LOJAS'!A:E,4,0),"")</f>
        <v>2</v>
      </c>
    </row>
    <row r="219" spans="2:17" x14ac:dyDescent="0.2">
      <c r="B219" s="10">
        <v>1071110085</v>
      </c>
      <c r="C219" s="17" t="s">
        <v>482</v>
      </c>
      <c r="D219" s="11" t="s">
        <v>164</v>
      </c>
      <c r="E219" s="36" t="str">
        <f>VLOOKUP(B219,Plan2!$A:$H,4,0)</f>
        <v>BONISSIMO</v>
      </c>
      <c r="F219" s="11" t="s">
        <v>1</v>
      </c>
      <c r="G219" s="39">
        <f>VLOOKUP(B219,Plan2!$A:$H,7,0)</f>
        <v>7.35</v>
      </c>
      <c r="H219" s="39">
        <f>VLOOKUP(B219,Plan2!$A:$H,8,0)</f>
        <v>35</v>
      </c>
      <c r="I219" s="12">
        <f t="shared" si="12"/>
        <v>18</v>
      </c>
      <c r="J219" s="41">
        <f t="shared" si="13"/>
        <v>132.29999999999998</v>
      </c>
      <c r="K219" s="41">
        <f t="shared" si="14"/>
        <v>630</v>
      </c>
      <c r="L219" s="13">
        <v>622.14</v>
      </c>
      <c r="M219" s="43">
        <f t="shared" si="15"/>
        <v>497.70000000000005</v>
      </c>
      <c r="P219" s="12">
        <v>18</v>
      </c>
      <c r="Q219" s="31" t="str">
        <f>IFERROR(VLOOKUP(B219,'VENDAS ENTRE LOJAS'!A:E,4,0),"")</f>
        <v/>
      </c>
    </row>
    <row r="220" spans="2:17" x14ac:dyDescent="0.2">
      <c r="B220" s="2">
        <v>1071170200</v>
      </c>
      <c r="C220" s="5" t="s">
        <v>476</v>
      </c>
      <c r="D220" s="3" t="s">
        <v>165</v>
      </c>
      <c r="E220" s="35" t="str">
        <f>VLOOKUP(B220,Plan2!$A:$H,4,0)</f>
        <v>SERENA</v>
      </c>
      <c r="F220" s="3" t="s">
        <v>1</v>
      </c>
      <c r="G220" s="38">
        <f>VLOOKUP(B220,Plan2!$A:$H,7,0)</f>
        <v>29.82</v>
      </c>
      <c r="H220" s="38">
        <f>VLOOKUP(B220,Plan2!$A:$H,8,0)</f>
        <v>142</v>
      </c>
      <c r="I220" s="7">
        <f t="shared" si="12"/>
        <v>5</v>
      </c>
      <c r="J220" s="40">
        <f t="shared" si="13"/>
        <v>149.1</v>
      </c>
      <c r="K220" s="40">
        <f t="shared" si="14"/>
        <v>710</v>
      </c>
      <c r="L220" s="9">
        <v>766.6</v>
      </c>
      <c r="M220" s="43">
        <f t="shared" si="15"/>
        <v>560.9</v>
      </c>
      <c r="P220" s="7">
        <v>6</v>
      </c>
      <c r="Q220" s="6">
        <f>IFERROR(VLOOKUP(B220,'VENDAS ENTRE LOJAS'!A:E,4,0),"")</f>
        <v>1</v>
      </c>
    </row>
    <row r="221" spans="2:17" x14ac:dyDescent="0.2">
      <c r="B221" s="10">
        <v>1071170210</v>
      </c>
      <c r="C221" s="17" t="s">
        <v>481</v>
      </c>
      <c r="D221" s="11" t="s">
        <v>166</v>
      </c>
      <c r="E221" s="36" t="str">
        <f>VLOOKUP(B221,Plan2!$A:$H,4,0)</f>
        <v>LANCAMENTOS</v>
      </c>
      <c r="F221" s="11" t="s">
        <v>1</v>
      </c>
      <c r="G221" s="39">
        <f>VLOOKUP(B221,Plan2!$A:$H,7,0)</f>
        <v>14.07</v>
      </c>
      <c r="H221" s="39">
        <f>VLOOKUP(B221,Plan2!$A:$H,8,0)</f>
        <v>67</v>
      </c>
      <c r="I221" s="12">
        <f t="shared" si="12"/>
        <v>6</v>
      </c>
      <c r="J221" s="41">
        <f t="shared" si="13"/>
        <v>84.42</v>
      </c>
      <c r="K221" s="41">
        <f t="shared" si="14"/>
        <v>402</v>
      </c>
      <c r="L221" s="13">
        <v>399.27</v>
      </c>
      <c r="M221" s="43">
        <f t="shared" si="15"/>
        <v>317.58</v>
      </c>
      <c r="P221" s="12">
        <v>6</v>
      </c>
      <c r="Q221" s="31" t="str">
        <f>IFERROR(VLOOKUP(B221,'VENDAS ENTRE LOJAS'!A:E,4,0),"")</f>
        <v/>
      </c>
    </row>
    <row r="222" spans="2:17" x14ac:dyDescent="0.2">
      <c r="B222" s="2">
        <v>1071270220</v>
      </c>
      <c r="C222" s="5" t="s">
        <v>476</v>
      </c>
      <c r="D222" s="3" t="s">
        <v>351</v>
      </c>
      <c r="E222" s="35" t="str">
        <f>VLOOKUP(B222,Plan2!$A:$H,4,0)</f>
        <v>MARACUJA &amp; LIMA</v>
      </c>
      <c r="F222" s="3" t="s">
        <v>1</v>
      </c>
      <c r="G222" s="38">
        <f>VLOOKUP(B222,Plan2!$A:$H,7,0)</f>
        <v>11.34</v>
      </c>
      <c r="H222" s="38">
        <f>VLOOKUP(B222,Plan2!$A:$H,8,0)</f>
        <v>54</v>
      </c>
      <c r="I222" s="7">
        <f t="shared" si="12"/>
        <v>12</v>
      </c>
      <c r="J222" s="40">
        <f t="shared" si="13"/>
        <v>136.07999999999998</v>
      </c>
      <c r="K222" s="40">
        <f t="shared" si="14"/>
        <v>648</v>
      </c>
      <c r="L222" s="9">
        <v>759.69</v>
      </c>
      <c r="M222" s="43">
        <f t="shared" si="15"/>
        <v>511.92</v>
      </c>
      <c r="P222" s="7">
        <v>17</v>
      </c>
      <c r="Q222" s="6">
        <f>IFERROR(VLOOKUP(B222,'VENDAS ENTRE LOJAS'!A:E,4,0),"")</f>
        <v>5</v>
      </c>
    </row>
    <row r="223" spans="2:17" x14ac:dyDescent="0.2">
      <c r="B223" s="10">
        <v>1071270300</v>
      </c>
      <c r="C223" s="17" t="s">
        <v>476</v>
      </c>
      <c r="D223" s="11" t="s">
        <v>352</v>
      </c>
      <c r="E223" s="36" t="str">
        <f>VLOOKUP(B223,Plan2!$A:$H,4,0)</f>
        <v>MARACUJA &amp; LIMA</v>
      </c>
      <c r="F223" s="11" t="s">
        <v>1</v>
      </c>
      <c r="G223" s="39">
        <f>VLOOKUP(B223,Plan2!$A:$H,7,0)</f>
        <v>13.23</v>
      </c>
      <c r="H223" s="39">
        <f>VLOOKUP(B223,Plan2!$A:$H,8,0)</f>
        <v>63</v>
      </c>
      <c r="I223" s="12">
        <f t="shared" si="12"/>
        <v>5</v>
      </c>
      <c r="J223" s="41">
        <f t="shared" si="13"/>
        <v>66.150000000000006</v>
      </c>
      <c r="K223" s="41">
        <f t="shared" si="14"/>
        <v>315</v>
      </c>
      <c r="L223" s="13">
        <v>315</v>
      </c>
      <c r="M223" s="43">
        <f t="shared" si="15"/>
        <v>248.85</v>
      </c>
      <c r="P223" s="12">
        <v>5</v>
      </c>
      <c r="Q223" s="31" t="str">
        <f>IFERROR(VLOOKUP(B223,'VENDAS ENTRE LOJAS'!A:E,4,0),"")</f>
        <v/>
      </c>
    </row>
    <row r="224" spans="2:17" x14ac:dyDescent="0.2">
      <c r="B224" s="2">
        <v>1071280220</v>
      </c>
      <c r="C224" s="5" t="s">
        <v>476</v>
      </c>
      <c r="D224" s="3" t="s">
        <v>353</v>
      </c>
      <c r="E224" s="35" t="str">
        <f>VLOOKUP(B224,Plan2!$A:$H,4,0)</f>
        <v>PERA &amp; LIMAO</v>
      </c>
      <c r="F224" s="3" t="s">
        <v>1</v>
      </c>
      <c r="G224" s="38">
        <f>VLOOKUP(B224,Plan2!$A:$H,7,0)</f>
        <v>11.34</v>
      </c>
      <c r="H224" s="38">
        <f>VLOOKUP(B224,Plan2!$A:$H,8,0)</f>
        <v>54</v>
      </c>
      <c r="I224" s="7">
        <f t="shared" si="12"/>
        <v>12</v>
      </c>
      <c r="J224" s="40">
        <f t="shared" si="13"/>
        <v>136.07999999999998</v>
      </c>
      <c r="K224" s="40">
        <f t="shared" si="14"/>
        <v>648</v>
      </c>
      <c r="L224" s="9">
        <v>686.67</v>
      </c>
      <c r="M224" s="43">
        <f t="shared" si="15"/>
        <v>511.92</v>
      </c>
      <c r="P224" s="7">
        <v>13</v>
      </c>
      <c r="Q224" s="6">
        <f>IFERROR(VLOOKUP(B224,'VENDAS ENTRE LOJAS'!A:E,4,0),"")</f>
        <v>1</v>
      </c>
    </row>
    <row r="225" spans="2:17" x14ac:dyDescent="0.2">
      <c r="B225" s="10">
        <v>1071280300</v>
      </c>
      <c r="C225" s="17" t="s">
        <v>476</v>
      </c>
      <c r="D225" s="11" t="s">
        <v>354</v>
      </c>
      <c r="E225" s="36" t="str">
        <f>VLOOKUP(B225,Plan2!$A:$H,4,0)</f>
        <v>PERA &amp; LIMAO</v>
      </c>
      <c r="F225" s="11" t="s">
        <v>1</v>
      </c>
      <c r="G225" s="39">
        <f>VLOOKUP(B225,Plan2!$A:$H,7,0)</f>
        <v>13.23</v>
      </c>
      <c r="H225" s="39">
        <f>VLOOKUP(B225,Plan2!$A:$H,8,0)</f>
        <v>63</v>
      </c>
      <c r="I225" s="12">
        <f t="shared" si="12"/>
        <v>7</v>
      </c>
      <c r="J225" s="41">
        <f t="shared" si="13"/>
        <v>92.61</v>
      </c>
      <c r="K225" s="41">
        <f t="shared" si="14"/>
        <v>441</v>
      </c>
      <c r="L225" s="13">
        <v>435.75</v>
      </c>
      <c r="M225" s="43">
        <f t="shared" si="15"/>
        <v>348.39</v>
      </c>
      <c r="P225" s="12">
        <v>7</v>
      </c>
      <c r="Q225" s="31" t="str">
        <f>IFERROR(VLOOKUP(B225,'VENDAS ENTRE LOJAS'!A:E,4,0),"")</f>
        <v/>
      </c>
    </row>
    <row r="226" spans="2:17" x14ac:dyDescent="0.2">
      <c r="B226" s="2">
        <v>1071300140</v>
      </c>
      <c r="C226" s="5" t="s">
        <v>483</v>
      </c>
      <c r="D226" s="3" t="s">
        <v>355</v>
      </c>
      <c r="E226" s="35" t="str">
        <f>VLOOKUP(B226,Plan2!$A:$H,4,0)</f>
        <v>MASCARAS FACIAIS</v>
      </c>
      <c r="F226" s="3" t="s">
        <v>1</v>
      </c>
      <c r="G226" s="38">
        <f>VLOOKUP(B226,Plan2!$A:$H,7,0)</f>
        <v>7.98</v>
      </c>
      <c r="H226" s="38">
        <f>VLOOKUP(B226,Plan2!$A:$H,8,0)</f>
        <v>38</v>
      </c>
      <c r="I226" s="7">
        <f t="shared" si="12"/>
        <v>10</v>
      </c>
      <c r="J226" s="40">
        <f t="shared" si="13"/>
        <v>79.800000000000011</v>
      </c>
      <c r="K226" s="40">
        <f t="shared" si="14"/>
        <v>380</v>
      </c>
      <c r="L226" s="9">
        <v>403.95</v>
      </c>
      <c r="M226" s="43">
        <f t="shared" si="15"/>
        <v>300.2</v>
      </c>
      <c r="P226" s="7">
        <v>11</v>
      </c>
      <c r="Q226" s="6">
        <f>IFERROR(VLOOKUP(B226,'VENDAS ENTRE LOJAS'!A:E,4,0),"")</f>
        <v>1</v>
      </c>
    </row>
    <row r="227" spans="2:17" x14ac:dyDescent="0.2">
      <c r="B227" s="10">
        <v>1071320140</v>
      </c>
      <c r="C227" s="17" t="s">
        <v>483</v>
      </c>
      <c r="D227" s="11" t="s">
        <v>356</v>
      </c>
      <c r="E227" s="36" t="str">
        <f>VLOOKUP(B227,Plan2!$A:$H,4,0)</f>
        <v>MASCARAS FACIAIS</v>
      </c>
      <c r="F227" s="11" t="s">
        <v>1</v>
      </c>
      <c r="G227" s="39">
        <f>VLOOKUP(B227,Plan2!$A:$H,7,0)</f>
        <v>7.98</v>
      </c>
      <c r="H227" s="39">
        <f>VLOOKUP(B227,Plan2!$A:$H,8,0)</f>
        <v>38</v>
      </c>
      <c r="I227" s="12">
        <f t="shared" si="12"/>
        <v>6</v>
      </c>
      <c r="J227" s="41">
        <f t="shared" si="13"/>
        <v>47.88</v>
      </c>
      <c r="K227" s="41">
        <f t="shared" si="14"/>
        <v>228</v>
      </c>
      <c r="L227" s="13">
        <v>223.81</v>
      </c>
      <c r="M227" s="43">
        <f t="shared" si="15"/>
        <v>180.12</v>
      </c>
      <c r="P227" s="12">
        <v>6</v>
      </c>
      <c r="Q227" s="31" t="str">
        <f>IFERROR(VLOOKUP(B227,'VENDAS ENTRE LOJAS'!A:E,4,0),"")</f>
        <v/>
      </c>
    </row>
    <row r="228" spans="2:17" x14ac:dyDescent="0.2">
      <c r="B228" s="2">
        <v>1071330120</v>
      </c>
      <c r="C228" s="5" t="s">
        <v>481</v>
      </c>
      <c r="D228" s="3" t="s">
        <v>357</v>
      </c>
      <c r="E228" s="35" t="str">
        <f>VLOOKUP(B228,Plan2!$A:$H,4,0)</f>
        <v>ZIMBRO</v>
      </c>
      <c r="F228" s="3" t="s">
        <v>1</v>
      </c>
      <c r="G228" s="38">
        <f>VLOOKUP(B228,Plan2!$A:$H,7,0)</f>
        <v>7.14</v>
      </c>
      <c r="H228" s="38">
        <f>VLOOKUP(B228,Plan2!$A:$H,8,0)</f>
        <v>34</v>
      </c>
      <c r="I228" s="7">
        <f t="shared" si="12"/>
        <v>17</v>
      </c>
      <c r="J228" s="40">
        <f t="shared" si="13"/>
        <v>121.38</v>
      </c>
      <c r="K228" s="40">
        <f t="shared" si="14"/>
        <v>578</v>
      </c>
      <c r="L228" s="9">
        <v>565.23</v>
      </c>
      <c r="M228" s="43">
        <f t="shared" si="15"/>
        <v>456.62</v>
      </c>
      <c r="P228" s="7">
        <v>17</v>
      </c>
      <c r="Q228" s="6" t="str">
        <f>IFERROR(VLOOKUP(B228,'VENDAS ENTRE LOJAS'!A:E,4,0),"")</f>
        <v/>
      </c>
    </row>
    <row r="229" spans="2:17" x14ac:dyDescent="0.2">
      <c r="B229" s="10">
        <v>1071340120</v>
      </c>
      <c r="C229" s="17" t="s">
        <v>481</v>
      </c>
      <c r="D229" s="11" t="s">
        <v>358</v>
      </c>
      <c r="E229" s="36" t="str">
        <f>VLOOKUP(B229,Plan2!$A:$H,4,0)</f>
        <v>LEMONGRASS</v>
      </c>
      <c r="F229" s="11" t="s">
        <v>1</v>
      </c>
      <c r="G229" s="39">
        <f>VLOOKUP(B229,Plan2!$A:$H,7,0)</f>
        <v>7.14</v>
      </c>
      <c r="H229" s="39">
        <f>VLOOKUP(B229,Plan2!$A:$H,8,0)</f>
        <v>34</v>
      </c>
      <c r="I229" s="12">
        <f t="shared" si="12"/>
        <v>18</v>
      </c>
      <c r="J229" s="41">
        <f t="shared" si="13"/>
        <v>128.51999999999998</v>
      </c>
      <c r="K229" s="41">
        <f t="shared" si="14"/>
        <v>612</v>
      </c>
      <c r="L229" s="13">
        <v>607.03</v>
      </c>
      <c r="M229" s="43">
        <f t="shared" si="15"/>
        <v>483.48</v>
      </c>
      <c r="P229" s="12">
        <v>18</v>
      </c>
      <c r="Q229" s="31" t="str">
        <f>IFERROR(VLOOKUP(B229,'VENDAS ENTRE LOJAS'!A:E,4,0),"")</f>
        <v/>
      </c>
    </row>
    <row r="230" spans="2:17" x14ac:dyDescent="0.2">
      <c r="B230" s="2">
        <v>1071360050</v>
      </c>
      <c r="C230" s="5" t="s">
        <v>479</v>
      </c>
      <c r="D230" s="3" t="s">
        <v>359</v>
      </c>
      <c r="E230" s="35" t="str">
        <f>VLOOKUP(B230,Plan2!$A:$H,4,0)</f>
        <v>CUPUACU</v>
      </c>
      <c r="F230" s="3" t="s">
        <v>1</v>
      </c>
      <c r="G230" s="38">
        <f>VLOOKUP(B230,Plan2!$A:$H,7,0)</f>
        <v>4.62</v>
      </c>
      <c r="H230" s="38">
        <f>VLOOKUP(B230,Plan2!$A:$H,8,0)</f>
        <v>22</v>
      </c>
      <c r="I230" s="7">
        <f t="shared" si="12"/>
        <v>170</v>
      </c>
      <c r="J230" s="40">
        <f t="shared" si="13"/>
        <v>785.4</v>
      </c>
      <c r="K230" s="40">
        <f t="shared" si="14"/>
        <v>3740</v>
      </c>
      <c r="L230" s="9">
        <v>3705.32</v>
      </c>
      <c r="M230" s="43">
        <f t="shared" si="15"/>
        <v>2954.6</v>
      </c>
      <c r="P230" s="7">
        <v>172</v>
      </c>
      <c r="Q230" s="6">
        <f>IFERROR(VLOOKUP(B230,'VENDAS ENTRE LOJAS'!A:E,4,0),"")</f>
        <v>2</v>
      </c>
    </row>
    <row r="231" spans="2:17" x14ac:dyDescent="0.2">
      <c r="B231" s="10">
        <v>1071360055</v>
      </c>
      <c r="C231" s="17" t="s">
        <v>479</v>
      </c>
      <c r="D231" s="11" t="s">
        <v>360</v>
      </c>
      <c r="E231" s="36" t="str">
        <f>VLOOKUP(B231,Plan2!$A:$H,4,0)</f>
        <v>CUPUACU</v>
      </c>
      <c r="F231" s="11" t="s">
        <v>1</v>
      </c>
      <c r="G231" s="39">
        <f>VLOOKUP(B231,Plan2!$A:$H,7,0)</f>
        <v>2.73</v>
      </c>
      <c r="H231" s="39">
        <f>VLOOKUP(B231,Plan2!$A:$H,8,0)</f>
        <v>13</v>
      </c>
      <c r="I231" s="12">
        <f t="shared" si="12"/>
        <v>35</v>
      </c>
      <c r="J231" s="41">
        <f t="shared" si="13"/>
        <v>95.55</v>
      </c>
      <c r="K231" s="41">
        <f t="shared" si="14"/>
        <v>455</v>
      </c>
      <c r="L231" s="13">
        <v>430.14</v>
      </c>
      <c r="M231" s="43">
        <f t="shared" si="15"/>
        <v>359.45</v>
      </c>
      <c r="P231" s="12">
        <v>35</v>
      </c>
      <c r="Q231" s="31" t="str">
        <f>IFERROR(VLOOKUP(B231,'VENDAS ENTRE LOJAS'!A:E,4,0),"")</f>
        <v/>
      </c>
    </row>
    <row r="232" spans="2:17" x14ac:dyDescent="0.2">
      <c r="B232" s="2">
        <v>1071500040</v>
      </c>
      <c r="C232" s="5" t="s">
        <v>479</v>
      </c>
      <c r="D232" s="3" t="s">
        <v>361</v>
      </c>
      <c r="E232" s="35" t="str">
        <f>VLOOKUP(B232,Plan2!$A:$H,4,0)</f>
        <v>GIGI</v>
      </c>
      <c r="F232" s="3" t="s">
        <v>1</v>
      </c>
      <c r="G232" s="38">
        <f>VLOOKUP(B232,Plan2!$A:$H,7,0)</f>
        <v>10.92</v>
      </c>
      <c r="H232" s="38">
        <f>VLOOKUP(B232,Plan2!$A:$H,8,0)</f>
        <v>52</v>
      </c>
      <c r="I232" s="7">
        <f t="shared" si="12"/>
        <v>24</v>
      </c>
      <c r="J232" s="40">
        <f t="shared" si="13"/>
        <v>262.08</v>
      </c>
      <c r="K232" s="40">
        <f t="shared" si="14"/>
        <v>1248</v>
      </c>
      <c r="L232" s="9">
        <v>1265.52</v>
      </c>
      <c r="M232" s="43">
        <f t="shared" si="15"/>
        <v>985.92000000000007</v>
      </c>
      <c r="P232" s="7">
        <v>25</v>
      </c>
      <c r="Q232" s="6">
        <f>IFERROR(VLOOKUP(B232,'VENDAS ENTRE LOJAS'!A:E,4,0),"")</f>
        <v>1</v>
      </c>
    </row>
    <row r="233" spans="2:17" x14ac:dyDescent="0.2">
      <c r="B233" s="10">
        <v>1071500200</v>
      </c>
      <c r="C233" s="17" t="s">
        <v>481</v>
      </c>
      <c r="D233" s="11" t="s">
        <v>362</v>
      </c>
      <c r="E233" s="36" t="str">
        <f>VLOOKUP(B233,Plan2!$A:$H,4,0)</f>
        <v>GIGI</v>
      </c>
      <c r="F233" s="11" t="s">
        <v>1</v>
      </c>
      <c r="G233" s="39">
        <f>VLOOKUP(B233,Plan2!$A:$H,7,0)</f>
        <v>14.07</v>
      </c>
      <c r="H233" s="39">
        <f>VLOOKUP(B233,Plan2!$A:$H,8,0)</f>
        <v>67</v>
      </c>
      <c r="I233" s="12">
        <f t="shared" si="12"/>
        <v>125</v>
      </c>
      <c r="J233" s="41">
        <f t="shared" si="13"/>
        <v>1758.75</v>
      </c>
      <c r="K233" s="41">
        <f t="shared" si="14"/>
        <v>8375</v>
      </c>
      <c r="L233" s="13">
        <v>8270.0400000000009</v>
      </c>
      <c r="M233" s="43">
        <f t="shared" si="15"/>
        <v>6616.25</v>
      </c>
      <c r="P233" s="12">
        <v>126</v>
      </c>
      <c r="Q233" s="31">
        <f>IFERROR(VLOOKUP(B233,'VENDAS ENTRE LOJAS'!A:E,4,0),"")</f>
        <v>1</v>
      </c>
    </row>
    <row r="234" spans="2:17" x14ac:dyDescent="0.2">
      <c r="B234" s="2">
        <v>1071500201</v>
      </c>
      <c r="C234" s="5" t="s">
        <v>476</v>
      </c>
      <c r="D234" s="3" t="s">
        <v>363</v>
      </c>
      <c r="E234" s="35" t="str">
        <f>VLOOKUP(B234,Plan2!$A:$H,4,0)</f>
        <v>GIGI</v>
      </c>
      <c r="F234" s="3" t="s">
        <v>1</v>
      </c>
      <c r="G234" s="38">
        <f>VLOOKUP(B234,Plan2!$A:$H,7,0)</f>
        <v>29.82</v>
      </c>
      <c r="H234" s="38">
        <f>VLOOKUP(B234,Plan2!$A:$H,8,0)</f>
        <v>142</v>
      </c>
      <c r="I234" s="7">
        <f t="shared" si="12"/>
        <v>48</v>
      </c>
      <c r="J234" s="40">
        <f t="shared" si="13"/>
        <v>1431.3600000000001</v>
      </c>
      <c r="K234" s="40">
        <f t="shared" si="14"/>
        <v>6816</v>
      </c>
      <c r="L234" s="9">
        <v>6674.66</v>
      </c>
      <c r="M234" s="43">
        <f t="shared" si="15"/>
        <v>5384.6399999999994</v>
      </c>
      <c r="P234" s="7">
        <v>52</v>
      </c>
      <c r="Q234" s="6">
        <f>IFERROR(VLOOKUP(B234,'VENDAS ENTRE LOJAS'!A:E,4,0),"")</f>
        <v>4</v>
      </c>
    </row>
    <row r="235" spans="2:17" ht="25.5" x14ac:dyDescent="0.2">
      <c r="B235" s="10">
        <v>1071550300</v>
      </c>
      <c r="C235" s="17" t="s">
        <v>476</v>
      </c>
      <c r="D235" s="11" t="s">
        <v>364</v>
      </c>
      <c r="E235" s="36" t="str">
        <f>VLOOKUP(B235,Plan2!$A:$H,4,0)</f>
        <v>COPAIBA &amp; ANDIROBA</v>
      </c>
      <c r="F235" s="11" t="s">
        <v>1</v>
      </c>
      <c r="G235" s="39">
        <f>VLOOKUP(B235,Plan2!$A:$H,7,0)</f>
        <v>13.23</v>
      </c>
      <c r="H235" s="39">
        <f>VLOOKUP(B235,Plan2!$A:$H,8,0)</f>
        <v>63</v>
      </c>
      <c r="I235" s="12">
        <f t="shared" si="12"/>
        <v>128</v>
      </c>
      <c r="J235" s="41">
        <f t="shared" si="13"/>
        <v>1693.44</v>
      </c>
      <c r="K235" s="41">
        <f t="shared" si="14"/>
        <v>8064</v>
      </c>
      <c r="L235" s="13">
        <v>8068.05</v>
      </c>
      <c r="M235" s="43">
        <f t="shared" si="15"/>
        <v>6370.5599999999995</v>
      </c>
      <c r="P235" s="12">
        <v>131</v>
      </c>
      <c r="Q235" s="31">
        <f>IFERROR(VLOOKUP(B235,'VENDAS ENTRE LOJAS'!A:E,4,0),"")</f>
        <v>3</v>
      </c>
    </row>
    <row r="236" spans="2:17" ht="25.5" x14ac:dyDescent="0.2">
      <c r="B236" s="2">
        <v>1071550500</v>
      </c>
      <c r="C236" s="5" t="s">
        <v>475</v>
      </c>
      <c r="D236" s="3" t="s">
        <v>365</v>
      </c>
      <c r="E236" s="35" t="str">
        <f>VLOOKUP(B236,Plan2!$A:$H,4,0)</f>
        <v>COPAIBA &amp; ANDIROBA</v>
      </c>
      <c r="F236" s="3" t="s">
        <v>1</v>
      </c>
      <c r="G236" s="38">
        <f>VLOOKUP(B236,Plan2!$A:$H,7,0)</f>
        <v>28.13</v>
      </c>
      <c r="H236" s="38">
        <f>VLOOKUP(B236,Plan2!$A:$H,8,0)</f>
        <v>125</v>
      </c>
      <c r="I236" s="7">
        <f t="shared" si="12"/>
        <v>63</v>
      </c>
      <c r="J236" s="40">
        <f t="shared" si="13"/>
        <v>1772.1899999999998</v>
      </c>
      <c r="K236" s="40">
        <f t="shared" si="14"/>
        <v>7875</v>
      </c>
      <c r="L236" s="9">
        <v>7573.24</v>
      </c>
      <c r="M236" s="43">
        <f t="shared" si="15"/>
        <v>6102.81</v>
      </c>
      <c r="P236" s="7">
        <v>63</v>
      </c>
      <c r="Q236" s="6" t="str">
        <f>IFERROR(VLOOKUP(B236,'VENDAS ENTRE LOJAS'!A:E,4,0),"")</f>
        <v/>
      </c>
    </row>
    <row r="237" spans="2:17" x14ac:dyDescent="0.2">
      <c r="B237" s="10">
        <v>1071580200</v>
      </c>
      <c r="C237" s="17" t="s">
        <v>476</v>
      </c>
      <c r="D237" s="11" t="s">
        <v>366</v>
      </c>
      <c r="E237" s="36" t="str">
        <f>VLOOKUP(B237,Plan2!$A:$H,4,0)</f>
        <v>CACAU &amp; UCUUBA</v>
      </c>
      <c r="F237" s="11" t="s">
        <v>1</v>
      </c>
      <c r="G237" s="39">
        <f>VLOOKUP(B237,Plan2!$A:$H,7,0)</f>
        <v>20.58</v>
      </c>
      <c r="H237" s="39">
        <f>VLOOKUP(B237,Plan2!$A:$H,8,0)</f>
        <v>98</v>
      </c>
      <c r="I237" s="12">
        <f t="shared" si="12"/>
        <v>25</v>
      </c>
      <c r="J237" s="41">
        <f t="shared" si="13"/>
        <v>514.5</v>
      </c>
      <c r="K237" s="41">
        <f t="shared" si="14"/>
        <v>2450</v>
      </c>
      <c r="L237" s="13">
        <v>2410.21</v>
      </c>
      <c r="M237" s="43">
        <f t="shared" si="15"/>
        <v>1935.5</v>
      </c>
      <c r="P237" s="12">
        <v>25</v>
      </c>
      <c r="Q237" s="31" t="str">
        <f>IFERROR(VLOOKUP(B237,'VENDAS ENTRE LOJAS'!A:E,4,0),"")</f>
        <v/>
      </c>
    </row>
    <row r="238" spans="2:17" x14ac:dyDescent="0.2">
      <c r="B238" s="2">
        <v>1071620250</v>
      </c>
      <c r="C238" s="5" t="s">
        <v>479</v>
      </c>
      <c r="D238" s="3" t="s">
        <v>367</v>
      </c>
      <c r="E238" s="35" t="str">
        <f>VLOOKUP(B238,Plan2!$A:$H,4,0)</f>
        <v>FOLHAS DE PIMENTA</v>
      </c>
      <c r="F238" s="3" t="s">
        <v>1</v>
      </c>
      <c r="G238" s="38">
        <f>VLOOKUP(B238,Plan2!$A:$H,7,0)</f>
        <v>10.29</v>
      </c>
      <c r="H238" s="38">
        <f>VLOOKUP(B238,Plan2!$A:$H,8,0)</f>
        <v>49</v>
      </c>
      <c r="I238" s="7">
        <f t="shared" si="12"/>
        <v>1</v>
      </c>
      <c r="J238" s="40">
        <f t="shared" si="13"/>
        <v>10.29</v>
      </c>
      <c r="K238" s="40">
        <f t="shared" si="14"/>
        <v>49</v>
      </c>
      <c r="L238" s="9">
        <v>41.46</v>
      </c>
      <c r="M238" s="43">
        <f t="shared" si="15"/>
        <v>38.71</v>
      </c>
      <c r="P238" s="7">
        <v>1</v>
      </c>
      <c r="Q238" s="6" t="str">
        <f>IFERROR(VLOOKUP(B238,'VENDAS ENTRE LOJAS'!A:E,4,0),"")</f>
        <v/>
      </c>
    </row>
    <row r="239" spans="2:17" x14ac:dyDescent="0.2">
      <c r="B239" s="10">
        <v>1071640250</v>
      </c>
      <c r="C239" s="17" t="s">
        <v>479</v>
      </c>
      <c r="D239" s="11" t="s">
        <v>368</v>
      </c>
      <c r="E239" s="36" t="str">
        <f>VLOOKUP(B239,Plan2!$A:$H,4,0)</f>
        <v>FIGO E PISTACHE</v>
      </c>
      <c r="F239" s="11" t="s">
        <v>1</v>
      </c>
      <c r="G239" s="39">
        <f>VLOOKUP(B239,Plan2!$A:$H,7,0)</f>
        <v>10.29</v>
      </c>
      <c r="H239" s="39">
        <f>VLOOKUP(B239,Plan2!$A:$H,8,0)</f>
        <v>49</v>
      </c>
      <c r="I239" s="12">
        <f t="shared" si="12"/>
        <v>2</v>
      </c>
      <c r="J239" s="41">
        <f t="shared" si="13"/>
        <v>20.58</v>
      </c>
      <c r="K239" s="41">
        <f t="shared" si="14"/>
        <v>98</v>
      </c>
      <c r="L239" s="13">
        <v>96.11</v>
      </c>
      <c r="M239" s="43">
        <f t="shared" si="15"/>
        <v>77.42</v>
      </c>
      <c r="P239" s="12">
        <v>2</v>
      </c>
      <c r="Q239" s="31" t="str">
        <f>IFERROR(VLOOKUP(B239,'VENDAS ENTRE LOJAS'!A:E,4,0),"")</f>
        <v/>
      </c>
    </row>
    <row r="240" spans="2:17" x14ac:dyDescent="0.2">
      <c r="B240" s="2">
        <v>1071660100</v>
      </c>
      <c r="C240" s="5" t="s">
        <v>479</v>
      </c>
      <c r="D240" s="3" t="s">
        <v>369</v>
      </c>
      <c r="E240" s="35" t="str">
        <f>VLOOKUP(B240,Plan2!$A:$H,4,0)</f>
        <v>MEL TERAPIA</v>
      </c>
      <c r="F240" s="3" t="s">
        <v>1</v>
      </c>
      <c r="G240" s="38">
        <f>VLOOKUP(B240,Plan2!$A:$H,7,0)</f>
        <v>16.59</v>
      </c>
      <c r="H240" s="38">
        <f>VLOOKUP(B240,Plan2!$A:$H,8,0)</f>
        <v>79</v>
      </c>
      <c r="I240" s="7">
        <f t="shared" si="12"/>
        <v>4</v>
      </c>
      <c r="J240" s="40">
        <f t="shared" si="13"/>
        <v>66.36</v>
      </c>
      <c r="K240" s="40">
        <f t="shared" si="14"/>
        <v>316</v>
      </c>
      <c r="L240" s="9">
        <v>296.94</v>
      </c>
      <c r="M240" s="43">
        <f t="shared" si="15"/>
        <v>249.64</v>
      </c>
      <c r="P240" s="7">
        <v>4</v>
      </c>
      <c r="Q240" s="6" t="str">
        <f>IFERROR(VLOOKUP(B240,'VENDAS ENTRE LOJAS'!A:E,4,0),"")</f>
        <v/>
      </c>
    </row>
    <row r="241" spans="2:17" x14ac:dyDescent="0.2">
      <c r="B241" s="10">
        <v>1071669271</v>
      </c>
      <c r="C241" s="17" t="s">
        <v>483</v>
      </c>
      <c r="D241" s="11" t="s">
        <v>370</v>
      </c>
      <c r="E241" s="36" t="str">
        <f>VLOOKUP(B241,Plan2!$A:$H,4,0)</f>
        <v>MEL TERAPIA</v>
      </c>
      <c r="F241" s="11" t="s">
        <v>1</v>
      </c>
      <c r="G241" s="39">
        <f>VLOOKUP(B241,Plan2!$A:$H,7,0)</f>
        <v>15.75</v>
      </c>
      <c r="H241" s="39">
        <f>VLOOKUP(B241,Plan2!$A:$H,8,0)</f>
        <v>75</v>
      </c>
      <c r="I241" s="12">
        <f t="shared" si="12"/>
        <v>1</v>
      </c>
      <c r="J241" s="41">
        <f t="shared" si="13"/>
        <v>15.75</v>
      </c>
      <c r="K241" s="41">
        <f t="shared" si="14"/>
        <v>75</v>
      </c>
      <c r="L241" s="13">
        <v>64.13</v>
      </c>
      <c r="M241" s="43">
        <f t="shared" si="15"/>
        <v>59.25</v>
      </c>
      <c r="P241" s="12">
        <v>1</v>
      </c>
      <c r="Q241" s="31" t="str">
        <f>IFERROR(VLOOKUP(B241,'VENDAS ENTRE LOJAS'!A:E,4,0),"")</f>
        <v/>
      </c>
    </row>
    <row r="242" spans="2:17" x14ac:dyDescent="0.2">
      <c r="B242" s="2">
        <v>1071770100</v>
      </c>
      <c r="C242" s="5" t="s">
        <v>483</v>
      </c>
      <c r="D242" s="3" t="s">
        <v>371</v>
      </c>
      <c r="E242" s="35" t="str">
        <f>VLOOKUP(B242,Plan2!$A:$H,4,0)</f>
        <v>OLIVA TERAPIA</v>
      </c>
      <c r="F242" s="3" t="s">
        <v>1</v>
      </c>
      <c r="G242" s="38">
        <f>VLOOKUP(B242,Plan2!$A:$H,7,0)</f>
        <v>15.12</v>
      </c>
      <c r="H242" s="38">
        <f>VLOOKUP(B242,Plan2!$A:$H,8,0)</f>
        <v>72</v>
      </c>
      <c r="I242" s="7">
        <f t="shared" si="12"/>
        <v>1</v>
      </c>
      <c r="J242" s="40">
        <f t="shared" si="13"/>
        <v>15.12</v>
      </c>
      <c r="K242" s="40">
        <f t="shared" si="14"/>
        <v>72</v>
      </c>
      <c r="L242" s="9">
        <v>72</v>
      </c>
      <c r="M242" s="43">
        <f t="shared" si="15"/>
        <v>56.88</v>
      </c>
      <c r="P242" s="7">
        <v>1</v>
      </c>
      <c r="Q242" s="6" t="str">
        <f>IFERROR(VLOOKUP(B242,'VENDAS ENTRE LOJAS'!A:E,4,0),"")</f>
        <v/>
      </c>
    </row>
    <row r="243" spans="2:17" x14ac:dyDescent="0.2">
      <c r="B243" s="10">
        <v>1071770101</v>
      </c>
      <c r="C243" s="17" t="s">
        <v>483</v>
      </c>
      <c r="D243" s="11" t="s">
        <v>372</v>
      </c>
      <c r="E243" s="36" t="str">
        <f>VLOOKUP(B243,Plan2!$A:$H,4,0)</f>
        <v>OLIVA TERAPIA</v>
      </c>
      <c r="F243" s="11" t="s">
        <v>1</v>
      </c>
      <c r="G243" s="39">
        <f>VLOOKUP(B243,Plan2!$A:$H,7,0)</f>
        <v>15.12</v>
      </c>
      <c r="H243" s="39">
        <f>VLOOKUP(B243,Plan2!$A:$H,8,0)</f>
        <v>72</v>
      </c>
      <c r="I243" s="12">
        <f t="shared" si="12"/>
        <v>2</v>
      </c>
      <c r="J243" s="41">
        <f t="shared" si="13"/>
        <v>30.24</v>
      </c>
      <c r="K243" s="41">
        <f t="shared" si="14"/>
        <v>144</v>
      </c>
      <c r="L243" s="13">
        <v>105</v>
      </c>
      <c r="M243" s="43">
        <f t="shared" si="15"/>
        <v>113.76</v>
      </c>
      <c r="P243" s="12">
        <v>2</v>
      </c>
      <c r="Q243" s="31" t="str">
        <f>IFERROR(VLOOKUP(B243,'VENDAS ENTRE LOJAS'!A:E,4,0),"")</f>
        <v/>
      </c>
    </row>
    <row r="244" spans="2:17" x14ac:dyDescent="0.2">
      <c r="B244" s="2">
        <v>1071780130</v>
      </c>
      <c r="C244" s="5" t="s">
        <v>476</v>
      </c>
      <c r="D244" s="3" t="s">
        <v>373</v>
      </c>
      <c r="E244" s="35" t="str">
        <f>VLOOKUP(B244,Plan2!$A:$H,4,0)</f>
        <v>SELETO OCEAN</v>
      </c>
      <c r="F244" s="3" t="s">
        <v>1</v>
      </c>
      <c r="G244" s="38">
        <f>VLOOKUP(B244,Plan2!$A:$H,7,0)</f>
        <v>7.14</v>
      </c>
      <c r="H244" s="38">
        <f>VLOOKUP(B244,Plan2!$A:$H,8,0)</f>
        <v>34</v>
      </c>
      <c r="I244" s="7">
        <f t="shared" si="12"/>
        <v>12</v>
      </c>
      <c r="J244" s="40">
        <f t="shared" si="13"/>
        <v>85.679999999999993</v>
      </c>
      <c r="K244" s="40">
        <f t="shared" si="14"/>
        <v>408</v>
      </c>
      <c r="L244" s="9">
        <v>412.75</v>
      </c>
      <c r="M244" s="43">
        <f t="shared" si="15"/>
        <v>322.32</v>
      </c>
      <c r="P244" s="7">
        <v>13</v>
      </c>
      <c r="Q244" s="6">
        <f>IFERROR(VLOOKUP(B244,'VENDAS ENTRE LOJAS'!A:E,4,0),"")</f>
        <v>1</v>
      </c>
    </row>
    <row r="245" spans="2:17" x14ac:dyDescent="0.2">
      <c r="B245" s="10">
        <v>1071810040</v>
      </c>
      <c r="C245" s="17" t="s">
        <v>476</v>
      </c>
      <c r="D245" s="11" t="s">
        <v>374</v>
      </c>
      <c r="E245" s="36" t="str">
        <f>VLOOKUP(B245,Plan2!$A:$H,4,0)</f>
        <v>SAZONAL</v>
      </c>
      <c r="F245" s="11" t="s">
        <v>1</v>
      </c>
      <c r="G245" s="39">
        <f>VLOOKUP(B245,Plan2!$A:$H,7,0)</f>
        <v>10.29</v>
      </c>
      <c r="H245" s="39">
        <f>VLOOKUP(B245,Plan2!$A:$H,8,0)</f>
        <v>49</v>
      </c>
      <c r="I245" s="12">
        <f t="shared" si="12"/>
        <v>1</v>
      </c>
      <c r="J245" s="41">
        <f t="shared" si="13"/>
        <v>10.29</v>
      </c>
      <c r="K245" s="41">
        <f t="shared" si="14"/>
        <v>49</v>
      </c>
      <c r="L245" s="13">
        <v>49</v>
      </c>
      <c r="M245" s="43">
        <f t="shared" si="15"/>
        <v>38.71</v>
      </c>
      <c r="P245" s="12">
        <v>1</v>
      </c>
      <c r="Q245" s="31" t="str">
        <f>IFERROR(VLOOKUP(B245,'VENDAS ENTRE LOJAS'!A:E,4,0),"")</f>
        <v/>
      </c>
    </row>
    <row r="246" spans="2:17" x14ac:dyDescent="0.2">
      <c r="B246" s="2">
        <v>1071810200</v>
      </c>
      <c r="C246" s="5" t="s">
        <v>476</v>
      </c>
      <c r="D246" s="3" t="s">
        <v>375</v>
      </c>
      <c r="E246" s="35" t="str">
        <f>VLOOKUP(B246,Plan2!$A:$H,4,0)</f>
        <v>ACUCENA</v>
      </c>
      <c r="F246" s="3" t="s">
        <v>1</v>
      </c>
      <c r="G246" s="38">
        <f>VLOOKUP(B246,Plan2!$A:$H,7,0)</f>
        <v>29.82</v>
      </c>
      <c r="H246" s="38">
        <f>VLOOKUP(B246,Plan2!$A:$H,8,0)</f>
        <v>142</v>
      </c>
      <c r="I246" s="7">
        <f t="shared" si="12"/>
        <v>11</v>
      </c>
      <c r="J246" s="40">
        <f t="shared" si="13"/>
        <v>328.02</v>
      </c>
      <c r="K246" s="40">
        <f t="shared" si="14"/>
        <v>1562</v>
      </c>
      <c r="L246" s="9">
        <v>1507.23</v>
      </c>
      <c r="M246" s="43">
        <f t="shared" si="15"/>
        <v>1233.98</v>
      </c>
      <c r="P246" s="7">
        <v>11</v>
      </c>
      <c r="Q246" s="6" t="str">
        <f>IFERROR(VLOOKUP(B246,'VENDAS ENTRE LOJAS'!A:E,4,0),"")</f>
        <v/>
      </c>
    </row>
    <row r="247" spans="2:17" x14ac:dyDescent="0.2">
      <c r="B247" s="10">
        <v>1071810210</v>
      </c>
      <c r="C247" s="17" t="s">
        <v>481</v>
      </c>
      <c r="D247" s="11" t="s">
        <v>376</v>
      </c>
      <c r="E247" s="36" t="str">
        <f>VLOOKUP(B247,Plan2!$A:$H,4,0)</f>
        <v>ACUCENA</v>
      </c>
      <c r="F247" s="11" t="s">
        <v>1</v>
      </c>
      <c r="G247" s="39">
        <f>VLOOKUP(B247,Plan2!$A:$H,7,0)</f>
        <v>14.07</v>
      </c>
      <c r="H247" s="39">
        <f>VLOOKUP(B247,Plan2!$A:$H,8,0)</f>
        <v>67</v>
      </c>
      <c r="I247" s="12">
        <f t="shared" si="12"/>
        <v>25</v>
      </c>
      <c r="J247" s="41">
        <f t="shared" si="13"/>
        <v>351.75</v>
      </c>
      <c r="K247" s="41">
        <f t="shared" si="14"/>
        <v>1675</v>
      </c>
      <c r="L247" s="13">
        <v>1688.34</v>
      </c>
      <c r="M247" s="43">
        <f t="shared" si="15"/>
        <v>1323.25</v>
      </c>
      <c r="P247" s="12">
        <v>26</v>
      </c>
      <c r="Q247" s="31">
        <f>IFERROR(VLOOKUP(B247,'VENDAS ENTRE LOJAS'!A:E,4,0),"")</f>
        <v>1</v>
      </c>
    </row>
    <row r="248" spans="2:17" x14ac:dyDescent="0.2">
      <c r="B248" s="2">
        <v>1071860100</v>
      </c>
      <c r="C248" s="5" t="s">
        <v>476</v>
      </c>
      <c r="D248" s="3" t="s">
        <v>377</v>
      </c>
      <c r="E248" s="35" t="str">
        <f>VLOOKUP(B248,Plan2!$A:$H,4,0)</f>
        <v>SUBLIME</v>
      </c>
      <c r="F248" s="3" t="s">
        <v>1</v>
      </c>
      <c r="G248" s="38">
        <f>VLOOKUP(B248,Plan2!$A:$H,7,0)</f>
        <v>12.39</v>
      </c>
      <c r="H248" s="38">
        <f>VLOOKUP(B248,Plan2!$A:$H,8,0)</f>
        <v>59</v>
      </c>
      <c r="I248" s="7">
        <f t="shared" si="12"/>
        <v>15</v>
      </c>
      <c r="J248" s="40">
        <f t="shared" si="13"/>
        <v>185.85000000000002</v>
      </c>
      <c r="K248" s="40">
        <f t="shared" si="14"/>
        <v>885</v>
      </c>
      <c r="L248" s="9">
        <v>925.07</v>
      </c>
      <c r="M248" s="43">
        <f t="shared" si="15"/>
        <v>699.15</v>
      </c>
      <c r="P248" s="7">
        <v>16</v>
      </c>
      <c r="Q248" s="6">
        <f>IFERROR(VLOOKUP(B248,'VENDAS ENTRE LOJAS'!A:E,4,0),"")</f>
        <v>1</v>
      </c>
    </row>
    <row r="249" spans="2:17" x14ac:dyDescent="0.2">
      <c r="B249" s="10">
        <v>1071910140</v>
      </c>
      <c r="C249" s="17" t="s">
        <v>483</v>
      </c>
      <c r="D249" s="11" t="s">
        <v>378</v>
      </c>
      <c r="E249" s="36" t="str">
        <f>VLOOKUP(B249,Plan2!$A:$H,4,0)</f>
        <v>MASCARAS FACIAIS</v>
      </c>
      <c r="F249" s="11" t="s">
        <v>1</v>
      </c>
      <c r="G249" s="39">
        <f>VLOOKUP(B249,Plan2!$A:$H,7,0)</f>
        <v>7.98</v>
      </c>
      <c r="H249" s="39">
        <f>VLOOKUP(B249,Plan2!$A:$H,8,0)</f>
        <v>38</v>
      </c>
      <c r="I249" s="12">
        <f t="shared" si="12"/>
        <v>10</v>
      </c>
      <c r="J249" s="41">
        <f t="shared" si="13"/>
        <v>79.800000000000011</v>
      </c>
      <c r="K249" s="41">
        <f t="shared" si="14"/>
        <v>380</v>
      </c>
      <c r="L249" s="13">
        <v>357.37</v>
      </c>
      <c r="M249" s="43">
        <f t="shared" si="15"/>
        <v>300.2</v>
      </c>
      <c r="P249" s="12">
        <v>10</v>
      </c>
      <c r="Q249" s="31" t="str">
        <f>IFERROR(VLOOKUP(B249,'VENDAS ENTRE LOJAS'!A:E,4,0),"")</f>
        <v/>
      </c>
    </row>
    <row r="250" spans="2:17" x14ac:dyDescent="0.2">
      <c r="B250" s="2">
        <v>1071920050</v>
      </c>
      <c r="C250" s="5" t="s">
        <v>479</v>
      </c>
      <c r="D250" s="3" t="s">
        <v>379</v>
      </c>
      <c r="E250" s="35" t="str">
        <f>VLOOKUP(B250,Plan2!$A:$H,4,0)</f>
        <v>SENSORE</v>
      </c>
      <c r="F250" s="3" t="s">
        <v>1</v>
      </c>
      <c r="G250" s="38">
        <f>VLOOKUP(B250,Plan2!$A:$H,7,0)</f>
        <v>3.06</v>
      </c>
      <c r="H250" s="38">
        <f>VLOOKUP(B250,Plan2!$A:$H,8,0)</f>
        <v>17</v>
      </c>
      <c r="I250" s="7">
        <f t="shared" si="12"/>
        <v>117</v>
      </c>
      <c r="J250" s="40">
        <f t="shared" si="13"/>
        <v>358.02</v>
      </c>
      <c r="K250" s="40">
        <f t="shared" si="14"/>
        <v>1989</v>
      </c>
      <c r="L250" s="9">
        <v>1917.92</v>
      </c>
      <c r="M250" s="43">
        <f t="shared" si="15"/>
        <v>1630.98</v>
      </c>
      <c r="P250" s="7">
        <v>117</v>
      </c>
      <c r="Q250" s="6" t="str">
        <f>IFERROR(VLOOKUP(B250,'VENDAS ENTRE LOJAS'!A:E,4,0),"")</f>
        <v/>
      </c>
    </row>
    <row r="251" spans="2:17" x14ac:dyDescent="0.2">
      <c r="B251" s="10">
        <v>1071920200</v>
      </c>
      <c r="C251" s="17" t="s">
        <v>479</v>
      </c>
      <c r="D251" s="11" t="s">
        <v>380</v>
      </c>
      <c r="E251" s="36" t="str">
        <f>VLOOKUP(B251,Plan2!$A:$H,4,0)</f>
        <v>SENSORE</v>
      </c>
      <c r="F251" s="11" t="s">
        <v>1</v>
      </c>
      <c r="G251" s="39">
        <f>VLOOKUP(B251,Plan2!$A:$H,7,0)</f>
        <v>6.3</v>
      </c>
      <c r="H251" s="39">
        <f>VLOOKUP(B251,Plan2!$A:$H,8,0)</f>
        <v>30</v>
      </c>
      <c r="I251" s="12">
        <f t="shared" si="12"/>
        <v>33</v>
      </c>
      <c r="J251" s="41">
        <f t="shared" si="13"/>
        <v>207.9</v>
      </c>
      <c r="K251" s="41">
        <f t="shared" si="14"/>
        <v>990</v>
      </c>
      <c r="L251" s="13">
        <v>979.88</v>
      </c>
      <c r="M251" s="43">
        <f t="shared" si="15"/>
        <v>782.1</v>
      </c>
      <c r="P251" s="12">
        <v>34</v>
      </c>
      <c r="Q251" s="31">
        <f>IFERROR(VLOOKUP(B251,'VENDAS ENTRE LOJAS'!A:E,4,0),"")</f>
        <v>1</v>
      </c>
    </row>
    <row r="252" spans="2:17" ht="13.5" customHeight="1" x14ac:dyDescent="0.2">
      <c r="B252" s="2">
        <v>1071930050</v>
      </c>
      <c r="C252" s="5" t="s">
        <v>479</v>
      </c>
      <c r="D252" s="3" t="s">
        <v>381</v>
      </c>
      <c r="E252" s="35" t="str">
        <f>VLOOKUP(B252,Plan2!$A:$H,4,0)</f>
        <v>SENSORE</v>
      </c>
      <c r="F252" s="3" t="s">
        <v>1</v>
      </c>
      <c r="G252" s="38">
        <f>VLOOKUP(B252,Plan2!$A:$H,7,0)</f>
        <v>3.06</v>
      </c>
      <c r="H252" s="38">
        <f>VLOOKUP(B252,Plan2!$A:$H,8,0)</f>
        <v>17</v>
      </c>
      <c r="I252" s="7">
        <f t="shared" si="12"/>
        <v>104</v>
      </c>
      <c r="J252" s="40">
        <f t="shared" si="13"/>
        <v>318.24</v>
      </c>
      <c r="K252" s="40">
        <f t="shared" si="14"/>
        <v>1768</v>
      </c>
      <c r="L252" s="9">
        <v>1715.76</v>
      </c>
      <c r="M252" s="43">
        <f t="shared" si="15"/>
        <v>1449.76</v>
      </c>
      <c r="P252" s="7">
        <v>104</v>
      </c>
      <c r="Q252" s="6" t="str">
        <f>IFERROR(VLOOKUP(B252,'VENDAS ENTRE LOJAS'!A:E,4,0),"")</f>
        <v/>
      </c>
    </row>
    <row r="253" spans="2:17" x14ac:dyDescent="0.2">
      <c r="B253" s="10">
        <v>1071930200</v>
      </c>
      <c r="C253" s="17" t="s">
        <v>476</v>
      </c>
      <c r="D253" s="11" t="s">
        <v>382</v>
      </c>
      <c r="E253" s="36" t="str">
        <f>VLOOKUP(B253,Plan2!$A:$H,4,0)</f>
        <v>SENSORE</v>
      </c>
      <c r="F253" s="11" t="s">
        <v>1</v>
      </c>
      <c r="G253" s="39">
        <f>VLOOKUP(B253,Plan2!$A:$H,7,0)</f>
        <v>6.3</v>
      </c>
      <c r="H253" s="39">
        <f>VLOOKUP(B253,Plan2!$A:$H,8,0)</f>
        <v>30</v>
      </c>
      <c r="I253" s="12">
        <f t="shared" si="12"/>
        <v>93</v>
      </c>
      <c r="J253" s="41">
        <f t="shared" si="13"/>
        <v>585.9</v>
      </c>
      <c r="K253" s="41">
        <f t="shared" si="14"/>
        <v>2790</v>
      </c>
      <c r="L253" s="13">
        <v>2715.01</v>
      </c>
      <c r="M253" s="43">
        <f t="shared" si="15"/>
        <v>2204.1</v>
      </c>
      <c r="P253" s="12">
        <v>93</v>
      </c>
      <c r="Q253" s="31" t="str">
        <f>IFERROR(VLOOKUP(B253,'VENDAS ENTRE LOJAS'!A:E,4,0),"")</f>
        <v/>
      </c>
    </row>
    <row r="254" spans="2:17" x14ac:dyDescent="0.2">
      <c r="B254" s="2">
        <v>1071940050</v>
      </c>
      <c r="C254" s="5" t="s">
        <v>479</v>
      </c>
      <c r="D254" s="3" t="s">
        <v>383</v>
      </c>
      <c r="E254" s="35" t="str">
        <f>VLOOKUP(B254,Plan2!$A:$H,4,0)</f>
        <v>SENSORE</v>
      </c>
      <c r="F254" s="3" t="s">
        <v>1</v>
      </c>
      <c r="G254" s="38">
        <f>VLOOKUP(B254,Plan2!$A:$H,7,0)</f>
        <v>3.06</v>
      </c>
      <c r="H254" s="38">
        <f>VLOOKUP(B254,Plan2!$A:$H,8,0)</f>
        <v>17</v>
      </c>
      <c r="I254" s="7">
        <f t="shared" si="12"/>
        <v>89</v>
      </c>
      <c r="J254" s="40">
        <f t="shared" si="13"/>
        <v>272.34000000000003</v>
      </c>
      <c r="K254" s="40">
        <f t="shared" si="14"/>
        <v>1513</v>
      </c>
      <c r="L254" s="9">
        <v>1484.62</v>
      </c>
      <c r="M254" s="43">
        <f t="shared" si="15"/>
        <v>1240.6599999999999</v>
      </c>
      <c r="P254" s="7">
        <v>89</v>
      </c>
      <c r="Q254" s="6" t="str">
        <f>IFERROR(VLOOKUP(B254,'VENDAS ENTRE LOJAS'!A:E,4,0),"")</f>
        <v/>
      </c>
    </row>
    <row r="255" spans="2:17" x14ac:dyDescent="0.2">
      <c r="B255" s="10">
        <v>1071940200</v>
      </c>
      <c r="C255" s="17" t="s">
        <v>476</v>
      </c>
      <c r="D255" s="11" t="s">
        <v>384</v>
      </c>
      <c r="E255" s="36" t="str">
        <f>VLOOKUP(B255,Plan2!$A:$H,4,0)</f>
        <v>SENSORE</v>
      </c>
      <c r="F255" s="11" t="s">
        <v>1</v>
      </c>
      <c r="G255" s="39">
        <f>VLOOKUP(B255,Plan2!$A:$H,7,0)</f>
        <v>6.3</v>
      </c>
      <c r="H255" s="39">
        <f>VLOOKUP(B255,Plan2!$A:$H,8,0)</f>
        <v>30</v>
      </c>
      <c r="I255" s="12">
        <f t="shared" si="12"/>
        <v>82</v>
      </c>
      <c r="J255" s="41">
        <f t="shared" si="13"/>
        <v>516.6</v>
      </c>
      <c r="K255" s="41">
        <f t="shared" si="14"/>
        <v>2460</v>
      </c>
      <c r="L255" s="13">
        <v>2418.71</v>
      </c>
      <c r="M255" s="43">
        <f t="shared" si="15"/>
        <v>1943.4</v>
      </c>
      <c r="P255" s="12">
        <v>82</v>
      </c>
      <c r="Q255" s="31" t="str">
        <f>IFERROR(VLOOKUP(B255,'VENDAS ENTRE LOJAS'!A:E,4,0),"")</f>
        <v/>
      </c>
    </row>
    <row r="256" spans="2:17" x14ac:dyDescent="0.2">
      <c r="B256" s="2">
        <v>1071980010</v>
      </c>
      <c r="C256" s="5" t="s">
        <v>478</v>
      </c>
      <c r="D256" s="3" t="s">
        <v>385</v>
      </c>
      <c r="E256" s="35" t="str">
        <f>VLOOKUP(B256,Plan2!$A:$H,4,0)</f>
        <v>RITOS ESSENCIAIS</v>
      </c>
      <c r="F256" s="3" t="s">
        <v>1</v>
      </c>
      <c r="G256" s="38">
        <f>VLOOKUP(B256,Plan2!$A:$H,7,0)</f>
        <v>10.71</v>
      </c>
      <c r="H256" s="38">
        <f>VLOOKUP(B256,Plan2!$A:$H,8,0)</f>
        <v>51</v>
      </c>
      <c r="I256" s="7">
        <f t="shared" si="12"/>
        <v>5</v>
      </c>
      <c r="J256" s="40">
        <f t="shared" si="13"/>
        <v>53.550000000000004</v>
      </c>
      <c r="K256" s="40">
        <f t="shared" si="14"/>
        <v>255</v>
      </c>
      <c r="L256" s="9">
        <v>247.12</v>
      </c>
      <c r="M256" s="43">
        <f t="shared" si="15"/>
        <v>201.45</v>
      </c>
      <c r="P256" s="7">
        <v>5</v>
      </c>
      <c r="Q256" s="6" t="str">
        <f>IFERROR(VLOOKUP(B256,'VENDAS ENTRE LOJAS'!A:E,4,0),"")</f>
        <v/>
      </c>
    </row>
    <row r="257" spans="2:17" x14ac:dyDescent="0.2">
      <c r="B257" s="10">
        <v>1071990010</v>
      </c>
      <c r="C257" s="17" t="s">
        <v>478</v>
      </c>
      <c r="D257" s="11" t="s">
        <v>386</v>
      </c>
      <c r="E257" s="36" t="str">
        <f>VLOOKUP(B257,Plan2!$A:$H,4,0)</f>
        <v>RITOS ESSENCIAIS</v>
      </c>
      <c r="F257" s="11" t="s">
        <v>1</v>
      </c>
      <c r="G257" s="39">
        <f>VLOOKUP(B257,Plan2!$A:$H,7,0)</f>
        <v>10.29</v>
      </c>
      <c r="H257" s="39">
        <f>VLOOKUP(B257,Plan2!$A:$H,8,0)</f>
        <v>49</v>
      </c>
      <c r="I257" s="12">
        <f t="shared" si="12"/>
        <v>1</v>
      </c>
      <c r="J257" s="41">
        <f t="shared" si="13"/>
        <v>10.29</v>
      </c>
      <c r="K257" s="41">
        <f t="shared" si="14"/>
        <v>49</v>
      </c>
      <c r="L257" s="13">
        <v>49</v>
      </c>
      <c r="M257" s="43">
        <f t="shared" si="15"/>
        <v>38.71</v>
      </c>
      <c r="P257" s="12">
        <v>1</v>
      </c>
      <c r="Q257" s="31" t="str">
        <f>IFERROR(VLOOKUP(B257,'VENDAS ENTRE LOJAS'!A:E,4,0),"")</f>
        <v/>
      </c>
    </row>
    <row r="258" spans="2:17" x14ac:dyDescent="0.2">
      <c r="B258" s="2">
        <v>1072000010</v>
      </c>
      <c r="C258" s="5" t="s">
        <v>478</v>
      </c>
      <c r="D258" s="3" t="s">
        <v>387</v>
      </c>
      <c r="E258" s="35" t="str">
        <f>VLOOKUP(B258,Plan2!$A:$H,4,0)</f>
        <v>RITOS ESSENCIAIS</v>
      </c>
      <c r="F258" s="3" t="s">
        <v>1</v>
      </c>
      <c r="G258" s="38">
        <f>VLOOKUP(B258,Plan2!$A:$H,7,0)</f>
        <v>10.08</v>
      </c>
      <c r="H258" s="38">
        <f>VLOOKUP(B258,Plan2!$A:$H,8,0)</f>
        <v>48</v>
      </c>
      <c r="I258" s="7">
        <f t="shared" si="12"/>
        <v>7</v>
      </c>
      <c r="J258" s="40">
        <f t="shared" si="13"/>
        <v>70.56</v>
      </c>
      <c r="K258" s="40">
        <f t="shared" si="14"/>
        <v>336</v>
      </c>
      <c r="L258" s="9">
        <v>328.64</v>
      </c>
      <c r="M258" s="43">
        <f t="shared" si="15"/>
        <v>265.44</v>
      </c>
      <c r="P258" s="7">
        <v>7</v>
      </c>
      <c r="Q258" s="6" t="str">
        <f>IFERROR(VLOOKUP(B258,'VENDAS ENTRE LOJAS'!A:E,4,0),"")</f>
        <v/>
      </c>
    </row>
    <row r="259" spans="2:17" x14ac:dyDescent="0.2">
      <c r="B259" s="10">
        <v>1072010010</v>
      </c>
      <c r="C259" s="17" t="s">
        <v>478</v>
      </c>
      <c r="D259" s="11" t="s">
        <v>388</v>
      </c>
      <c r="E259" s="36" t="str">
        <f>VLOOKUP(B259,Plan2!$A:$H,4,0)</f>
        <v>RITOS ESSENCIAIS</v>
      </c>
      <c r="F259" s="11" t="s">
        <v>1</v>
      </c>
      <c r="G259" s="39">
        <f>VLOOKUP(B259,Plan2!$A:$H,7,0)</f>
        <v>12.18</v>
      </c>
      <c r="H259" s="39">
        <f>VLOOKUP(B259,Plan2!$A:$H,8,0)</f>
        <v>58</v>
      </c>
      <c r="I259" s="12">
        <f t="shared" ref="I259:I322" si="16">IFERROR(P259-Q259,P259)</f>
        <v>9</v>
      </c>
      <c r="J259" s="41">
        <f t="shared" ref="J259:J322" si="17">I259*G259</f>
        <v>109.62</v>
      </c>
      <c r="K259" s="41">
        <f t="shared" ref="K259:K322" si="18">H259*I259</f>
        <v>522</v>
      </c>
      <c r="L259" s="13">
        <v>558.98</v>
      </c>
      <c r="M259" s="43">
        <f t="shared" ref="M259:M322" si="19">K259-J259</f>
        <v>412.38</v>
      </c>
      <c r="P259" s="12">
        <v>10</v>
      </c>
      <c r="Q259" s="31">
        <f>IFERROR(VLOOKUP(B259,'VENDAS ENTRE LOJAS'!A:E,4,0),"")</f>
        <v>1</v>
      </c>
    </row>
    <row r="260" spans="2:17" x14ac:dyDescent="0.2">
      <c r="B260" s="2">
        <v>1072020010</v>
      </c>
      <c r="C260" s="5" t="s">
        <v>478</v>
      </c>
      <c r="D260" s="3" t="s">
        <v>389</v>
      </c>
      <c r="E260" s="35" t="str">
        <f>VLOOKUP(B260,Plan2!$A:$H,4,0)</f>
        <v>RITOS ESSENCIAIS</v>
      </c>
      <c r="F260" s="3" t="s">
        <v>1</v>
      </c>
      <c r="G260" s="38">
        <f>VLOOKUP(B260,Plan2!$A:$H,7,0)</f>
        <v>10.29</v>
      </c>
      <c r="H260" s="38">
        <f>VLOOKUP(B260,Plan2!$A:$H,8,0)</f>
        <v>49</v>
      </c>
      <c r="I260" s="7">
        <f t="shared" si="16"/>
        <v>17</v>
      </c>
      <c r="J260" s="40">
        <f t="shared" si="17"/>
        <v>174.92999999999998</v>
      </c>
      <c r="K260" s="40">
        <f t="shared" si="18"/>
        <v>833</v>
      </c>
      <c r="L260" s="9">
        <v>919</v>
      </c>
      <c r="M260" s="43">
        <f t="shared" si="19"/>
        <v>658.07</v>
      </c>
      <c r="P260" s="7">
        <v>20</v>
      </c>
      <c r="Q260" s="6">
        <f>IFERROR(VLOOKUP(B260,'VENDAS ENTRE LOJAS'!A:E,4,0),"")</f>
        <v>3</v>
      </c>
    </row>
    <row r="261" spans="2:17" x14ac:dyDescent="0.2">
      <c r="B261" s="10">
        <v>1072030010</v>
      </c>
      <c r="C261" s="17" t="s">
        <v>478</v>
      </c>
      <c r="D261" s="11" t="s">
        <v>390</v>
      </c>
      <c r="E261" s="36" t="str">
        <f>VLOOKUP(B261,Plan2!$A:$H,4,0)</f>
        <v>RITOS ESSENCIAIS</v>
      </c>
      <c r="F261" s="11" t="s">
        <v>1</v>
      </c>
      <c r="G261" s="39">
        <f>VLOOKUP(B261,Plan2!$A:$H,7,0)</f>
        <v>12.39</v>
      </c>
      <c r="H261" s="39">
        <f>VLOOKUP(B261,Plan2!$A:$H,8,0)</f>
        <v>59</v>
      </c>
      <c r="I261" s="12">
        <f t="shared" si="16"/>
        <v>41</v>
      </c>
      <c r="J261" s="41">
        <f t="shared" si="17"/>
        <v>507.99</v>
      </c>
      <c r="K261" s="41">
        <f t="shared" si="18"/>
        <v>2419</v>
      </c>
      <c r="L261" s="13">
        <v>2467.59</v>
      </c>
      <c r="M261" s="43">
        <f t="shared" si="19"/>
        <v>1911.01</v>
      </c>
      <c r="P261" s="12">
        <v>47</v>
      </c>
      <c r="Q261" s="31">
        <f>IFERROR(VLOOKUP(B261,'VENDAS ENTRE LOJAS'!A:E,4,0),"")</f>
        <v>6</v>
      </c>
    </row>
    <row r="262" spans="2:17" x14ac:dyDescent="0.2">
      <c r="B262" s="2">
        <v>1072040130</v>
      </c>
      <c r="C262" s="5" t="s">
        <v>476</v>
      </c>
      <c r="D262" s="3" t="s">
        <v>391</v>
      </c>
      <c r="E262" s="35" t="str">
        <f>VLOOKUP(B262,Plan2!$A:$H,4,0)</f>
        <v>SELETO HERBO</v>
      </c>
      <c r="F262" s="3" t="s">
        <v>1</v>
      </c>
      <c r="G262" s="38">
        <f>VLOOKUP(B262,Plan2!$A:$H,7,0)</f>
        <v>7.56</v>
      </c>
      <c r="H262" s="38">
        <f>VLOOKUP(B262,Plan2!$A:$H,8,0)</f>
        <v>36</v>
      </c>
      <c r="I262" s="7">
        <f t="shared" si="16"/>
        <v>14</v>
      </c>
      <c r="J262" s="40">
        <f t="shared" si="17"/>
        <v>105.83999999999999</v>
      </c>
      <c r="K262" s="40">
        <f t="shared" si="18"/>
        <v>504</v>
      </c>
      <c r="L262" s="9">
        <v>486.7</v>
      </c>
      <c r="M262" s="43">
        <f t="shared" si="19"/>
        <v>398.16</v>
      </c>
      <c r="P262" s="7">
        <v>14</v>
      </c>
      <c r="Q262" s="6" t="str">
        <f>IFERROR(VLOOKUP(B262,'VENDAS ENTRE LOJAS'!A:E,4,0),"")</f>
        <v/>
      </c>
    </row>
    <row r="263" spans="2:17" x14ac:dyDescent="0.2">
      <c r="B263" s="10">
        <v>1072080200</v>
      </c>
      <c r="C263" s="17" t="s">
        <v>476</v>
      </c>
      <c r="D263" s="11" t="s">
        <v>392</v>
      </c>
      <c r="E263" s="36" t="str">
        <f>VLOOKUP(B263,Plan2!$A:$H,4,0)</f>
        <v>LANCAMENTOS</v>
      </c>
      <c r="F263" s="11" t="s">
        <v>1</v>
      </c>
      <c r="G263" s="39">
        <f>VLOOKUP(B263,Plan2!$A:$H,7,0)</f>
        <v>29.82</v>
      </c>
      <c r="H263" s="39">
        <f>VLOOKUP(B263,Plan2!$A:$H,8,0)</f>
        <v>142</v>
      </c>
      <c r="I263" s="12">
        <f t="shared" si="16"/>
        <v>1</v>
      </c>
      <c r="J263" s="41">
        <f t="shared" si="17"/>
        <v>29.82</v>
      </c>
      <c r="K263" s="41">
        <f t="shared" si="18"/>
        <v>142</v>
      </c>
      <c r="L263" s="13">
        <v>135.71</v>
      </c>
      <c r="M263" s="43">
        <f t="shared" si="19"/>
        <v>112.18</v>
      </c>
      <c r="P263" s="12">
        <v>1</v>
      </c>
      <c r="Q263" s="31" t="str">
        <f>IFERROR(VLOOKUP(B263,'VENDAS ENTRE LOJAS'!A:E,4,0),"")</f>
        <v/>
      </c>
    </row>
    <row r="264" spans="2:17" x14ac:dyDescent="0.2">
      <c r="B264" s="2">
        <v>1072080210</v>
      </c>
      <c r="C264" s="5" t="s">
        <v>481</v>
      </c>
      <c r="D264" s="3" t="s">
        <v>393</v>
      </c>
      <c r="E264" s="35" t="str">
        <f>VLOOKUP(B264,Plan2!$A:$H,4,0)</f>
        <v>LANCAMENTOS</v>
      </c>
      <c r="F264" s="3" t="s">
        <v>1</v>
      </c>
      <c r="G264" s="38">
        <f>VLOOKUP(B264,Plan2!$A:$H,7,0)</f>
        <v>14.07</v>
      </c>
      <c r="H264" s="38">
        <f>VLOOKUP(B264,Plan2!$A:$H,8,0)</f>
        <v>67</v>
      </c>
      <c r="I264" s="7">
        <f t="shared" si="16"/>
        <v>9</v>
      </c>
      <c r="J264" s="40">
        <f t="shared" si="17"/>
        <v>126.63</v>
      </c>
      <c r="K264" s="40">
        <f t="shared" si="18"/>
        <v>603</v>
      </c>
      <c r="L264" s="9">
        <v>622.73</v>
      </c>
      <c r="M264" s="43">
        <f t="shared" si="19"/>
        <v>476.37</v>
      </c>
      <c r="P264" s="7">
        <v>10</v>
      </c>
      <c r="Q264" s="6">
        <f>IFERROR(VLOOKUP(B264,'VENDAS ENTRE LOJAS'!A:E,4,0),"")</f>
        <v>1</v>
      </c>
    </row>
    <row r="265" spans="2:17" ht="12.75" customHeight="1" x14ac:dyDescent="0.2">
      <c r="B265" s="10">
        <v>1080010300</v>
      </c>
      <c r="C265" s="17" t="s">
        <v>481</v>
      </c>
      <c r="D265" s="11" t="s">
        <v>394</v>
      </c>
      <c r="E265" s="36" t="str">
        <f>VLOOKUP(B265,Plan2!$A:$H,4,0)</f>
        <v>LAVANDA</v>
      </c>
      <c r="F265" s="11" t="s">
        <v>1</v>
      </c>
      <c r="G265" s="39">
        <f>VLOOKUP(B265,Plan2!$A:$H,7,0)</f>
        <v>22.26</v>
      </c>
      <c r="H265" s="39">
        <f>VLOOKUP(B265,Plan2!$A:$H,8,0)</f>
        <v>106</v>
      </c>
      <c r="I265" s="12">
        <f t="shared" si="16"/>
        <v>198</v>
      </c>
      <c r="J265" s="41">
        <f t="shared" si="17"/>
        <v>4407.4800000000005</v>
      </c>
      <c r="K265" s="41">
        <f t="shared" si="18"/>
        <v>20988</v>
      </c>
      <c r="L265" s="13">
        <v>20702.16</v>
      </c>
      <c r="M265" s="43">
        <f t="shared" si="19"/>
        <v>16580.52</v>
      </c>
      <c r="P265" s="12">
        <v>210</v>
      </c>
      <c r="Q265" s="31">
        <f>IFERROR(VLOOKUP(B265,'VENDAS ENTRE LOJAS'!A:E,4,0),"")</f>
        <v>12</v>
      </c>
    </row>
    <row r="266" spans="2:17" ht="12.75" customHeight="1" x14ac:dyDescent="0.2">
      <c r="B266" s="2">
        <v>1080760300</v>
      </c>
      <c r="C266" s="5" t="s">
        <v>481</v>
      </c>
      <c r="D266" s="3" t="s">
        <v>395</v>
      </c>
      <c r="E266" s="35" t="str">
        <f>VLOOKUP(B266,Plan2!$A:$H,4,0)</f>
        <v>FLOR DE CEREJEIRA</v>
      </c>
      <c r="F266" s="3" t="s">
        <v>1</v>
      </c>
      <c r="G266" s="38">
        <f>VLOOKUP(B266,Plan2!$A:$H,7,0)</f>
        <v>22.26</v>
      </c>
      <c r="H266" s="38">
        <f>VLOOKUP(B266,Plan2!$A:$H,8,0)</f>
        <v>106</v>
      </c>
      <c r="I266" s="7">
        <f t="shared" si="16"/>
        <v>38</v>
      </c>
      <c r="J266" s="40">
        <f t="shared" si="17"/>
        <v>845.88000000000011</v>
      </c>
      <c r="K266" s="40">
        <f t="shared" si="18"/>
        <v>4028</v>
      </c>
      <c r="L266" s="9">
        <v>3849.07</v>
      </c>
      <c r="M266" s="43">
        <f t="shared" si="19"/>
        <v>3182.12</v>
      </c>
      <c r="P266" s="7">
        <v>38</v>
      </c>
      <c r="Q266" s="6" t="str">
        <f>IFERROR(VLOOKUP(B266,'VENDAS ENTRE LOJAS'!A:E,4,0),"")</f>
        <v/>
      </c>
    </row>
    <row r="267" spans="2:17" ht="12.75" customHeight="1" x14ac:dyDescent="0.2">
      <c r="B267" s="10">
        <v>1080780300</v>
      </c>
      <c r="C267" s="17" t="s">
        <v>481</v>
      </c>
      <c r="D267" s="11" t="s">
        <v>396</v>
      </c>
      <c r="E267" s="36" t="str">
        <f>VLOOKUP(B267,Plan2!$A:$H,4,0)</f>
        <v>MARINA</v>
      </c>
      <c r="F267" s="11" t="s">
        <v>1</v>
      </c>
      <c r="G267" s="39">
        <f>VLOOKUP(B267,Plan2!$A:$H,7,0)</f>
        <v>22.26</v>
      </c>
      <c r="H267" s="39">
        <f>VLOOKUP(B267,Plan2!$A:$H,8,0)</f>
        <v>106</v>
      </c>
      <c r="I267" s="12">
        <f t="shared" si="16"/>
        <v>49</v>
      </c>
      <c r="J267" s="41">
        <f t="shared" si="17"/>
        <v>1090.74</v>
      </c>
      <c r="K267" s="41">
        <f t="shared" si="18"/>
        <v>5194</v>
      </c>
      <c r="L267" s="13">
        <v>4927.1400000000003</v>
      </c>
      <c r="M267" s="43">
        <f t="shared" si="19"/>
        <v>4103.26</v>
      </c>
      <c r="P267" s="12">
        <v>49</v>
      </c>
      <c r="Q267" s="31" t="str">
        <f>IFERROR(VLOOKUP(B267,'VENDAS ENTRE LOJAS'!A:E,4,0),"")</f>
        <v/>
      </c>
    </row>
    <row r="268" spans="2:17" ht="12.75" customHeight="1" x14ac:dyDescent="0.2">
      <c r="B268" s="2">
        <v>1080790300</v>
      </c>
      <c r="C268" s="5" t="s">
        <v>481</v>
      </c>
      <c r="D268" s="3" t="s">
        <v>397</v>
      </c>
      <c r="E268" s="35" t="str">
        <f>VLOOKUP(B268,Plan2!$A:$H,4,0)</f>
        <v>TAPAJOS</v>
      </c>
      <c r="F268" s="3" t="s">
        <v>1</v>
      </c>
      <c r="G268" s="38">
        <f>VLOOKUP(B268,Plan2!$A:$H,7,0)</f>
        <v>22.26</v>
      </c>
      <c r="H268" s="38">
        <f>VLOOKUP(B268,Plan2!$A:$H,8,0)</f>
        <v>106</v>
      </c>
      <c r="I268" s="7">
        <f t="shared" si="16"/>
        <v>6</v>
      </c>
      <c r="J268" s="40">
        <f t="shared" si="17"/>
        <v>133.56</v>
      </c>
      <c r="K268" s="40">
        <f t="shared" si="18"/>
        <v>636</v>
      </c>
      <c r="L268" s="9">
        <v>625.76</v>
      </c>
      <c r="M268" s="43">
        <f t="shared" si="19"/>
        <v>502.44</v>
      </c>
      <c r="P268" s="7">
        <v>6</v>
      </c>
      <c r="Q268" s="6" t="str">
        <f>IFERROR(VLOOKUP(B268,'VENDAS ENTRE LOJAS'!A:E,4,0),"")</f>
        <v/>
      </c>
    </row>
    <row r="269" spans="2:17" ht="12.75" customHeight="1" x14ac:dyDescent="0.2">
      <c r="B269" s="10">
        <v>1080830300</v>
      </c>
      <c r="C269" s="17" t="s">
        <v>481</v>
      </c>
      <c r="D269" s="11" t="s">
        <v>398</v>
      </c>
      <c r="E269" s="36" t="str">
        <f>VLOOKUP(B269,Plan2!$A:$H,4,0)</f>
        <v>CHA VERDE &amp; ERVAS</v>
      </c>
      <c r="F269" s="11" t="s">
        <v>1</v>
      </c>
      <c r="G269" s="39">
        <f>VLOOKUP(B269,Plan2!$A:$H,7,0)</f>
        <v>22.26</v>
      </c>
      <c r="H269" s="39">
        <f>VLOOKUP(B269,Plan2!$A:$H,8,0)</f>
        <v>106</v>
      </c>
      <c r="I269" s="12">
        <f t="shared" si="16"/>
        <v>31</v>
      </c>
      <c r="J269" s="41">
        <f t="shared" si="17"/>
        <v>690.06000000000006</v>
      </c>
      <c r="K269" s="41">
        <f t="shared" si="18"/>
        <v>3286</v>
      </c>
      <c r="L269" s="13">
        <v>3258.26</v>
      </c>
      <c r="M269" s="43">
        <f t="shared" si="19"/>
        <v>2595.94</v>
      </c>
      <c r="P269" s="12">
        <v>33</v>
      </c>
      <c r="Q269" s="31">
        <f>IFERROR(VLOOKUP(B269,'VENDAS ENTRE LOJAS'!A:E,4,0),"")</f>
        <v>2</v>
      </c>
    </row>
    <row r="270" spans="2:17" ht="12.75" customHeight="1" x14ac:dyDescent="0.2">
      <c r="B270" s="2">
        <v>1081100300</v>
      </c>
      <c r="C270" s="5" t="s">
        <v>481</v>
      </c>
      <c r="D270" s="3" t="s">
        <v>399</v>
      </c>
      <c r="E270" s="35" t="str">
        <f>VLOOKUP(B270,Plan2!$A:$H,4,0)</f>
        <v>VERBENA &amp; BAMBU</v>
      </c>
      <c r="F270" s="3" t="s">
        <v>1</v>
      </c>
      <c r="G270" s="38">
        <f>VLOOKUP(B270,Plan2!$A:$H,7,0)</f>
        <v>22.68</v>
      </c>
      <c r="H270" s="38">
        <f>VLOOKUP(B270,Plan2!$A:$H,8,0)</f>
        <v>108</v>
      </c>
      <c r="I270" s="7">
        <f t="shared" si="16"/>
        <v>93</v>
      </c>
      <c r="J270" s="40">
        <f t="shared" si="17"/>
        <v>2109.2399999999998</v>
      </c>
      <c r="K270" s="40">
        <f t="shared" si="18"/>
        <v>10044</v>
      </c>
      <c r="L270" s="9">
        <v>10201.23</v>
      </c>
      <c r="M270" s="43">
        <f t="shared" si="19"/>
        <v>7934.76</v>
      </c>
      <c r="P270" s="7">
        <v>105</v>
      </c>
      <c r="Q270" s="6">
        <f>IFERROR(VLOOKUP(B270,'VENDAS ENTRE LOJAS'!A:E,4,0),"")</f>
        <v>12</v>
      </c>
    </row>
    <row r="271" spans="2:17" ht="12.75" customHeight="1" x14ac:dyDescent="0.2">
      <c r="B271" s="10">
        <v>1081110100</v>
      </c>
      <c r="C271" s="17" t="s">
        <v>482</v>
      </c>
      <c r="D271" s="11" t="s">
        <v>400</v>
      </c>
      <c r="E271" s="36" t="str">
        <f>VLOOKUP(B271,Plan2!$A:$H,4,0)</f>
        <v>BONISSIMO</v>
      </c>
      <c r="F271" s="11" t="s">
        <v>1</v>
      </c>
      <c r="G271" s="39">
        <f>VLOOKUP(B271,Plan2!$A:$H,7,0)</f>
        <v>28.35</v>
      </c>
      <c r="H271" s="39">
        <f>VLOOKUP(B271,Plan2!$A:$H,8,0)</f>
        <v>135</v>
      </c>
      <c r="I271" s="12">
        <f t="shared" si="16"/>
        <v>24</v>
      </c>
      <c r="J271" s="41">
        <f t="shared" si="17"/>
        <v>680.40000000000009</v>
      </c>
      <c r="K271" s="41">
        <f t="shared" si="18"/>
        <v>3240</v>
      </c>
      <c r="L271" s="13">
        <v>3191.78</v>
      </c>
      <c r="M271" s="43">
        <f t="shared" si="19"/>
        <v>2559.6</v>
      </c>
      <c r="P271" s="12">
        <v>28</v>
      </c>
      <c r="Q271" s="31">
        <f>IFERROR(VLOOKUP(B271,'VENDAS ENTRE LOJAS'!A:E,4,0),"")</f>
        <v>4</v>
      </c>
    </row>
    <row r="272" spans="2:17" ht="12.75" customHeight="1" x14ac:dyDescent="0.2">
      <c r="B272" s="2">
        <v>1081120100</v>
      </c>
      <c r="C272" s="5" t="s">
        <v>485</v>
      </c>
      <c r="D272" s="3" t="s">
        <v>401</v>
      </c>
      <c r="E272" s="35" t="str">
        <f>VLOOKUP(B272,Plan2!$A:$H,4,0)</f>
        <v>AURORA</v>
      </c>
      <c r="F272" s="3" t="s">
        <v>1</v>
      </c>
      <c r="G272" s="38">
        <f>VLOOKUP(B272,Plan2!$A:$H,7,0)</f>
        <v>26.25</v>
      </c>
      <c r="H272" s="38">
        <f>VLOOKUP(B272,Plan2!$A:$H,8,0)</f>
        <v>125</v>
      </c>
      <c r="I272" s="7">
        <f t="shared" si="16"/>
        <v>8</v>
      </c>
      <c r="J272" s="40">
        <f t="shared" si="17"/>
        <v>210</v>
      </c>
      <c r="K272" s="40">
        <f t="shared" si="18"/>
        <v>1000</v>
      </c>
      <c r="L272" s="9">
        <v>797.57</v>
      </c>
      <c r="M272" s="43">
        <f t="shared" si="19"/>
        <v>790</v>
      </c>
      <c r="P272" s="7">
        <v>8</v>
      </c>
      <c r="Q272" s="6" t="str">
        <f>IFERROR(VLOOKUP(B272,'VENDAS ENTRE LOJAS'!A:E,4,0),"")</f>
        <v/>
      </c>
    </row>
    <row r="273" spans="2:17" ht="12.75" customHeight="1" x14ac:dyDescent="0.2">
      <c r="B273" s="10">
        <v>1081150101</v>
      </c>
      <c r="C273" s="17" t="s">
        <v>485</v>
      </c>
      <c r="D273" s="11" t="s">
        <v>402</v>
      </c>
      <c r="E273" s="36" t="str">
        <f>VLOOKUP(B273,Plan2!$A:$H,4,0)</f>
        <v>RELICARIO</v>
      </c>
      <c r="F273" s="11" t="s">
        <v>1</v>
      </c>
      <c r="G273" s="39">
        <f>VLOOKUP(B273,Plan2!$A:$H,7,0)</f>
        <v>26.25</v>
      </c>
      <c r="H273" s="39">
        <f>VLOOKUP(B273,Plan2!$A:$H,8,0)</f>
        <v>125</v>
      </c>
      <c r="I273" s="12">
        <f t="shared" si="16"/>
        <v>37</v>
      </c>
      <c r="J273" s="41">
        <f t="shared" si="17"/>
        <v>971.25</v>
      </c>
      <c r="K273" s="41">
        <f t="shared" si="18"/>
        <v>4625</v>
      </c>
      <c r="L273" s="13">
        <v>4139.16</v>
      </c>
      <c r="M273" s="43">
        <f t="shared" si="19"/>
        <v>3653.75</v>
      </c>
      <c r="P273" s="12">
        <v>37</v>
      </c>
      <c r="Q273" s="31" t="str">
        <f>IFERROR(VLOOKUP(B273,'VENDAS ENTRE LOJAS'!A:E,4,0),"")</f>
        <v/>
      </c>
    </row>
    <row r="274" spans="2:17" ht="12.75" customHeight="1" x14ac:dyDescent="0.2">
      <c r="B274" s="2">
        <v>1081170101</v>
      </c>
      <c r="C274" s="5" t="s">
        <v>485</v>
      </c>
      <c r="D274" s="3" t="s">
        <v>403</v>
      </c>
      <c r="E274" s="35" t="str">
        <f>VLOOKUP(B274,Plan2!$A:$H,4,0)</f>
        <v>SERENA</v>
      </c>
      <c r="F274" s="3" t="s">
        <v>1</v>
      </c>
      <c r="G274" s="38">
        <f>VLOOKUP(B274,Plan2!$A:$H,7,0)</f>
        <v>35.28</v>
      </c>
      <c r="H274" s="38">
        <f>VLOOKUP(B274,Plan2!$A:$H,8,0)</f>
        <v>168</v>
      </c>
      <c r="I274" s="7">
        <f t="shared" si="16"/>
        <v>25</v>
      </c>
      <c r="J274" s="40">
        <f t="shared" si="17"/>
        <v>882</v>
      </c>
      <c r="K274" s="40">
        <f t="shared" si="18"/>
        <v>4200</v>
      </c>
      <c r="L274" s="9">
        <v>4251.8999999999996</v>
      </c>
      <c r="M274" s="43">
        <f t="shared" si="19"/>
        <v>3318</v>
      </c>
      <c r="P274" s="7">
        <v>26</v>
      </c>
      <c r="Q274" s="6">
        <f>IFERROR(VLOOKUP(B274,'VENDAS ENTRE LOJAS'!A:E,4,0),"")</f>
        <v>1</v>
      </c>
    </row>
    <row r="275" spans="2:17" ht="12.75" customHeight="1" x14ac:dyDescent="0.2">
      <c r="B275" s="10">
        <v>1081490101</v>
      </c>
      <c r="C275" s="17" t="s">
        <v>482</v>
      </c>
      <c r="D275" s="11" t="s">
        <v>404</v>
      </c>
      <c r="E275" s="36" t="str">
        <f>VLOOKUP(B275,Plan2!$A:$H,4,0)</f>
        <v>SELETO</v>
      </c>
      <c r="F275" s="11" t="s">
        <v>1</v>
      </c>
      <c r="G275" s="39">
        <f>VLOOKUP(B275,Plan2!$A:$H,7,0)</f>
        <v>31.92</v>
      </c>
      <c r="H275" s="39">
        <f>VLOOKUP(B275,Plan2!$A:$H,8,0)</f>
        <v>152</v>
      </c>
      <c r="I275" s="12">
        <f t="shared" si="16"/>
        <v>32</v>
      </c>
      <c r="J275" s="41">
        <f t="shared" si="17"/>
        <v>1021.44</v>
      </c>
      <c r="K275" s="41">
        <f t="shared" si="18"/>
        <v>4864</v>
      </c>
      <c r="L275" s="13">
        <v>5045.1400000000003</v>
      </c>
      <c r="M275" s="43">
        <f t="shared" si="19"/>
        <v>3842.56</v>
      </c>
      <c r="P275" s="12">
        <v>35</v>
      </c>
      <c r="Q275" s="31">
        <f>IFERROR(VLOOKUP(B275,'VENDAS ENTRE LOJAS'!A:E,4,0),"")</f>
        <v>3</v>
      </c>
    </row>
    <row r="276" spans="2:17" ht="12.75" customHeight="1" x14ac:dyDescent="0.2">
      <c r="B276" s="2">
        <v>1081500100</v>
      </c>
      <c r="C276" s="5" t="s">
        <v>485</v>
      </c>
      <c r="D276" s="3" t="s">
        <v>405</v>
      </c>
      <c r="E276" s="35" t="str">
        <f>VLOOKUP(B276,Plan2!$A:$H,4,0)</f>
        <v>GIGI</v>
      </c>
      <c r="F276" s="3" t="s">
        <v>1</v>
      </c>
      <c r="G276" s="38">
        <f>VLOOKUP(B276,Plan2!$A:$H,7,0)</f>
        <v>37.799999999999997</v>
      </c>
      <c r="H276" s="38">
        <f>VLOOKUP(B276,Plan2!$A:$H,8,0)</f>
        <v>180</v>
      </c>
      <c r="I276" s="7">
        <f t="shared" si="16"/>
        <v>282</v>
      </c>
      <c r="J276" s="40">
        <f t="shared" si="17"/>
        <v>10659.599999999999</v>
      </c>
      <c r="K276" s="40">
        <f t="shared" si="18"/>
        <v>50760</v>
      </c>
      <c r="L276" s="9">
        <v>49439.44</v>
      </c>
      <c r="M276" s="43">
        <f t="shared" si="19"/>
        <v>40100.400000000001</v>
      </c>
      <c r="P276" s="7">
        <v>293</v>
      </c>
      <c r="Q276" s="6">
        <f>IFERROR(VLOOKUP(B276,'VENDAS ENTRE LOJAS'!A:E,4,0),"")</f>
        <v>11</v>
      </c>
    </row>
    <row r="277" spans="2:17" ht="12.75" customHeight="1" x14ac:dyDescent="0.2">
      <c r="B277" s="10">
        <v>1081500101</v>
      </c>
      <c r="C277" s="17" t="s">
        <v>485</v>
      </c>
      <c r="D277" s="11" t="s">
        <v>406</v>
      </c>
      <c r="E277" s="36" t="str">
        <f>VLOOKUP(B277,Plan2!$A:$H,4,0)</f>
        <v>GIGI</v>
      </c>
      <c r="F277" s="11" t="s">
        <v>1</v>
      </c>
      <c r="G277" s="39">
        <f>VLOOKUP(B277,Plan2!$A:$H,7,0)</f>
        <v>50.19</v>
      </c>
      <c r="H277" s="39">
        <f>VLOOKUP(B277,Plan2!$A:$H,8,0)</f>
        <v>239</v>
      </c>
      <c r="I277" s="12">
        <f t="shared" si="16"/>
        <v>45</v>
      </c>
      <c r="J277" s="41">
        <f t="shared" si="17"/>
        <v>2258.5499999999997</v>
      </c>
      <c r="K277" s="41">
        <f t="shared" si="18"/>
        <v>10755</v>
      </c>
      <c r="L277" s="13">
        <v>10561.51</v>
      </c>
      <c r="M277" s="43">
        <f t="shared" si="19"/>
        <v>8496.4500000000007</v>
      </c>
      <c r="P277" s="12">
        <v>45</v>
      </c>
      <c r="Q277" s="31" t="str">
        <f>IFERROR(VLOOKUP(B277,'VENDAS ENTRE LOJAS'!A:E,4,0),"")</f>
        <v/>
      </c>
    </row>
    <row r="278" spans="2:17" x14ac:dyDescent="0.2">
      <c r="B278" s="2">
        <v>1081510100</v>
      </c>
      <c r="C278" s="5" t="s">
        <v>485</v>
      </c>
      <c r="D278" s="3" t="s">
        <v>167</v>
      </c>
      <c r="E278" s="35" t="str">
        <f>VLOOKUP(B278,Plan2!$A:$H,4,0)</f>
        <v>BELLA</v>
      </c>
      <c r="F278" s="3" t="s">
        <v>1</v>
      </c>
      <c r="G278" s="38">
        <f>VLOOKUP(B278,Plan2!$A:$H,7,0)</f>
        <v>21.84</v>
      </c>
      <c r="H278" s="38">
        <f>VLOOKUP(B278,Plan2!$A:$H,8,0)</f>
        <v>104</v>
      </c>
      <c r="I278" s="7">
        <f t="shared" si="16"/>
        <v>2</v>
      </c>
      <c r="J278" s="40">
        <f t="shared" si="17"/>
        <v>43.68</v>
      </c>
      <c r="K278" s="40">
        <f t="shared" si="18"/>
        <v>208</v>
      </c>
      <c r="L278" s="9">
        <v>202</v>
      </c>
      <c r="M278" s="43">
        <f t="shared" si="19"/>
        <v>164.32</v>
      </c>
      <c r="P278" s="7">
        <v>2</v>
      </c>
      <c r="Q278" s="6" t="str">
        <f>IFERROR(VLOOKUP(B278,'VENDAS ENTRE LOJAS'!A:E,4,0),"")</f>
        <v/>
      </c>
    </row>
    <row r="279" spans="2:17" x14ac:dyDescent="0.2">
      <c r="B279" s="10">
        <v>1081530100</v>
      </c>
      <c r="C279" s="17" t="s">
        <v>485</v>
      </c>
      <c r="D279" s="11" t="s">
        <v>168</v>
      </c>
      <c r="E279" s="36" t="str">
        <f>VLOOKUP(B279,Plan2!$A:$H,4,0)</f>
        <v>RELICARIO</v>
      </c>
      <c r="F279" s="11" t="s">
        <v>1</v>
      </c>
      <c r="G279" s="39">
        <f>VLOOKUP(B279,Plan2!$A:$H,7,0)</f>
        <v>26.25</v>
      </c>
      <c r="H279" s="39">
        <f>VLOOKUP(B279,Plan2!$A:$H,8,0)</f>
        <v>125</v>
      </c>
      <c r="I279" s="12">
        <f t="shared" si="16"/>
        <v>19</v>
      </c>
      <c r="J279" s="41">
        <f t="shared" si="17"/>
        <v>498.75</v>
      </c>
      <c r="K279" s="41">
        <f t="shared" si="18"/>
        <v>2375</v>
      </c>
      <c r="L279" s="13">
        <v>2127.0500000000002</v>
      </c>
      <c r="M279" s="43">
        <f t="shared" si="19"/>
        <v>1876.25</v>
      </c>
      <c r="P279" s="12">
        <v>20</v>
      </c>
      <c r="Q279" s="31">
        <f>IFERROR(VLOOKUP(B279,'VENDAS ENTRE LOJAS'!A:E,4,0),"")</f>
        <v>1</v>
      </c>
    </row>
    <row r="280" spans="2:17" x14ac:dyDescent="0.2">
      <c r="B280" s="2">
        <v>1081570101</v>
      </c>
      <c r="C280" s="5" t="s">
        <v>485</v>
      </c>
      <c r="D280" s="3" t="s">
        <v>169</v>
      </c>
      <c r="E280" s="35" t="str">
        <f>VLOOKUP(B280,Plan2!$A:$H,4,0)</f>
        <v>RELICARIO</v>
      </c>
      <c r="F280" s="3" t="s">
        <v>1</v>
      </c>
      <c r="G280" s="38">
        <f>VLOOKUP(B280,Plan2!$A:$H,7,0)</f>
        <v>26.25</v>
      </c>
      <c r="H280" s="38">
        <f>VLOOKUP(B280,Plan2!$A:$H,8,0)</f>
        <v>125</v>
      </c>
      <c r="I280" s="7">
        <f t="shared" si="16"/>
        <v>33</v>
      </c>
      <c r="J280" s="40">
        <f t="shared" si="17"/>
        <v>866.25</v>
      </c>
      <c r="K280" s="40">
        <f t="shared" si="18"/>
        <v>4125</v>
      </c>
      <c r="L280" s="9">
        <v>3782.04</v>
      </c>
      <c r="M280" s="43">
        <f t="shared" si="19"/>
        <v>3258.75</v>
      </c>
      <c r="P280" s="7">
        <v>34</v>
      </c>
      <c r="Q280" s="6">
        <f>IFERROR(VLOOKUP(B280,'VENDAS ENTRE LOJAS'!A:E,4,0),"")</f>
        <v>1</v>
      </c>
    </row>
    <row r="281" spans="2:17" x14ac:dyDescent="0.2">
      <c r="B281" s="10">
        <v>1081600100</v>
      </c>
      <c r="C281" s="17" t="s">
        <v>482</v>
      </c>
      <c r="D281" s="11" t="s">
        <v>170</v>
      </c>
      <c r="E281" s="36" t="str">
        <f>VLOOKUP(B281,Plan2!$A:$H,4,0)</f>
        <v>BONISSIMO BLACK</v>
      </c>
      <c r="F281" s="11" t="s">
        <v>1</v>
      </c>
      <c r="G281" s="39">
        <f>VLOOKUP(B281,Plan2!$A:$H,7,0)</f>
        <v>28.35</v>
      </c>
      <c r="H281" s="39">
        <f>VLOOKUP(B281,Plan2!$A:$H,8,0)</f>
        <v>135</v>
      </c>
      <c r="I281" s="12">
        <f t="shared" si="16"/>
        <v>118</v>
      </c>
      <c r="J281" s="41">
        <f t="shared" si="17"/>
        <v>3345.3</v>
      </c>
      <c r="K281" s="41">
        <f t="shared" si="18"/>
        <v>15930</v>
      </c>
      <c r="L281" s="13">
        <v>16050.64</v>
      </c>
      <c r="M281" s="43">
        <f t="shared" si="19"/>
        <v>12584.7</v>
      </c>
      <c r="P281" s="12">
        <v>127</v>
      </c>
      <c r="Q281" s="31">
        <f>IFERROR(VLOOKUP(B281,'VENDAS ENTRE LOJAS'!A:E,4,0),"")</f>
        <v>9</v>
      </c>
    </row>
    <row r="282" spans="2:17" x14ac:dyDescent="0.2">
      <c r="B282" s="2">
        <v>1081780100</v>
      </c>
      <c r="C282" s="5" t="s">
        <v>485</v>
      </c>
      <c r="D282" s="3" t="s">
        <v>171</v>
      </c>
      <c r="E282" s="35" t="str">
        <f>VLOOKUP(B282,Plan2!$A:$H,4,0)</f>
        <v>SELETO OCEAN</v>
      </c>
      <c r="F282" s="3" t="s">
        <v>1</v>
      </c>
      <c r="G282" s="38">
        <f>VLOOKUP(B282,Plan2!$A:$H,7,0)</f>
        <v>31.92</v>
      </c>
      <c r="H282" s="38">
        <f>VLOOKUP(B282,Plan2!$A:$H,8,0)</f>
        <v>152</v>
      </c>
      <c r="I282" s="7">
        <f t="shared" si="16"/>
        <v>23</v>
      </c>
      <c r="J282" s="40">
        <f t="shared" si="17"/>
        <v>734.16000000000008</v>
      </c>
      <c r="K282" s="40">
        <f t="shared" si="18"/>
        <v>3496</v>
      </c>
      <c r="L282" s="9">
        <v>3576.22</v>
      </c>
      <c r="M282" s="43">
        <f t="shared" si="19"/>
        <v>2761.84</v>
      </c>
      <c r="P282" s="7">
        <v>25</v>
      </c>
      <c r="Q282" s="6">
        <f>IFERROR(VLOOKUP(B282,'VENDAS ENTRE LOJAS'!A:E,4,0),"")</f>
        <v>2</v>
      </c>
    </row>
    <row r="283" spans="2:17" x14ac:dyDescent="0.2">
      <c r="B283" s="10">
        <v>1081810100</v>
      </c>
      <c r="C283" s="17" t="s">
        <v>485</v>
      </c>
      <c r="D283" s="11" t="s">
        <v>172</v>
      </c>
      <c r="E283" s="36" t="str">
        <f>VLOOKUP(B283,Plan2!$A:$H,4,0)</f>
        <v>ACUCENA</v>
      </c>
      <c r="F283" s="11" t="s">
        <v>1</v>
      </c>
      <c r="G283" s="39">
        <f>VLOOKUP(B283,Plan2!$A:$H,7,0)</f>
        <v>35.28</v>
      </c>
      <c r="H283" s="39">
        <f>VLOOKUP(B283,Plan2!$A:$H,8,0)</f>
        <v>168</v>
      </c>
      <c r="I283" s="12">
        <f t="shared" si="16"/>
        <v>81</v>
      </c>
      <c r="J283" s="41">
        <f t="shared" si="17"/>
        <v>2857.6800000000003</v>
      </c>
      <c r="K283" s="41">
        <f t="shared" si="18"/>
        <v>13608</v>
      </c>
      <c r="L283" s="13">
        <v>13412.76</v>
      </c>
      <c r="M283" s="43">
        <f t="shared" si="19"/>
        <v>10750.32</v>
      </c>
      <c r="P283" s="12">
        <v>83</v>
      </c>
      <c r="Q283" s="31">
        <f>IFERROR(VLOOKUP(B283,'VENDAS ENTRE LOJAS'!A:E,4,0),"")</f>
        <v>2</v>
      </c>
    </row>
    <row r="284" spans="2:17" x14ac:dyDescent="0.2">
      <c r="B284" s="2">
        <v>1081860060</v>
      </c>
      <c r="C284" s="5" t="s">
        <v>485</v>
      </c>
      <c r="D284" s="3" t="s">
        <v>173</v>
      </c>
      <c r="E284" s="35" t="str">
        <f>VLOOKUP(B284,Plan2!$A:$H,4,0)</f>
        <v>SUBLIME</v>
      </c>
      <c r="F284" s="3" t="s">
        <v>1</v>
      </c>
      <c r="G284" s="38">
        <f>VLOOKUP(B284,Plan2!$A:$H,7,0)</f>
        <v>24.78</v>
      </c>
      <c r="H284" s="38">
        <f>VLOOKUP(B284,Plan2!$A:$H,8,0)</f>
        <v>118</v>
      </c>
      <c r="I284" s="7">
        <f t="shared" si="16"/>
        <v>40</v>
      </c>
      <c r="J284" s="40">
        <f t="shared" si="17"/>
        <v>991.2</v>
      </c>
      <c r="K284" s="40">
        <f t="shared" si="18"/>
        <v>4720</v>
      </c>
      <c r="L284" s="9">
        <v>4771.8</v>
      </c>
      <c r="M284" s="43">
        <f t="shared" si="19"/>
        <v>3728.8</v>
      </c>
      <c r="P284" s="7">
        <v>43</v>
      </c>
      <c r="Q284" s="6">
        <f>IFERROR(VLOOKUP(B284,'VENDAS ENTRE LOJAS'!A:E,4,0),"")</f>
        <v>3</v>
      </c>
    </row>
    <row r="285" spans="2:17" x14ac:dyDescent="0.2">
      <c r="B285" s="10">
        <v>1081870200</v>
      </c>
      <c r="C285" s="17" t="s">
        <v>481</v>
      </c>
      <c r="D285" s="11" t="s">
        <v>174</v>
      </c>
      <c r="E285" s="36" t="str">
        <f>VLOOKUP(B285,Plan2!$A:$H,4,0)</f>
        <v>AGUAS NATURAIS</v>
      </c>
      <c r="F285" s="11" t="s">
        <v>1</v>
      </c>
      <c r="G285" s="39">
        <f>VLOOKUP(B285,Plan2!$A:$H,7,0)</f>
        <v>22.68</v>
      </c>
      <c r="H285" s="39">
        <f>VLOOKUP(B285,Plan2!$A:$H,8,0)</f>
        <v>108</v>
      </c>
      <c r="I285" s="12">
        <f t="shared" si="16"/>
        <v>41</v>
      </c>
      <c r="J285" s="41">
        <f t="shared" si="17"/>
        <v>929.88</v>
      </c>
      <c r="K285" s="41">
        <f t="shared" si="18"/>
        <v>4428</v>
      </c>
      <c r="L285" s="13">
        <v>4473.4799999999996</v>
      </c>
      <c r="M285" s="43">
        <f t="shared" si="19"/>
        <v>3498.12</v>
      </c>
      <c r="P285" s="12">
        <v>48</v>
      </c>
      <c r="Q285" s="31">
        <f>IFERROR(VLOOKUP(B285,'VENDAS ENTRE LOJAS'!A:E,4,0),"")</f>
        <v>7</v>
      </c>
    </row>
    <row r="286" spans="2:17" x14ac:dyDescent="0.2">
      <c r="B286" s="2">
        <v>1081880200</v>
      </c>
      <c r="C286" s="5" t="s">
        <v>481</v>
      </c>
      <c r="D286" s="3" t="s">
        <v>175</v>
      </c>
      <c r="E286" s="35" t="str">
        <f>VLOOKUP(B286,Plan2!$A:$H,4,0)</f>
        <v>AGUAS NATURAIS</v>
      </c>
      <c r="F286" s="3" t="s">
        <v>1</v>
      </c>
      <c r="G286" s="38">
        <f>VLOOKUP(B286,Plan2!$A:$H,7,0)</f>
        <v>22.68</v>
      </c>
      <c r="H286" s="38">
        <f>VLOOKUP(B286,Plan2!$A:$H,8,0)</f>
        <v>108</v>
      </c>
      <c r="I286" s="7">
        <f t="shared" si="16"/>
        <v>11</v>
      </c>
      <c r="J286" s="40">
        <f t="shared" si="17"/>
        <v>249.48</v>
      </c>
      <c r="K286" s="40">
        <f t="shared" si="18"/>
        <v>1188</v>
      </c>
      <c r="L286" s="9">
        <v>1125.55</v>
      </c>
      <c r="M286" s="43">
        <f t="shared" si="19"/>
        <v>938.52</v>
      </c>
      <c r="P286" s="7">
        <v>11</v>
      </c>
      <c r="Q286" s="6" t="str">
        <f>IFERROR(VLOOKUP(B286,'VENDAS ENTRE LOJAS'!A:E,4,0),"")</f>
        <v/>
      </c>
    </row>
    <row r="287" spans="2:17" x14ac:dyDescent="0.2">
      <c r="B287" s="10">
        <v>1081890200</v>
      </c>
      <c r="C287" s="17" t="s">
        <v>481</v>
      </c>
      <c r="D287" s="11" t="s">
        <v>176</v>
      </c>
      <c r="E287" s="36" t="str">
        <f>VLOOKUP(B287,Plan2!$A:$H,4,0)</f>
        <v>AGUAS NATURAIS</v>
      </c>
      <c r="F287" s="11" t="s">
        <v>1</v>
      </c>
      <c r="G287" s="39">
        <f>VLOOKUP(B287,Plan2!$A:$H,7,0)</f>
        <v>22.68</v>
      </c>
      <c r="H287" s="39">
        <f>VLOOKUP(B287,Plan2!$A:$H,8,0)</f>
        <v>108</v>
      </c>
      <c r="I287" s="12">
        <f t="shared" si="16"/>
        <v>17</v>
      </c>
      <c r="J287" s="41">
        <f t="shared" si="17"/>
        <v>385.56</v>
      </c>
      <c r="K287" s="41">
        <f t="shared" si="18"/>
        <v>1836</v>
      </c>
      <c r="L287" s="13">
        <v>1864.18</v>
      </c>
      <c r="M287" s="43">
        <f t="shared" si="19"/>
        <v>1450.44</v>
      </c>
      <c r="P287" s="12">
        <v>18</v>
      </c>
      <c r="Q287" s="31">
        <f>IFERROR(VLOOKUP(B287,'VENDAS ENTRE LOJAS'!A:E,4,0),"")</f>
        <v>1</v>
      </c>
    </row>
    <row r="288" spans="2:17" x14ac:dyDescent="0.2">
      <c r="B288" s="2">
        <v>1081900200</v>
      </c>
      <c r="C288" s="5" t="s">
        <v>481</v>
      </c>
      <c r="D288" s="3" t="s">
        <v>177</v>
      </c>
      <c r="E288" s="35" t="str">
        <f>VLOOKUP(B288,Plan2!$A:$H,4,0)</f>
        <v>AGUAS NATURAIS</v>
      </c>
      <c r="F288" s="3" t="s">
        <v>1</v>
      </c>
      <c r="G288" s="38">
        <f>VLOOKUP(B288,Plan2!$A:$H,7,0)</f>
        <v>22.68</v>
      </c>
      <c r="H288" s="38">
        <f>VLOOKUP(B288,Plan2!$A:$H,8,0)</f>
        <v>108</v>
      </c>
      <c r="I288" s="7">
        <f t="shared" si="16"/>
        <v>23</v>
      </c>
      <c r="J288" s="40">
        <f t="shared" si="17"/>
        <v>521.64</v>
      </c>
      <c r="K288" s="40">
        <f t="shared" si="18"/>
        <v>2484</v>
      </c>
      <c r="L288" s="9">
        <v>2358.4699999999998</v>
      </c>
      <c r="M288" s="43">
        <f t="shared" si="19"/>
        <v>1962.3600000000001</v>
      </c>
      <c r="P288" s="7">
        <v>23</v>
      </c>
      <c r="Q288" s="6" t="str">
        <f>IFERROR(VLOOKUP(B288,'VENDAS ENTRE LOJAS'!A:E,4,0),"")</f>
        <v/>
      </c>
    </row>
    <row r="289" spans="2:17" x14ac:dyDescent="0.2">
      <c r="B289" s="10">
        <v>1081920200</v>
      </c>
      <c r="C289" s="17" t="s">
        <v>481</v>
      </c>
      <c r="D289" s="11" t="s">
        <v>178</v>
      </c>
      <c r="E289" s="36" t="str">
        <f>VLOOKUP(B289,Plan2!$A:$H,4,0)</f>
        <v>SENSORE</v>
      </c>
      <c r="F289" s="11" t="s">
        <v>1</v>
      </c>
      <c r="G289" s="39">
        <f>VLOOKUP(B289,Plan2!$A:$H,7,0)</f>
        <v>7.56</v>
      </c>
      <c r="H289" s="39">
        <f>VLOOKUP(B289,Plan2!$A:$H,8,0)</f>
        <v>36</v>
      </c>
      <c r="I289" s="12">
        <f t="shared" si="16"/>
        <v>65</v>
      </c>
      <c r="J289" s="41">
        <f t="shared" si="17"/>
        <v>491.4</v>
      </c>
      <c r="K289" s="41">
        <f t="shared" si="18"/>
        <v>2340</v>
      </c>
      <c r="L289" s="13">
        <v>2460.94</v>
      </c>
      <c r="M289" s="43">
        <f t="shared" si="19"/>
        <v>1848.6</v>
      </c>
      <c r="P289" s="12">
        <v>71</v>
      </c>
      <c r="Q289" s="31">
        <f>IFERROR(VLOOKUP(B289,'VENDAS ENTRE LOJAS'!A:E,4,0),"")</f>
        <v>6</v>
      </c>
    </row>
    <row r="290" spans="2:17" x14ac:dyDescent="0.2">
      <c r="B290" s="2">
        <v>1081930200</v>
      </c>
      <c r="C290" s="5" t="s">
        <v>481</v>
      </c>
      <c r="D290" s="3" t="s">
        <v>179</v>
      </c>
      <c r="E290" s="35" t="str">
        <f>VLOOKUP(B290,Plan2!$A:$H,4,0)</f>
        <v>SENSORE</v>
      </c>
      <c r="F290" s="3" t="s">
        <v>1</v>
      </c>
      <c r="G290" s="38">
        <f>VLOOKUP(B290,Plan2!$A:$H,7,0)</f>
        <v>7.56</v>
      </c>
      <c r="H290" s="38">
        <f>VLOOKUP(B290,Plan2!$A:$H,8,0)</f>
        <v>36</v>
      </c>
      <c r="I290" s="7">
        <f t="shared" si="16"/>
        <v>101</v>
      </c>
      <c r="J290" s="40">
        <f t="shared" si="17"/>
        <v>763.56</v>
      </c>
      <c r="K290" s="40">
        <f t="shared" si="18"/>
        <v>3636</v>
      </c>
      <c r="L290" s="9">
        <v>3575.3</v>
      </c>
      <c r="M290" s="43">
        <f t="shared" si="19"/>
        <v>2872.44</v>
      </c>
      <c r="P290" s="7">
        <v>102</v>
      </c>
      <c r="Q290" s="6">
        <f>IFERROR(VLOOKUP(B290,'VENDAS ENTRE LOJAS'!A:E,4,0),"")</f>
        <v>1</v>
      </c>
    </row>
    <row r="291" spans="2:17" x14ac:dyDescent="0.2">
      <c r="B291" s="10">
        <v>1081940200</v>
      </c>
      <c r="C291" s="17" t="s">
        <v>481</v>
      </c>
      <c r="D291" s="11" t="s">
        <v>180</v>
      </c>
      <c r="E291" s="36" t="str">
        <f>VLOOKUP(B291,Plan2!$A:$H,4,0)</f>
        <v>SENSORE</v>
      </c>
      <c r="F291" s="11" t="s">
        <v>1</v>
      </c>
      <c r="G291" s="39">
        <f>VLOOKUP(B291,Plan2!$A:$H,7,0)</f>
        <v>7.56</v>
      </c>
      <c r="H291" s="39">
        <f>VLOOKUP(B291,Plan2!$A:$H,8,0)</f>
        <v>36</v>
      </c>
      <c r="I291" s="12">
        <f t="shared" si="16"/>
        <v>65</v>
      </c>
      <c r="J291" s="41">
        <f t="shared" si="17"/>
        <v>491.4</v>
      </c>
      <c r="K291" s="41">
        <f t="shared" si="18"/>
        <v>2340</v>
      </c>
      <c r="L291" s="13">
        <v>2338.39</v>
      </c>
      <c r="M291" s="43">
        <f t="shared" si="19"/>
        <v>1848.6</v>
      </c>
      <c r="P291" s="12">
        <v>66</v>
      </c>
      <c r="Q291" s="31">
        <f>IFERROR(VLOOKUP(B291,'VENDAS ENTRE LOJAS'!A:E,4,0),"")</f>
        <v>1</v>
      </c>
    </row>
    <row r="292" spans="2:17" x14ac:dyDescent="0.2">
      <c r="B292" s="2">
        <v>1082040100</v>
      </c>
      <c r="C292" s="5" t="s">
        <v>482</v>
      </c>
      <c r="D292" s="3" t="s">
        <v>181</v>
      </c>
      <c r="E292" s="35" t="str">
        <f>VLOOKUP(B292,Plan2!$A:$H,4,0)</f>
        <v>SELETO HERBO</v>
      </c>
      <c r="F292" s="3" t="s">
        <v>1</v>
      </c>
      <c r="G292" s="38">
        <f>VLOOKUP(B292,Plan2!$A:$H,7,0)</f>
        <v>31.92</v>
      </c>
      <c r="H292" s="38">
        <f>VLOOKUP(B292,Plan2!$A:$H,8,0)</f>
        <v>152</v>
      </c>
      <c r="I292" s="7">
        <f t="shared" si="16"/>
        <v>17</v>
      </c>
      <c r="J292" s="40">
        <f t="shared" si="17"/>
        <v>542.64</v>
      </c>
      <c r="K292" s="40">
        <f t="shared" si="18"/>
        <v>2584</v>
      </c>
      <c r="L292" s="9">
        <v>2858.63</v>
      </c>
      <c r="M292" s="43">
        <f t="shared" si="19"/>
        <v>2041.3600000000001</v>
      </c>
      <c r="P292" s="7">
        <v>22</v>
      </c>
      <c r="Q292" s="6">
        <f>IFERROR(VLOOKUP(B292,'VENDAS ENTRE LOJAS'!A:E,4,0),"")</f>
        <v>5</v>
      </c>
    </row>
    <row r="293" spans="2:17" x14ac:dyDescent="0.2">
      <c r="B293" s="10">
        <v>1082060100</v>
      </c>
      <c r="C293" s="17" t="s">
        <v>485</v>
      </c>
      <c r="D293" s="11" t="s">
        <v>182</v>
      </c>
      <c r="E293" s="36" t="str">
        <f>VLOOKUP(B293,Plan2!$A:$H,4,0)</f>
        <v>IRIS</v>
      </c>
      <c r="F293" s="11" t="s">
        <v>1</v>
      </c>
      <c r="G293" s="39">
        <f>VLOOKUP(B293,Plan2!$A:$H,7,0)</f>
        <v>29.82</v>
      </c>
      <c r="H293" s="39">
        <f>VLOOKUP(B293,Plan2!$A:$H,8,0)</f>
        <v>142</v>
      </c>
      <c r="I293" s="12">
        <f t="shared" si="16"/>
        <v>22</v>
      </c>
      <c r="J293" s="41">
        <f t="shared" si="17"/>
        <v>656.04</v>
      </c>
      <c r="K293" s="41">
        <f t="shared" si="18"/>
        <v>3124</v>
      </c>
      <c r="L293" s="13">
        <v>4679.9399999999996</v>
      </c>
      <c r="M293" s="43">
        <f t="shared" si="19"/>
        <v>2467.96</v>
      </c>
      <c r="P293" s="12">
        <v>60</v>
      </c>
      <c r="Q293" s="31">
        <f>IFERROR(VLOOKUP(B293,'VENDAS ENTRE LOJAS'!A:E,4,0),"")</f>
        <v>38</v>
      </c>
    </row>
    <row r="294" spans="2:17" x14ac:dyDescent="0.2">
      <c r="B294" s="2">
        <v>1082070101</v>
      </c>
      <c r="C294" s="5" t="s">
        <v>485</v>
      </c>
      <c r="D294" s="3" t="s">
        <v>183</v>
      </c>
      <c r="E294" s="35" t="str">
        <f>VLOOKUP(B294,Plan2!$A:$H,4,0)</f>
        <v>OZARA</v>
      </c>
      <c r="F294" s="3" t="s">
        <v>1</v>
      </c>
      <c r="G294" s="38">
        <f>VLOOKUP(B294,Plan2!$A:$H,7,0)</f>
        <v>29.82</v>
      </c>
      <c r="H294" s="38">
        <f>VLOOKUP(B294,Plan2!$A:$H,8,0)</f>
        <v>142</v>
      </c>
      <c r="I294" s="7">
        <f t="shared" si="16"/>
        <v>37</v>
      </c>
      <c r="J294" s="40">
        <f t="shared" si="17"/>
        <v>1103.3399999999999</v>
      </c>
      <c r="K294" s="40">
        <f t="shared" si="18"/>
        <v>5254</v>
      </c>
      <c r="L294" s="9">
        <v>5243.41</v>
      </c>
      <c r="M294" s="43">
        <f t="shared" si="19"/>
        <v>4150.66</v>
      </c>
      <c r="P294" s="7">
        <v>38</v>
      </c>
      <c r="Q294" s="6">
        <f>IFERROR(VLOOKUP(B294,'VENDAS ENTRE LOJAS'!A:E,4,0),"")</f>
        <v>1</v>
      </c>
    </row>
    <row r="295" spans="2:17" x14ac:dyDescent="0.2">
      <c r="B295" s="10">
        <v>1082080100</v>
      </c>
      <c r="C295" s="17" t="s">
        <v>485</v>
      </c>
      <c r="D295" s="11" t="s">
        <v>184</v>
      </c>
      <c r="E295" s="36" t="str">
        <f>VLOOKUP(B295,Plan2!$A:$H,4,0)</f>
        <v>LANCAMENTOS</v>
      </c>
      <c r="F295" s="11" t="s">
        <v>1</v>
      </c>
      <c r="G295" s="39">
        <f>VLOOKUP(B295,Plan2!$A:$H,7,0)</f>
        <v>50.19</v>
      </c>
      <c r="H295" s="39">
        <f>VLOOKUP(B295,Plan2!$A:$H,8,0)</f>
        <v>239</v>
      </c>
      <c r="I295" s="12">
        <f t="shared" si="16"/>
        <v>18</v>
      </c>
      <c r="J295" s="41">
        <f t="shared" si="17"/>
        <v>903.42</v>
      </c>
      <c r="K295" s="41">
        <f t="shared" si="18"/>
        <v>4302</v>
      </c>
      <c r="L295" s="13">
        <v>4200.78</v>
      </c>
      <c r="M295" s="43">
        <f t="shared" si="19"/>
        <v>3398.58</v>
      </c>
      <c r="P295" s="12">
        <v>18</v>
      </c>
      <c r="Q295" s="31" t="str">
        <f>IFERROR(VLOOKUP(B295,'VENDAS ENTRE LOJAS'!A:E,4,0),"")</f>
        <v/>
      </c>
    </row>
    <row r="296" spans="2:17" x14ac:dyDescent="0.2">
      <c r="B296" s="2">
        <v>1090009093</v>
      </c>
      <c r="C296" s="5" t="s">
        <v>481</v>
      </c>
      <c r="D296" s="3" t="s">
        <v>185</v>
      </c>
      <c r="E296" s="35" t="str">
        <f>VLOOKUP(B296,Plan2!$A:$H,4,0)</f>
        <v>CHEIROS DA BAHIA</v>
      </c>
      <c r="F296" s="3" t="s">
        <v>1</v>
      </c>
      <c r="G296" s="38">
        <f>VLOOKUP(B296,Plan2!$A:$H,7,0)</f>
        <v>18.68</v>
      </c>
      <c r="H296" s="38">
        <f>VLOOKUP(B296,Plan2!$A:$H,8,0)</f>
        <v>83</v>
      </c>
      <c r="I296" s="7">
        <f t="shared" si="16"/>
        <v>28</v>
      </c>
      <c r="J296" s="40">
        <f t="shared" si="17"/>
        <v>523.04</v>
      </c>
      <c r="K296" s="40">
        <f t="shared" si="18"/>
        <v>2324</v>
      </c>
      <c r="L296" s="9">
        <v>2429.69</v>
      </c>
      <c r="M296" s="43">
        <f t="shared" si="19"/>
        <v>1800.96</v>
      </c>
      <c r="P296" s="7">
        <v>32</v>
      </c>
      <c r="Q296" s="6">
        <f>IFERROR(VLOOKUP(B296,'VENDAS ENTRE LOJAS'!A:E,4,0),"")</f>
        <v>4</v>
      </c>
    </row>
    <row r="297" spans="2:17" x14ac:dyDescent="0.2">
      <c r="B297" s="10">
        <v>1090009467</v>
      </c>
      <c r="C297" s="17" t="s">
        <v>481</v>
      </c>
      <c r="D297" s="11" t="s">
        <v>186</v>
      </c>
      <c r="E297" s="36" t="str">
        <f>VLOOKUP(B297,Plan2!$A:$H,4,0)</f>
        <v>LANCAMENTOS</v>
      </c>
      <c r="F297" s="11" t="s">
        <v>1</v>
      </c>
      <c r="G297" s="39">
        <f>VLOOKUP(B297,Plan2!$A:$H,7,0)</f>
        <v>19.53</v>
      </c>
      <c r="H297" s="39">
        <f>VLOOKUP(B297,Plan2!$A:$H,8,0)</f>
        <v>93</v>
      </c>
      <c r="I297" s="12">
        <f t="shared" si="16"/>
        <v>3</v>
      </c>
      <c r="J297" s="41">
        <f t="shared" si="17"/>
        <v>58.59</v>
      </c>
      <c r="K297" s="41">
        <f t="shared" si="18"/>
        <v>279</v>
      </c>
      <c r="L297" s="13">
        <v>279</v>
      </c>
      <c r="M297" s="43">
        <f t="shared" si="19"/>
        <v>220.41</v>
      </c>
      <c r="P297" s="12">
        <v>3</v>
      </c>
      <c r="Q297" s="31" t="str">
        <f>IFERROR(VLOOKUP(B297,'VENDAS ENTRE LOJAS'!A:E,4,0),"")</f>
        <v/>
      </c>
    </row>
    <row r="298" spans="2:17" x14ac:dyDescent="0.2">
      <c r="B298" s="2">
        <v>1090010200</v>
      </c>
      <c r="C298" s="5" t="s">
        <v>481</v>
      </c>
      <c r="D298" s="3" t="s">
        <v>187</v>
      </c>
      <c r="E298" s="35" t="str">
        <f>VLOOKUP(B298,Plan2!$A:$H,4,0)</f>
        <v>LAVANDA</v>
      </c>
      <c r="F298" s="3" t="s">
        <v>1</v>
      </c>
      <c r="G298" s="38">
        <f>VLOOKUP(B298,Plan2!$A:$H,7,0)</f>
        <v>5.67</v>
      </c>
      <c r="H298" s="38">
        <f>VLOOKUP(B298,Plan2!$A:$H,8,0)</f>
        <v>27</v>
      </c>
      <c r="I298" s="7">
        <f t="shared" si="16"/>
        <v>49</v>
      </c>
      <c r="J298" s="40">
        <f t="shared" si="17"/>
        <v>277.83</v>
      </c>
      <c r="K298" s="40">
        <f t="shared" si="18"/>
        <v>1323</v>
      </c>
      <c r="L298" s="9">
        <v>1321.72</v>
      </c>
      <c r="M298" s="43">
        <f t="shared" si="19"/>
        <v>1045.17</v>
      </c>
      <c r="P298" s="7">
        <v>50</v>
      </c>
      <c r="Q298" s="6">
        <f>IFERROR(VLOOKUP(B298,'VENDAS ENTRE LOJAS'!A:E,4,0),"")</f>
        <v>1</v>
      </c>
    </row>
    <row r="299" spans="2:17" x14ac:dyDescent="0.2">
      <c r="B299" s="10">
        <v>1090010300</v>
      </c>
      <c r="C299" s="17" t="s">
        <v>481</v>
      </c>
      <c r="D299" s="11" t="s">
        <v>188</v>
      </c>
      <c r="E299" s="36" t="str">
        <f>VLOOKUP(B299,Plan2!$A:$H,4,0)</f>
        <v>LAVANDA</v>
      </c>
      <c r="F299" s="11" t="s">
        <v>1</v>
      </c>
      <c r="G299" s="39">
        <f>VLOOKUP(B299,Plan2!$A:$H,7,0)</f>
        <v>8.19</v>
      </c>
      <c r="H299" s="39">
        <f>VLOOKUP(B299,Plan2!$A:$H,8,0)</f>
        <v>39</v>
      </c>
      <c r="I299" s="12">
        <f t="shared" si="16"/>
        <v>19</v>
      </c>
      <c r="J299" s="41">
        <f t="shared" si="17"/>
        <v>155.60999999999999</v>
      </c>
      <c r="K299" s="41">
        <f t="shared" si="18"/>
        <v>741</v>
      </c>
      <c r="L299" s="13">
        <v>728.12</v>
      </c>
      <c r="M299" s="43">
        <f t="shared" si="19"/>
        <v>585.39</v>
      </c>
      <c r="P299" s="12">
        <v>19</v>
      </c>
      <c r="Q299" s="31" t="str">
        <f>IFERROR(VLOOKUP(B299,'VENDAS ENTRE LOJAS'!A:E,4,0),"")</f>
        <v/>
      </c>
    </row>
    <row r="300" spans="2:17" x14ac:dyDescent="0.2">
      <c r="B300" s="2">
        <v>1090020120</v>
      </c>
      <c r="C300" s="5" t="s">
        <v>481</v>
      </c>
      <c r="D300" s="3" t="s">
        <v>189</v>
      </c>
      <c r="E300" s="35" t="str">
        <f>VLOOKUP(B300,Plan2!$A:$H,4,0)</f>
        <v>CASCAS &amp; FOLHAS</v>
      </c>
      <c r="F300" s="3" t="s">
        <v>1</v>
      </c>
      <c r="G300" s="38">
        <f>VLOOKUP(B300,Plan2!$A:$H,7,0)</f>
        <v>3.74</v>
      </c>
      <c r="H300" s="38">
        <f>VLOOKUP(B300,Plan2!$A:$H,8,0)</f>
        <v>17</v>
      </c>
      <c r="I300" s="7">
        <f t="shared" si="16"/>
        <v>112</v>
      </c>
      <c r="J300" s="40">
        <f t="shared" si="17"/>
        <v>418.88</v>
      </c>
      <c r="K300" s="40">
        <f t="shared" si="18"/>
        <v>1904</v>
      </c>
      <c r="L300" s="9">
        <v>1890.96</v>
      </c>
      <c r="M300" s="43">
        <f t="shared" si="19"/>
        <v>1485.12</v>
      </c>
      <c r="P300" s="7">
        <v>114</v>
      </c>
      <c r="Q300" s="6">
        <f>IFERROR(VLOOKUP(B300,'VENDAS ENTRE LOJAS'!A:E,4,0),"")</f>
        <v>2</v>
      </c>
    </row>
    <row r="301" spans="2:17" x14ac:dyDescent="0.2">
      <c r="B301" s="10">
        <v>1090020400</v>
      </c>
      <c r="C301" s="17" t="s">
        <v>481</v>
      </c>
      <c r="D301" s="11" t="s">
        <v>190</v>
      </c>
      <c r="E301" s="36" t="str">
        <f>VLOOKUP(B301,Plan2!$A:$H,4,0)</f>
        <v>CASCAS &amp; FOLHAS</v>
      </c>
      <c r="F301" s="11" t="s">
        <v>1</v>
      </c>
      <c r="G301" s="39">
        <f>VLOOKUP(B301,Plan2!$A:$H,7,0)</f>
        <v>9.24</v>
      </c>
      <c r="H301" s="39">
        <f>VLOOKUP(B301,Plan2!$A:$H,8,0)</f>
        <v>44</v>
      </c>
      <c r="I301" s="12">
        <f t="shared" si="16"/>
        <v>32</v>
      </c>
      <c r="J301" s="41">
        <f t="shared" si="17"/>
        <v>295.68</v>
      </c>
      <c r="K301" s="41">
        <f t="shared" si="18"/>
        <v>1408</v>
      </c>
      <c r="L301" s="13">
        <v>1473.73</v>
      </c>
      <c r="M301" s="43">
        <f t="shared" si="19"/>
        <v>1112.32</v>
      </c>
      <c r="P301" s="12">
        <v>34</v>
      </c>
      <c r="Q301" s="31">
        <f>IFERROR(VLOOKUP(B301,'VENDAS ENTRE LOJAS'!A:E,4,0),"")</f>
        <v>2</v>
      </c>
    </row>
    <row r="302" spans="2:17" x14ac:dyDescent="0.2">
      <c r="B302" s="2">
        <v>1090020500</v>
      </c>
      <c r="C302" s="5" t="s">
        <v>481</v>
      </c>
      <c r="D302" s="3" t="s">
        <v>191</v>
      </c>
      <c r="E302" s="35" t="str">
        <f>VLOOKUP(B302,Plan2!$A:$H,4,0)</f>
        <v>CASCAS &amp; FOLHAS</v>
      </c>
      <c r="F302" s="3" t="s">
        <v>1</v>
      </c>
      <c r="G302" s="38">
        <f>VLOOKUP(B302,Plan2!$A:$H,7,0)</f>
        <v>20.16</v>
      </c>
      <c r="H302" s="38">
        <f>VLOOKUP(B302,Plan2!$A:$H,8,0)</f>
        <v>96</v>
      </c>
      <c r="I302" s="7">
        <f t="shared" si="16"/>
        <v>29</v>
      </c>
      <c r="J302" s="40">
        <f t="shared" si="17"/>
        <v>584.64</v>
      </c>
      <c r="K302" s="40">
        <f t="shared" si="18"/>
        <v>2784</v>
      </c>
      <c r="L302" s="9">
        <v>2778.59</v>
      </c>
      <c r="M302" s="43">
        <f t="shared" si="19"/>
        <v>2199.36</v>
      </c>
      <c r="P302" s="7">
        <v>30</v>
      </c>
      <c r="Q302" s="6">
        <f>IFERROR(VLOOKUP(B302,'VENDAS ENTRE LOJAS'!A:E,4,0),"")</f>
        <v>1</v>
      </c>
    </row>
    <row r="303" spans="2:17" x14ac:dyDescent="0.2">
      <c r="B303" s="10">
        <v>1090110400</v>
      </c>
      <c r="C303" s="17" t="s">
        <v>481</v>
      </c>
      <c r="D303" s="11" t="s">
        <v>192</v>
      </c>
      <c r="E303" s="36" t="str">
        <f>VLOOKUP(B303,Plan2!$A:$H,4,0)</f>
        <v>CURUMIM</v>
      </c>
      <c r="F303" s="11" t="s">
        <v>1</v>
      </c>
      <c r="G303" s="39">
        <f>VLOOKUP(B303,Plan2!$A:$H,7,0)</f>
        <v>9.24</v>
      </c>
      <c r="H303" s="39">
        <f>VLOOKUP(B303,Plan2!$A:$H,8,0)</f>
        <v>44</v>
      </c>
      <c r="I303" s="12">
        <f t="shared" si="16"/>
        <v>10</v>
      </c>
      <c r="J303" s="41">
        <f t="shared" si="17"/>
        <v>92.4</v>
      </c>
      <c r="K303" s="41">
        <f t="shared" si="18"/>
        <v>440</v>
      </c>
      <c r="L303" s="13">
        <v>465.16</v>
      </c>
      <c r="M303" s="43">
        <f t="shared" si="19"/>
        <v>347.6</v>
      </c>
      <c r="P303" s="12">
        <v>11</v>
      </c>
      <c r="Q303" s="31">
        <f>IFERROR(VLOOKUP(B303,'VENDAS ENTRE LOJAS'!A:E,4,0),"")</f>
        <v>1</v>
      </c>
    </row>
    <row r="304" spans="2:17" x14ac:dyDescent="0.2">
      <c r="B304" s="2">
        <v>1090190120</v>
      </c>
      <c r="C304" s="5" t="s">
        <v>481</v>
      </c>
      <c r="D304" s="3" t="s">
        <v>193</v>
      </c>
      <c r="E304" s="35" t="str">
        <f>VLOOKUP(B304,Plan2!$A:$H,4,0)</f>
        <v>TERRA MADRE</v>
      </c>
      <c r="F304" s="3" t="s">
        <v>1</v>
      </c>
      <c r="G304" s="38">
        <f>VLOOKUP(B304,Plan2!$A:$H,7,0)</f>
        <v>18.059999999999999</v>
      </c>
      <c r="H304" s="38">
        <f>VLOOKUP(B304,Plan2!$A:$H,8,0)</f>
        <v>86</v>
      </c>
      <c r="I304" s="7">
        <f t="shared" si="16"/>
        <v>12</v>
      </c>
      <c r="J304" s="40">
        <f t="shared" si="17"/>
        <v>216.71999999999997</v>
      </c>
      <c r="K304" s="40">
        <f t="shared" si="18"/>
        <v>1032</v>
      </c>
      <c r="L304" s="9">
        <v>989.55</v>
      </c>
      <c r="M304" s="43">
        <f t="shared" si="19"/>
        <v>815.28</v>
      </c>
      <c r="P304" s="7">
        <v>12</v>
      </c>
      <c r="Q304" s="6" t="str">
        <f>IFERROR(VLOOKUP(B304,'VENDAS ENTRE LOJAS'!A:E,4,0),"")</f>
        <v/>
      </c>
    </row>
    <row r="305" spans="2:17" x14ac:dyDescent="0.2">
      <c r="B305" s="10">
        <v>1090190350</v>
      </c>
      <c r="C305" s="17" t="s">
        <v>481</v>
      </c>
      <c r="D305" s="11" t="s">
        <v>194</v>
      </c>
      <c r="E305" s="36" t="str">
        <f>VLOOKUP(B305,Plan2!$A:$H,4,0)</f>
        <v>TERRA MADRE</v>
      </c>
      <c r="F305" s="11" t="s">
        <v>1</v>
      </c>
      <c r="G305" s="39">
        <f>VLOOKUP(B305,Plan2!$A:$H,7,0)</f>
        <v>28.8</v>
      </c>
      <c r="H305" s="39">
        <f>VLOOKUP(B305,Plan2!$A:$H,8,0)</f>
        <v>128</v>
      </c>
      <c r="I305" s="12">
        <f t="shared" si="16"/>
        <v>13</v>
      </c>
      <c r="J305" s="41">
        <f t="shared" si="17"/>
        <v>374.40000000000003</v>
      </c>
      <c r="K305" s="41">
        <f t="shared" si="18"/>
        <v>1664</v>
      </c>
      <c r="L305" s="13">
        <v>1718.59</v>
      </c>
      <c r="M305" s="43">
        <f t="shared" si="19"/>
        <v>1289.5999999999999</v>
      </c>
      <c r="P305" s="12">
        <v>14</v>
      </c>
      <c r="Q305" s="31">
        <f>IFERROR(VLOOKUP(B305,'VENDAS ENTRE LOJAS'!A:E,4,0),"")</f>
        <v>1</v>
      </c>
    </row>
    <row r="306" spans="2:17" x14ac:dyDescent="0.2">
      <c r="B306" s="2">
        <v>1090230120</v>
      </c>
      <c r="C306" s="5" t="s">
        <v>481</v>
      </c>
      <c r="D306" s="3" t="s">
        <v>195</v>
      </c>
      <c r="E306" s="35" t="str">
        <f>VLOOKUP(B306,Plan2!$A:$H,4,0)</f>
        <v>PITANGA</v>
      </c>
      <c r="F306" s="3" t="s">
        <v>1</v>
      </c>
      <c r="G306" s="38">
        <f>VLOOKUP(B306,Plan2!$A:$H,7,0)</f>
        <v>3.74</v>
      </c>
      <c r="H306" s="38">
        <f>VLOOKUP(B306,Plan2!$A:$H,8,0)</f>
        <v>17</v>
      </c>
      <c r="I306" s="7">
        <f t="shared" si="16"/>
        <v>80</v>
      </c>
      <c r="J306" s="40">
        <f t="shared" si="17"/>
        <v>299.20000000000005</v>
      </c>
      <c r="K306" s="40">
        <f t="shared" si="18"/>
        <v>1360</v>
      </c>
      <c r="L306" s="9">
        <v>1443.56</v>
      </c>
      <c r="M306" s="43">
        <f t="shared" si="19"/>
        <v>1060.8</v>
      </c>
      <c r="P306" s="7">
        <v>88</v>
      </c>
      <c r="Q306" s="6">
        <f>IFERROR(VLOOKUP(B306,'VENDAS ENTRE LOJAS'!A:E,4,0),"")</f>
        <v>8</v>
      </c>
    </row>
    <row r="307" spans="2:17" x14ac:dyDescent="0.2">
      <c r="B307" s="10">
        <v>1090230400</v>
      </c>
      <c r="C307" s="17" t="s">
        <v>481</v>
      </c>
      <c r="D307" s="11" t="s">
        <v>196</v>
      </c>
      <c r="E307" s="36" t="str">
        <f>VLOOKUP(B307,Plan2!$A:$H,4,0)</f>
        <v>PITANGA</v>
      </c>
      <c r="F307" s="11" t="s">
        <v>1</v>
      </c>
      <c r="G307" s="39">
        <f>VLOOKUP(B307,Plan2!$A:$H,7,0)</f>
        <v>9.24</v>
      </c>
      <c r="H307" s="39">
        <f>VLOOKUP(B307,Plan2!$A:$H,8,0)</f>
        <v>44</v>
      </c>
      <c r="I307" s="12">
        <f t="shared" si="16"/>
        <v>10</v>
      </c>
      <c r="J307" s="41">
        <f t="shared" si="17"/>
        <v>92.4</v>
      </c>
      <c r="K307" s="41">
        <f t="shared" si="18"/>
        <v>440</v>
      </c>
      <c r="L307" s="13">
        <v>424.68</v>
      </c>
      <c r="M307" s="43">
        <f t="shared" si="19"/>
        <v>347.6</v>
      </c>
      <c r="P307" s="12">
        <v>10</v>
      </c>
      <c r="Q307" s="31" t="str">
        <f>IFERROR(VLOOKUP(B307,'VENDAS ENTRE LOJAS'!A:E,4,0),"")</f>
        <v/>
      </c>
    </row>
    <row r="308" spans="2:17" x14ac:dyDescent="0.2">
      <c r="B308" s="2">
        <v>1090230500</v>
      </c>
      <c r="C308" s="5" t="s">
        <v>481</v>
      </c>
      <c r="D308" s="3" t="s">
        <v>197</v>
      </c>
      <c r="E308" s="35" t="str">
        <f>VLOOKUP(B308,Plan2!$A:$H,4,0)</f>
        <v>PITANGA</v>
      </c>
      <c r="F308" s="3" t="s">
        <v>1</v>
      </c>
      <c r="G308" s="38">
        <f>VLOOKUP(B308,Plan2!$A:$H,7,0)</f>
        <v>20.16</v>
      </c>
      <c r="H308" s="38">
        <f>VLOOKUP(B308,Plan2!$A:$H,8,0)</f>
        <v>96</v>
      </c>
      <c r="I308" s="7">
        <f t="shared" si="16"/>
        <v>7</v>
      </c>
      <c r="J308" s="40">
        <f t="shared" si="17"/>
        <v>141.12</v>
      </c>
      <c r="K308" s="40">
        <f t="shared" si="18"/>
        <v>672</v>
      </c>
      <c r="L308" s="9">
        <v>751.29</v>
      </c>
      <c r="M308" s="43">
        <f t="shared" si="19"/>
        <v>530.88</v>
      </c>
      <c r="P308" s="7">
        <v>8</v>
      </c>
      <c r="Q308" s="6">
        <f>IFERROR(VLOOKUP(B308,'VENDAS ENTRE LOJAS'!A:E,4,0),"")</f>
        <v>1</v>
      </c>
    </row>
    <row r="309" spans="2:17" x14ac:dyDescent="0.2">
      <c r="B309" s="10">
        <v>1090250120</v>
      </c>
      <c r="C309" s="17" t="s">
        <v>481</v>
      </c>
      <c r="D309" s="11" t="s">
        <v>198</v>
      </c>
      <c r="E309" s="36" t="str">
        <f>VLOOKUP(B309,Plan2!$A:$H,4,0)</f>
        <v>MARRUA</v>
      </c>
      <c r="F309" s="11" t="s">
        <v>1</v>
      </c>
      <c r="G309" s="39">
        <f>VLOOKUP(B309,Plan2!$A:$H,7,0)</f>
        <v>3.74</v>
      </c>
      <c r="H309" s="39">
        <f>VLOOKUP(B309,Plan2!$A:$H,8,0)</f>
        <v>17</v>
      </c>
      <c r="I309" s="12">
        <f t="shared" si="16"/>
        <v>66</v>
      </c>
      <c r="J309" s="41">
        <f t="shared" si="17"/>
        <v>246.84</v>
      </c>
      <c r="K309" s="41">
        <f t="shared" si="18"/>
        <v>1122</v>
      </c>
      <c r="L309" s="13">
        <v>1111.56</v>
      </c>
      <c r="M309" s="43">
        <f t="shared" si="19"/>
        <v>875.16</v>
      </c>
      <c r="P309" s="12">
        <v>67</v>
      </c>
      <c r="Q309" s="31">
        <f>IFERROR(VLOOKUP(B309,'VENDAS ENTRE LOJAS'!A:E,4,0),"")</f>
        <v>1</v>
      </c>
    </row>
    <row r="310" spans="2:17" x14ac:dyDescent="0.2">
      <c r="B310" s="2">
        <v>1090250400</v>
      </c>
      <c r="C310" s="5" t="s">
        <v>481</v>
      </c>
      <c r="D310" s="3" t="s">
        <v>199</v>
      </c>
      <c r="E310" s="35" t="str">
        <f>VLOOKUP(B310,Plan2!$A:$H,4,0)</f>
        <v>MARRUA</v>
      </c>
      <c r="F310" s="3" t="s">
        <v>1</v>
      </c>
      <c r="G310" s="38">
        <f>VLOOKUP(B310,Plan2!$A:$H,7,0)</f>
        <v>9.24</v>
      </c>
      <c r="H310" s="38">
        <f>VLOOKUP(B310,Plan2!$A:$H,8,0)</f>
        <v>44</v>
      </c>
      <c r="I310" s="7">
        <f t="shared" si="16"/>
        <v>7</v>
      </c>
      <c r="J310" s="40">
        <f t="shared" si="17"/>
        <v>64.680000000000007</v>
      </c>
      <c r="K310" s="40">
        <f t="shared" si="18"/>
        <v>308</v>
      </c>
      <c r="L310" s="9">
        <v>298.7</v>
      </c>
      <c r="M310" s="43">
        <f t="shared" si="19"/>
        <v>243.32</v>
      </c>
      <c r="P310" s="7">
        <v>7</v>
      </c>
      <c r="Q310" s="6" t="str">
        <f>IFERROR(VLOOKUP(B310,'VENDAS ENTRE LOJAS'!A:E,4,0),"")</f>
        <v/>
      </c>
    </row>
    <row r="311" spans="2:17" x14ac:dyDescent="0.2">
      <c r="B311" s="10">
        <v>1090250500</v>
      </c>
      <c r="C311" s="17" t="s">
        <v>481</v>
      </c>
      <c r="D311" s="11" t="s">
        <v>200</v>
      </c>
      <c r="E311" s="36" t="str">
        <f>VLOOKUP(B311,Plan2!$A:$H,4,0)</f>
        <v>MARRUA</v>
      </c>
      <c r="F311" s="11" t="s">
        <v>1</v>
      </c>
      <c r="G311" s="39">
        <f>VLOOKUP(B311,Plan2!$A:$H,7,0)</f>
        <v>20.16</v>
      </c>
      <c r="H311" s="39">
        <f>VLOOKUP(B311,Plan2!$A:$H,8,0)</f>
        <v>96</v>
      </c>
      <c r="I311" s="12">
        <f t="shared" si="16"/>
        <v>8</v>
      </c>
      <c r="J311" s="41">
        <f t="shared" si="17"/>
        <v>161.28</v>
      </c>
      <c r="K311" s="41">
        <f t="shared" si="18"/>
        <v>768</v>
      </c>
      <c r="L311" s="13">
        <v>744.08</v>
      </c>
      <c r="M311" s="43">
        <f t="shared" si="19"/>
        <v>606.72</v>
      </c>
      <c r="P311" s="12">
        <v>8</v>
      </c>
      <c r="Q311" s="31" t="str">
        <f>IFERROR(VLOOKUP(B311,'VENDAS ENTRE LOJAS'!A:E,4,0),"")</f>
        <v/>
      </c>
    </row>
    <row r="312" spans="2:17" x14ac:dyDescent="0.2">
      <c r="B312" s="2">
        <v>1090490120</v>
      </c>
      <c r="C312" s="5" t="s">
        <v>481</v>
      </c>
      <c r="D312" s="3" t="s">
        <v>201</v>
      </c>
      <c r="E312" s="35" t="str">
        <f>VLOOKUP(B312,Plan2!$A:$H,4,0)</f>
        <v>FLOR DE ALGODAO</v>
      </c>
      <c r="F312" s="3" t="s">
        <v>1</v>
      </c>
      <c r="G312" s="38">
        <f>VLOOKUP(B312,Plan2!$A:$H,7,0)</f>
        <v>3.74</v>
      </c>
      <c r="H312" s="38">
        <f>VLOOKUP(B312,Plan2!$A:$H,8,0)</f>
        <v>17</v>
      </c>
      <c r="I312" s="7">
        <f t="shared" si="16"/>
        <v>121</v>
      </c>
      <c r="J312" s="40">
        <f t="shared" si="17"/>
        <v>452.54</v>
      </c>
      <c r="K312" s="40">
        <f t="shared" si="18"/>
        <v>2057</v>
      </c>
      <c r="L312" s="9">
        <v>2081.6799999999998</v>
      </c>
      <c r="M312" s="43">
        <f t="shared" si="19"/>
        <v>1604.46</v>
      </c>
      <c r="P312" s="7">
        <v>126</v>
      </c>
      <c r="Q312" s="6">
        <f>IFERROR(VLOOKUP(B312,'VENDAS ENTRE LOJAS'!A:E,4,0),"")</f>
        <v>5</v>
      </c>
    </row>
    <row r="313" spans="2:17" x14ac:dyDescent="0.2">
      <c r="B313" s="10">
        <v>1090490400</v>
      </c>
      <c r="C313" s="17" t="s">
        <v>481</v>
      </c>
      <c r="D313" s="11" t="s">
        <v>202</v>
      </c>
      <c r="E313" s="36" t="str">
        <f>VLOOKUP(B313,Plan2!$A:$H,4,0)</f>
        <v>FLOR DE ALGODAO</v>
      </c>
      <c r="F313" s="11" t="s">
        <v>1</v>
      </c>
      <c r="G313" s="39">
        <f>VLOOKUP(B313,Plan2!$A:$H,7,0)</f>
        <v>9.24</v>
      </c>
      <c r="H313" s="39">
        <f>VLOOKUP(B313,Plan2!$A:$H,8,0)</f>
        <v>44</v>
      </c>
      <c r="I313" s="12">
        <f t="shared" si="16"/>
        <v>45</v>
      </c>
      <c r="J313" s="41">
        <f t="shared" si="17"/>
        <v>415.8</v>
      </c>
      <c r="K313" s="41">
        <f t="shared" si="18"/>
        <v>1980</v>
      </c>
      <c r="L313" s="13">
        <v>1942.86</v>
      </c>
      <c r="M313" s="43">
        <f t="shared" si="19"/>
        <v>1564.2</v>
      </c>
      <c r="P313" s="12">
        <v>45</v>
      </c>
      <c r="Q313" s="31" t="str">
        <f>IFERROR(VLOOKUP(B313,'VENDAS ENTRE LOJAS'!A:E,4,0),"")</f>
        <v/>
      </c>
    </row>
    <row r="314" spans="2:17" x14ac:dyDescent="0.2">
      <c r="B314" s="2">
        <v>1090490500</v>
      </c>
      <c r="C314" s="5" t="s">
        <v>481</v>
      </c>
      <c r="D314" s="3" t="s">
        <v>203</v>
      </c>
      <c r="E314" s="35" t="str">
        <f>VLOOKUP(B314,Plan2!$A:$H,4,0)</f>
        <v>FLOR DE ALGODAO</v>
      </c>
      <c r="F314" s="3" t="s">
        <v>1</v>
      </c>
      <c r="G314" s="38">
        <f>VLOOKUP(B314,Plan2!$A:$H,7,0)</f>
        <v>20.16</v>
      </c>
      <c r="H314" s="38">
        <f>VLOOKUP(B314,Plan2!$A:$H,8,0)</f>
        <v>96</v>
      </c>
      <c r="I314" s="7">
        <f t="shared" si="16"/>
        <v>55</v>
      </c>
      <c r="J314" s="40">
        <f t="shared" si="17"/>
        <v>1108.8</v>
      </c>
      <c r="K314" s="40">
        <f t="shared" si="18"/>
        <v>5280</v>
      </c>
      <c r="L314" s="9">
        <v>5149.38</v>
      </c>
      <c r="M314" s="43">
        <f t="shared" si="19"/>
        <v>4171.2</v>
      </c>
      <c r="P314" s="7">
        <v>55</v>
      </c>
      <c r="Q314" s="6" t="str">
        <f>IFERROR(VLOOKUP(B314,'VENDAS ENTRE LOJAS'!A:E,4,0),"")</f>
        <v/>
      </c>
    </row>
    <row r="315" spans="2:17" x14ac:dyDescent="0.2">
      <c r="B315" s="10">
        <v>1090550120</v>
      </c>
      <c r="C315" s="17" t="s">
        <v>481</v>
      </c>
      <c r="D315" s="11" t="s">
        <v>204</v>
      </c>
      <c r="E315" s="36" t="str">
        <f>VLOOKUP(B315,Plan2!$A:$H,4,0)</f>
        <v>ALECRIM</v>
      </c>
      <c r="F315" s="11" t="s">
        <v>1</v>
      </c>
      <c r="G315" s="39">
        <f>VLOOKUP(B315,Plan2!$A:$H,7,0)</f>
        <v>3.74</v>
      </c>
      <c r="H315" s="39">
        <f>VLOOKUP(B315,Plan2!$A:$H,8,0)</f>
        <v>17</v>
      </c>
      <c r="I315" s="12">
        <f t="shared" si="16"/>
        <v>80</v>
      </c>
      <c r="J315" s="41">
        <f t="shared" si="17"/>
        <v>299.20000000000005</v>
      </c>
      <c r="K315" s="41">
        <f t="shared" si="18"/>
        <v>1360</v>
      </c>
      <c r="L315" s="13">
        <v>1367.67</v>
      </c>
      <c r="M315" s="43">
        <f t="shared" si="19"/>
        <v>1060.8</v>
      </c>
      <c r="P315" s="12">
        <v>82</v>
      </c>
      <c r="Q315" s="31">
        <f>IFERROR(VLOOKUP(B315,'VENDAS ENTRE LOJAS'!A:E,4,0),"")</f>
        <v>2</v>
      </c>
    </row>
    <row r="316" spans="2:17" x14ac:dyDescent="0.2">
      <c r="B316" s="2">
        <v>1090550400</v>
      </c>
      <c r="C316" s="5" t="s">
        <v>481</v>
      </c>
      <c r="D316" s="3" t="s">
        <v>205</v>
      </c>
      <c r="E316" s="35" t="str">
        <f>VLOOKUP(B316,Plan2!$A:$H,4,0)</f>
        <v>ALECRIM</v>
      </c>
      <c r="F316" s="3" t="s">
        <v>1</v>
      </c>
      <c r="G316" s="38">
        <f>VLOOKUP(B316,Plan2!$A:$H,7,0)</f>
        <v>9.24</v>
      </c>
      <c r="H316" s="38">
        <f>VLOOKUP(B316,Plan2!$A:$H,8,0)</f>
        <v>44</v>
      </c>
      <c r="I316" s="7">
        <f t="shared" si="16"/>
        <v>13</v>
      </c>
      <c r="J316" s="40">
        <f t="shared" si="17"/>
        <v>120.12</v>
      </c>
      <c r="K316" s="40">
        <f t="shared" si="18"/>
        <v>572</v>
      </c>
      <c r="L316" s="9">
        <v>555.96</v>
      </c>
      <c r="M316" s="43">
        <f t="shared" si="19"/>
        <v>451.88</v>
      </c>
      <c r="P316" s="7">
        <v>13</v>
      </c>
      <c r="Q316" s="6" t="str">
        <f>IFERROR(VLOOKUP(B316,'VENDAS ENTRE LOJAS'!A:E,4,0),"")</f>
        <v/>
      </c>
    </row>
    <row r="317" spans="2:17" x14ac:dyDescent="0.2">
      <c r="B317" s="10">
        <v>1090550500</v>
      </c>
      <c r="C317" s="17" t="s">
        <v>481</v>
      </c>
      <c r="D317" s="11" t="s">
        <v>206</v>
      </c>
      <c r="E317" s="36" t="str">
        <f>VLOOKUP(B317,Plan2!$A:$H,4,0)</f>
        <v>ALECRIM</v>
      </c>
      <c r="F317" s="11" t="s">
        <v>1</v>
      </c>
      <c r="G317" s="39">
        <f>VLOOKUP(B317,Plan2!$A:$H,7,0)</f>
        <v>20.16</v>
      </c>
      <c r="H317" s="39">
        <f>VLOOKUP(B317,Plan2!$A:$H,8,0)</f>
        <v>96</v>
      </c>
      <c r="I317" s="12">
        <f t="shared" si="16"/>
        <v>14</v>
      </c>
      <c r="J317" s="41">
        <f t="shared" si="17"/>
        <v>282.24</v>
      </c>
      <c r="K317" s="41">
        <f t="shared" si="18"/>
        <v>1344</v>
      </c>
      <c r="L317" s="13">
        <v>1323.73</v>
      </c>
      <c r="M317" s="43">
        <f t="shared" si="19"/>
        <v>1061.76</v>
      </c>
      <c r="P317" s="12">
        <v>14</v>
      </c>
      <c r="Q317" s="31" t="str">
        <f>IFERROR(VLOOKUP(B317,'VENDAS ENTRE LOJAS'!A:E,4,0),"")</f>
        <v/>
      </c>
    </row>
    <row r="318" spans="2:17" x14ac:dyDescent="0.2">
      <c r="B318" s="2">
        <v>1090580120</v>
      </c>
      <c r="C318" s="5" t="s">
        <v>481</v>
      </c>
      <c r="D318" s="3" t="s">
        <v>207</v>
      </c>
      <c r="E318" s="35" t="str">
        <f>VLOOKUP(B318,Plan2!$A:$H,4,0)</f>
        <v>AMBAR</v>
      </c>
      <c r="F318" s="3" t="s">
        <v>1</v>
      </c>
      <c r="G318" s="38">
        <f>VLOOKUP(B318,Plan2!$A:$H,7,0)</f>
        <v>3.74</v>
      </c>
      <c r="H318" s="38">
        <f>VLOOKUP(B318,Plan2!$A:$H,8,0)</f>
        <v>17</v>
      </c>
      <c r="I318" s="7">
        <f t="shared" si="16"/>
        <v>76</v>
      </c>
      <c r="J318" s="40">
        <f t="shared" si="17"/>
        <v>284.24</v>
      </c>
      <c r="K318" s="40">
        <f t="shared" si="18"/>
        <v>1292</v>
      </c>
      <c r="L318" s="9">
        <v>1373.96</v>
      </c>
      <c r="M318" s="43">
        <f t="shared" si="19"/>
        <v>1007.76</v>
      </c>
      <c r="P318" s="7">
        <v>84</v>
      </c>
      <c r="Q318" s="6">
        <f>IFERROR(VLOOKUP(B318,'VENDAS ENTRE LOJAS'!A:E,4,0),"")</f>
        <v>8</v>
      </c>
    </row>
    <row r="319" spans="2:17" x14ac:dyDescent="0.2">
      <c r="B319" s="10">
        <v>1090580400</v>
      </c>
      <c r="C319" s="17" t="s">
        <v>481</v>
      </c>
      <c r="D319" s="11" t="s">
        <v>208</v>
      </c>
      <c r="E319" s="36" t="str">
        <f>VLOOKUP(B319,Plan2!$A:$H,4,0)</f>
        <v>AMBAR</v>
      </c>
      <c r="F319" s="11" t="s">
        <v>1</v>
      </c>
      <c r="G319" s="39">
        <f>VLOOKUP(B319,Plan2!$A:$H,7,0)</f>
        <v>9.24</v>
      </c>
      <c r="H319" s="39">
        <f>VLOOKUP(B319,Plan2!$A:$H,8,0)</f>
        <v>44</v>
      </c>
      <c r="I319" s="12">
        <f t="shared" si="16"/>
        <v>13</v>
      </c>
      <c r="J319" s="41">
        <f t="shared" si="17"/>
        <v>120.12</v>
      </c>
      <c r="K319" s="41">
        <f t="shared" si="18"/>
        <v>572</v>
      </c>
      <c r="L319" s="13">
        <v>570</v>
      </c>
      <c r="M319" s="43">
        <f t="shared" si="19"/>
        <v>451.88</v>
      </c>
      <c r="P319" s="12">
        <v>13</v>
      </c>
      <c r="Q319" s="31" t="str">
        <f>IFERROR(VLOOKUP(B319,'VENDAS ENTRE LOJAS'!A:E,4,0),"")</f>
        <v/>
      </c>
    </row>
    <row r="320" spans="2:17" x14ac:dyDescent="0.2">
      <c r="B320" s="2">
        <v>1090580500</v>
      </c>
      <c r="C320" s="5" t="s">
        <v>481</v>
      </c>
      <c r="D320" s="3" t="s">
        <v>209</v>
      </c>
      <c r="E320" s="35" t="str">
        <f>VLOOKUP(B320,Plan2!$A:$H,4,0)</f>
        <v>AMBAR</v>
      </c>
      <c r="F320" s="3" t="s">
        <v>1</v>
      </c>
      <c r="G320" s="38">
        <f>VLOOKUP(B320,Plan2!$A:$H,7,0)</f>
        <v>20.16</v>
      </c>
      <c r="H320" s="38">
        <f>VLOOKUP(B320,Plan2!$A:$H,8,0)</f>
        <v>96</v>
      </c>
      <c r="I320" s="7">
        <f t="shared" si="16"/>
        <v>13</v>
      </c>
      <c r="J320" s="40">
        <f t="shared" si="17"/>
        <v>262.08</v>
      </c>
      <c r="K320" s="40">
        <f t="shared" si="18"/>
        <v>1248</v>
      </c>
      <c r="L320" s="9">
        <v>1226.56</v>
      </c>
      <c r="M320" s="43">
        <f t="shared" si="19"/>
        <v>985.92000000000007</v>
      </c>
      <c r="P320" s="7">
        <v>13</v>
      </c>
      <c r="Q320" s="6" t="str">
        <f>IFERROR(VLOOKUP(B320,'VENDAS ENTRE LOJAS'!A:E,4,0),"")</f>
        <v/>
      </c>
    </row>
    <row r="321" spans="2:17" x14ac:dyDescent="0.2">
      <c r="B321" s="10">
        <v>1090620300</v>
      </c>
      <c r="C321" s="17" t="s">
        <v>481</v>
      </c>
      <c r="D321" s="11" t="s">
        <v>210</v>
      </c>
      <c r="E321" s="36" t="str">
        <f>VLOOKUP(B321,Plan2!$A:$H,4,0)</f>
        <v>MURU MURU</v>
      </c>
      <c r="F321" s="11" t="s">
        <v>1</v>
      </c>
      <c r="G321" s="39">
        <f>VLOOKUP(B321,Plan2!$A:$H,7,0)</f>
        <v>8.19</v>
      </c>
      <c r="H321" s="39">
        <f>VLOOKUP(B321,Plan2!$A:$H,8,0)</f>
        <v>39</v>
      </c>
      <c r="I321" s="12">
        <f t="shared" si="16"/>
        <v>97</v>
      </c>
      <c r="J321" s="41">
        <f t="shared" si="17"/>
        <v>794.43</v>
      </c>
      <c r="K321" s="41">
        <f t="shared" si="18"/>
        <v>3783</v>
      </c>
      <c r="L321" s="13">
        <v>3856.86</v>
      </c>
      <c r="M321" s="43">
        <f t="shared" si="19"/>
        <v>2988.57</v>
      </c>
      <c r="P321" s="12">
        <v>101</v>
      </c>
      <c r="Q321" s="31">
        <f>IFERROR(VLOOKUP(B321,'VENDAS ENTRE LOJAS'!A:E,4,0),"")</f>
        <v>4</v>
      </c>
    </row>
    <row r="322" spans="2:17" x14ac:dyDescent="0.2">
      <c r="B322" s="2">
        <v>1090640120</v>
      </c>
      <c r="C322" s="5" t="s">
        <v>481</v>
      </c>
      <c r="D322" s="3" t="s">
        <v>211</v>
      </c>
      <c r="E322" s="35" t="str">
        <f>VLOOKUP(B322,Plan2!$A:$H,4,0)</f>
        <v>PROVENCE</v>
      </c>
      <c r="F322" s="3" t="s">
        <v>1</v>
      </c>
      <c r="G322" s="38">
        <f>VLOOKUP(B322,Plan2!$A:$H,7,0)</f>
        <v>3.74</v>
      </c>
      <c r="H322" s="38">
        <f>VLOOKUP(B322,Plan2!$A:$H,8,0)</f>
        <v>17</v>
      </c>
      <c r="I322" s="7">
        <f t="shared" si="16"/>
        <v>87</v>
      </c>
      <c r="J322" s="40">
        <f t="shared" si="17"/>
        <v>325.38</v>
      </c>
      <c r="K322" s="40">
        <f t="shared" si="18"/>
        <v>1479</v>
      </c>
      <c r="L322" s="9">
        <v>1482.35</v>
      </c>
      <c r="M322" s="43">
        <f t="shared" si="19"/>
        <v>1153.6199999999999</v>
      </c>
      <c r="P322" s="7">
        <v>89</v>
      </c>
      <c r="Q322" s="6">
        <f>IFERROR(VLOOKUP(B322,'VENDAS ENTRE LOJAS'!A:E,4,0),"")</f>
        <v>2</v>
      </c>
    </row>
    <row r="323" spans="2:17" x14ac:dyDescent="0.2">
      <c r="B323" s="10">
        <v>1090640400</v>
      </c>
      <c r="C323" s="17" t="s">
        <v>481</v>
      </c>
      <c r="D323" s="11" t="s">
        <v>212</v>
      </c>
      <c r="E323" s="36" t="str">
        <f>VLOOKUP(B323,Plan2!$A:$H,4,0)</f>
        <v>PROVENCE</v>
      </c>
      <c r="F323" s="11" t="s">
        <v>1</v>
      </c>
      <c r="G323" s="39">
        <f>VLOOKUP(B323,Plan2!$A:$H,7,0)</f>
        <v>9.24</v>
      </c>
      <c r="H323" s="39">
        <f>VLOOKUP(B323,Plan2!$A:$H,8,0)</f>
        <v>44</v>
      </c>
      <c r="I323" s="12">
        <f t="shared" ref="I323:I386" si="20">IFERROR(P323-Q323,P323)</f>
        <v>10</v>
      </c>
      <c r="J323" s="41">
        <f t="shared" ref="J323:J386" si="21">I323*G323</f>
        <v>92.4</v>
      </c>
      <c r="K323" s="41">
        <f t="shared" ref="K323:K386" si="22">H323*I323</f>
        <v>440</v>
      </c>
      <c r="L323" s="13">
        <v>428.05</v>
      </c>
      <c r="M323" s="43">
        <f t="shared" ref="M323:M386" si="23">K323-J323</f>
        <v>347.6</v>
      </c>
      <c r="P323" s="12">
        <v>10</v>
      </c>
      <c r="Q323" s="31" t="str">
        <f>IFERROR(VLOOKUP(B323,'VENDAS ENTRE LOJAS'!A:E,4,0),"")</f>
        <v/>
      </c>
    </row>
    <row r="324" spans="2:17" x14ac:dyDescent="0.2">
      <c r="B324" s="2">
        <v>1090640500</v>
      </c>
      <c r="C324" s="5" t="s">
        <v>481</v>
      </c>
      <c r="D324" s="3" t="s">
        <v>213</v>
      </c>
      <c r="E324" s="35" t="str">
        <f>VLOOKUP(B324,Plan2!$A:$H,4,0)</f>
        <v>PROVENCE</v>
      </c>
      <c r="F324" s="3" t="s">
        <v>1</v>
      </c>
      <c r="G324" s="38">
        <f>VLOOKUP(B324,Plan2!$A:$H,7,0)</f>
        <v>20.16</v>
      </c>
      <c r="H324" s="38">
        <f>VLOOKUP(B324,Plan2!$A:$H,8,0)</f>
        <v>96</v>
      </c>
      <c r="I324" s="7">
        <f t="shared" si="20"/>
        <v>18</v>
      </c>
      <c r="J324" s="40">
        <f t="shared" si="21"/>
        <v>362.88</v>
      </c>
      <c r="K324" s="40">
        <f t="shared" si="22"/>
        <v>1728</v>
      </c>
      <c r="L324" s="9">
        <v>1690.13</v>
      </c>
      <c r="M324" s="43">
        <f t="shared" si="23"/>
        <v>1365.12</v>
      </c>
      <c r="P324" s="7">
        <v>18</v>
      </c>
      <c r="Q324" s="6" t="str">
        <f>IFERROR(VLOOKUP(B324,'VENDAS ENTRE LOJAS'!A:E,4,0),"")</f>
        <v/>
      </c>
    </row>
    <row r="325" spans="2:17" x14ac:dyDescent="0.2">
      <c r="B325" s="10">
        <v>1090740300</v>
      </c>
      <c r="C325" s="17" t="s">
        <v>481</v>
      </c>
      <c r="D325" s="11" t="s">
        <v>214</v>
      </c>
      <c r="E325" s="36" t="str">
        <f>VLOOKUP(B325,Plan2!$A:$H,4,0)</f>
        <v>YLANG YLANG</v>
      </c>
      <c r="F325" s="11" t="s">
        <v>1</v>
      </c>
      <c r="G325" s="39">
        <f>VLOOKUP(B325,Plan2!$A:$H,7,0)</f>
        <v>8.19</v>
      </c>
      <c r="H325" s="39">
        <f>VLOOKUP(B325,Plan2!$A:$H,8,0)</f>
        <v>39</v>
      </c>
      <c r="I325" s="12">
        <f t="shared" si="20"/>
        <v>105</v>
      </c>
      <c r="J325" s="41">
        <f t="shared" si="21"/>
        <v>859.94999999999993</v>
      </c>
      <c r="K325" s="41">
        <f t="shared" si="22"/>
        <v>4095</v>
      </c>
      <c r="L325" s="13">
        <v>4045.82</v>
      </c>
      <c r="M325" s="43">
        <f t="shared" si="23"/>
        <v>3235.05</v>
      </c>
      <c r="P325" s="12">
        <v>106</v>
      </c>
      <c r="Q325" s="31">
        <f>IFERROR(VLOOKUP(B325,'VENDAS ENTRE LOJAS'!A:E,4,0),"")</f>
        <v>1</v>
      </c>
    </row>
    <row r="326" spans="2:17" x14ac:dyDescent="0.2">
      <c r="B326" s="2">
        <v>1090760200</v>
      </c>
      <c r="C326" s="5" t="s">
        <v>481</v>
      </c>
      <c r="D326" s="3" t="s">
        <v>215</v>
      </c>
      <c r="E326" s="35" t="str">
        <f>VLOOKUP(B326,Plan2!$A:$H,4,0)</f>
        <v>FLOR DE CEREJEIRA</v>
      </c>
      <c r="F326" s="3" t="s">
        <v>1</v>
      </c>
      <c r="G326" s="38">
        <f>VLOOKUP(B326,Plan2!$A:$H,7,0)</f>
        <v>5.67</v>
      </c>
      <c r="H326" s="38">
        <f>VLOOKUP(B326,Plan2!$A:$H,8,0)</f>
        <v>27</v>
      </c>
      <c r="I326" s="7">
        <f t="shared" si="20"/>
        <v>29</v>
      </c>
      <c r="J326" s="40">
        <f t="shared" si="21"/>
        <v>164.43</v>
      </c>
      <c r="K326" s="40">
        <f t="shared" si="22"/>
        <v>783</v>
      </c>
      <c r="L326" s="9">
        <v>780.91</v>
      </c>
      <c r="M326" s="43">
        <f t="shared" si="23"/>
        <v>618.56999999999994</v>
      </c>
      <c r="P326" s="7">
        <v>30</v>
      </c>
      <c r="Q326" s="6">
        <f>IFERROR(VLOOKUP(B326,'VENDAS ENTRE LOJAS'!A:E,4,0),"")</f>
        <v>1</v>
      </c>
    </row>
    <row r="327" spans="2:17" x14ac:dyDescent="0.2">
      <c r="B327" s="10">
        <v>1090760300</v>
      </c>
      <c r="C327" s="17" t="s">
        <v>481</v>
      </c>
      <c r="D327" s="11" t="s">
        <v>216</v>
      </c>
      <c r="E327" s="36" t="str">
        <f>VLOOKUP(B327,Plan2!$A:$H,4,0)</f>
        <v>FLOR DE CEREJEIRA</v>
      </c>
      <c r="F327" s="11" t="s">
        <v>1</v>
      </c>
      <c r="G327" s="39">
        <f>VLOOKUP(B327,Plan2!$A:$H,7,0)</f>
        <v>8.19</v>
      </c>
      <c r="H327" s="39">
        <f>VLOOKUP(B327,Plan2!$A:$H,8,0)</f>
        <v>39</v>
      </c>
      <c r="I327" s="12">
        <f t="shared" si="20"/>
        <v>16</v>
      </c>
      <c r="J327" s="41">
        <f t="shared" si="21"/>
        <v>131.04</v>
      </c>
      <c r="K327" s="41">
        <f t="shared" si="22"/>
        <v>624</v>
      </c>
      <c r="L327" s="13">
        <v>612.32000000000005</v>
      </c>
      <c r="M327" s="43">
        <f t="shared" si="23"/>
        <v>492.96000000000004</v>
      </c>
      <c r="P327" s="12">
        <v>16</v>
      </c>
      <c r="Q327" s="31" t="str">
        <f>IFERROR(VLOOKUP(B327,'VENDAS ENTRE LOJAS'!A:E,4,0),"")</f>
        <v/>
      </c>
    </row>
    <row r="328" spans="2:17" x14ac:dyDescent="0.2">
      <c r="B328" s="2">
        <v>1090780200</v>
      </c>
      <c r="C328" s="5" t="s">
        <v>481</v>
      </c>
      <c r="D328" s="3" t="s">
        <v>217</v>
      </c>
      <c r="E328" s="35" t="str">
        <f>VLOOKUP(B328,Plan2!$A:$H,4,0)</f>
        <v>MARINA</v>
      </c>
      <c r="F328" s="3" t="s">
        <v>1</v>
      </c>
      <c r="G328" s="38">
        <f>VLOOKUP(B328,Plan2!$A:$H,7,0)</f>
        <v>5.67</v>
      </c>
      <c r="H328" s="38">
        <f>VLOOKUP(B328,Plan2!$A:$H,8,0)</f>
        <v>27</v>
      </c>
      <c r="I328" s="7">
        <f t="shared" si="20"/>
        <v>14</v>
      </c>
      <c r="J328" s="40">
        <f t="shared" si="21"/>
        <v>79.38</v>
      </c>
      <c r="K328" s="40">
        <f t="shared" si="22"/>
        <v>378</v>
      </c>
      <c r="L328" s="9">
        <v>394.4</v>
      </c>
      <c r="M328" s="43">
        <f t="shared" si="23"/>
        <v>298.62</v>
      </c>
      <c r="P328" s="7">
        <v>15</v>
      </c>
      <c r="Q328" s="6">
        <f>IFERROR(VLOOKUP(B328,'VENDAS ENTRE LOJAS'!A:E,4,0),"")</f>
        <v>1</v>
      </c>
    </row>
    <row r="329" spans="2:17" x14ac:dyDescent="0.2">
      <c r="B329" s="10">
        <v>1090780300</v>
      </c>
      <c r="C329" s="17" t="s">
        <v>481</v>
      </c>
      <c r="D329" s="11" t="s">
        <v>218</v>
      </c>
      <c r="E329" s="36" t="str">
        <f>VLOOKUP(B329,Plan2!$A:$H,4,0)</f>
        <v>MARINA</v>
      </c>
      <c r="F329" s="11" t="s">
        <v>1</v>
      </c>
      <c r="G329" s="39">
        <f>VLOOKUP(B329,Plan2!$A:$H,7,0)</f>
        <v>8.19</v>
      </c>
      <c r="H329" s="39">
        <f>VLOOKUP(B329,Plan2!$A:$H,8,0)</f>
        <v>39</v>
      </c>
      <c r="I329" s="12">
        <f t="shared" si="20"/>
        <v>8</v>
      </c>
      <c r="J329" s="41">
        <f t="shared" si="21"/>
        <v>65.52</v>
      </c>
      <c r="K329" s="41">
        <f t="shared" si="22"/>
        <v>312</v>
      </c>
      <c r="L329" s="13">
        <v>300.87</v>
      </c>
      <c r="M329" s="43">
        <f t="shared" si="23"/>
        <v>246.48000000000002</v>
      </c>
      <c r="P329" s="12">
        <v>8</v>
      </c>
      <c r="Q329" s="31" t="str">
        <f>IFERROR(VLOOKUP(B329,'VENDAS ENTRE LOJAS'!A:E,4,0),"")</f>
        <v/>
      </c>
    </row>
    <row r="330" spans="2:17" x14ac:dyDescent="0.2">
      <c r="B330" s="2">
        <v>1090790200</v>
      </c>
      <c r="C330" s="5" t="s">
        <v>481</v>
      </c>
      <c r="D330" s="3" t="s">
        <v>219</v>
      </c>
      <c r="E330" s="35" t="str">
        <f>VLOOKUP(B330,Plan2!$A:$H,4,0)</f>
        <v>TAPAJOS</v>
      </c>
      <c r="F330" s="3" t="s">
        <v>1</v>
      </c>
      <c r="G330" s="38">
        <f>VLOOKUP(B330,Plan2!$A:$H,7,0)</f>
        <v>5.67</v>
      </c>
      <c r="H330" s="38">
        <f>VLOOKUP(B330,Plan2!$A:$H,8,0)</f>
        <v>27</v>
      </c>
      <c r="I330" s="7">
        <f t="shared" si="20"/>
        <v>9</v>
      </c>
      <c r="J330" s="40">
        <f t="shared" si="21"/>
        <v>51.03</v>
      </c>
      <c r="K330" s="40">
        <f t="shared" si="22"/>
        <v>243</v>
      </c>
      <c r="L330" s="9">
        <v>230.84</v>
      </c>
      <c r="M330" s="43">
        <f t="shared" si="23"/>
        <v>191.97</v>
      </c>
      <c r="P330" s="7">
        <v>9</v>
      </c>
      <c r="Q330" s="6" t="str">
        <f>IFERROR(VLOOKUP(B330,'VENDAS ENTRE LOJAS'!A:E,4,0),"")</f>
        <v/>
      </c>
    </row>
    <row r="331" spans="2:17" x14ac:dyDescent="0.2">
      <c r="B331" s="10">
        <v>1090790300</v>
      </c>
      <c r="C331" s="17" t="s">
        <v>481</v>
      </c>
      <c r="D331" s="11" t="s">
        <v>220</v>
      </c>
      <c r="E331" s="36" t="str">
        <f>VLOOKUP(B331,Plan2!$A:$H,4,0)</f>
        <v>TAPAJOS</v>
      </c>
      <c r="F331" s="11" t="s">
        <v>1</v>
      </c>
      <c r="G331" s="39">
        <f>VLOOKUP(B331,Plan2!$A:$H,7,0)</f>
        <v>9.0299999999999994</v>
      </c>
      <c r="H331" s="39">
        <f>VLOOKUP(B331,Plan2!$A:$H,8,0)</f>
        <v>43</v>
      </c>
      <c r="I331" s="12">
        <f t="shared" si="20"/>
        <v>8</v>
      </c>
      <c r="J331" s="41">
        <f t="shared" si="21"/>
        <v>72.239999999999995</v>
      </c>
      <c r="K331" s="41">
        <f t="shared" si="22"/>
        <v>344</v>
      </c>
      <c r="L331" s="13">
        <v>337.7</v>
      </c>
      <c r="M331" s="43">
        <f t="shared" si="23"/>
        <v>271.76</v>
      </c>
      <c r="P331" s="12">
        <v>8</v>
      </c>
      <c r="Q331" s="31" t="str">
        <f>IFERROR(VLOOKUP(B331,'VENDAS ENTRE LOJAS'!A:E,4,0),"")</f>
        <v/>
      </c>
    </row>
    <row r="332" spans="2:17" ht="25.5" x14ac:dyDescent="0.2">
      <c r="B332" s="2">
        <v>1090800100</v>
      </c>
      <c r="C332" s="5" t="s">
        <v>481</v>
      </c>
      <c r="D332" s="3" t="s">
        <v>221</v>
      </c>
      <c r="E332" s="35" t="str">
        <f>VLOOKUP(B332,Plan2!$A:$H,4,0)</f>
        <v>ALECRIM &amp; CAPIM LIMAO</v>
      </c>
      <c r="F332" s="3" t="s">
        <v>1</v>
      </c>
      <c r="G332" s="38">
        <f>VLOOKUP(B332,Plan2!$A:$H,7,0)</f>
        <v>7.56</v>
      </c>
      <c r="H332" s="38">
        <f>VLOOKUP(B332,Plan2!$A:$H,8,0)</f>
        <v>36</v>
      </c>
      <c r="I332" s="7">
        <f t="shared" si="20"/>
        <v>6</v>
      </c>
      <c r="J332" s="40">
        <f t="shared" si="21"/>
        <v>45.36</v>
      </c>
      <c r="K332" s="40">
        <f t="shared" si="22"/>
        <v>216</v>
      </c>
      <c r="L332" s="9">
        <v>212.15</v>
      </c>
      <c r="M332" s="43">
        <f t="shared" si="23"/>
        <v>170.64</v>
      </c>
      <c r="P332" s="7">
        <v>6</v>
      </c>
      <c r="Q332" s="6" t="str">
        <f>IFERROR(VLOOKUP(B332,'VENDAS ENTRE LOJAS'!A:E,4,0),"")</f>
        <v/>
      </c>
    </row>
    <row r="333" spans="2:17" ht="25.5" x14ac:dyDescent="0.2">
      <c r="B333" s="10">
        <v>1090800350</v>
      </c>
      <c r="C333" s="17" t="s">
        <v>481</v>
      </c>
      <c r="D333" s="11" t="s">
        <v>222</v>
      </c>
      <c r="E333" s="36" t="str">
        <f>VLOOKUP(B333,Plan2!$A:$H,4,0)</f>
        <v>ALECRIM &amp; CAPIM LIMAO</v>
      </c>
      <c r="F333" s="11" t="s">
        <v>1</v>
      </c>
      <c r="G333" s="39">
        <f>VLOOKUP(B333,Plan2!$A:$H,7,0)</f>
        <v>7.56</v>
      </c>
      <c r="H333" s="39">
        <f>VLOOKUP(B333,Plan2!$A:$H,8,0)</f>
        <v>36</v>
      </c>
      <c r="I333" s="12">
        <f t="shared" si="20"/>
        <v>24</v>
      </c>
      <c r="J333" s="41">
        <f t="shared" si="21"/>
        <v>181.44</v>
      </c>
      <c r="K333" s="41">
        <f t="shared" si="22"/>
        <v>864</v>
      </c>
      <c r="L333" s="13">
        <v>855.43</v>
      </c>
      <c r="M333" s="43">
        <f t="shared" si="23"/>
        <v>682.56</v>
      </c>
      <c r="P333" s="12">
        <v>24</v>
      </c>
      <c r="Q333" s="31" t="str">
        <f>IFERROR(VLOOKUP(B333,'VENDAS ENTRE LOJAS'!A:E,4,0),"")</f>
        <v/>
      </c>
    </row>
    <row r="334" spans="2:17" x14ac:dyDescent="0.2">
      <c r="B334" s="2">
        <v>1090830200</v>
      </c>
      <c r="C334" s="5" t="s">
        <v>481</v>
      </c>
      <c r="D334" s="3" t="s">
        <v>407</v>
      </c>
      <c r="E334" s="35" t="str">
        <f>VLOOKUP(B334,Plan2!$A:$H,4,0)</f>
        <v>CHA VERDE &amp; ERVAS</v>
      </c>
      <c r="F334" s="3" t="s">
        <v>1</v>
      </c>
      <c r="G334" s="38">
        <f>VLOOKUP(B334,Plan2!$A:$H,7,0)</f>
        <v>5.67</v>
      </c>
      <c r="H334" s="38">
        <f>VLOOKUP(B334,Plan2!$A:$H,8,0)</f>
        <v>27</v>
      </c>
      <c r="I334" s="7">
        <f t="shared" si="20"/>
        <v>18</v>
      </c>
      <c r="J334" s="40">
        <f t="shared" si="21"/>
        <v>102.06</v>
      </c>
      <c r="K334" s="40">
        <f t="shared" si="22"/>
        <v>486</v>
      </c>
      <c r="L334" s="9">
        <v>474.04</v>
      </c>
      <c r="M334" s="43">
        <f t="shared" si="23"/>
        <v>383.94</v>
      </c>
      <c r="P334" s="7">
        <v>18</v>
      </c>
      <c r="Q334" s="6" t="str">
        <f>IFERROR(VLOOKUP(B334,'VENDAS ENTRE LOJAS'!A:E,4,0),"")</f>
        <v/>
      </c>
    </row>
    <row r="335" spans="2:17" x14ac:dyDescent="0.2">
      <c r="B335" s="10">
        <v>1090830300</v>
      </c>
      <c r="C335" s="17" t="s">
        <v>481</v>
      </c>
      <c r="D335" s="11" t="s">
        <v>408</v>
      </c>
      <c r="E335" s="36" t="str">
        <f>VLOOKUP(B335,Plan2!$A:$H,4,0)</f>
        <v>CHA VERDE &amp; ERVAS</v>
      </c>
      <c r="F335" s="11" t="s">
        <v>1</v>
      </c>
      <c r="G335" s="39">
        <f>VLOOKUP(B335,Plan2!$A:$H,7,0)</f>
        <v>8.19</v>
      </c>
      <c r="H335" s="39">
        <f>VLOOKUP(B335,Plan2!$A:$H,8,0)</f>
        <v>39</v>
      </c>
      <c r="I335" s="12">
        <f t="shared" si="20"/>
        <v>9</v>
      </c>
      <c r="J335" s="41">
        <f t="shared" si="21"/>
        <v>73.709999999999994</v>
      </c>
      <c r="K335" s="41">
        <f t="shared" si="22"/>
        <v>351</v>
      </c>
      <c r="L335" s="13">
        <v>382.92</v>
      </c>
      <c r="M335" s="43">
        <f t="shared" si="23"/>
        <v>277.29000000000002</v>
      </c>
      <c r="P335" s="12">
        <v>10</v>
      </c>
      <c r="Q335" s="31">
        <f>IFERROR(VLOOKUP(B335,'VENDAS ENTRE LOJAS'!A:E,4,0),"")</f>
        <v>1</v>
      </c>
    </row>
    <row r="336" spans="2:17" x14ac:dyDescent="0.2">
      <c r="B336" s="2">
        <v>1091030090</v>
      </c>
      <c r="C336" s="5" t="s">
        <v>481</v>
      </c>
      <c r="D336" s="3" t="s">
        <v>409</v>
      </c>
      <c r="E336" s="35" t="str">
        <f>VLOOKUP(B336,Plan2!$A:$H,4,0)</f>
        <v>LANCAMENTOS</v>
      </c>
      <c r="F336" s="3" t="s">
        <v>1</v>
      </c>
      <c r="G336" s="38">
        <f>VLOOKUP(B336,Plan2!$A:$H,7,0)</f>
        <v>7.98</v>
      </c>
      <c r="H336" s="38">
        <f>VLOOKUP(B336,Plan2!$A:$H,8,0)</f>
        <v>38</v>
      </c>
      <c r="I336" s="7">
        <f t="shared" si="20"/>
        <v>4</v>
      </c>
      <c r="J336" s="40">
        <f t="shared" si="21"/>
        <v>31.92</v>
      </c>
      <c r="K336" s="40">
        <f t="shared" si="22"/>
        <v>152</v>
      </c>
      <c r="L336" s="9">
        <v>148.36000000000001</v>
      </c>
      <c r="M336" s="43">
        <f t="shared" si="23"/>
        <v>120.08</v>
      </c>
      <c r="P336" s="7">
        <v>4</v>
      </c>
      <c r="Q336" s="6" t="str">
        <f>IFERROR(VLOOKUP(B336,'VENDAS ENTRE LOJAS'!A:E,4,0),"")</f>
        <v/>
      </c>
    </row>
    <row r="337" spans="2:17" ht="38.25" x14ac:dyDescent="0.2">
      <c r="B337" s="10">
        <v>1091030180</v>
      </c>
      <c r="C337" s="17" t="s">
        <v>481</v>
      </c>
      <c r="D337" s="11" t="s">
        <v>410</v>
      </c>
      <c r="E337" s="36" t="str">
        <f>VLOOKUP(B337,Plan2!$A:$H,4,0)</f>
        <v>CUPUACU &amp; CASTANHA DO BRASIL</v>
      </c>
      <c r="F337" s="11" t="s">
        <v>1</v>
      </c>
      <c r="G337" s="39">
        <f>VLOOKUP(B337,Plan2!$A:$H,7,0)</f>
        <v>6.72</v>
      </c>
      <c r="H337" s="39">
        <f>VLOOKUP(B337,Plan2!$A:$H,8,0)</f>
        <v>32</v>
      </c>
      <c r="I337" s="12">
        <f t="shared" si="20"/>
        <v>60</v>
      </c>
      <c r="J337" s="41">
        <f t="shared" si="21"/>
        <v>403.2</v>
      </c>
      <c r="K337" s="41">
        <f t="shared" si="22"/>
        <v>1920</v>
      </c>
      <c r="L337" s="13">
        <v>1988.05</v>
      </c>
      <c r="M337" s="43">
        <f t="shared" si="23"/>
        <v>1516.8</v>
      </c>
      <c r="P337" s="12">
        <v>66</v>
      </c>
      <c r="Q337" s="31">
        <f>IFERROR(VLOOKUP(B337,'VENDAS ENTRE LOJAS'!A:E,4,0),"")</f>
        <v>6</v>
      </c>
    </row>
    <row r="338" spans="2:17" x14ac:dyDescent="0.2">
      <c r="B338" s="2">
        <v>1091040100</v>
      </c>
      <c r="C338" s="5" t="s">
        <v>481</v>
      </c>
      <c r="D338" s="3" t="s">
        <v>411</v>
      </c>
      <c r="E338" s="35" t="str">
        <f>VLOOKUP(B338,Plan2!$A:$H,4,0)</f>
        <v>LAVANDA &amp; AMBAR</v>
      </c>
      <c r="F338" s="3" t="s">
        <v>1</v>
      </c>
      <c r="G338" s="38">
        <f>VLOOKUP(B338,Plan2!$A:$H,7,0)</f>
        <v>7.56</v>
      </c>
      <c r="H338" s="38">
        <f>VLOOKUP(B338,Plan2!$A:$H,8,0)</f>
        <v>36</v>
      </c>
      <c r="I338" s="7">
        <f t="shared" si="20"/>
        <v>8</v>
      </c>
      <c r="J338" s="40">
        <f t="shared" si="21"/>
        <v>60.48</v>
      </c>
      <c r="K338" s="40">
        <f t="shared" si="22"/>
        <v>288</v>
      </c>
      <c r="L338" s="9">
        <v>281.72000000000003</v>
      </c>
      <c r="M338" s="43">
        <f t="shared" si="23"/>
        <v>227.52</v>
      </c>
      <c r="P338" s="7">
        <v>8</v>
      </c>
      <c r="Q338" s="6" t="str">
        <f>IFERROR(VLOOKUP(B338,'VENDAS ENTRE LOJAS'!A:E,4,0),"")</f>
        <v/>
      </c>
    </row>
    <row r="339" spans="2:17" x14ac:dyDescent="0.2">
      <c r="B339" s="10">
        <v>1091040350</v>
      </c>
      <c r="C339" s="17" t="s">
        <v>481</v>
      </c>
      <c r="D339" s="11" t="s">
        <v>412</v>
      </c>
      <c r="E339" s="36" t="str">
        <f>VLOOKUP(B339,Plan2!$A:$H,4,0)</f>
        <v>LAVANDA &amp; AMBAR</v>
      </c>
      <c r="F339" s="11" t="s">
        <v>1</v>
      </c>
      <c r="G339" s="39">
        <f>VLOOKUP(B339,Plan2!$A:$H,7,0)</f>
        <v>7.56</v>
      </c>
      <c r="H339" s="39">
        <f>VLOOKUP(B339,Plan2!$A:$H,8,0)</f>
        <v>36</v>
      </c>
      <c r="I339" s="12">
        <f t="shared" si="20"/>
        <v>20</v>
      </c>
      <c r="J339" s="41">
        <f t="shared" si="21"/>
        <v>151.19999999999999</v>
      </c>
      <c r="K339" s="41">
        <f t="shared" si="22"/>
        <v>720</v>
      </c>
      <c r="L339" s="13">
        <v>703.56</v>
      </c>
      <c r="M339" s="43">
        <f t="shared" si="23"/>
        <v>568.79999999999995</v>
      </c>
      <c r="P339" s="12">
        <v>20</v>
      </c>
      <c r="Q339" s="31" t="str">
        <f>IFERROR(VLOOKUP(B339,'VENDAS ENTRE LOJAS'!A:E,4,0),"")</f>
        <v/>
      </c>
    </row>
    <row r="340" spans="2:17" x14ac:dyDescent="0.2">
      <c r="B340" s="2">
        <v>1091050100</v>
      </c>
      <c r="C340" s="5" t="s">
        <v>481</v>
      </c>
      <c r="D340" s="3" t="s">
        <v>413</v>
      </c>
      <c r="E340" s="35" t="str">
        <f>VLOOKUP(B340,Plan2!$A:$H,4,0)</f>
        <v>AMORA &amp; PITANGA</v>
      </c>
      <c r="F340" s="3" t="s">
        <v>1</v>
      </c>
      <c r="G340" s="38">
        <f>VLOOKUP(B340,Plan2!$A:$H,7,0)</f>
        <v>7.56</v>
      </c>
      <c r="H340" s="38">
        <f>VLOOKUP(B340,Plan2!$A:$H,8,0)</f>
        <v>36</v>
      </c>
      <c r="I340" s="7">
        <f t="shared" si="20"/>
        <v>10</v>
      </c>
      <c r="J340" s="40">
        <f t="shared" si="21"/>
        <v>75.599999999999994</v>
      </c>
      <c r="K340" s="40">
        <f t="shared" si="22"/>
        <v>360</v>
      </c>
      <c r="L340" s="9">
        <v>359.12</v>
      </c>
      <c r="M340" s="43">
        <f t="shared" si="23"/>
        <v>284.39999999999998</v>
      </c>
      <c r="P340" s="7">
        <v>10</v>
      </c>
      <c r="Q340" s="6" t="str">
        <f>IFERROR(VLOOKUP(B340,'VENDAS ENTRE LOJAS'!A:E,4,0),"")</f>
        <v/>
      </c>
    </row>
    <row r="341" spans="2:17" x14ac:dyDescent="0.2">
      <c r="B341" s="10">
        <v>1091050350</v>
      </c>
      <c r="C341" s="17" t="s">
        <v>481</v>
      </c>
      <c r="D341" s="11" t="s">
        <v>414</v>
      </c>
      <c r="E341" s="36" t="str">
        <f>VLOOKUP(B341,Plan2!$A:$H,4,0)</f>
        <v>AMORA &amp; PITANGA</v>
      </c>
      <c r="F341" s="11" t="s">
        <v>1</v>
      </c>
      <c r="G341" s="39">
        <f>VLOOKUP(B341,Plan2!$A:$H,7,0)</f>
        <v>7.56</v>
      </c>
      <c r="H341" s="39">
        <f>VLOOKUP(B341,Plan2!$A:$H,8,0)</f>
        <v>36</v>
      </c>
      <c r="I341" s="12">
        <f t="shared" si="20"/>
        <v>18</v>
      </c>
      <c r="J341" s="41">
        <f t="shared" si="21"/>
        <v>136.07999999999998</v>
      </c>
      <c r="K341" s="41">
        <f t="shared" si="22"/>
        <v>648</v>
      </c>
      <c r="L341" s="13">
        <v>625.62</v>
      </c>
      <c r="M341" s="43">
        <f t="shared" si="23"/>
        <v>511.92</v>
      </c>
      <c r="P341" s="12">
        <v>18</v>
      </c>
      <c r="Q341" s="31" t="str">
        <f>IFERROR(VLOOKUP(B341,'VENDAS ENTRE LOJAS'!A:E,4,0),"")</f>
        <v/>
      </c>
    </row>
    <row r="342" spans="2:17" x14ac:dyDescent="0.2">
      <c r="B342" s="2">
        <v>1091070120</v>
      </c>
      <c r="C342" s="5" t="s">
        <v>481</v>
      </c>
      <c r="D342" s="3" t="s">
        <v>415</v>
      </c>
      <c r="E342" s="35" t="str">
        <f>VLOOKUP(B342,Plan2!$A:$H,4,0)</f>
        <v>BAMBU</v>
      </c>
      <c r="F342" s="3" t="s">
        <v>1</v>
      </c>
      <c r="G342" s="38">
        <f>VLOOKUP(B342,Plan2!$A:$H,7,0)</f>
        <v>3.74</v>
      </c>
      <c r="H342" s="38">
        <f>VLOOKUP(B342,Plan2!$A:$H,8,0)</f>
        <v>17</v>
      </c>
      <c r="I342" s="7">
        <f t="shared" si="20"/>
        <v>93</v>
      </c>
      <c r="J342" s="40">
        <f t="shared" si="21"/>
        <v>347.82</v>
      </c>
      <c r="K342" s="40">
        <f t="shared" si="22"/>
        <v>1581</v>
      </c>
      <c r="L342" s="9">
        <v>1567.66</v>
      </c>
      <c r="M342" s="43">
        <f t="shared" si="23"/>
        <v>1233.18</v>
      </c>
      <c r="P342" s="7">
        <v>95</v>
      </c>
      <c r="Q342" s="6">
        <f>IFERROR(VLOOKUP(B342,'VENDAS ENTRE LOJAS'!A:E,4,0),"")</f>
        <v>2</v>
      </c>
    </row>
    <row r="343" spans="2:17" x14ac:dyDescent="0.2">
      <c r="B343" s="10">
        <v>1091070400</v>
      </c>
      <c r="C343" s="17" t="s">
        <v>481</v>
      </c>
      <c r="D343" s="11" t="s">
        <v>416</v>
      </c>
      <c r="E343" s="36" t="str">
        <f>VLOOKUP(B343,Plan2!$A:$H,4,0)</f>
        <v>BAMBU</v>
      </c>
      <c r="F343" s="11" t="s">
        <v>1</v>
      </c>
      <c r="G343" s="39">
        <f>VLOOKUP(B343,Plan2!$A:$H,7,0)</f>
        <v>9.24</v>
      </c>
      <c r="H343" s="39">
        <f>VLOOKUP(B343,Plan2!$A:$H,8,0)</f>
        <v>44</v>
      </c>
      <c r="I343" s="12">
        <f t="shared" si="20"/>
        <v>11</v>
      </c>
      <c r="J343" s="41">
        <f t="shared" si="21"/>
        <v>101.64</v>
      </c>
      <c r="K343" s="41">
        <f t="shared" si="22"/>
        <v>484</v>
      </c>
      <c r="L343" s="13">
        <v>510.44</v>
      </c>
      <c r="M343" s="43">
        <f t="shared" si="23"/>
        <v>382.36</v>
      </c>
      <c r="P343" s="12">
        <v>12</v>
      </c>
      <c r="Q343" s="31">
        <f>IFERROR(VLOOKUP(B343,'VENDAS ENTRE LOJAS'!A:E,4,0),"")</f>
        <v>1</v>
      </c>
    </row>
    <row r="344" spans="2:17" x14ac:dyDescent="0.2">
      <c r="B344" s="2">
        <v>1091070500</v>
      </c>
      <c r="C344" s="5" t="s">
        <v>481</v>
      </c>
      <c r="D344" s="3" t="s">
        <v>417</v>
      </c>
      <c r="E344" s="35" t="str">
        <f>VLOOKUP(B344,Plan2!$A:$H,4,0)</f>
        <v>BAMBU</v>
      </c>
      <c r="F344" s="3" t="s">
        <v>1</v>
      </c>
      <c r="G344" s="38">
        <f>VLOOKUP(B344,Plan2!$A:$H,7,0)</f>
        <v>20.16</v>
      </c>
      <c r="H344" s="38">
        <f>VLOOKUP(B344,Plan2!$A:$H,8,0)</f>
        <v>96</v>
      </c>
      <c r="I344" s="7">
        <f t="shared" si="20"/>
        <v>7</v>
      </c>
      <c r="J344" s="40">
        <f t="shared" si="21"/>
        <v>141.12</v>
      </c>
      <c r="K344" s="40">
        <f t="shared" si="22"/>
        <v>672</v>
      </c>
      <c r="L344" s="9">
        <v>653.71</v>
      </c>
      <c r="M344" s="43">
        <f t="shared" si="23"/>
        <v>530.88</v>
      </c>
      <c r="P344" s="7">
        <v>7</v>
      </c>
      <c r="Q344" s="6" t="str">
        <f>IFERROR(VLOOKUP(B344,'VENDAS ENTRE LOJAS'!A:E,4,0),"")</f>
        <v/>
      </c>
    </row>
    <row r="345" spans="2:17" x14ac:dyDescent="0.2">
      <c r="B345" s="10">
        <v>1091080120</v>
      </c>
      <c r="C345" s="17" t="s">
        <v>481</v>
      </c>
      <c r="D345" s="11" t="s">
        <v>418</v>
      </c>
      <c r="E345" s="36" t="str">
        <f>VLOOKUP(B345,Plan2!$A:$H,4,0)</f>
        <v>BUQUE DE PEONIAS</v>
      </c>
      <c r="F345" s="11" t="s">
        <v>1</v>
      </c>
      <c r="G345" s="39">
        <f>VLOOKUP(B345,Plan2!$A:$H,7,0)</f>
        <v>18.059999999999999</v>
      </c>
      <c r="H345" s="39">
        <f>VLOOKUP(B345,Plan2!$A:$H,8,0)</f>
        <v>86</v>
      </c>
      <c r="I345" s="12">
        <f t="shared" si="20"/>
        <v>20</v>
      </c>
      <c r="J345" s="41">
        <f t="shared" si="21"/>
        <v>361.2</v>
      </c>
      <c r="K345" s="41">
        <f t="shared" si="22"/>
        <v>1720</v>
      </c>
      <c r="L345" s="13">
        <v>1682.1</v>
      </c>
      <c r="M345" s="43">
        <f t="shared" si="23"/>
        <v>1358.8</v>
      </c>
      <c r="P345" s="12">
        <v>22</v>
      </c>
      <c r="Q345" s="31">
        <f>IFERROR(VLOOKUP(B345,'VENDAS ENTRE LOJAS'!A:E,4,0),"")</f>
        <v>2</v>
      </c>
    </row>
    <row r="346" spans="2:17" x14ac:dyDescent="0.2">
      <c r="B346" s="2">
        <v>1091080350</v>
      </c>
      <c r="C346" s="5" t="s">
        <v>481</v>
      </c>
      <c r="D346" s="3" t="s">
        <v>419</v>
      </c>
      <c r="E346" s="35" t="str">
        <f>VLOOKUP(B346,Plan2!$A:$H,4,0)</f>
        <v>BUQUE DE PEONIAS</v>
      </c>
      <c r="F346" s="3" t="s">
        <v>1</v>
      </c>
      <c r="G346" s="38">
        <f>VLOOKUP(B346,Plan2!$A:$H,7,0)</f>
        <v>28.8</v>
      </c>
      <c r="H346" s="38">
        <f>VLOOKUP(B346,Plan2!$A:$H,8,0)</f>
        <v>128</v>
      </c>
      <c r="I346" s="7">
        <f t="shared" si="20"/>
        <v>15</v>
      </c>
      <c r="J346" s="40">
        <f t="shared" si="21"/>
        <v>432</v>
      </c>
      <c r="K346" s="40">
        <f t="shared" si="22"/>
        <v>1920</v>
      </c>
      <c r="L346" s="9">
        <v>1854.32</v>
      </c>
      <c r="M346" s="43">
        <f t="shared" si="23"/>
        <v>1488</v>
      </c>
      <c r="P346" s="7">
        <v>15</v>
      </c>
      <c r="Q346" s="6" t="str">
        <f>IFERROR(VLOOKUP(B346,'VENDAS ENTRE LOJAS'!A:E,4,0),"")</f>
        <v/>
      </c>
    </row>
    <row r="347" spans="2:17" x14ac:dyDescent="0.2">
      <c r="B347" s="10">
        <v>1091100200</v>
      </c>
      <c r="C347" s="17" t="s">
        <v>481</v>
      </c>
      <c r="D347" s="11" t="s">
        <v>420</v>
      </c>
      <c r="E347" s="36" t="str">
        <f>VLOOKUP(B347,Plan2!$A:$H,4,0)</f>
        <v>VERBENA &amp; BAMBU</v>
      </c>
      <c r="F347" s="11" t="s">
        <v>1</v>
      </c>
      <c r="G347" s="39">
        <f>VLOOKUP(B347,Plan2!$A:$H,7,0)</f>
        <v>5.67</v>
      </c>
      <c r="H347" s="39">
        <f>VLOOKUP(B347,Plan2!$A:$H,8,0)</f>
        <v>27</v>
      </c>
      <c r="I347" s="12">
        <f t="shared" si="20"/>
        <v>127</v>
      </c>
      <c r="J347" s="41">
        <f t="shared" si="21"/>
        <v>720.09</v>
      </c>
      <c r="K347" s="41">
        <f t="shared" si="22"/>
        <v>3429</v>
      </c>
      <c r="L347" s="13">
        <v>3365.53</v>
      </c>
      <c r="M347" s="43">
        <f t="shared" si="23"/>
        <v>2708.91</v>
      </c>
      <c r="P347" s="12">
        <v>127</v>
      </c>
      <c r="Q347" s="31" t="str">
        <f>IFERROR(VLOOKUP(B347,'VENDAS ENTRE LOJAS'!A:E,4,0),"")</f>
        <v/>
      </c>
    </row>
    <row r="348" spans="2:17" x14ac:dyDescent="0.2">
      <c r="B348" s="2">
        <v>1091109294</v>
      </c>
      <c r="C348" s="5" t="s">
        <v>481</v>
      </c>
      <c r="D348" s="3" t="s">
        <v>421</v>
      </c>
      <c r="E348" s="35" t="str">
        <f>VLOOKUP(B348,Plan2!$A:$H,4,0)</f>
        <v>VERBENA &amp; BAMBU</v>
      </c>
      <c r="F348" s="3" t="s">
        <v>1</v>
      </c>
      <c r="G348" s="38">
        <f>VLOOKUP(B348,Plan2!$A:$H,7,0)</f>
        <v>9.4499999999999993</v>
      </c>
      <c r="H348" s="38">
        <f>VLOOKUP(B348,Plan2!$A:$H,8,0)</f>
        <v>45</v>
      </c>
      <c r="I348" s="7">
        <f t="shared" si="20"/>
        <v>16</v>
      </c>
      <c r="J348" s="40">
        <f t="shared" si="21"/>
        <v>151.19999999999999</v>
      </c>
      <c r="K348" s="40">
        <f t="shared" si="22"/>
        <v>720</v>
      </c>
      <c r="L348" s="9">
        <v>702.61</v>
      </c>
      <c r="M348" s="43">
        <f t="shared" si="23"/>
        <v>568.79999999999995</v>
      </c>
      <c r="P348" s="7">
        <v>16</v>
      </c>
      <c r="Q348" s="6" t="str">
        <f>IFERROR(VLOOKUP(B348,'VENDAS ENTRE LOJAS'!A:E,4,0),"")</f>
        <v/>
      </c>
    </row>
    <row r="349" spans="2:17" x14ac:dyDescent="0.2">
      <c r="B349" s="10">
        <v>1091119128</v>
      </c>
      <c r="C349" s="17" t="s">
        <v>481</v>
      </c>
      <c r="D349" s="11" t="s">
        <v>422</v>
      </c>
      <c r="E349" s="36" t="str">
        <f>VLOOKUP(B349,Plan2!$A:$H,4,0)</f>
        <v>BONISSIMO</v>
      </c>
      <c r="F349" s="11" t="s">
        <v>1</v>
      </c>
      <c r="G349" s="39">
        <f>VLOOKUP(B349,Plan2!$A:$H,7,0)</f>
        <v>9.4499999999999993</v>
      </c>
      <c r="H349" s="39">
        <f>VLOOKUP(B349,Plan2!$A:$H,8,0)</f>
        <v>45</v>
      </c>
      <c r="I349" s="12">
        <f t="shared" si="20"/>
        <v>15</v>
      </c>
      <c r="J349" s="41">
        <f t="shared" si="21"/>
        <v>141.75</v>
      </c>
      <c r="K349" s="41">
        <f t="shared" si="22"/>
        <v>675</v>
      </c>
      <c r="L349" s="13">
        <v>691.09</v>
      </c>
      <c r="M349" s="43">
        <f t="shared" si="23"/>
        <v>533.25</v>
      </c>
      <c r="P349" s="12">
        <v>16</v>
      </c>
      <c r="Q349" s="31">
        <f>IFERROR(VLOOKUP(B349,'VENDAS ENTRE LOJAS'!A:E,4,0),"")</f>
        <v>1</v>
      </c>
    </row>
    <row r="350" spans="2:17" x14ac:dyDescent="0.2">
      <c r="B350" s="2">
        <v>1091119301</v>
      </c>
      <c r="C350" s="5" t="s">
        <v>482</v>
      </c>
      <c r="D350" s="3" t="s">
        <v>423</v>
      </c>
      <c r="E350" s="35" t="str">
        <f>VLOOKUP(B350,Plan2!$A:$H,4,0)</f>
        <v>BONISSIMO</v>
      </c>
      <c r="F350" s="3" t="s">
        <v>1</v>
      </c>
      <c r="G350" s="38">
        <f>VLOOKUP(B350,Plan2!$A:$H,7,0)</f>
        <v>6.09</v>
      </c>
      <c r="H350" s="38">
        <f>VLOOKUP(B350,Plan2!$A:$H,8,0)</f>
        <v>29</v>
      </c>
      <c r="I350" s="7">
        <f t="shared" si="20"/>
        <v>16</v>
      </c>
      <c r="J350" s="40">
        <f t="shared" si="21"/>
        <v>97.44</v>
      </c>
      <c r="K350" s="40">
        <f t="shared" si="22"/>
        <v>464</v>
      </c>
      <c r="L350" s="9">
        <v>450.37</v>
      </c>
      <c r="M350" s="43">
        <f t="shared" si="23"/>
        <v>366.56</v>
      </c>
      <c r="P350" s="7">
        <v>16</v>
      </c>
      <c r="Q350" s="6" t="str">
        <f>IFERROR(VLOOKUP(B350,'VENDAS ENTRE LOJAS'!A:E,4,0),"")</f>
        <v/>
      </c>
    </row>
    <row r="351" spans="2:17" x14ac:dyDescent="0.2">
      <c r="B351" s="10">
        <v>1091170200</v>
      </c>
      <c r="C351" s="17" t="s">
        <v>481</v>
      </c>
      <c r="D351" s="11" t="s">
        <v>424</v>
      </c>
      <c r="E351" s="36" t="str">
        <f>VLOOKUP(B351,Plan2!$A:$H,4,0)</f>
        <v>SERENA</v>
      </c>
      <c r="F351" s="11" t="s">
        <v>1</v>
      </c>
      <c r="G351" s="39">
        <f>VLOOKUP(B351,Plan2!$A:$H,7,0)</f>
        <v>8.19</v>
      </c>
      <c r="H351" s="39">
        <f>VLOOKUP(B351,Plan2!$A:$H,8,0)</f>
        <v>39</v>
      </c>
      <c r="I351" s="12">
        <f t="shared" si="20"/>
        <v>77</v>
      </c>
      <c r="J351" s="41">
        <f t="shared" si="21"/>
        <v>630.63</v>
      </c>
      <c r="K351" s="41">
        <f t="shared" si="22"/>
        <v>3003</v>
      </c>
      <c r="L351" s="13">
        <v>2984.25</v>
      </c>
      <c r="M351" s="43">
        <f t="shared" si="23"/>
        <v>2372.37</v>
      </c>
      <c r="P351" s="12">
        <v>78</v>
      </c>
      <c r="Q351" s="31">
        <f>IFERROR(VLOOKUP(B351,'VENDAS ENTRE LOJAS'!A:E,4,0),"")</f>
        <v>1</v>
      </c>
    </row>
    <row r="352" spans="2:17" x14ac:dyDescent="0.2">
      <c r="B352" s="2">
        <v>1091330300</v>
      </c>
      <c r="C352" s="5" t="s">
        <v>481</v>
      </c>
      <c r="D352" s="3" t="s">
        <v>425</v>
      </c>
      <c r="E352" s="35" t="str">
        <f>VLOOKUP(B352,Plan2!$A:$H,4,0)</f>
        <v>ZIMBRO</v>
      </c>
      <c r="F352" s="3" t="s">
        <v>1</v>
      </c>
      <c r="G352" s="38">
        <f>VLOOKUP(B352,Plan2!$A:$H,7,0)</f>
        <v>8.19</v>
      </c>
      <c r="H352" s="38">
        <f>VLOOKUP(B352,Plan2!$A:$H,8,0)</f>
        <v>39</v>
      </c>
      <c r="I352" s="7">
        <f t="shared" si="20"/>
        <v>42</v>
      </c>
      <c r="J352" s="40">
        <f t="shared" si="21"/>
        <v>343.97999999999996</v>
      </c>
      <c r="K352" s="40">
        <f t="shared" si="22"/>
        <v>1638</v>
      </c>
      <c r="L352" s="9">
        <v>1641.52</v>
      </c>
      <c r="M352" s="43">
        <f t="shared" si="23"/>
        <v>1294.02</v>
      </c>
      <c r="P352" s="7">
        <v>43</v>
      </c>
      <c r="Q352" s="6">
        <f>IFERROR(VLOOKUP(B352,'VENDAS ENTRE LOJAS'!A:E,4,0),"")</f>
        <v>1</v>
      </c>
    </row>
    <row r="353" spans="2:17" x14ac:dyDescent="0.2">
      <c r="B353" s="10">
        <v>1091340300</v>
      </c>
      <c r="C353" s="17" t="s">
        <v>481</v>
      </c>
      <c r="D353" s="11" t="s">
        <v>426</v>
      </c>
      <c r="E353" s="36" t="str">
        <f>VLOOKUP(B353,Plan2!$A:$H,4,0)</f>
        <v>LEMONGRASS</v>
      </c>
      <c r="F353" s="11" t="s">
        <v>1</v>
      </c>
      <c r="G353" s="39">
        <f>VLOOKUP(B353,Plan2!$A:$H,7,0)</f>
        <v>8.19</v>
      </c>
      <c r="H353" s="39">
        <f>VLOOKUP(B353,Plan2!$A:$H,8,0)</f>
        <v>39</v>
      </c>
      <c r="I353" s="12">
        <f t="shared" si="20"/>
        <v>28</v>
      </c>
      <c r="J353" s="41">
        <f t="shared" si="21"/>
        <v>229.32</v>
      </c>
      <c r="K353" s="41">
        <f t="shared" si="22"/>
        <v>1092</v>
      </c>
      <c r="L353" s="13">
        <v>1111.68</v>
      </c>
      <c r="M353" s="43">
        <f t="shared" si="23"/>
        <v>862.68000000000006</v>
      </c>
      <c r="P353" s="12">
        <v>29</v>
      </c>
      <c r="Q353" s="31">
        <f>IFERROR(VLOOKUP(B353,'VENDAS ENTRE LOJAS'!A:E,4,0),"")</f>
        <v>1</v>
      </c>
    </row>
    <row r="354" spans="2:17" x14ac:dyDescent="0.2">
      <c r="B354" s="2">
        <v>1091490100</v>
      </c>
      <c r="C354" s="5" t="s">
        <v>481</v>
      </c>
      <c r="D354" s="3" t="s">
        <v>427</v>
      </c>
      <c r="E354" s="35" t="str">
        <f>VLOOKUP(B354,Plan2!$A:$H,4,0)</f>
        <v>SELETO</v>
      </c>
      <c r="F354" s="3" t="s">
        <v>1</v>
      </c>
      <c r="G354" s="38">
        <f>VLOOKUP(B354,Plan2!$A:$H,7,0)</f>
        <v>7.56</v>
      </c>
      <c r="H354" s="38">
        <f>VLOOKUP(B354,Plan2!$A:$H,8,0)</f>
        <v>36</v>
      </c>
      <c r="I354" s="7">
        <f t="shared" si="20"/>
        <v>4</v>
      </c>
      <c r="J354" s="40">
        <f t="shared" si="21"/>
        <v>30.24</v>
      </c>
      <c r="K354" s="40">
        <f t="shared" si="22"/>
        <v>144</v>
      </c>
      <c r="L354" s="9">
        <v>152.38</v>
      </c>
      <c r="M354" s="43">
        <f t="shared" si="23"/>
        <v>113.76</v>
      </c>
      <c r="P354" s="7">
        <v>5</v>
      </c>
      <c r="Q354" s="6">
        <f>IFERROR(VLOOKUP(B354,'VENDAS ENTRE LOJAS'!A:E,4,0),"")</f>
        <v>1</v>
      </c>
    </row>
    <row r="355" spans="2:17" x14ac:dyDescent="0.2">
      <c r="B355" s="10">
        <v>1091500100</v>
      </c>
      <c r="C355" s="17" t="s">
        <v>481</v>
      </c>
      <c r="D355" s="11" t="s">
        <v>428</v>
      </c>
      <c r="E355" s="36" t="str">
        <f>VLOOKUP(B355,Plan2!$A:$H,4,0)</f>
        <v>GIGI</v>
      </c>
      <c r="F355" s="11" t="s">
        <v>1</v>
      </c>
      <c r="G355" s="39">
        <f>VLOOKUP(B355,Plan2!$A:$H,7,0)</f>
        <v>8.19</v>
      </c>
      <c r="H355" s="39">
        <f>VLOOKUP(B355,Plan2!$A:$H,8,0)</f>
        <v>39</v>
      </c>
      <c r="I355" s="12">
        <f t="shared" si="20"/>
        <v>57</v>
      </c>
      <c r="J355" s="41">
        <f t="shared" si="21"/>
        <v>466.83</v>
      </c>
      <c r="K355" s="41">
        <f t="shared" si="22"/>
        <v>2223</v>
      </c>
      <c r="L355" s="13">
        <v>2184.9</v>
      </c>
      <c r="M355" s="43">
        <f t="shared" si="23"/>
        <v>1756.17</v>
      </c>
      <c r="P355" s="12">
        <v>57</v>
      </c>
      <c r="Q355" s="31" t="str">
        <f>IFERROR(VLOOKUP(B355,'VENDAS ENTRE LOJAS'!A:E,4,0),"")</f>
        <v/>
      </c>
    </row>
    <row r="356" spans="2:17" x14ac:dyDescent="0.2">
      <c r="B356" s="2">
        <v>1091500200</v>
      </c>
      <c r="C356" s="5" t="s">
        <v>481</v>
      </c>
      <c r="D356" s="3" t="s">
        <v>429</v>
      </c>
      <c r="E356" s="35" t="str">
        <f>VLOOKUP(B356,Plan2!$A:$H,4,0)</f>
        <v>GIGI</v>
      </c>
      <c r="F356" s="3" t="s">
        <v>1</v>
      </c>
      <c r="G356" s="38">
        <f>VLOOKUP(B356,Plan2!$A:$H,7,0)</f>
        <v>8.19</v>
      </c>
      <c r="H356" s="38">
        <f>VLOOKUP(B356,Plan2!$A:$H,8,0)</f>
        <v>39</v>
      </c>
      <c r="I356" s="7">
        <f t="shared" si="20"/>
        <v>133</v>
      </c>
      <c r="J356" s="40">
        <f t="shared" si="21"/>
        <v>1089.27</v>
      </c>
      <c r="K356" s="40">
        <f t="shared" si="22"/>
        <v>5187</v>
      </c>
      <c r="L356" s="9">
        <v>5134.53</v>
      </c>
      <c r="M356" s="43">
        <f t="shared" si="23"/>
        <v>4097.7299999999996</v>
      </c>
      <c r="P356" s="7">
        <v>135</v>
      </c>
      <c r="Q356" s="6">
        <f>IFERROR(VLOOKUP(B356,'VENDAS ENTRE LOJAS'!A:E,4,0),"")</f>
        <v>2</v>
      </c>
    </row>
    <row r="357" spans="2:17" x14ac:dyDescent="0.2">
      <c r="B357" s="10">
        <v>1091550090</v>
      </c>
      <c r="C357" s="17" t="s">
        <v>481</v>
      </c>
      <c r="D357" s="11" t="s">
        <v>430</v>
      </c>
      <c r="E357" s="36" t="str">
        <f>VLOOKUP(B357,Plan2!$A:$H,4,0)</f>
        <v>LANCAMENTOS</v>
      </c>
      <c r="F357" s="11" t="s">
        <v>1</v>
      </c>
      <c r="G357" s="39">
        <f>VLOOKUP(B357,Plan2!$A:$H,7,0)</f>
        <v>7.98</v>
      </c>
      <c r="H357" s="39">
        <f>VLOOKUP(B357,Plan2!$A:$H,8,0)</f>
        <v>38</v>
      </c>
      <c r="I357" s="12">
        <f t="shared" si="20"/>
        <v>3</v>
      </c>
      <c r="J357" s="41">
        <f t="shared" si="21"/>
        <v>23.94</v>
      </c>
      <c r="K357" s="41">
        <f t="shared" si="22"/>
        <v>114</v>
      </c>
      <c r="L357" s="13">
        <v>112.27</v>
      </c>
      <c r="M357" s="43">
        <f t="shared" si="23"/>
        <v>90.06</v>
      </c>
      <c r="P357" s="12">
        <v>3</v>
      </c>
      <c r="Q357" s="31" t="str">
        <f>IFERROR(VLOOKUP(B357,'VENDAS ENTRE LOJAS'!A:E,4,0),"")</f>
        <v/>
      </c>
    </row>
    <row r="358" spans="2:17" ht="25.5" x14ac:dyDescent="0.2">
      <c r="B358" s="2">
        <v>1091550180</v>
      </c>
      <c r="C358" s="5" t="s">
        <v>481</v>
      </c>
      <c r="D358" s="3" t="s">
        <v>431</v>
      </c>
      <c r="E358" s="35" t="str">
        <f>VLOOKUP(B358,Plan2!$A:$H,4,0)</f>
        <v>COPAIBA &amp; ANDIROBA</v>
      </c>
      <c r="F358" s="3" t="s">
        <v>1</v>
      </c>
      <c r="G358" s="38">
        <f>VLOOKUP(B358,Plan2!$A:$H,7,0)</f>
        <v>6.72</v>
      </c>
      <c r="H358" s="38">
        <f>VLOOKUP(B358,Plan2!$A:$H,8,0)</f>
        <v>32</v>
      </c>
      <c r="I358" s="7">
        <f t="shared" si="20"/>
        <v>49</v>
      </c>
      <c r="J358" s="40">
        <f t="shared" si="21"/>
        <v>329.28</v>
      </c>
      <c r="K358" s="40">
        <f t="shared" si="22"/>
        <v>1568</v>
      </c>
      <c r="L358" s="9">
        <v>1554.64</v>
      </c>
      <c r="M358" s="43">
        <f t="shared" si="23"/>
        <v>1238.72</v>
      </c>
      <c r="P358" s="7">
        <v>50</v>
      </c>
      <c r="Q358" s="6">
        <f>IFERROR(VLOOKUP(B358,'VENDAS ENTRE LOJAS'!A:E,4,0),"")</f>
        <v>1</v>
      </c>
    </row>
    <row r="359" spans="2:17" x14ac:dyDescent="0.2">
      <c r="B359" s="10">
        <v>1091580090</v>
      </c>
      <c r="C359" s="17" t="s">
        <v>481</v>
      </c>
      <c r="D359" s="11" t="s">
        <v>432</v>
      </c>
      <c r="E359" s="36" t="str">
        <f>VLOOKUP(B359,Plan2!$A:$H,4,0)</f>
        <v>LANCAMENTOS</v>
      </c>
      <c r="F359" s="11" t="s">
        <v>1</v>
      </c>
      <c r="G359" s="39">
        <f>VLOOKUP(B359,Plan2!$A:$H,7,0)</f>
        <v>7.56</v>
      </c>
      <c r="H359" s="39">
        <f>VLOOKUP(B359,Plan2!$A:$H,8,0)</f>
        <v>36</v>
      </c>
      <c r="I359" s="12">
        <f t="shared" si="20"/>
        <v>5</v>
      </c>
      <c r="J359" s="41">
        <f t="shared" si="21"/>
        <v>37.799999999999997</v>
      </c>
      <c r="K359" s="41">
        <f t="shared" si="22"/>
        <v>180</v>
      </c>
      <c r="L359" s="13">
        <v>180</v>
      </c>
      <c r="M359" s="43">
        <f t="shared" si="23"/>
        <v>142.19999999999999</v>
      </c>
      <c r="P359" s="12">
        <v>5</v>
      </c>
      <c r="Q359" s="31" t="str">
        <f>IFERROR(VLOOKUP(B359,'VENDAS ENTRE LOJAS'!A:E,4,0),"")</f>
        <v/>
      </c>
    </row>
    <row r="360" spans="2:17" x14ac:dyDescent="0.2">
      <c r="B360" s="2">
        <v>1091609195</v>
      </c>
      <c r="C360" s="5" t="s">
        <v>482</v>
      </c>
      <c r="D360" s="3" t="s">
        <v>433</v>
      </c>
      <c r="E360" s="35" t="str">
        <f>VLOOKUP(B360,Plan2!$A:$H,4,0)</f>
        <v>BONISSIMO BLACK</v>
      </c>
      <c r="F360" s="3" t="s">
        <v>1</v>
      </c>
      <c r="G360" s="38">
        <f>VLOOKUP(B360,Plan2!$A:$H,7,0)</f>
        <v>9.4499999999999993</v>
      </c>
      <c r="H360" s="38">
        <f>VLOOKUP(B360,Plan2!$A:$H,8,0)</f>
        <v>45</v>
      </c>
      <c r="I360" s="7">
        <f t="shared" si="20"/>
        <v>28</v>
      </c>
      <c r="J360" s="40">
        <f t="shared" si="21"/>
        <v>264.59999999999997</v>
      </c>
      <c r="K360" s="40">
        <f t="shared" si="22"/>
        <v>1260</v>
      </c>
      <c r="L360" s="9">
        <v>1294.26</v>
      </c>
      <c r="M360" s="43">
        <f t="shared" si="23"/>
        <v>995.40000000000009</v>
      </c>
      <c r="P360" s="7">
        <v>29</v>
      </c>
      <c r="Q360" s="6">
        <f>IFERROR(VLOOKUP(B360,'VENDAS ENTRE LOJAS'!A:E,4,0),"")</f>
        <v>1</v>
      </c>
    </row>
    <row r="361" spans="2:17" x14ac:dyDescent="0.2">
      <c r="B361" s="10">
        <v>1091620250</v>
      </c>
      <c r="C361" s="17" t="s">
        <v>481</v>
      </c>
      <c r="D361" s="11" t="s">
        <v>434</v>
      </c>
      <c r="E361" s="36" t="str">
        <f>VLOOKUP(B361,Plan2!$A:$H,4,0)</f>
        <v>FOLHAS DE PIMENTA</v>
      </c>
      <c r="F361" s="11" t="s">
        <v>1</v>
      </c>
      <c r="G361" s="39">
        <f>VLOOKUP(B361,Plan2!$A:$H,7,0)</f>
        <v>8.82</v>
      </c>
      <c r="H361" s="39">
        <f>VLOOKUP(B361,Plan2!$A:$H,8,0)</f>
        <v>42</v>
      </c>
      <c r="I361" s="12">
        <f t="shared" si="20"/>
        <v>1</v>
      </c>
      <c r="J361" s="41">
        <f t="shared" si="21"/>
        <v>8.82</v>
      </c>
      <c r="K361" s="41">
        <f t="shared" si="22"/>
        <v>42</v>
      </c>
      <c r="L361" s="13">
        <v>35.54</v>
      </c>
      <c r="M361" s="43">
        <f t="shared" si="23"/>
        <v>33.18</v>
      </c>
      <c r="P361" s="12">
        <v>1</v>
      </c>
      <c r="Q361" s="31" t="str">
        <f>IFERROR(VLOOKUP(B361,'VENDAS ENTRE LOJAS'!A:E,4,0),"")</f>
        <v/>
      </c>
    </row>
    <row r="362" spans="2:17" x14ac:dyDescent="0.2">
      <c r="B362" s="2">
        <v>1091640250</v>
      </c>
      <c r="C362" s="5" t="s">
        <v>481</v>
      </c>
      <c r="D362" s="3" t="s">
        <v>435</v>
      </c>
      <c r="E362" s="35" t="str">
        <f>VLOOKUP(B362,Plan2!$A:$H,4,0)</f>
        <v>FIGO E PISTACHE</v>
      </c>
      <c r="F362" s="3" t="s">
        <v>1</v>
      </c>
      <c r="G362" s="38">
        <f>VLOOKUP(B362,Plan2!$A:$H,7,0)</f>
        <v>8.82</v>
      </c>
      <c r="H362" s="38">
        <f>VLOOKUP(B362,Plan2!$A:$H,8,0)</f>
        <v>42</v>
      </c>
      <c r="I362" s="7">
        <f t="shared" si="20"/>
        <v>3</v>
      </c>
      <c r="J362" s="40">
        <f t="shared" si="21"/>
        <v>26.46</v>
      </c>
      <c r="K362" s="40">
        <f t="shared" si="22"/>
        <v>126</v>
      </c>
      <c r="L362" s="9">
        <v>124</v>
      </c>
      <c r="M362" s="43">
        <f t="shared" si="23"/>
        <v>99.539999999999992</v>
      </c>
      <c r="P362" s="7">
        <v>3</v>
      </c>
      <c r="Q362" s="6" t="str">
        <f>IFERROR(VLOOKUP(B362,'VENDAS ENTRE LOJAS'!A:E,4,0),"")</f>
        <v/>
      </c>
    </row>
    <row r="363" spans="2:17" x14ac:dyDescent="0.2">
      <c r="B363" s="10">
        <v>1091680250</v>
      </c>
      <c r="C363" s="17" t="s">
        <v>481</v>
      </c>
      <c r="D363" s="11" t="s">
        <v>436</v>
      </c>
      <c r="E363" s="36" t="str">
        <f>VLOOKUP(B363,Plan2!$A:$H,4,0)</f>
        <v>GENGIBRE E ROMA</v>
      </c>
      <c r="F363" s="11" t="s">
        <v>1</v>
      </c>
      <c r="G363" s="39">
        <f>VLOOKUP(B363,Plan2!$A:$H,7,0)</f>
        <v>8.82</v>
      </c>
      <c r="H363" s="39">
        <f>VLOOKUP(B363,Plan2!$A:$H,8,0)</f>
        <v>42</v>
      </c>
      <c r="I363" s="12">
        <f t="shared" si="20"/>
        <v>1</v>
      </c>
      <c r="J363" s="41">
        <f t="shared" si="21"/>
        <v>8.82</v>
      </c>
      <c r="K363" s="41">
        <f t="shared" si="22"/>
        <v>42</v>
      </c>
      <c r="L363" s="13">
        <v>42</v>
      </c>
      <c r="M363" s="43">
        <f t="shared" si="23"/>
        <v>33.18</v>
      </c>
      <c r="P363" s="12">
        <v>1</v>
      </c>
      <c r="Q363" s="31" t="str">
        <f>IFERROR(VLOOKUP(B363,'VENDAS ENTRE LOJAS'!A:E,4,0),"")</f>
        <v/>
      </c>
    </row>
    <row r="364" spans="2:17" x14ac:dyDescent="0.2">
      <c r="B364" s="2">
        <v>1091780100</v>
      </c>
      <c r="C364" s="5" t="s">
        <v>482</v>
      </c>
      <c r="D364" s="3" t="s">
        <v>437</v>
      </c>
      <c r="E364" s="35" t="str">
        <f>VLOOKUP(B364,Plan2!$A:$H,4,0)</f>
        <v>SELETO OCEAN</v>
      </c>
      <c r="F364" s="3" t="s">
        <v>1</v>
      </c>
      <c r="G364" s="38">
        <f>VLOOKUP(B364,Plan2!$A:$H,7,0)</f>
        <v>7.56</v>
      </c>
      <c r="H364" s="38">
        <f>VLOOKUP(B364,Plan2!$A:$H,8,0)</f>
        <v>36</v>
      </c>
      <c r="I364" s="7">
        <f t="shared" si="20"/>
        <v>4</v>
      </c>
      <c r="J364" s="40">
        <f t="shared" si="21"/>
        <v>30.24</v>
      </c>
      <c r="K364" s="40">
        <f t="shared" si="22"/>
        <v>144</v>
      </c>
      <c r="L364" s="9">
        <v>137.99</v>
      </c>
      <c r="M364" s="43">
        <f t="shared" si="23"/>
        <v>113.76</v>
      </c>
      <c r="P364" s="7">
        <v>4</v>
      </c>
      <c r="Q364" s="6" t="str">
        <f>IFERROR(VLOOKUP(B364,'VENDAS ENTRE LOJAS'!A:E,4,0),"")</f>
        <v/>
      </c>
    </row>
    <row r="365" spans="2:17" x14ac:dyDescent="0.2">
      <c r="B365" s="10">
        <v>1091780200</v>
      </c>
      <c r="C365" s="17" t="s">
        <v>482</v>
      </c>
      <c r="D365" s="11" t="s">
        <v>438</v>
      </c>
      <c r="E365" s="36" t="str">
        <f>VLOOKUP(B365,Plan2!$A:$H,4,0)</f>
        <v>SELETO OCEAN</v>
      </c>
      <c r="F365" s="11" t="s">
        <v>1</v>
      </c>
      <c r="G365" s="39">
        <f>VLOOKUP(B365,Plan2!$A:$H,7,0)</f>
        <v>6.93</v>
      </c>
      <c r="H365" s="39">
        <f>VLOOKUP(B365,Plan2!$A:$H,8,0)</f>
        <v>33</v>
      </c>
      <c r="I365" s="12">
        <f t="shared" si="20"/>
        <v>42</v>
      </c>
      <c r="J365" s="41">
        <f t="shared" si="21"/>
        <v>291.06</v>
      </c>
      <c r="K365" s="41">
        <f t="shared" si="22"/>
        <v>1386</v>
      </c>
      <c r="L365" s="13">
        <v>1381.76</v>
      </c>
      <c r="M365" s="43">
        <f t="shared" si="23"/>
        <v>1094.94</v>
      </c>
      <c r="P365" s="12">
        <v>44</v>
      </c>
      <c r="Q365" s="31">
        <f>IFERROR(VLOOKUP(B365,'VENDAS ENTRE LOJAS'!A:E,4,0),"")</f>
        <v>2</v>
      </c>
    </row>
    <row r="366" spans="2:17" x14ac:dyDescent="0.2">
      <c r="B366" s="2">
        <v>1091810210</v>
      </c>
      <c r="C366" s="5" t="s">
        <v>481</v>
      </c>
      <c r="D366" s="3" t="s">
        <v>439</v>
      </c>
      <c r="E366" s="35" t="str">
        <f>VLOOKUP(B366,Plan2!$A:$H,4,0)</f>
        <v>ACUCENA</v>
      </c>
      <c r="F366" s="3" t="s">
        <v>1</v>
      </c>
      <c r="G366" s="38">
        <f>VLOOKUP(B366,Plan2!$A:$H,7,0)</f>
        <v>8.19</v>
      </c>
      <c r="H366" s="38">
        <f>VLOOKUP(B366,Plan2!$A:$H,8,0)</f>
        <v>39</v>
      </c>
      <c r="I366" s="7">
        <f t="shared" si="20"/>
        <v>39</v>
      </c>
      <c r="J366" s="40">
        <f t="shared" si="21"/>
        <v>319.40999999999997</v>
      </c>
      <c r="K366" s="40">
        <f t="shared" si="22"/>
        <v>1521</v>
      </c>
      <c r="L366" s="9">
        <v>1570.28</v>
      </c>
      <c r="M366" s="43">
        <f t="shared" si="23"/>
        <v>1201.5900000000001</v>
      </c>
      <c r="P366" s="7">
        <v>41</v>
      </c>
      <c r="Q366" s="6">
        <f>IFERROR(VLOOKUP(B366,'VENDAS ENTRE LOJAS'!A:E,4,0),"")</f>
        <v>2</v>
      </c>
    </row>
    <row r="367" spans="2:17" x14ac:dyDescent="0.2">
      <c r="B367" s="10">
        <v>1091920100</v>
      </c>
      <c r="C367" s="17" t="s">
        <v>481</v>
      </c>
      <c r="D367" s="11" t="s">
        <v>440</v>
      </c>
      <c r="E367" s="36" t="str">
        <f>VLOOKUP(B367,Plan2!$A:$H,4,0)</f>
        <v>SENSORE</v>
      </c>
      <c r="F367" s="11" t="s">
        <v>1</v>
      </c>
      <c r="G367" s="39">
        <f>VLOOKUP(B367,Plan2!$A:$H,7,0)</f>
        <v>7.65</v>
      </c>
      <c r="H367" s="39">
        <f>VLOOKUP(B367,Plan2!$A:$H,8,0)</f>
        <v>34</v>
      </c>
      <c r="I367" s="12">
        <f t="shared" si="20"/>
        <v>25</v>
      </c>
      <c r="J367" s="41">
        <f t="shared" si="21"/>
        <v>191.25</v>
      </c>
      <c r="K367" s="41">
        <f t="shared" si="22"/>
        <v>850</v>
      </c>
      <c r="L367" s="13">
        <v>894.69</v>
      </c>
      <c r="M367" s="43">
        <f t="shared" si="23"/>
        <v>658.75</v>
      </c>
      <c r="P367" s="12">
        <v>29</v>
      </c>
      <c r="Q367" s="31">
        <f>IFERROR(VLOOKUP(B367,'VENDAS ENTRE LOJAS'!A:E,4,0),"")</f>
        <v>4</v>
      </c>
    </row>
    <row r="368" spans="2:17" x14ac:dyDescent="0.2">
      <c r="B368" s="2">
        <v>1091920200</v>
      </c>
      <c r="C368" s="5" t="s">
        <v>481</v>
      </c>
      <c r="D368" s="3" t="s">
        <v>441</v>
      </c>
      <c r="E368" s="35" t="str">
        <f>VLOOKUP(B368,Plan2!$A:$H,4,0)</f>
        <v>SENSORE</v>
      </c>
      <c r="F368" s="3" t="s">
        <v>1</v>
      </c>
      <c r="G368" s="38">
        <f>VLOOKUP(B368,Plan2!$A:$H,7,0)</f>
        <v>4.83</v>
      </c>
      <c r="H368" s="38">
        <f>VLOOKUP(B368,Plan2!$A:$H,8,0)</f>
        <v>23</v>
      </c>
      <c r="I368" s="7">
        <f t="shared" si="20"/>
        <v>63</v>
      </c>
      <c r="J368" s="40">
        <f t="shared" si="21"/>
        <v>304.29000000000002</v>
      </c>
      <c r="K368" s="40">
        <f t="shared" si="22"/>
        <v>1449</v>
      </c>
      <c r="L368" s="9">
        <v>1504.24</v>
      </c>
      <c r="M368" s="43">
        <f t="shared" si="23"/>
        <v>1144.71</v>
      </c>
      <c r="P368" s="7">
        <v>67</v>
      </c>
      <c r="Q368" s="6">
        <f>IFERROR(VLOOKUP(B368,'VENDAS ENTRE LOJAS'!A:E,4,0),"")</f>
        <v>4</v>
      </c>
    </row>
    <row r="369" spans="2:17" x14ac:dyDescent="0.2">
      <c r="B369" s="10">
        <v>1091920380</v>
      </c>
      <c r="C369" s="17" t="s">
        <v>481</v>
      </c>
      <c r="D369" s="11" t="s">
        <v>442</v>
      </c>
      <c r="E369" s="36" t="str">
        <f>VLOOKUP(B369,Plan2!$A:$H,4,0)</f>
        <v>SENSORE</v>
      </c>
      <c r="F369" s="11" t="s">
        <v>1</v>
      </c>
      <c r="G369" s="39">
        <f>VLOOKUP(B369,Plan2!$A:$H,7,0)</f>
        <v>6.12</v>
      </c>
      <c r="H369" s="39">
        <f>VLOOKUP(B369,Plan2!$A:$H,8,0)</f>
        <v>34</v>
      </c>
      <c r="I369" s="12">
        <f t="shared" si="20"/>
        <v>40</v>
      </c>
      <c r="J369" s="41">
        <f t="shared" si="21"/>
        <v>244.8</v>
      </c>
      <c r="K369" s="41">
        <f t="shared" si="22"/>
        <v>1360</v>
      </c>
      <c r="L369" s="13">
        <v>1365.66</v>
      </c>
      <c r="M369" s="43">
        <f t="shared" si="23"/>
        <v>1115.2</v>
      </c>
      <c r="P369" s="12">
        <v>41</v>
      </c>
      <c r="Q369" s="31">
        <f>IFERROR(VLOOKUP(B369,'VENDAS ENTRE LOJAS'!A:E,4,0),"")</f>
        <v>1</v>
      </c>
    </row>
    <row r="370" spans="2:17" x14ac:dyDescent="0.2">
      <c r="B370" s="2">
        <v>1091930100</v>
      </c>
      <c r="C370" s="5" t="s">
        <v>481</v>
      </c>
      <c r="D370" s="3" t="s">
        <v>443</v>
      </c>
      <c r="E370" s="35" t="str">
        <f>VLOOKUP(B370,Plan2!$A:$H,4,0)</f>
        <v>SENSORE</v>
      </c>
      <c r="F370" s="3" t="s">
        <v>1</v>
      </c>
      <c r="G370" s="38">
        <f>VLOOKUP(B370,Plan2!$A:$H,7,0)</f>
        <v>7.65</v>
      </c>
      <c r="H370" s="38">
        <f>VLOOKUP(B370,Plan2!$A:$H,8,0)</f>
        <v>34</v>
      </c>
      <c r="I370" s="7">
        <f t="shared" si="20"/>
        <v>34</v>
      </c>
      <c r="J370" s="40">
        <f t="shared" si="21"/>
        <v>260.10000000000002</v>
      </c>
      <c r="K370" s="40">
        <f t="shared" si="22"/>
        <v>1156</v>
      </c>
      <c r="L370" s="9">
        <v>1182.47</v>
      </c>
      <c r="M370" s="43">
        <f t="shared" si="23"/>
        <v>895.9</v>
      </c>
      <c r="P370" s="7">
        <v>38</v>
      </c>
      <c r="Q370" s="6">
        <f>IFERROR(VLOOKUP(B370,'VENDAS ENTRE LOJAS'!A:E,4,0),"")</f>
        <v>4</v>
      </c>
    </row>
    <row r="371" spans="2:17" x14ac:dyDescent="0.2">
      <c r="B371" s="10">
        <v>1091930200</v>
      </c>
      <c r="C371" s="17" t="s">
        <v>481</v>
      </c>
      <c r="D371" s="11" t="s">
        <v>444</v>
      </c>
      <c r="E371" s="36" t="str">
        <f>VLOOKUP(B371,Plan2!$A:$H,4,0)</f>
        <v>SENSORE</v>
      </c>
      <c r="F371" s="11" t="s">
        <v>1</v>
      </c>
      <c r="G371" s="39">
        <f>VLOOKUP(B371,Plan2!$A:$H,7,0)</f>
        <v>4.83</v>
      </c>
      <c r="H371" s="39">
        <f>VLOOKUP(B371,Plan2!$A:$H,8,0)</f>
        <v>23</v>
      </c>
      <c r="I371" s="12">
        <f t="shared" si="20"/>
        <v>77</v>
      </c>
      <c r="J371" s="41">
        <f t="shared" si="21"/>
        <v>371.91</v>
      </c>
      <c r="K371" s="41">
        <f t="shared" si="22"/>
        <v>1771</v>
      </c>
      <c r="L371" s="13">
        <v>1743.63</v>
      </c>
      <c r="M371" s="43">
        <f t="shared" si="23"/>
        <v>1399.09</v>
      </c>
      <c r="P371" s="12">
        <v>77</v>
      </c>
      <c r="Q371" s="31" t="str">
        <f>IFERROR(VLOOKUP(B371,'VENDAS ENTRE LOJAS'!A:E,4,0),"")</f>
        <v/>
      </c>
    </row>
    <row r="372" spans="2:17" x14ac:dyDescent="0.2">
      <c r="B372" s="2">
        <v>1091930380</v>
      </c>
      <c r="C372" s="5" t="s">
        <v>481</v>
      </c>
      <c r="D372" s="3" t="s">
        <v>445</v>
      </c>
      <c r="E372" s="35" t="str">
        <f>VLOOKUP(B372,Plan2!$A:$H,4,0)</f>
        <v>SENSORE</v>
      </c>
      <c r="F372" s="3" t="s">
        <v>1</v>
      </c>
      <c r="G372" s="38">
        <f>VLOOKUP(B372,Plan2!$A:$H,7,0)</f>
        <v>6.12</v>
      </c>
      <c r="H372" s="38">
        <f>VLOOKUP(B372,Plan2!$A:$H,8,0)</f>
        <v>34</v>
      </c>
      <c r="I372" s="7">
        <f t="shared" si="20"/>
        <v>33</v>
      </c>
      <c r="J372" s="40">
        <f t="shared" si="21"/>
        <v>201.96</v>
      </c>
      <c r="K372" s="40">
        <f t="shared" si="22"/>
        <v>1122</v>
      </c>
      <c r="L372" s="9">
        <v>1067.4100000000001</v>
      </c>
      <c r="M372" s="43">
        <f t="shared" si="23"/>
        <v>920.04</v>
      </c>
      <c r="P372" s="7">
        <v>33</v>
      </c>
      <c r="Q372" s="6" t="str">
        <f>IFERROR(VLOOKUP(B372,'VENDAS ENTRE LOJAS'!A:E,4,0),"")</f>
        <v/>
      </c>
    </row>
    <row r="373" spans="2:17" x14ac:dyDescent="0.2">
      <c r="B373" s="10">
        <v>1091940100</v>
      </c>
      <c r="C373" s="17" t="s">
        <v>481</v>
      </c>
      <c r="D373" s="11" t="s">
        <v>446</v>
      </c>
      <c r="E373" s="36" t="str">
        <f>VLOOKUP(B373,Plan2!$A:$H,4,0)</f>
        <v>SENSORE</v>
      </c>
      <c r="F373" s="11" t="s">
        <v>1</v>
      </c>
      <c r="G373" s="39">
        <f>VLOOKUP(B373,Plan2!$A:$H,7,0)</f>
        <v>7.65</v>
      </c>
      <c r="H373" s="39">
        <f>VLOOKUP(B373,Plan2!$A:$H,8,0)</f>
        <v>34</v>
      </c>
      <c r="I373" s="12">
        <f t="shared" si="20"/>
        <v>27</v>
      </c>
      <c r="J373" s="41">
        <f t="shared" si="21"/>
        <v>206.55</v>
      </c>
      <c r="K373" s="41">
        <f t="shared" si="22"/>
        <v>918</v>
      </c>
      <c r="L373" s="13">
        <v>902.47</v>
      </c>
      <c r="M373" s="43">
        <f t="shared" si="23"/>
        <v>711.45</v>
      </c>
      <c r="P373" s="12">
        <v>27</v>
      </c>
      <c r="Q373" s="31" t="str">
        <f>IFERROR(VLOOKUP(B373,'VENDAS ENTRE LOJAS'!A:E,4,0),"")</f>
        <v/>
      </c>
    </row>
    <row r="374" spans="2:17" x14ac:dyDescent="0.2">
      <c r="B374" s="2">
        <v>1091940200</v>
      </c>
      <c r="C374" s="5" t="s">
        <v>481</v>
      </c>
      <c r="D374" s="3" t="s">
        <v>447</v>
      </c>
      <c r="E374" s="35" t="str">
        <f>VLOOKUP(B374,Plan2!$A:$H,4,0)</f>
        <v>SENSORE</v>
      </c>
      <c r="F374" s="3" t="s">
        <v>1</v>
      </c>
      <c r="G374" s="38">
        <f>VLOOKUP(B374,Plan2!$A:$H,7,0)</f>
        <v>4.83</v>
      </c>
      <c r="H374" s="38">
        <f>VLOOKUP(B374,Plan2!$A:$H,8,0)</f>
        <v>23</v>
      </c>
      <c r="I374" s="7">
        <f t="shared" si="20"/>
        <v>74</v>
      </c>
      <c r="J374" s="40">
        <f t="shared" si="21"/>
        <v>357.42</v>
      </c>
      <c r="K374" s="40">
        <f t="shared" si="22"/>
        <v>1702</v>
      </c>
      <c r="L374" s="9">
        <v>1677.59</v>
      </c>
      <c r="M374" s="43">
        <f t="shared" si="23"/>
        <v>1344.58</v>
      </c>
      <c r="P374" s="7">
        <v>74</v>
      </c>
      <c r="Q374" s="6" t="str">
        <f>IFERROR(VLOOKUP(B374,'VENDAS ENTRE LOJAS'!A:E,4,0),"")</f>
        <v/>
      </c>
    </row>
    <row r="375" spans="2:17" x14ac:dyDescent="0.2">
      <c r="B375" s="10">
        <v>1091940380</v>
      </c>
      <c r="C375" s="17" t="s">
        <v>481</v>
      </c>
      <c r="D375" s="11" t="s">
        <v>448</v>
      </c>
      <c r="E375" s="36" t="str">
        <f>VLOOKUP(B375,Plan2!$A:$H,4,0)</f>
        <v>SENSORE</v>
      </c>
      <c r="F375" s="11" t="s">
        <v>1</v>
      </c>
      <c r="G375" s="39">
        <f>VLOOKUP(B375,Plan2!$A:$H,7,0)</f>
        <v>6.12</v>
      </c>
      <c r="H375" s="39">
        <f>VLOOKUP(B375,Plan2!$A:$H,8,0)</f>
        <v>34</v>
      </c>
      <c r="I375" s="12">
        <f t="shared" si="20"/>
        <v>34</v>
      </c>
      <c r="J375" s="41">
        <f t="shared" si="21"/>
        <v>208.08</v>
      </c>
      <c r="K375" s="41">
        <f t="shared" si="22"/>
        <v>1156</v>
      </c>
      <c r="L375" s="13">
        <v>1167.3399999999999</v>
      </c>
      <c r="M375" s="43">
        <f t="shared" si="23"/>
        <v>947.92</v>
      </c>
      <c r="P375" s="12">
        <v>35</v>
      </c>
      <c r="Q375" s="31">
        <f>IFERROR(VLOOKUP(B375,'VENDAS ENTRE LOJAS'!A:E,4,0),"")</f>
        <v>1</v>
      </c>
    </row>
    <row r="376" spans="2:17" x14ac:dyDescent="0.2">
      <c r="B376" s="2">
        <v>1092040200</v>
      </c>
      <c r="C376" s="5" t="s">
        <v>482</v>
      </c>
      <c r="D376" s="3" t="s">
        <v>449</v>
      </c>
      <c r="E376" s="35" t="str">
        <f>VLOOKUP(B376,Plan2!$A:$H,4,0)</f>
        <v>SELETO HERBO</v>
      </c>
      <c r="F376" s="3" t="s">
        <v>1</v>
      </c>
      <c r="G376" s="38">
        <f>VLOOKUP(B376,Plan2!$A:$H,7,0)</f>
        <v>6.93</v>
      </c>
      <c r="H376" s="38">
        <f>VLOOKUP(B376,Plan2!$A:$H,8,0)</f>
        <v>33</v>
      </c>
      <c r="I376" s="7">
        <f t="shared" si="20"/>
        <v>17</v>
      </c>
      <c r="J376" s="40">
        <f t="shared" si="21"/>
        <v>117.81</v>
      </c>
      <c r="K376" s="40">
        <f t="shared" si="22"/>
        <v>561</v>
      </c>
      <c r="L376" s="9">
        <v>556.05999999999995</v>
      </c>
      <c r="M376" s="43">
        <f t="shared" si="23"/>
        <v>443.19</v>
      </c>
      <c r="P376" s="7">
        <v>17</v>
      </c>
      <c r="Q376" s="6" t="str">
        <f>IFERROR(VLOOKUP(B376,'VENDAS ENTRE LOJAS'!A:E,4,0),"")</f>
        <v/>
      </c>
    </row>
    <row r="377" spans="2:17" x14ac:dyDescent="0.2">
      <c r="B377" s="10">
        <v>1092080100</v>
      </c>
      <c r="C377" s="17" t="s">
        <v>481</v>
      </c>
      <c r="D377" s="11" t="s">
        <v>450</v>
      </c>
      <c r="E377" s="36" t="str">
        <f>VLOOKUP(B377,Plan2!$A:$H,4,0)</f>
        <v>LANCAMENTOS</v>
      </c>
      <c r="F377" s="11" t="s">
        <v>1</v>
      </c>
      <c r="G377" s="39">
        <f>VLOOKUP(B377,Plan2!$A:$H,7,0)</f>
        <v>8.19</v>
      </c>
      <c r="H377" s="39">
        <f>VLOOKUP(B377,Plan2!$A:$H,8,0)</f>
        <v>39</v>
      </c>
      <c r="I377" s="12">
        <f t="shared" si="20"/>
        <v>9</v>
      </c>
      <c r="J377" s="41">
        <f t="shared" si="21"/>
        <v>73.709999999999994</v>
      </c>
      <c r="K377" s="41">
        <f t="shared" si="22"/>
        <v>351</v>
      </c>
      <c r="L377" s="13">
        <v>366.87</v>
      </c>
      <c r="M377" s="43">
        <f t="shared" si="23"/>
        <v>277.29000000000002</v>
      </c>
      <c r="P377" s="12">
        <v>10</v>
      </c>
      <c r="Q377" s="31">
        <f>IFERROR(VLOOKUP(B377,'VENDAS ENTRE LOJAS'!A:E,4,0),"")</f>
        <v>1</v>
      </c>
    </row>
    <row r="378" spans="2:17" x14ac:dyDescent="0.2">
      <c r="B378" s="2">
        <v>1092080210</v>
      </c>
      <c r="C378" s="5" t="s">
        <v>481</v>
      </c>
      <c r="D378" s="3" t="s">
        <v>451</v>
      </c>
      <c r="E378" s="35" t="str">
        <f>VLOOKUP(B378,Plan2!$A:$H,4,0)</f>
        <v>LANCAMENTOS</v>
      </c>
      <c r="F378" s="3" t="s">
        <v>1</v>
      </c>
      <c r="G378" s="38">
        <f>VLOOKUP(B378,Plan2!$A:$H,7,0)</f>
        <v>8.82</v>
      </c>
      <c r="H378" s="38">
        <f>VLOOKUP(B378,Plan2!$A:$H,8,0)</f>
        <v>42</v>
      </c>
      <c r="I378" s="7">
        <f t="shared" si="20"/>
        <v>10</v>
      </c>
      <c r="J378" s="40">
        <f t="shared" si="21"/>
        <v>88.2</v>
      </c>
      <c r="K378" s="40">
        <f t="shared" si="22"/>
        <v>420</v>
      </c>
      <c r="L378" s="9">
        <v>437.1</v>
      </c>
      <c r="M378" s="43">
        <f t="shared" si="23"/>
        <v>331.8</v>
      </c>
      <c r="P378" s="7">
        <v>11</v>
      </c>
      <c r="Q378" s="6">
        <f>IFERROR(VLOOKUP(B378,'VENDAS ENTRE LOJAS'!A:E,4,0),"")</f>
        <v>1</v>
      </c>
    </row>
    <row r="379" spans="2:17" x14ac:dyDescent="0.2">
      <c r="B379" s="10">
        <v>1100029077</v>
      </c>
      <c r="C379" s="17" t="s">
        <v>470</v>
      </c>
      <c r="D379" s="11" t="s">
        <v>452</v>
      </c>
      <c r="E379" s="36" t="str">
        <f>VLOOKUP(B379,Plan2!$A:$H,4,0)</f>
        <v>MINI ALMOFADA</v>
      </c>
      <c r="F379" s="11" t="s">
        <v>1</v>
      </c>
      <c r="G379" s="39">
        <f>VLOOKUP(B379,Plan2!$A:$H,7,0)</f>
        <v>11.76</v>
      </c>
      <c r="H379" s="39">
        <f>VLOOKUP(B379,Plan2!$A:$H,8,0)</f>
        <v>56</v>
      </c>
      <c r="I379" s="12">
        <f t="shared" si="20"/>
        <v>26</v>
      </c>
      <c r="J379" s="41">
        <f t="shared" si="21"/>
        <v>305.76</v>
      </c>
      <c r="K379" s="41">
        <f t="shared" si="22"/>
        <v>1456</v>
      </c>
      <c r="L379" s="13">
        <v>1429.22</v>
      </c>
      <c r="M379" s="43">
        <f t="shared" si="23"/>
        <v>1150.24</v>
      </c>
      <c r="P379" s="12">
        <v>28</v>
      </c>
      <c r="Q379" s="31">
        <f>IFERROR(VLOOKUP(B379,'VENDAS ENTRE LOJAS'!A:E,4,0),"")</f>
        <v>2</v>
      </c>
    </row>
    <row r="380" spans="2:17" x14ac:dyDescent="0.2">
      <c r="B380" s="2">
        <v>1100239077</v>
      </c>
      <c r="C380" s="5" t="s">
        <v>470</v>
      </c>
      <c r="D380" s="3" t="s">
        <v>453</v>
      </c>
      <c r="E380" s="35" t="str">
        <f>VLOOKUP(B380,Plan2!$A:$H,4,0)</f>
        <v>MINI ALMOFADA</v>
      </c>
      <c r="F380" s="3" t="s">
        <v>1</v>
      </c>
      <c r="G380" s="38">
        <f>VLOOKUP(B380,Plan2!$A:$H,7,0)</f>
        <v>11.76</v>
      </c>
      <c r="H380" s="38">
        <f>VLOOKUP(B380,Plan2!$A:$H,8,0)</f>
        <v>56</v>
      </c>
      <c r="I380" s="7">
        <f t="shared" si="20"/>
        <v>12</v>
      </c>
      <c r="J380" s="40">
        <f t="shared" si="21"/>
        <v>141.12</v>
      </c>
      <c r="K380" s="40">
        <f t="shared" si="22"/>
        <v>672</v>
      </c>
      <c r="L380" s="9">
        <v>660.87</v>
      </c>
      <c r="M380" s="43">
        <f t="shared" si="23"/>
        <v>530.88</v>
      </c>
      <c r="P380" s="7">
        <v>12</v>
      </c>
      <c r="Q380" s="6" t="str">
        <f>IFERROR(VLOOKUP(B380,'VENDAS ENTRE LOJAS'!A:E,4,0),"")</f>
        <v/>
      </c>
    </row>
    <row r="381" spans="2:17" x14ac:dyDescent="0.2">
      <c r="B381" s="10">
        <v>1100499077</v>
      </c>
      <c r="C381" s="17" t="s">
        <v>470</v>
      </c>
      <c r="D381" s="11" t="s">
        <v>454</v>
      </c>
      <c r="E381" s="36" t="str">
        <f>VLOOKUP(B381,Plan2!$A:$H,4,0)</f>
        <v>MINI ALMOFADA</v>
      </c>
      <c r="F381" s="11" t="s">
        <v>1</v>
      </c>
      <c r="G381" s="39">
        <f>VLOOKUP(B381,Plan2!$A:$H,7,0)</f>
        <v>11.76</v>
      </c>
      <c r="H381" s="39">
        <f>VLOOKUP(B381,Plan2!$A:$H,8,0)</f>
        <v>56</v>
      </c>
      <c r="I381" s="12">
        <f t="shared" si="20"/>
        <v>19</v>
      </c>
      <c r="J381" s="41">
        <f t="shared" si="21"/>
        <v>223.44</v>
      </c>
      <c r="K381" s="41">
        <f t="shared" si="22"/>
        <v>1064</v>
      </c>
      <c r="L381" s="13">
        <v>1037.6099999999999</v>
      </c>
      <c r="M381" s="43">
        <f t="shared" si="23"/>
        <v>840.56</v>
      </c>
      <c r="P381" s="12">
        <v>19</v>
      </c>
      <c r="Q381" s="31" t="str">
        <f>IFERROR(VLOOKUP(B381,'VENDAS ENTRE LOJAS'!A:E,4,0),"")</f>
        <v/>
      </c>
    </row>
    <row r="382" spans="2:17" x14ac:dyDescent="0.2">
      <c r="B382" s="2">
        <v>1100589077</v>
      </c>
      <c r="C382" s="5" t="s">
        <v>470</v>
      </c>
      <c r="D382" s="3" t="s">
        <v>455</v>
      </c>
      <c r="E382" s="35" t="str">
        <f>VLOOKUP(B382,Plan2!$A:$H,4,0)</f>
        <v>MINI ALMOFADA</v>
      </c>
      <c r="F382" s="3" t="s">
        <v>1</v>
      </c>
      <c r="G382" s="38">
        <f>VLOOKUP(B382,Plan2!$A:$H,7,0)</f>
        <v>11.76</v>
      </c>
      <c r="H382" s="38">
        <f>VLOOKUP(B382,Plan2!$A:$H,8,0)</f>
        <v>56</v>
      </c>
      <c r="I382" s="7">
        <f t="shared" si="20"/>
        <v>11</v>
      </c>
      <c r="J382" s="40">
        <f t="shared" si="21"/>
        <v>129.35999999999999</v>
      </c>
      <c r="K382" s="40">
        <f t="shared" si="22"/>
        <v>616</v>
      </c>
      <c r="L382" s="9">
        <v>610.76</v>
      </c>
      <c r="M382" s="43">
        <f t="shared" si="23"/>
        <v>486.64</v>
      </c>
      <c r="P382" s="7">
        <v>11</v>
      </c>
      <c r="Q382" s="6" t="str">
        <f>IFERROR(VLOOKUP(B382,'VENDAS ENTRE LOJAS'!A:E,4,0),"")</f>
        <v/>
      </c>
    </row>
    <row r="383" spans="2:17" x14ac:dyDescent="0.2">
      <c r="B383" s="10">
        <v>1100649077</v>
      </c>
      <c r="C383" s="17" t="s">
        <v>470</v>
      </c>
      <c r="D383" s="11" t="s">
        <v>456</v>
      </c>
      <c r="E383" s="36" t="str">
        <f>VLOOKUP(B383,Plan2!$A:$H,4,0)</f>
        <v>MINI ALMOFADA</v>
      </c>
      <c r="F383" s="11" t="s">
        <v>1</v>
      </c>
      <c r="G383" s="39">
        <f>VLOOKUP(B383,Plan2!$A:$H,7,0)</f>
        <v>11.76</v>
      </c>
      <c r="H383" s="39">
        <f>VLOOKUP(B383,Plan2!$A:$H,8,0)</f>
        <v>56</v>
      </c>
      <c r="I383" s="12">
        <f t="shared" si="20"/>
        <v>20</v>
      </c>
      <c r="J383" s="41">
        <f t="shared" si="21"/>
        <v>235.2</v>
      </c>
      <c r="K383" s="41">
        <f t="shared" si="22"/>
        <v>1120</v>
      </c>
      <c r="L383" s="13">
        <v>1073.46</v>
      </c>
      <c r="M383" s="43">
        <f t="shared" si="23"/>
        <v>884.8</v>
      </c>
      <c r="P383" s="12">
        <v>20</v>
      </c>
      <c r="Q383" s="31" t="str">
        <f>IFERROR(VLOOKUP(B383,'VENDAS ENTRE LOJAS'!A:E,4,0),"")</f>
        <v/>
      </c>
    </row>
    <row r="384" spans="2:17" x14ac:dyDescent="0.2">
      <c r="B384" s="2">
        <v>1110190700</v>
      </c>
      <c r="C384" s="5" t="s">
        <v>487</v>
      </c>
      <c r="D384" s="3" t="s">
        <v>457</v>
      </c>
      <c r="E384" s="35" t="str">
        <f>VLOOKUP(B384,Plan2!$A:$H,4,0)</f>
        <v>TERRA MADRE</v>
      </c>
      <c r="F384" s="3" t="s">
        <v>1</v>
      </c>
      <c r="G384" s="38">
        <f>VLOOKUP(B384,Plan2!$A:$H,7,0)</f>
        <v>35.78</v>
      </c>
      <c r="H384" s="38">
        <f>VLOOKUP(B384,Plan2!$A:$H,8,0)</f>
        <v>159</v>
      </c>
      <c r="I384" s="7">
        <f t="shared" si="20"/>
        <v>2</v>
      </c>
      <c r="J384" s="40">
        <f t="shared" si="21"/>
        <v>71.56</v>
      </c>
      <c r="K384" s="40">
        <f t="shared" si="22"/>
        <v>318</v>
      </c>
      <c r="L384" s="9">
        <v>318</v>
      </c>
      <c r="M384" s="43">
        <f t="shared" si="23"/>
        <v>246.44</v>
      </c>
      <c r="P384" s="7">
        <v>2</v>
      </c>
      <c r="Q384" s="6" t="str">
        <f>IFERROR(VLOOKUP(B384,'VENDAS ENTRE LOJAS'!A:E,4,0),"")</f>
        <v/>
      </c>
    </row>
    <row r="385" spans="2:17" x14ac:dyDescent="0.2">
      <c r="B385" s="10">
        <v>1110620190</v>
      </c>
      <c r="C385" s="17" t="s">
        <v>487</v>
      </c>
      <c r="D385" s="11" t="s">
        <v>458</v>
      </c>
      <c r="E385" s="36" t="str">
        <f>VLOOKUP(B385,Plan2!$A:$H,4,0)</f>
        <v>MURU MURU</v>
      </c>
      <c r="F385" s="11" t="s">
        <v>1</v>
      </c>
      <c r="G385" s="39">
        <f>VLOOKUP(B385,Plan2!$A:$H,7,0)</f>
        <v>15.54</v>
      </c>
      <c r="H385" s="39">
        <f>VLOOKUP(B385,Plan2!$A:$H,8,0)</f>
        <v>74</v>
      </c>
      <c r="I385" s="12">
        <f t="shared" si="20"/>
        <v>1</v>
      </c>
      <c r="J385" s="41">
        <f t="shared" si="21"/>
        <v>15.54</v>
      </c>
      <c r="K385" s="41">
        <f t="shared" si="22"/>
        <v>74</v>
      </c>
      <c r="L385" s="13">
        <v>74</v>
      </c>
      <c r="M385" s="43">
        <f t="shared" si="23"/>
        <v>58.46</v>
      </c>
      <c r="P385" s="12">
        <v>1</v>
      </c>
      <c r="Q385" s="31" t="str">
        <f>IFERROR(VLOOKUP(B385,'VENDAS ENTRE LOJAS'!A:E,4,0),"")</f>
        <v/>
      </c>
    </row>
    <row r="386" spans="2:17" x14ac:dyDescent="0.2">
      <c r="B386" s="2">
        <v>1110740190</v>
      </c>
      <c r="C386" s="5" t="s">
        <v>487</v>
      </c>
      <c r="D386" s="3" t="s">
        <v>459</v>
      </c>
      <c r="E386" s="35" t="str">
        <f>VLOOKUP(B386,Plan2!$A:$H,4,0)</f>
        <v>YLANG YLANG</v>
      </c>
      <c r="F386" s="3" t="s">
        <v>1</v>
      </c>
      <c r="G386" s="38">
        <f>VLOOKUP(B386,Plan2!$A:$H,7,0)</f>
        <v>15.54</v>
      </c>
      <c r="H386" s="38">
        <f>VLOOKUP(B386,Plan2!$A:$H,8,0)</f>
        <v>74</v>
      </c>
      <c r="I386" s="7">
        <f t="shared" si="20"/>
        <v>1</v>
      </c>
      <c r="J386" s="40">
        <f t="shared" si="21"/>
        <v>15.54</v>
      </c>
      <c r="K386" s="40">
        <f t="shared" si="22"/>
        <v>74</v>
      </c>
      <c r="L386" s="9">
        <v>70.13</v>
      </c>
      <c r="M386" s="43">
        <f t="shared" si="23"/>
        <v>58.46</v>
      </c>
      <c r="P386" s="7">
        <v>1</v>
      </c>
      <c r="Q386" s="6" t="str">
        <f>IFERROR(VLOOKUP(B386,'VENDAS ENTRE LOJAS'!A:E,4,0),"")</f>
        <v/>
      </c>
    </row>
    <row r="387" spans="2:17" x14ac:dyDescent="0.2">
      <c r="B387" s="10">
        <v>1111080700</v>
      </c>
      <c r="C387" s="17" t="s">
        <v>487</v>
      </c>
      <c r="D387" s="11" t="s">
        <v>460</v>
      </c>
      <c r="E387" s="36" t="str">
        <f>VLOOKUP(B387,Plan2!$A:$H,4,0)</f>
        <v>BUQUE DE PEONIAS</v>
      </c>
      <c r="F387" s="11" t="s">
        <v>1</v>
      </c>
      <c r="G387" s="39">
        <f>VLOOKUP(B387,Plan2!$A:$H,7,0)</f>
        <v>35.78</v>
      </c>
      <c r="H387" s="39">
        <f>VLOOKUP(B387,Plan2!$A:$H,8,0)</f>
        <v>159</v>
      </c>
      <c r="I387" s="12">
        <f t="shared" ref="I387:I450" si="24">IFERROR(P387-Q387,P387)</f>
        <v>2</v>
      </c>
      <c r="J387" s="41">
        <f t="shared" ref="J387:J450" si="25">I387*G387</f>
        <v>71.56</v>
      </c>
      <c r="K387" s="41">
        <f t="shared" ref="K387:K450" si="26">H387*I387</f>
        <v>318</v>
      </c>
      <c r="L387" s="13">
        <v>302.76</v>
      </c>
      <c r="M387" s="43">
        <f t="shared" ref="M387:M450" si="27">K387-J387</f>
        <v>246.44</v>
      </c>
      <c r="P387" s="12">
        <v>2</v>
      </c>
      <c r="Q387" s="31" t="str">
        <f>IFERROR(VLOOKUP(B387,'VENDAS ENTRE LOJAS'!A:E,4,0),"")</f>
        <v/>
      </c>
    </row>
    <row r="388" spans="2:17" x14ac:dyDescent="0.2">
      <c r="B388" s="2">
        <v>1111330190</v>
      </c>
      <c r="C388" s="5" t="s">
        <v>487</v>
      </c>
      <c r="D388" s="3" t="s">
        <v>461</v>
      </c>
      <c r="E388" s="35" t="str">
        <f>VLOOKUP(B388,Plan2!$A:$H,4,0)</f>
        <v>ZIMBRO</v>
      </c>
      <c r="F388" s="3" t="s">
        <v>1</v>
      </c>
      <c r="G388" s="38">
        <f>VLOOKUP(B388,Plan2!$A:$H,7,0)</f>
        <v>15.54</v>
      </c>
      <c r="H388" s="38">
        <f>VLOOKUP(B388,Plan2!$A:$H,8,0)</f>
        <v>74</v>
      </c>
      <c r="I388" s="7">
        <f t="shared" si="24"/>
        <v>2</v>
      </c>
      <c r="J388" s="40">
        <f t="shared" si="25"/>
        <v>31.08</v>
      </c>
      <c r="K388" s="40">
        <f t="shared" si="26"/>
        <v>148</v>
      </c>
      <c r="L388" s="9">
        <v>131.04</v>
      </c>
      <c r="M388" s="43">
        <f t="shared" si="27"/>
        <v>116.92</v>
      </c>
      <c r="P388" s="7">
        <v>2</v>
      </c>
      <c r="Q388" s="6" t="str">
        <f>IFERROR(VLOOKUP(B388,'VENDAS ENTRE LOJAS'!A:E,4,0),"")</f>
        <v/>
      </c>
    </row>
    <row r="389" spans="2:17" x14ac:dyDescent="0.2">
      <c r="B389" s="10">
        <v>1111340190</v>
      </c>
      <c r="C389" s="17" t="s">
        <v>487</v>
      </c>
      <c r="D389" s="11" t="s">
        <v>462</v>
      </c>
      <c r="E389" s="36" t="str">
        <f>VLOOKUP(B389,Plan2!$A:$H,4,0)</f>
        <v>LEMONGRASS</v>
      </c>
      <c r="F389" s="11" t="s">
        <v>1</v>
      </c>
      <c r="G389" s="39">
        <f>VLOOKUP(B389,Plan2!$A:$H,7,0)</f>
        <v>15.54</v>
      </c>
      <c r="H389" s="39">
        <f>VLOOKUP(B389,Plan2!$A:$H,8,0)</f>
        <v>74</v>
      </c>
      <c r="I389" s="12">
        <f t="shared" si="24"/>
        <v>4</v>
      </c>
      <c r="J389" s="41">
        <f t="shared" si="25"/>
        <v>62.16</v>
      </c>
      <c r="K389" s="41">
        <f t="shared" si="26"/>
        <v>296</v>
      </c>
      <c r="L389" s="13">
        <v>281.23</v>
      </c>
      <c r="M389" s="43">
        <f t="shared" si="27"/>
        <v>233.84</v>
      </c>
      <c r="P389" s="12">
        <v>4</v>
      </c>
      <c r="Q389" s="31" t="str">
        <f>IFERROR(VLOOKUP(B389,'VENDAS ENTRE LOJAS'!A:E,4,0),"")</f>
        <v/>
      </c>
    </row>
    <row r="390" spans="2:17" x14ac:dyDescent="0.2">
      <c r="B390" s="2">
        <v>1120620160</v>
      </c>
      <c r="C390" s="5" t="s">
        <v>480</v>
      </c>
      <c r="D390" s="3" t="s">
        <v>223</v>
      </c>
      <c r="E390" s="35" t="str">
        <f>VLOOKUP(B390,Plan2!$A:$H,4,0)</f>
        <v>MURU MURU</v>
      </c>
      <c r="F390" s="3" t="s">
        <v>1</v>
      </c>
      <c r="G390" s="38">
        <f>VLOOKUP(B390,Plan2!$A:$H,7,0)</f>
        <v>19.32</v>
      </c>
      <c r="H390" s="38">
        <f>VLOOKUP(B390,Plan2!$A:$H,8,0)</f>
        <v>84</v>
      </c>
      <c r="I390" s="7">
        <f t="shared" si="24"/>
        <v>20</v>
      </c>
      <c r="J390" s="40">
        <f t="shared" si="25"/>
        <v>386.4</v>
      </c>
      <c r="K390" s="40">
        <f t="shared" si="26"/>
        <v>1680</v>
      </c>
      <c r="L390" s="9">
        <v>1644.27</v>
      </c>
      <c r="M390" s="43">
        <f t="shared" si="27"/>
        <v>1293.5999999999999</v>
      </c>
      <c r="P390" s="7">
        <v>20</v>
      </c>
      <c r="Q390" s="6" t="str">
        <f>IFERROR(VLOOKUP(B390,'VENDAS ENTRE LOJAS'!A:E,4,0),"")</f>
        <v/>
      </c>
    </row>
    <row r="391" spans="2:17" x14ac:dyDescent="0.2">
      <c r="B391" s="10">
        <v>1120740160</v>
      </c>
      <c r="C391" s="17" t="s">
        <v>480</v>
      </c>
      <c r="D391" s="11" t="s">
        <v>224</v>
      </c>
      <c r="E391" s="36" t="str">
        <f>VLOOKUP(B391,Plan2!$A:$H,4,0)</f>
        <v>YLANG YLANG</v>
      </c>
      <c r="F391" s="11" t="s">
        <v>1</v>
      </c>
      <c r="G391" s="39">
        <f>VLOOKUP(B391,Plan2!$A:$H,7,0)</f>
        <v>19.32</v>
      </c>
      <c r="H391" s="39">
        <f>VLOOKUP(B391,Plan2!$A:$H,8,0)</f>
        <v>84</v>
      </c>
      <c r="I391" s="12">
        <f t="shared" si="24"/>
        <v>27</v>
      </c>
      <c r="J391" s="41">
        <f t="shared" si="25"/>
        <v>521.64</v>
      </c>
      <c r="K391" s="41">
        <f t="shared" si="26"/>
        <v>2268</v>
      </c>
      <c r="L391" s="13">
        <v>2233.27</v>
      </c>
      <c r="M391" s="43">
        <f t="shared" si="27"/>
        <v>1746.3600000000001</v>
      </c>
      <c r="P391" s="12">
        <v>28</v>
      </c>
      <c r="Q391" s="31">
        <f>IFERROR(VLOOKUP(B391,'VENDAS ENTRE LOJAS'!A:E,4,0),"")</f>
        <v>1</v>
      </c>
    </row>
    <row r="392" spans="2:17" x14ac:dyDescent="0.2">
      <c r="B392" s="2">
        <v>1121290050</v>
      </c>
      <c r="C392" s="5" t="s">
        <v>480</v>
      </c>
      <c r="D392" s="3" t="s">
        <v>225</v>
      </c>
      <c r="E392" s="35" t="str">
        <f>VLOOKUP(B392,Plan2!$A:$H,4,0)</f>
        <v>AVADORE</v>
      </c>
      <c r="F392" s="3" t="s">
        <v>1</v>
      </c>
      <c r="G392" s="38">
        <f>VLOOKUP(B392,Plan2!$A:$H,7,0)</f>
        <v>9.0299999999999994</v>
      </c>
      <c r="H392" s="38">
        <f>VLOOKUP(B392,Plan2!$A:$H,8,0)</f>
        <v>42</v>
      </c>
      <c r="I392" s="7">
        <f t="shared" si="24"/>
        <v>28</v>
      </c>
      <c r="J392" s="40">
        <f t="shared" si="25"/>
        <v>252.83999999999997</v>
      </c>
      <c r="K392" s="40">
        <f t="shared" si="26"/>
        <v>1176</v>
      </c>
      <c r="L392" s="9">
        <v>1140.55</v>
      </c>
      <c r="M392" s="43">
        <f t="shared" si="27"/>
        <v>923.16000000000008</v>
      </c>
      <c r="P392" s="7">
        <v>28</v>
      </c>
      <c r="Q392" s="6" t="str">
        <f>IFERROR(VLOOKUP(B392,'VENDAS ENTRE LOJAS'!A:E,4,0),"")</f>
        <v/>
      </c>
    </row>
    <row r="393" spans="2:17" x14ac:dyDescent="0.2">
      <c r="B393" s="10">
        <v>1121330160</v>
      </c>
      <c r="C393" s="17" t="s">
        <v>480</v>
      </c>
      <c r="D393" s="11" t="s">
        <v>226</v>
      </c>
      <c r="E393" s="36" t="str">
        <f>VLOOKUP(B393,Plan2!$A:$H,4,0)</f>
        <v>ZIMBRO</v>
      </c>
      <c r="F393" s="11" t="s">
        <v>1</v>
      </c>
      <c r="G393" s="39">
        <f>VLOOKUP(B393,Plan2!$A:$H,7,0)</f>
        <v>19.32</v>
      </c>
      <c r="H393" s="39">
        <f>VLOOKUP(B393,Plan2!$A:$H,8,0)</f>
        <v>84</v>
      </c>
      <c r="I393" s="12">
        <f t="shared" si="24"/>
        <v>18</v>
      </c>
      <c r="J393" s="41">
        <f t="shared" si="25"/>
        <v>347.76</v>
      </c>
      <c r="K393" s="41">
        <f t="shared" si="26"/>
        <v>1512</v>
      </c>
      <c r="L393" s="13">
        <v>1462.3</v>
      </c>
      <c r="M393" s="43">
        <f t="shared" si="27"/>
        <v>1164.24</v>
      </c>
      <c r="P393" s="12">
        <v>18</v>
      </c>
      <c r="Q393" s="31" t="str">
        <f>IFERROR(VLOOKUP(B393,'VENDAS ENTRE LOJAS'!A:E,4,0),"")</f>
        <v/>
      </c>
    </row>
    <row r="394" spans="2:17" x14ac:dyDescent="0.2">
      <c r="B394" s="2">
        <v>1121340160</v>
      </c>
      <c r="C394" s="5" t="s">
        <v>480</v>
      </c>
      <c r="D394" s="3" t="s">
        <v>227</v>
      </c>
      <c r="E394" s="35" t="str">
        <f>VLOOKUP(B394,Plan2!$A:$H,4,0)</f>
        <v>LEMONGRASS</v>
      </c>
      <c r="F394" s="3" t="s">
        <v>1</v>
      </c>
      <c r="G394" s="38">
        <f>VLOOKUP(B394,Plan2!$A:$H,7,0)</f>
        <v>19.32</v>
      </c>
      <c r="H394" s="38">
        <f>VLOOKUP(B394,Plan2!$A:$H,8,0)</f>
        <v>84</v>
      </c>
      <c r="I394" s="7">
        <f t="shared" si="24"/>
        <v>18</v>
      </c>
      <c r="J394" s="40">
        <f t="shared" si="25"/>
        <v>347.76</v>
      </c>
      <c r="K394" s="40">
        <f t="shared" si="26"/>
        <v>1512</v>
      </c>
      <c r="L394" s="9">
        <v>1483.17</v>
      </c>
      <c r="M394" s="43">
        <f t="shared" si="27"/>
        <v>1164.24</v>
      </c>
      <c r="P394" s="7">
        <v>18</v>
      </c>
      <c r="Q394" s="6" t="str">
        <f>IFERROR(VLOOKUP(B394,'VENDAS ENTRE LOJAS'!A:E,4,0),"")</f>
        <v/>
      </c>
    </row>
    <row r="395" spans="2:17" ht="25.5" x14ac:dyDescent="0.2">
      <c r="B395" s="10">
        <v>1121950200</v>
      </c>
      <c r="C395" s="17" t="s">
        <v>480</v>
      </c>
      <c r="D395" s="11" t="s">
        <v>228</v>
      </c>
      <c r="E395" s="36" t="str">
        <f>VLOOKUP(B395,Plan2!$A:$H,4,0)</f>
        <v>AMBAR, MANDARINA &amp; BAUNILHA</v>
      </c>
      <c r="F395" s="11" t="s">
        <v>1</v>
      </c>
      <c r="G395" s="39">
        <f>VLOOKUP(B395,Plan2!$A:$H,7,0)</f>
        <v>27.52</v>
      </c>
      <c r="H395" s="39">
        <f>VLOOKUP(B395,Plan2!$A:$H,8,0)</f>
        <v>128</v>
      </c>
      <c r="I395" s="12">
        <f t="shared" si="24"/>
        <v>3</v>
      </c>
      <c r="J395" s="41">
        <f t="shared" si="25"/>
        <v>82.56</v>
      </c>
      <c r="K395" s="41">
        <f t="shared" si="26"/>
        <v>384</v>
      </c>
      <c r="L395" s="13">
        <v>416.2</v>
      </c>
      <c r="M395" s="43">
        <f t="shared" si="27"/>
        <v>301.44</v>
      </c>
      <c r="P395" s="12">
        <v>4</v>
      </c>
      <c r="Q395" s="31">
        <f>IFERROR(VLOOKUP(B395,'VENDAS ENTRE LOJAS'!A:E,4,0),"")</f>
        <v>1</v>
      </c>
    </row>
    <row r="396" spans="2:17" ht="25.5" x14ac:dyDescent="0.2">
      <c r="B396" s="2">
        <v>1121950500</v>
      </c>
      <c r="C396" s="5" t="s">
        <v>480</v>
      </c>
      <c r="D396" s="3" t="s">
        <v>229</v>
      </c>
      <c r="E396" s="35" t="str">
        <f>VLOOKUP(B396,Plan2!$A:$H,4,0)</f>
        <v>AMBAR, MANDARINA &amp; BAUNILHA</v>
      </c>
      <c r="F396" s="3" t="s">
        <v>1</v>
      </c>
      <c r="G396" s="38">
        <f>VLOOKUP(B396,Plan2!$A:$H,7,0)</f>
        <v>51.92</v>
      </c>
      <c r="H396" s="38">
        <f>VLOOKUP(B396,Plan2!$A:$H,8,0)</f>
        <v>236</v>
      </c>
      <c r="I396" s="7">
        <f t="shared" si="24"/>
        <v>1</v>
      </c>
      <c r="J396" s="40">
        <f t="shared" si="25"/>
        <v>51.92</v>
      </c>
      <c r="K396" s="40">
        <f t="shared" si="26"/>
        <v>236</v>
      </c>
      <c r="L396" s="9">
        <v>178.9</v>
      </c>
      <c r="M396" s="43">
        <f t="shared" si="27"/>
        <v>184.07999999999998</v>
      </c>
      <c r="P396" s="7">
        <v>1</v>
      </c>
      <c r="Q396" s="6" t="str">
        <f>IFERROR(VLOOKUP(B396,'VENDAS ENTRE LOJAS'!A:E,4,0),"")</f>
        <v/>
      </c>
    </row>
    <row r="397" spans="2:17" ht="25.5" x14ac:dyDescent="0.2">
      <c r="B397" s="10">
        <v>1121960200</v>
      </c>
      <c r="C397" s="17" t="s">
        <v>480</v>
      </c>
      <c r="D397" s="11" t="s">
        <v>230</v>
      </c>
      <c r="E397" s="36" t="str">
        <f>VLOOKUP(B397,Plan2!$A:$H,4,0)</f>
        <v>SANDALO, VETIVER &amp; CARDAMOMO</v>
      </c>
      <c r="F397" s="11" t="s">
        <v>1</v>
      </c>
      <c r="G397" s="39">
        <f>VLOOKUP(B397,Plan2!$A:$H,7,0)</f>
        <v>27.52</v>
      </c>
      <c r="H397" s="39">
        <f>VLOOKUP(B397,Plan2!$A:$H,8,0)</f>
        <v>128</v>
      </c>
      <c r="I397" s="12">
        <f t="shared" si="24"/>
        <v>3</v>
      </c>
      <c r="J397" s="41">
        <f t="shared" si="25"/>
        <v>82.56</v>
      </c>
      <c r="K397" s="41">
        <f t="shared" si="26"/>
        <v>384</v>
      </c>
      <c r="L397" s="13">
        <v>384</v>
      </c>
      <c r="M397" s="43">
        <f t="shared" si="27"/>
        <v>301.44</v>
      </c>
      <c r="P397" s="12">
        <v>3</v>
      </c>
      <c r="Q397" s="31" t="str">
        <f>IFERROR(VLOOKUP(B397,'VENDAS ENTRE LOJAS'!A:E,4,0),"")</f>
        <v/>
      </c>
    </row>
    <row r="398" spans="2:17" ht="25.5" x14ac:dyDescent="0.2">
      <c r="B398" s="2">
        <v>1121960500</v>
      </c>
      <c r="C398" s="5" t="s">
        <v>480</v>
      </c>
      <c r="D398" s="3" t="s">
        <v>231</v>
      </c>
      <c r="E398" s="35" t="str">
        <f>VLOOKUP(B398,Plan2!$A:$H,4,0)</f>
        <v>SANDALO, VETIVER &amp; CARDAMOMO</v>
      </c>
      <c r="F398" s="3" t="s">
        <v>1</v>
      </c>
      <c r="G398" s="38">
        <f>VLOOKUP(B398,Plan2!$A:$H,7,0)</f>
        <v>51.92</v>
      </c>
      <c r="H398" s="38">
        <f>VLOOKUP(B398,Plan2!$A:$H,8,0)</f>
        <v>236</v>
      </c>
      <c r="I398" s="7">
        <f t="shared" si="24"/>
        <v>1</v>
      </c>
      <c r="J398" s="40">
        <f t="shared" si="25"/>
        <v>51.92</v>
      </c>
      <c r="K398" s="40">
        <f t="shared" si="26"/>
        <v>236</v>
      </c>
      <c r="L398" s="9">
        <v>224.57</v>
      </c>
      <c r="M398" s="43">
        <f t="shared" si="27"/>
        <v>184.07999999999998</v>
      </c>
      <c r="P398" s="7">
        <v>1</v>
      </c>
      <c r="Q398" s="6" t="str">
        <f>IFERROR(VLOOKUP(B398,'VENDAS ENTRE LOJAS'!A:E,4,0),"")</f>
        <v/>
      </c>
    </row>
    <row r="399" spans="2:17" x14ac:dyDescent="0.2">
      <c r="B399" s="10">
        <v>1131100200</v>
      </c>
      <c r="C399" s="17" t="s">
        <v>481</v>
      </c>
      <c r="D399" s="11" t="s">
        <v>232</v>
      </c>
      <c r="E399" s="36" t="str">
        <f>VLOOKUP(B399,Plan2!$A:$H,4,0)</f>
        <v>VERBENA &amp; BAMBU</v>
      </c>
      <c r="F399" s="11" t="s">
        <v>1</v>
      </c>
      <c r="G399" s="39">
        <f>VLOOKUP(B399,Plan2!$A:$H,7,0)</f>
        <v>6.72</v>
      </c>
      <c r="H399" s="39">
        <f>VLOOKUP(B399,Plan2!$A:$H,8,0)</f>
        <v>32</v>
      </c>
      <c r="I399" s="12">
        <f t="shared" si="24"/>
        <v>21</v>
      </c>
      <c r="J399" s="41">
        <f t="shared" si="25"/>
        <v>141.12</v>
      </c>
      <c r="K399" s="41">
        <f t="shared" si="26"/>
        <v>672</v>
      </c>
      <c r="L399" s="13">
        <v>656.52</v>
      </c>
      <c r="M399" s="43">
        <f t="shared" si="27"/>
        <v>530.88</v>
      </c>
      <c r="P399" s="12">
        <v>21</v>
      </c>
      <c r="Q399" s="31" t="str">
        <f>IFERROR(VLOOKUP(B399,'VENDAS ENTRE LOJAS'!A:E,4,0),"")</f>
        <v/>
      </c>
    </row>
    <row r="400" spans="2:17" x14ac:dyDescent="0.2">
      <c r="B400" s="2">
        <v>1131100201</v>
      </c>
      <c r="C400" s="5" t="s">
        <v>481</v>
      </c>
      <c r="D400" s="3" t="s">
        <v>233</v>
      </c>
      <c r="E400" s="35" t="str">
        <f>VLOOKUP(B400,Plan2!$A:$H,4,0)</f>
        <v>VERBENA &amp; BAMBU</v>
      </c>
      <c r="F400" s="3" t="s">
        <v>1</v>
      </c>
      <c r="G400" s="38">
        <f>VLOOKUP(B400,Plan2!$A:$H,7,0)</f>
        <v>7.14</v>
      </c>
      <c r="H400" s="38">
        <f>VLOOKUP(B400,Plan2!$A:$H,8,0)</f>
        <v>34</v>
      </c>
      <c r="I400" s="7">
        <f t="shared" si="24"/>
        <v>11</v>
      </c>
      <c r="J400" s="40">
        <f t="shared" si="25"/>
        <v>78.539999999999992</v>
      </c>
      <c r="K400" s="40">
        <f t="shared" si="26"/>
        <v>374</v>
      </c>
      <c r="L400" s="9">
        <v>369.62</v>
      </c>
      <c r="M400" s="43">
        <f t="shared" si="27"/>
        <v>295.46000000000004</v>
      </c>
      <c r="P400" s="7">
        <v>11</v>
      </c>
      <c r="Q400" s="6" t="str">
        <f>IFERROR(VLOOKUP(B400,'VENDAS ENTRE LOJAS'!A:E,4,0),"")</f>
        <v/>
      </c>
    </row>
    <row r="401" spans="2:17" x14ac:dyDescent="0.2">
      <c r="B401" s="10">
        <v>1131110140</v>
      </c>
      <c r="C401" s="17" t="s">
        <v>482</v>
      </c>
      <c r="D401" s="11" t="s">
        <v>234</v>
      </c>
      <c r="E401" s="36" t="str">
        <f>VLOOKUP(B401,Plan2!$A:$H,4,0)</f>
        <v>BONISSIMO</v>
      </c>
      <c r="F401" s="11" t="s">
        <v>1</v>
      </c>
      <c r="G401" s="39">
        <f>VLOOKUP(B401,Plan2!$A:$H,7,0)</f>
        <v>6.09</v>
      </c>
      <c r="H401" s="39">
        <f>VLOOKUP(B401,Plan2!$A:$H,8,0)</f>
        <v>29</v>
      </c>
      <c r="I401" s="12">
        <f t="shared" si="24"/>
        <v>46</v>
      </c>
      <c r="J401" s="41">
        <f t="shared" si="25"/>
        <v>280.14</v>
      </c>
      <c r="K401" s="41">
        <f t="shared" si="26"/>
        <v>1334</v>
      </c>
      <c r="L401" s="13">
        <v>1406.83</v>
      </c>
      <c r="M401" s="43">
        <f t="shared" si="27"/>
        <v>1053.8600000000001</v>
      </c>
      <c r="P401" s="12">
        <v>50</v>
      </c>
      <c r="Q401" s="31">
        <f>IFERROR(VLOOKUP(B401,'VENDAS ENTRE LOJAS'!A:E,4,0),"")</f>
        <v>4</v>
      </c>
    </row>
    <row r="402" spans="2:17" x14ac:dyDescent="0.2">
      <c r="B402" s="2">
        <v>1131490100</v>
      </c>
      <c r="C402" s="5" t="s">
        <v>482</v>
      </c>
      <c r="D402" s="3" t="s">
        <v>235</v>
      </c>
      <c r="E402" s="35" t="str">
        <f>VLOOKUP(B402,Plan2!$A:$H,4,0)</f>
        <v>SELETO</v>
      </c>
      <c r="F402" s="3" t="s">
        <v>1</v>
      </c>
      <c r="G402" s="38">
        <f>VLOOKUP(B402,Plan2!$A:$H,7,0)</f>
        <v>3.99</v>
      </c>
      <c r="H402" s="38">
        <f>VLOOKUP(B402,Plan2!$A:$H,8,0)</f>
        <v>19</v>
      </c>
      <c r="I402" s="7">
        <f t="shared" si="24"/>
        <v>9</v>
      </c>
      <c r="J402" s="40">
        <f t="shared" si="25"/>
        <v>35.910000000000004</v>
      </c>
      <c r="K402" s="40">
        <f t="shared" si="26"/>
        <v>171</v>
      </c>
      <c r="L402" s="9">
        <v>166.97</v>
      </c>
      <c r="M402" s="43">
        <f t="shared" si="27"/>
        <v>135.09</v>
      </c>
      <c r="P402" s="7">
        <v>9</v>
      </c>
      <c r="Q402" s="6" t="str">
        <f>IFERROR(VLOOKUP(B402,'VENDAS ENTRE LOJAS'!A:E,4,0),"")</f>
        <v/>
      </c>
    </row>
    <row r="403" spans="2:17" x14ac:dyDescent="0.2">
      <c r="B403" s="10">
        <v>1131490200</v>
      </c>
      <c r="C403" s="17" t="s">
        <v>482</v>
      </c>
      <c r="D403" s="11" t="s">
        <v>236</v>
      </c>
      <c r="E403" s="36" t="str">
        <f>VLOOKUP(B403,Plan2!$A:$H,4,0)</f>
        <v>SELETO</v>
      </c>
      <c r="F403" s="11" t="s">
        <v>1</v>
      </c>
      <c r="G403" s="39">
        <f>VLOOKUP(B403,Plan2!$A:$H,7,0)</f>
        <v>6.93</v>
      </c>
      <c r="H403" s="39">
        <f>VLOOKUP(B403,Plan2!$A:$H,8,0)</f>
        <v>33</v>
      </c>
      <c r="I403" s="12">
        <f t="shared" si="24"/>
        <v>16</v>
      </c>
      <c r="J403" s="41">
        <f t="shared" si="25"/>
        <v>110.88</v>
      </c>
      <c r="K403" s="41">
        <f t="shared" si="26"/>
        <v>528</v>
      </c>
      <c r="L403" s="13">
        <v>505.56</v>
      </c>
      <c r="M403" s="43">
        <f t="shared" si="27"/>
        <v>417.12</v>
      </c>
      <c r="P403" s="12">
        <v>16</v>
      </c>
      <c r="Q403" s="31" t="str">
        <f>IFERROR(VLOOKUP(B403,'VENDAS ENTRE LOJAS'!A:E,4,0),"")</f>
        <v/>
      </c>
    </row>
    <row r="404" spans="2:17" ht="25.5" x14ac:dyDescent="0.2">
      <c r="B404" s="2">
        <v>1131520300</v>
      </c>
      <c r="C404" s="5" t="s">
        <v>481</v>
      </c>
      <c r="D404" s="3" t="s">
        <v>237</v>
      </c>
      <c r="E404" s="35" t="str">
        <f>VLOOKUP(B404,Plan2!$A:$H,4,0)</f>
        <v>MURU MURU &amp; PATAUA</v>
      </c>
      <c r="F404" s="3" t="s">
        <v>1</v>
      </c>
      <c r="G404" s="38">
        <f>VLOOKUP(B404,Plan2!$A:$H,7,0)</f>
        <v>9.66</v>
      </c>
      <c r="H404" s="38">
        <f>VLOOKUP(B404,Plan2!$A:$H,8,0)</f>
        <v>46</v>
      </c>
      <c r="I404" s="7">
        <f t="shared" si="24"/>
        <v>28</v>
      </c>
      <c r="J404" s="40">
        <f t="shared" si="25"/>
        <v>270.48</v>
      </c>
      <c r="K404" s="40">
        <f t="shared" si="26"/>
        <v>1288</v>
      </c>
      <c r="L404" s="9">
        <v>1345.26</v>
      </c>
      <c r="M404" s="43">
        <f t="shared" si="27"/>
        <v>1017.52</v>
      </c>
      <c r="P404" s="7">
        <v>30</v>
      </c>
      <c r="Q404" s="6">
        <f>IFERROR(VLOOKUP(B404,'VENDAS ENTRE LOJAS'!A:E,4,0),"")</f>
        <v>2</v>
      </c>
    </row>
    <row r="405" spans="2:17" ht="25.5" x14ac:dyDescent="0.2">
      <c r="B405" s="10">
        <v>1131520301</v>
      </c>
      <c r="C405" s="17" t="s">
        <v>481</v>
      </c>
      <c r="D405" s="11" t="s">
        <v>238</v>
      </c>
      <c r="E405" s="36" t="str">
        <f>VLOOKUP(B405,Plan2!$A:$H,4,0)</f>
        <v>MURU MURU &amp; PATAUA</v>
      </c>
      <c r="F405" s="11" t="s">
        <v>1</v>
      </c>
      <c r="G405" s="39">
        <f>VLOOKUP(B405,Plan2!$A:$H,7,0)</f>
        <v>10.29</v>
      </c>
      <c r="H405" s="39">
        <f>VLOOKUP(B405,Plan2!$A:$H,8,0)</f>
        <v>49</v>
      </c>
      <c r="I405" s="12">
        <f t="shared" si="24"/>
        <v>17</v>
      </c>
      <c r="J405" s="41">
        <f t="shared" si="25"/>
        <v>174.92999999999998</v>
      </c>
      <c r="K405" s="41">
        <f t="shared" si="26"/>
        <v>833</v>
      </c>
      <c r="L405" s="13">
        <v>872.52</v>
      </c>
      <c r="M405" s="43">
        <f t="shared" si="27"/>
        <v>658.07</v>
      </c>
      <c r="P405" s="12">
        <v>19</v>
      </c>
      <c r="Q405" s="31">
        <f>IFERROR(VLOOKUP(B405,'VENDAS ENTRE LOJAS'!A:E,4,0),"")</f>
        <v>2</v>
      </c>
    </row>
    <row r="406" spans="2:17" ht="25.5" x14ac:dyDescent="0.2">
      <c r="B406" s="2">
        <v>1131520370</v>
      </c>
      <c r="C406" s="5" t="s">
        <v>481</v>
      </c>
      <c r="D406" s="3" t="s">
        <v>239</v>
      </c>
      <c r="E406" s="35" t="str">
        <f>VLOOKUP(B406,Plan2!$A:$H,4,0)</f>
        <v>MURU MURU &amp; PATAUA</v>
      </c>
      <c r="F406" s="3" t="s">
        <v>1</v>
      </c>
      <c r="G406" s="38">
        <f>VLOOKUP(B406,Plan2!$A:$H,7,0)</f>
        <v>13.86</v>
      </c>
      <c r="H406" s="38">
        <f>VLOOKUP(B406,Plan2!$A:$H,8,0)</f>
        <v>66</v>
      </c>
      <c r="I406" s="7">
        <f t="shared" si="24"/>
        <v>15</v>
      </c>
      <c r="J406" s="40">
        <f t="shared" si="25"/>
        <v>207.89999999999998</v>
      </c>
      <c r="K406" s="40">
        <f t="shared" si="26"/>
        <v>990</v>
      </c>
      <c r="L406" s="9">
        <v>1006.71</v>
      </c>
      <c r="M406" s="43">
        <f t="shared" si="27"/>
        <v>782.1</v>
      </c>
      <c r="P406" s="7">
        <v>16</v>
      </c>
      <c r="Q406" s="6">
        <f>IFERROR(VLOOKUP(B406,'VENDAS ENTRE LOJAS'!A:E,4,0),"")</f>
        <v>1</v>
      </c>
    </row>
    <row r="407" spans="2:17" x14ac:dyDescent="0.2">
      <c r="B407" s="10">
        <v>1131600180</v>
      </c>
      <c r="C407" s="17" t="s">
        <v>482</v>
      </c>
      <c r="D407" s="11" t="s">
        <v>240</v>
      </c>
      <c r="E407" s="36" t="str">
        <f>VLOOKUP(B407,Plan2!$A:$H,4,0)</f>
        <v>BONISSIMO BLACK</v>
      </c>
      <c r="F407" s="11" t="s">
        <v>1</v>
      </c>
      <c r="G407" s="39">
        <f>VLOOKUP(B407,Plan2!$A:$H,7,0)</f>
        <v>6.09</v>
      </c>
      <c r="H407" s="39">
        <f>VLOOKUP(B407,Plan2!$A:$H,8,0)</f>
        <v>29</v>
      </c>
      <c r="I407" s="12">
        <f t="shared" si="24"/>
        <v>124</v>
      </c>
      <c r="J407" s="41">
        <f t="shared" si="25"/>
        <v>755.16</v>
      </c>
      <c r="K407" s="41">
        <f t="shared" si="26"/>
        <v>3596</v>
      </c>
      <c r="L407" s="13">
        <v>3607.62</v>
      </c>
      <c r="M407" s="43">
        <f t="shared" si="27"/>
        <v>2840.84</v>
      </c>
      <c r="P407" s="12">
        <v>126</v>
      </c>
      <c r="Q407" s="31">
        <f>IFERROR(VLOOKUP(B407,'VENDAS ENTRE LOJAS'!A:E,4,0),"")</f>
        <v>2</v>
      </c>
    </row>
    <row r="408" spans="2:17" x14ac:dyDescent="0.2">
      <c r="B408" s="2">
        <v>1141480080</v>
      </c>
      <c r="C408" s="5" t="s">
        <v>484</v>
      </c>
      <c r="D408" s="3" t="s">
        <v>241</v>
      </c>
      <c r="E408" s="35" t="str">
        <f>VLOOKUP(B408,Plan2!$A:$H,4,0)</f>
        <v>SANTO PE</v>
      </c>
      <c r="F408" s="3" t="s">
        <v>1</v>
      </c>
      <c r="G408" s="38">
        <f>VLOOKUP(B408,Plan2!$A:$H,7,0)</f>
        <v>5.46</v>
      </c>
      <c r="H408" s="38">
        <f>VLOOKUP(B408,Plan2!$A:$H,8,0)</f>
        <v>26</v>
      </c>
      <c r="I408" s="7">
        <f t="shared" si="24"/>
        <v>9</v>
      </c>
      <c r="J408" s="40">
        <f t="shared" si="25"/>
        <v>49.14</v>
      </c>
      <c r="K408" s="40">
        <f t="shared" si="26"/>
        <v>234</v>
      </c>
      <c r="L408" s="9">
        <v>231.39</v>
      </c>
      <c r="M408" s="43">
        <f t="shared" si="27"/>
        <v>184.86</v>
      </c>
      <c r="P408" s="7">
        <v>9</v>
      </c>
      <c r="Q408" s="6" t="str">
        <f>IFERROR(VLOOKUP(B408,'VENDAS ENTRE LOJAS'!A:E,4,0),"")</f>
        <v/>
      </c>
    </row>
    <row r="409" spans="2:17" x14ac:dyDescent="0.2">
      <c r="B409" s="10">
        <v>1141480100</v>
      </c>
      <c r="C409" s="17" t="s">
        <v>484</v>
      </c>
      <c r="D409" s="11" t="s">
        <v>242</v>
      </c>
      <c r="E409" s="36" t="str">
        <f>VLOOKUP(B409,Plan2!$A:$H,4,0)</f>
        <v>SANTO PE</v>
      </c>
      <c r="F409" s="11" t="s">
        <v>1</v>
      </c>
      <c r="G409" s="39">
        <f>VLOOKUP(B409,Plan2!$A:$H,7,0)</f>
        <v>6.72</v>
      </c>
      <c r="H409" s="39">
        <f>VLOOKUP(B409,Plan2!$A:$H,8,0)</f>
        <v>32</v>
      </c>
      <c r="I409" s="12">
        <f t="shared" si="24"/>
        <v>82</v>
      </c>
      <c r="J409" s="41">
        <f t="shared" si="25"/>
        <v>551.04</v>
      </c>
      <c r="K409" s="41">
        <f t="shared" si="26"/>
        <v>2624</v>
      </c>
      <c r="L409" s="13">
        <v>2598.81</v>
      </c>
      <c r="M409" s="43">
        <f t="shared" si="27"/>
        <v>2072.96</v>
      </c>
      <c r="P409" s="12">
        <v>84</v>
      </c>
      <c r="Q409" s="31">
        <f>IFERROR(VLOOKUP(B409,'VENDAS ENTRE LOJAS'!A:E,4,0),"")</f>
        <v>2</v>
      </c>
    </row>
    <row r="410" spans="2:17" x14ac:dyDescent="0.2">
      <c r="B410" s="2">
        <v>1141480130</v>
      </c>
      <c r="C410" s="5" t="s">
        <v>484</v>
      </c>
      <c r="D410" s="3" t="s">
        <v>243</v>
      </c>
      <c r="E410" s="35" t="str">
        <f>VLOOKUP(B410,Plan2!$A:$H,4,0)</f>
        <v>SANTO PE</v>
      </c>
      <c r="F410" s="3" t="s">
        <v>1</v>
      </c>
      <c r="G410" s="38">
        <f>VLOOKUP(B410,Plan2!$A:$H,7,0)</f>
        <v>7.35</v>
      </c>
      <c r="H410" s="38">
        <f>VLOOKUP(B410,Plan2!$A:$H,8,0)</f>
        <v>35</v>
      </c>
      <c r="I410" s="7">
        <f t="shared" si="24"/>
        <v>42</v>
      </c>
      <c r="J410" s="40">
        <f t="shared" si="25"/>
        <v>308.7</v>
      </c>
      <c r="K410" s="40">
        <f t="shared" si="26"/>
        <v>1470</v>
      </c>
      <c r="L410" s="9">
        <v>1453.21</v>
      </c>
      <c r="M410" s="43">
        <f t="shared" si="27"/>
        <v>1161.3</v>
      </c>
      <c r="P410" s="7">
        <v>43</v>
      </c>
      <c r="Q410" s="6">
        <f>IFERROR(VLOOKUP(B410,'VENDAS ENTRE LOJAS'!A:E,4,0),"")</f>
        <v>1</v>
      </c>
    </row>
    <row r="411" spans="2:17" x14ac:dyDescent="0.2">
      <c r="B411" s="10">
        <v>1141480150</v>
      </c>
      <c r="C411" s="17" t="s">
        <v>484</v>
      </c>
      <c r="D411" s="11" t="s">
        <v>244</v>
      </c>
      <c r="E411" s="36" t="str">
        <f>VLOOKUP(B411,Plan2!$A:$H,4,0)</f>
        <v>SANTO PE</v>
      </c>
      <c r="F411" s="11" t="s">
        <v>1</v>
      </c>
      <c r="G411" s="39">
        <f>VLOOKUP(B411,Plan2!$A:$H,7,0)</f>
        <v>8.19</v>
      </c>
      <c r="H411" s="39">
        <f>VLOOKUP(B411,Plan2!$A:$H,8,0)</f>
        <v>39</v>
      </c>
      <c r="I411" s="12">
        <f t="shared" si="24"/>
        <v>36</v>
      </c>
      <c r="J411" s="41">
        <f t="shared" si="25"/>
        <v>294.83999999999997</v>
      </c>
      <c r="K411" s="41">
        <f t="shared" si="26"/>
        <v>1404</v>
      </c>
      <c r="L411" s="13">
        <v>1401.58</v>
      </c>
      <c r="M411" s="43">
        <f t="shared" si="27"/>
        <v>1109.1600000000001</v>
      </c>
      <c r="P411" s="12">
        <v>38</v>
      </c>
      <c r="Q411" s="31">
        <f>IFERROR(VLOOKUP(B411,'VENDAS ENTRE LOJAS'!A:E,4,0),"")</f>
        <v>2</v>
      </c>
    </row>
    <row r="412" spans="2:17" x14ac:dyDescent="0.2">
      <c r="B412" s="2">
        <v>1141480160</v>
      </c>
      <c r="C412" s="5" t="s">
        <v>484</v>
      </c>
      <c r="D412" s="3" t="s">
        <v>245</v>
      </c>
      <c r="E412" s="35" t="str">
        <f>VLOOKUP(B412,Plan2!$A:$H,4,0)</f>
        <v>SANTO PE</v>
      </c>
      <c r="F412" s="3" t="s">
        <v>1</v>
      </c>
      <c r="G412" s="38">
        <f>VLOOKUP(B412,Plan2!$A:$H,7,0)</f>
        <v>7.77</v>
      </c>
      <c r="H412" s="38">
        <f>VLOOKUP(B412,Plan2!$A:$H,8,0)</f>
        <v>37</v>
      </c>
      <c r="I412" s="7">
        <f t="shared" si="24"/>
        <v>11</v>
      </c>
      <c r="J412" s="40">
        <f t="shared" si="25"/>
        <v>85.47</v>
      </c>
      <c r="K412" s="40">
        <f t="shared" si="26"/>
        <v>407</v>
      </c>
      <c r="L412" s="9">
        <v>440.43</v>
      </c>
      <c r="M412" s="43">
        <f t="shared" si="27"/>
        <v>321.52999999999997</v>
      </c>
      <c r="P412" s="7">
        <v>13</v>
      </c>
      <c r="Q412" s="6">
        <f>IFERROR(VLOOKUP(B412,'VENDAS ENTRE LOJAS'!A:E,4,0),"")</f>
        <v>2</v>
      </c>
    </row>
    <row r="413" spans="2:17" x14ac:dyDescent="0.2">
      <c r="B413" s="10">
        <v>1141489197</v>
      </c>
      <c r="C413" s="17" t="s">
        <v>484</v>
      </c>
      <c r="D413" s="11" t="s">
        <v>246</v>
      </c>
      <c r="E413" s="36" t="str">
        <f>VLOOKUP(B413,Plan2!$A:$H,4,0)</f>
        <v>SANTO PE</v>
      </c>
      <c r="F413" s="11" t="s">
        <v>1</v>
      </c>
      <c r="G413" s="39">
        <f>VLOOKUP(B413,Plan2!$A:$H,7,0)</f>
        <v>7.56</v>
      </c>
      <c r="H413" s="39">
        <f>VLOOKUP(B413,Plan2!$A:$H,8,0)</f>
        <v>36</v>
      </c>
      <c r="I413" s="12">
        <f t="shared" si="24"/>
        <v>12</v>
      </c>
      <c r="J413" s="41">
        <f t="shared" si="25"/>
        <v>90.72</v>
      </c>
      <c r="K413" s="41">
        <f t="shared" si="26"/>
        <v>432</v>
      </c>
      <c r="L413" s="13">
        <v>420.46</v>
      </c>
      <c r="M413" s="43">
        <f t="shared" si="27"/>
        <v>341.28</v>
      </c>
      <c r="P413" s="12">
        <v>12</v>
      </c>
      <c r="Q413" s="31" t="str">
        <f>IFERROR(VLOOKUP(B413,'VENDAS ENTRE LOJAS'!A:E,4,0),"")</f>
        <v/>
      </c>
    </row>
    <row r="414" spans="2:17" x14ac:dyDescent="0.2">
      <c r="B414" s="2">
        <v>1161490150</v>
      </c>
      <c r="C414" s="5" t="s">
        <v>482</v>
      </c>
      <c r="D414" s="3" t="s">
        <v>247</v>
      </c>
      <c r="E414" s="35" t="str">
        <f>VLOOKUP(B414,Plan2!$A:$H,4,0)</f>
        <v>SELETO</v>
      </c>
      <c r="F414" s="3" t="s">
        <v>1</v>
      </c>
      <c r="G414" s="38">
        <f>VLOOKUP(B414,Plan2!$A:$H,7,0)</f>
        <v>8.19</v>
      </c>
      <c r="H414" s="38">
        <f>VLOOKUP(B414,Plan2!$A:$H,8,0)</f>
        <v>39</v>
      </c>
      <c r="I414" s="7">
        <f t="shared" si="24"/>
        <v>15</v>
      </c>
      <c r="J414" s="40">
        <f t="shared" si="25"/>
        <v>122.85</v>
      </c>
      <c r="K414" s="40">
        <f t="shared" si="26"/>
        <v>585</v>
      </c>
      <c r="L414" s="9">
        <v>584.74</v>
      </c>
      <c r="M414" s="43">
        <f t="shared" si="27"/>
        <v>462.15</v>
      </c>
      <c r="P414" s="7">
        <v>16</v>
      </c>
      <c r="Q414" s="6">
        <f>IFERROR(VLOOKUP(B414,'VENDAS ENTRE LOJAS'!A:E,4,0),"")</f>
        <v>1</v>
      </c>
    </row>
    <row r="415" spans="2:17" x14ac:dyDescent="0.2">
      <c r="B415" s="10">
        <v>1161600150</v>
      </c>
      <c r="C415" s="17" t="s">
        <v>482</v>
      </c>
      <c r="D415" s="11" t="s">
        <v>248</v>
      </c>
      <c r="E415" s="36" t="str">
        <f>VLOOKUP(B415,Plan2!$A:$H,4,0)</f>
        <v>BONISSIMO BLACK</v>
      </c>
      <c r="F415" s="11" t="s">
        <v>1</v>
      </c>
      <c r="G415" s="39">
        <f>VLOOKUP(B415,Plan2!$A:$H,7,0)</f>
        <v>8.19</v>
      </c>
      <c r="H415" s="39">
        <f>VLOOKUP(B415,Plan2!$A:$H,8,0)</f>
        <v>39</v>
      </c>
      <c r="I415" s="12">
        <f t="shared" si="24"/>
        <v>47</v>
      </c>
      <c r="J415" s="41">
        <f t="shared" si="25"/>
        <v>384.92999999999995</v>
      </c>
      <c r="K415" s="41">
        <f t="shared" si="26"/>
        <v>1833</v>
      </c>
      <c r="L415" s="13">
        <v>1833.84</v>
      </c>
      <c r="M415" s="43">
        <f t="shared" si="27"/>
        <v>1448.0700000000002</v>
      </c>
      <c r="P415" s="12">
        <v>48</v>
      </c>
      <c r="Q415" s="31">
        <f>IFERROR(VLOOKUP(B415,'VENDAS ENTRE LOJAS'!A:E,4,0),"")</f>
        <v>1</v>
      </c>
    </row>
    <row r="416" spans="2:17" x14ac:dyDescent="0.2">
      <c r="B416" s="2">
        <v>1161780150</v>
      </c>
      <c r="C416" s="5" t="s">
        <v>482</v>
      </c>
      <c r="D416" s="3" t="s">
        <v>249</v>
      </c>
      <c r="E416" s="35" t="str">
        <f>VLOOKUP(B416,Plan2!$A:$H,4,0)</f>
        <v>SELETO OCEAN</v>
      </c>
      <c r="F416" s="3" t="s">
        <v>1</v>
      </c>
      <c r="G416" s="38">
        <f>VLOOKUP(B416,Plan2!$A:$H,7,0)</f>
        <v>8.19</v>
      </c>
      <c r="H416" s="38">
        <f>VLOOKUP(B416,Plan2!$A:$H,8,0)</f>
        <v>39</v>
      </c>
      <c r="I416" s="7">
        <f t="shared" si="24"/>
        <v>13</v>
      </c>
      <c r="J416" s="40">
        <f t="shared" si="25"/>
        <v>106.47</v>
      </c>
      <c r="K416" s="40">
        <f t="shared" si="26"/>
        <v>507</v>
      </c>
      <c r="L416" s="9">
        <v>556.80999999999995</v>
      </c>
      <c r="M416" s="43">
        <f t="shared" si="27"/>
        <v>400.53</v>
      </c>
      <c r="P416" s="7">
        <v>15</v>
      </c>
      <c r="Q416" s="6">
        <f>IFERROR(VLOOKUP(B416,'VENDAS ENTRE LOJAS'!A:E,4,0),"")</f>
        <v>2</v>
      </c>
    </row>
    <row r="417" spans="2:17" x14ac:dyDescent="0.2">
      <c r="B417" s="10">
        <v>1161860150</v>
      </c>
      <c r="C417" s="17" t="s">
        <v>485</v>
      </c>
      <c r="D417" s="11" t="s">
        <v>250</v>
      </c>
      <c r="E417" s="36" t="str">
        <f>VLOOKUP(B417,Plan2!$A:$H,4,0)</f>
        <v>LANCAMENTOS</v>
      </c>
      <c r="F417" s="11" t="s">
        <v>1</v>
      </c>
      <c r="G417" s="39">
        <f>VLOOKUP(B417,Plan2!$A:$H,7,0)</f>
        <v>8.19</v>
      </c>
      <c r="H417" s="39">
        <f>VLOOKUP(B417,Plan2!$A:$H,8,0)</f>
        <v>39</v>
      </c>
      <c r="I417" s="12">
        <f t="shared" si="24"/>
        <v>1</v>
      </c>
      <c r="J417" s="41">
        <f t="shared" si="25"/>
        <v>8.19</v>
      </c>
      <c r="K417" s="41">
        <f t="shared" si="26"/>
        <v>39</v>
      </c>
      <c r="L417" s="13">
        <v>39</v>
      </c>
      <c r="M417" s="43">
        <f t="shared" si="27"/>
        <v>30.810000000000002</v>
      </c>
      <c r="P417" s="12">
        <v>1</v>
      </c>
      <c r="Q417" s="31" t="str">
        <f>IFERROR(VLOOKUP(B417,'VENDAS ENTRE LOJAS'!A:E,4,0),"")</f>
        <v/>
      </c>
    </row>
    <row r="418" spans="2:17" x14ac:dyDescent="0.2">
      <c r="B418" s="2">
        <v>1162040150</v>
      </c>
      <c r="C418" s="5" t="s">
        <v>482</v>
      </c>
      <c r="D418" s="3" t="s">
        <v>251</v>
      </c>
      <c r="E418" s="35" t="str">
        <f>VLOOKUP(B418,Plan2!$A:$H,4,0)</f>
        <v>SELETO HERBO</v>
      </c>
      <c r="F418" s="3" t="s">
        <v>1</v>
      </c>
      <c r="G418" s="38">
        <f>VLOOKUP(B418,Plan2!$A:$H,7,0)</f>
        <v>8.19</v>
      </c>
      <c r="H418" s="38">
        <f>VLOOKUP(B418,Plan2!$A:$H,8,0)</f>
        <v>39</v>
      </c>
      <c r="I418" s="7">
        <f t="shared" si="24"/>
        <v>6</v>
      </c>
      <c r="J418" s="40">
        <f t="shared" si="25"/>
        <v>49.14</v>
      </c>
      <c r="K418" s="40">
        <f t="shared" si="26"/>
        <v>234</v>
      </c>
      <c r="L418" s="9">
        <v>233.51</v>
      </c>
      <c r="M418" s="43">
        <f t="shared" si="27"/>
        <v>184.86</v>
      </c>
      <c r="P418" s="7">
        <v>6</v>
      </c>
      <c r="Q418" s="6" t="str">
        <f>IFERROR(VLOOKUP(B418,'VENDAS ENTRE LOJAS'!A:E,4,0),"")</f>
        <v/>
      </c>
    </row>
    <row r="419" spans="2:17" x14ac:dyDescent="0.2">
      <c r="B419" s="10">
        <v>2040020210</v>
      </c>
      <c r="C419" s="17" t="s">
        <v>470</v>
      </c>
      <c r="D419" s="11" t="s">
        <v>252</v>
      </c>
      <c r="E419" s="36" t="str">
        <f>VLOOKUP(B419,Plan2!$A:$H,4,0)</f>
        <v>CASCAS &amp; FOLHAS</v>
      </c>
      <c r="F419" s="11" t="s">
        <v>1</v>
      </c>
      <c r="G419" s="39">
        <f>VLOOKUP(B419,Plan2!$A:$H,7,0)</f>
        <v>12.18</v>
      </c>
      <c r="H419" s="39">
        <f>VLOOKUP(B419,Plan2!$A:$H,8,0)</f>
        <v>58</v>
      </c>
      <c r="I419" s="12">
        <f t="shared" si="24"/>
        <v>263</v>
      </c>
      <c r="J419" s="41">
        <f t="shared" si="25"/>
        <v>3203.34</v>
      </c>
      <c r="K419" s="41">
        <f t="shared" si="26"/>
        <v>15254</v>
      </c>
      <c r="L419" s="13">
        <v>15612.42</v>
      </c>
      <c r="M419" s="43">
        <f t="shared" si="27"/>
        <v>12050.66</v>
      </c>
      <c r="P419" s="12">
        <v>291</v>
      </c>
      <c r="Q419" s="31">
        <f>IFERROR(VLOOKUP(B419,'VENDAS ENTRE LOJAS'!A:E,4,0),"")</f>
        <v>28</v>
      </c>
    </row>
    <row r="420" spans="2:17" x14ac:dyDescent="0.2">
      <c r="B420" s="2">
        <v>2040190210</v>
      </c>
      <c r="C420" s="5" t="s">
        <v>470</v>
      </c>
      <c r="D420" s="3" t="s">
        <v>253</v>
      </c>
      <c r="E420" s="35" t="str">
        <f>VLOOKUP(B420,Plan2!$A:$H,4,0)</f>
        <v>TERRA MADRE</v>
      </c>
      <c r="F420" s="3" t="s">
        <v>1</v>
      </c>
      <c r="G420" s="38">
        <f>VLOOKUP(B420,Plan2!$A:$H,7,0)</f>
        <v>12.18</v>
      </c>
      <c r="H420" s="38">
        <f>VLOOKUP(B420,Plan2!$A:$H,8,0)</f>
        <v>58</v>
      </c>
      <c r="I420" s="7">
        <f t="shared" si="24"/>
        <v>37</v>
      </c>
      <c r="J420" s="40">
        <f t="shared" si="25"/>
        <v>450.65999999999997</v>
      </c>
      <c r="K420" s="40">
        <f t="shared" si="26"/>
        <v>2146</v>
      </c>
      <c r="L420" s="9">
        <v>2327.7600000000002</v>
      </c>
      <c r="M420" s="43">
        <f t="shared" si="27"/>
        <v>1695.3400000000001</v>
      </c>
      <c r="P420" s="7">
        <v>47</v>
      </c>
      <c r="Q420" s="6">
        <f>IFERROR(VLOOKUP(B420,'VENDAS ENTRE LOJAS'!A:E,4,0),"")</f>
        <v>10</v>
      </c>
    </row>
    <row r="421" spans="2:17" x14ac:dyDescent="0.2">
      <c r="B421" s="10">
        <v>2040230210</v>
      </c>
      <c r="C421" s="17" t="s">
        <v>470</v>
      </c>
      <c r="D421" s="11" t="s">
        <v>254</v>
      </c>
      <c r="E421" s="36" t="str">
        <f>VLOOKUP(B421,Plan2!$A:$H,4,0)</f>
        <v>PITANGA</v>
      </c>
      <c r="F421" s="11" t="s">
        <v>1</v>
      </c>
      <c r="G421" s="39">
        <f>VLOOKUP(B421,Plan2!$A:$H,7,0)</f>
        <v>12.18</v>
      </c>
      <c r="H421" s="39">
        <f>VLOOKUP(B421,Plan2!$A:$H,8,0)</f>
        <v>58</v>
      </c>
      <c r="I421" s="12">
        <f t="shared" si="24"/>
        <v>38</v>
      </c>
      <c r="J421" s="41">
        <f t="shared" si="25"/>
        <v>462.84</v>
      </c>
      <c r="K421" s="41">
        <f t="shared" si="26"/>
        <v>2204</v>
      </c>
      <c r="L421" s="13">
        <v>2293.58</v>
      </c>
      <c r="M421" s="43">
        <f t="shared" si="27"/>
        <v>1741.16</v>
      </c>
      <c r="P421" s="12">
        <v>40</v>
      </c>
      <c r="Q421" s="31">
        <f>IFERROR(VLOOKUP(B421,'VENDAS ENTRE LOJAS'!A:E,4,0),"")</f>
        <v>2</v>
      </c>
    </row>
    <row r="422" spans="2:17" x14ac:dyDescent="0.2">
      <c r="B422" s="2">
        <v>2040490210</v>
      </c>
      <c r="C422" s="5" t="s">
        <v>470</v>
      </c>
      <c r="D422" s="3" t="s">
        <v>255</v>
      </c>
      <c r="E422" s="35" t="str">
        <f>VLOOKUP(B422,Plan2!$A:$H,4,0)</f>
        <v>FLOR DE ALGODAO</v>
      </c>
      <c r="F422" s="3" t="s">
        <v>1</v>
      </c>
      <c r="G422" s="38">
        <f>VLOOKUP(B422,Plan2!$A:$H,7,0)</f>
        <v>12.18</v>
      </c>
      <c r="H422" s="38">
        <f>VLOOKUP(B422,Plan2!$A:$H,8,0)</f>
        <v>58</v>
      </c>
      <c r="I422" s="7">
        <f t="shared" si="24"/>
        <v>68</v>
      </c>
      <c r="J422" s="40">
        <f t="shared" si="25"/>
        <v>828.24</v>
      </c>
      <c r="K422" s="40">
        <f t="shared" si="26"/>
        <v>3944</v>
      </c>
      <c r="L422" s="9">
        <v>3962.79</v>
      </c>
      <c r="M422" s="43">
        <f t="shared" si="27"/>
        <v>3115.76</v>
      </c>
      <c r="P422" s="7">
        <v>70</v>
      </c>
      <c r="Q422" s="6">
        <f>IFERROR(VLOOKUP(B422,'VENDAS ENTRE LOJAS'!A:E,4,0),"")</f>
        <v>2</v>
      </c>
    </row>
    <row r="423" spans="2:17" ht="25.5" x14ac:dyDescent="0.2">
      <c r="B423" s="10">
        <v>2040520210</v>
      </c>
      <c r="C423" s="17" t="s">
        <v>470</v>
      </c>
      <c r="D423" s="11" t="s">
        <v>256</v>
      </c>
      <c r="E423" s="36" t="str">
        <f>VLOOKUP(B423,Plan2!$A:$H,4,0)</f>
        <v>ESSENCIA PARA DIFUSOR</v>
      </c>
      <c r="F423" s="11" t="s">
        <v>1</v>
      </c>
      <c r="G423" s="39">
        <f>VLOOKUP(B423,Plan2!$A:$H,7,0)</f>
        <v>11.76</v>
      </c>
      <c r="H423" s="39">
        <f>VLOOKUP(B423,Plan2!$A:$H,8,0)</f>
        <v>56</v>
      </c>
      <c r="I423" s="12">
        <f t="shared" si="24"/>
        <v>8</v>
      </c>
      <c r="J423" s="41">
        <f t="shared" si="25"/>
        <v>94.08</v>
      </c>
      <c r="K423" s="41">
        <f t="shared" si="26"/>
        <v>448</v>
      </c>
      <c r="L423" s="13">
        <v>434.06</v>
      </c>
      <c r="M423" s="43">
        <f t="shared" si="27"/>
        <v>353.92</v>
      </c>
      <c r="P423" s="12">
        <v>8</v>
      </c>
      <c r="Q423" s="31" t="str">
        <f>IFERROR(VLOOKUP(B423,'VENDAS ENTRE LOJAS'!A:E,4,0),"")</f>
        <v/>
      </c>
    </row>
    <row r="424" spans="2:17" x14ac:dyDescent="0.2">
      <c r="B424" s="2">
        <v>2040550210</v>
      </c>
      <c r="C424" s="5" t="s">
        <v>470</v>
      </c>
      <c r="D424" s="3" t="s">
        <v>257</v>
      </c>
      <c r="E424" s="35" t="str">
        <f>VLOOKUP(B424,Plan2!$A:$H,4,0)</f>
        <v>ALECRIM</v>
      </c>
      <c r="F424" s="3" t="s">
        <v>1</v>
      </c>
      <c r="G424" s="38">
        <f>VLOOKUP(B424,Plan2!$A:$H,7,0)</f>
        <v>12.18</v>
      </c>
      <c r="H424" s="38">
        <f>VLOOKUP(B424,Plan2!$A:$H,8,0)</f>
        <v>58</v>
      </c>
      <c r="I424" s="7">
        <f t="shared" si="24"/>
        <v>85</v>
      </c>
      <c r="J424" s="40">
        <f t="shared" si="25"/>
        <v>1035.3</v>
      </c>
      <c r="K424" s="40">
        <f t="shared" si="26"/>
        <v>4930</v>
      </c>
      <c r="L424" s="9">
        <v>4906.9399999999996</v>
      </c>
      <c r="M424" s="43">
        <f t="shared" si="27"/>
        <v>3894.7</v>
      </c>
      <c r="P424" s="7">
        <v>86</v>
      </c>
      <c r="Q424" s="6">
        <f>IFERROR(VLOOKUP(B424,'VENDAS ENTRE LOJAS'!A:E,4,0),"")</f>
        <v>1</v>
      </c>
    </row>
    <row r="425" spans="2:17" x14ac:dyDescent="0.2">
      <c r="B425" s="10">
        <v>2040580210</v>
      </c>
      <c r="C425" s="17" t="s">
        <v>470</v>
      </c>
      <c r="D425" s="11" t="s">
        <v>258</v>
      </c>
      <c r="E425" s="36" t="str">
        <f>VLOOKUP(B425,Plan2!$A:$H,4,0)</f>
        <v>AMBAR</v>
      </c>
      <c r="F425" s="11" t="s">
        <v>1</v>
      </c>
      <c r="G425" s="39">
        <f>VLOOKUP(B425,Plan2!$A:$H,7,0)</f>
        <v>12.18</v>
      </c>
      <c r="H425" s="39">
        <f>VLOOKUP(B425,Plan2!$A:$H,8,0)</f>
        <v>58</v>
      </c>
      <c r="I425" s="12">
        <f t="shared" si="24"/>
        <v>57</v>
      </c>
      <c r="J425" s="41">
        <f t="shared" si="25"/>
        <v>694.26</v>
      </c>
      <c r="K425" s="41">
        <f t="shared" si="26"/>
        <v>3306</v>
      </c>
      <c r="L425" s="13">
        <v>3300.32</v>
      </c>
      <c r="M425" s="43">
        <f t="shared" si="27"/>
        <v>2611.7399999999998</v>
      </c>
      <c r="P425" s="12">
        <v>58</v>
      </c>
      <c r="Q425" s="31">
        <f>IFERROR(VLOOKUP(B425,'VENDAS ENTRE LOJAS'!A:E,4,0),"")</f>
        <v>1</v>
      </c>
    </row>
    <row r="426" spans="2:17" x14ac:dyDescent="0.2">
      <c r="B426" s="2">
        <v>2040640210</v>
      </c>
      <c r="C426" s="5" t="s">
        <v>470</v>
      </c>
      <c r="D426" s="3" t="s">
        <v>259</v>
      </c>
      <c r="E426" s="35" t="str">
        <f>VLOOKUP(B426,Plan2!$A:$H,4,0)</f>
        <v>PROVENCE</v>
      </c>
      <c r="F426" s="3" t="s">
        <v>1</v>
      </c>
      <c r="G426" s="38">
        <f>VLOOKUP(B426,Plan2!$A:$H,7,0)</f>
        <v>12.18</v>
      </c>
      <c r="H426" s="38">
        <f>VLOOKUP(B426,Plan2!$A:$H,8,0)</f>
        <v>58</v>
      </c>
      <c r="I426" s="7">
        <f t="shared" si="24"/>
        <v>86</v>
      </c>
      <c r="J426" s="40">
        <f t="shared" si="25"/>
        <v>1047.48</v>
      </c>
      <c r="K426" s="40">
        <f t="shared" si="26"/>
        <v>4988</v>
      </c>
      <c r="L426" s="9">
        <v>4891.6899999999996</v>
      </c>
      <c r="M426" s="43">
        <f t="shared" si="27"/>
        <v>3940.52</v>
      </c>
      <c r="P426" s="7">
        <v>86</v>
      </c>
      <c r="Q426" s="6" t="str">
        <f>IFERROR(VLOOKUP(B426,'VENDAS ENTRE LOJAS'!A:E,4,0),"")</f>
        <v/>
      </c>
    </row>
    <row r="427" spans="2:17" x14ac:dyDescent="0.2">
      <c r="B427" s="10">
        <v>2040670210</v>
      </c>
      <c r="C427" s="17" t="s">
        <v>470</v>
      </c>
      <c r="D427" s="11" t="s">
        <v>260</v>
      </c>
      <c r="E427" s="36" t="str">
        <f>VLOOKUP(B427,Plan2!$A:$H,4,0)</f>
        <v>CEDRO &amp; CIPRESTE</v>
      </c>
      <c r="F427" s="11" t="s">
        <v>1</v>
      </c>
      <c r="G427" s="39">
        <f>VLOOKUP(B427,Plan2!$A:$H,7,0)</f>
        <v>12.18</v>
      </c>
      <c r="H427" s="39">
        <f>VLOOKUP(B427,Plan2!$A:$H,8,0)</f>
        <v>58</v>
      </c>
      <c r="I427" s="12">
        <f t="shared" si="24"/>
        <v>10</v>
      </c>
      <c r="J427" s="41">
        <f t="shared" si="25"/>
        <v>121.8</v>
      </c>
      <c r="K427" s="41">
        <f t="shared" si="26"/>
        <v>580</v>
      </c>
      <c r="L427" s="13">
        <v>570.54</v>
      </c>
      <c r="M427" s="43">
        <f t="shared" si="27"/>
        <v>458.2</v>
      </c>
      <c r="P427" s="12">
        <v>10</v>
      </c>
      <c r="Q427" s="31" t="str">
        <f>IFERROR(VLOOKUP(B427,'VENDAS ENTRE LOJAS'!A:E,4,0),"")</f>
        <v/>
      </c>
    </row>
    <row r="428" spans="2:17" ht="25.5" x14ac:dyDescent="0.2">
      <c r="B428" s="2">
        <v>2040800210</v>
      </c>
      <c r="C428" s="5" t="s">
        <v>470</v>
      </c>
      <c r="D428" s="3" t="s">
        <v>261</v>
      </c>
      <c r="E428" s="35" t="str">
        <f>VLOOKUP(B428,Plan2!$A:$H,4,0)</f>
        <v>ALECRIM &amp; CAPIM LIMAO</v>
      </c>
      <c r="F428" s="3" t="s">
        <v>1</v>
      </c>
      <c r="G428" s="38">
        <f>VLOOKUP(B428,Plan2!$A:$H,7,0)</f>
        <v>12.18</v>
      </c>
      <c r="H428" s="38">
        <f>VLOOKUP(B428,Plan2!$A:$H,8,0)</f>
        <v>58</v>
      </c>
      <c r="I428" s="7">
        <f t="shared" si="24"/>
        <v>19</v>
      </c>
      <c r="J428" s="40">
        <f t="shared" si="25"/>
        <v>231.42</v>
      </c>
      <c r="K428" s="40">
        <f t="shared" si="26"/>
        <v>1102</v>
      </c>
      <c r="L428" s="9">
        <v>1129.58</v>
      </c>
      <c r="M428" s="43">
        <f t="shared" si="27"/>
        <v>870.58</v>
      </c>
      <c r="P428" s="7">
        <v>20</v>
      </c>
      <c r="Q428" s="6">
        <f>IFERROR(VLOOKUP(B428,'VENDAS ENTRE LOJAS'!A:E,4,0),"")</f>
        <v>1</v>
      </c>
    </row>
    <row r="429" spans="2:17" x14ac:dyDescent="0.2">
      <c r="B429" s="10">
        <v>2041040210</v>
      </c>
      <c r="C429" s="17" t="s">
        <v>470</v>
      </c>
      <c r="D429" s="11" t="s">
        <v>262</v>
      </c>
      <c r="E429" s="36" t="str">
        <f>VLOOKUP(B429,Plan2!$A:$H,4,0)</f>
        <v>LAVANDA &amp; AMBAR</v>
      </c>
      <c r="F429" s="11" t="s">
        <v>1</v>
      </c>
      <c r="G429" s="39">
        <f>VLOOKUP(B429,Plan2!$A:$H,7,0)</f>
        <v>12.18</v>
      </c>
      <c r="H429" s="39">
        <f>VLOOKUP(B429,Plan2!$A:$H,8,0)</f>
        <v>58</v>
      </c>
      <c r="I429" s="12">
        <f t="shared" si="24"/>
        <v>8</v>
      </c>
      <c r="J429" s="41">
        <f t="shared" si="25"/>
        <v>97.44</v>
      </c>
      <c r="K429" s="41">
        <f t="shared" si="26"/>
        <v>464</v>
      </c>
      <c r="L429" s="13">
        <v>464</v>
      </c>
      <c r="M429" s="43">
        <f t="shared" si="27"/>
        <v>366.56</v>
      </c>
      <c r="P429" s="12">
        <v>8</v>
      </c>
      <c r="Q429" s="31" t="str">
        <f>IFERROR(VLOOKUP(B429,'VENDAS ENTRE LOJAS'!A:E,4,0),"")</f>
        <v/>
      </c>
    </row>
    <row r="430" spans="2:17" x14ac:dyDescent="0.2">
      <c r="B430" s="2">
        <v>2041050210</v>
      </c>
      <c r="C430" s="5" t="s">
        <v>470</v>
      </c>
      <c r="D430" s="3" t="s">
        <v>263</v>
      </c>
      <c r="E430" s="35" t="str">
        <f>VLOOKUP(B430,Plan2!$A:$H,4,0)</f>
        <v>AMORA &amp; PITANGA</v>
      </c>
      <c r="F430" s="3" t="s">
        <v>1</v>
      </c>
      <c r="G430" s="38">
        <f>VLOOKUP(B430,Plan2!$A:$H,7,0)</f>
        <v>12.18</v>
      </c>
      <c r="H430" s="38">
        <f>VLOOKUP(B430,Plan2!$A:$H,8,0)</f>
        <v>58</v>
      </c>
      <c r="I430" s="7">
        <f t="shared" si="24"/>
        <v>24</v>
      </c>
      <c r="J430" s="40">
        <f t="shared" si="25"/>
        <v>292.32</v>
      </c>
      <c r="K430" s="40">
        <f t="shared" si="26"/>
        <v>1392</v>
      </c>
      <c r="L430" s="9">
        <v>1385.37</v>
      </c>
      <c r="M430" s="43">
        <f t="shared" si="27"/>
        <v>1099.68</v>
      </c>
      <c r="P430" s="7">
        <v>25</v>
      </c>
      <c r="Q430" s="6">
        <f>IFERROR(VLOOKUP(B430,'VENDAS ENTRE LOJAS'!A:E,4,0),"")</f>
        <v>1</v>
      </c>
    </row>
    <row r="431" spans="2:17" x14ac:dyDescent="0.2">
      <c r="B431" s="10">
        <v>2041070211</v>
      </c>
      <c r="C431" s="17" t="s">
        <v>470</v>
      </c>
      <c r="D431" s="11" t="s">
        <v>264</v>
      </c>
      <c r="E431" s="36" t="str">
        <f>VLOOKUP(B431,Plan2!$A:$H,4,0)</f>
        <v>BAMBU</v>
      </c>
      <c r="F431" s="11" t="s">
        <v>1</v>
      </c>
      <c r="G431" s="39">
        <f>VLOOKUP(B431,Plan2!$A:$H,7,0)</f>
        <v>12.18</v>
      </c>
      <c r="H431" s="39">
        <f>VLOOKUP(B431,Plan2!$A:$H,8,0)</f>
        <v>58</v>
      </c>
      <c r="I431" s="12">
        <f t="shared" si="24"/>
        <v>50</v>
      </c>
      <c r="J431" s="41">
        <f t="shared" si="25"/>
        <v>609</v>
      </c>
      <c r="K431" s="41">
        <f t="shared" si="26"/>
        <v>2900</v>
      </c>
      <c r="L431" s="13">
        <v>2943.69</v>
      </c>
      <c r="M431" s="43">
        <f t="shared" si="27"/>
        <v>2291</v>
      </c>
      <c r="P431" s="12">
        <v>52</v>
      </c>
      <c r="Q431" s="31">
        <f>IFERROR(VLOOKUP(B431,'VENDAS ENTRE LOJAS'!A:E,4,0),"")</f>
        <v>2</v>
      </c>
    </row>
    <row r="432" spans="2:17" x14ac:dyDescent="0.2">
      <c r="B432" s="2">
        <v>2041080210</v>
      </c>
      <c r="C432" s="5" t="s">
        <v>470</v>
      </c>
      <c r="D432" s="3" t="s">
        <v>265</v>
      </c>
      <c r="E432" s="35" t="str">
        <f>VLOOKUP(B432,Plan2!$A:$H,4,0)</f>
        <v>BUQUE DE PEONIAS</v>
      </c>
      <c r="F432" s="3" t="s">
        <v>1</v>
      </c>
      <c r="G432" s="38">
        <f>VLOOKUP(B432,Plan2!$A:$H,7,0)</f>
        <v>12.18</v>
      </c>
      <c r="H432" s="38">
        <f>VLOOKUP(B432,Plan2!$A:$H,8,0)</f>
        <v>58</v>
      </c>
      <c r="I432" s="7">
        <f t="shared" si="24"/>
        <v>27</v>
      </c>
      <c r="J432" s="40">
        <f t="shared" si="25"/>
        <v>328.86</v>
      </c>
      <c r="K432" s="40">
        <f t="shared" si="26"/>
        <v>1566</v>
      </c>
      <c r="L432" s="9">
        <v>1538.76</v>
      </c>
      <c r="M432" s="43">
        <f t="shared" si="27"/>
        <v>1237.1399999999999</v>
      </c>
      <c r="P432" s="7">
        <v>27</v>
      </c>
      <c r="Q432" s="6" t="str">
        <f>IFERROR(VLOOKUP(B432,'VENDAS ENTRE LOJAS'!A:E,4,0),"")</f>
        <v/>
      </c>
    </row>
    <row r="433" spans="2:17" x14ac:dyDescent="0.2">
      <c r="B433" s="10">
        <v>2041290210</v>
      </c>
      <c r="C433" s="17" t="s">
        <v>470</v>
      </c>
      <c r="D433" s="11" t="s">
        <v>266</v>
      </c>
      <c r="E433" s="36" t="str">
        <f>VLOOKUP(B433,Plan2!$A:$H,4,0)</f>
        <v>AVADORE</v>
      </c>
      <c r="F433" s="11" t="s">
        <v>1</v>
      </c>
      <c r="G433" s="39">
        <f>VLOOKUP(B433,Plan2!$A:$H,7,0)</f>
        <v>12.18</v>
      </c>
      <c r="H433" s="39">
        <f>VLOOKUP(B433,Plan2!$A:$H,8,0)</f>
        <v>58</v>
      </c>
      <c r="I433" s="12">
        <f t="shared" si="24"/>
        <v>47</v>
      </c>
      <c r="J433" s="41">
        <f t="shared" si="25"/>
        <v>572.46</v>
      </c>
      <c r="K433" s="41">
        <f t="shared" si="26"/>
        <v>2726</v>
      </c>
      <c r="L433" s="13">
        <v>2909.7</v>
      </c>
      <c r="M433" s="43">
        <f t="shared" si="27"/>
        <v>2153.54</v>
      </c>
      <c r="P433" s="12">
        <v>52</v>
      </c>
      <c r="Q433" s="31">
        <f>IFERROR(VLOOKUP(B433,'VENDAS ENTRE LOJAS'!A:E,4,0),"")</f>
        <v>5</v>
      </c>
    </row>
    <row r="434" spans="2:17" x14ac:dyDescent="0.2">
      <c r="B434" s="2">
        <v>2041420210</v>
      </c>
      <c r="C434" s="5" t="s">
        <v>470</v>
      </c>
      <c r="D434" s="3" t="s">
        <v>267</v>
      </c>
      <c r="E434" s="35" t="str">
        <f>VLOOKUP(B434,Plan2!$A:$H,4,0)</f>
        <v>CONDESSA</v>
      </c>
      <c r="F434" s="3" t="s">
        <v>1</v>
      </c>
      <c r="G434" s="38">
        <f>VLOOKUP(B434,Plan2!$A:$H,7,0)</f>
        <v>12.18</v>
      </c>
      <c r="H434" s="38">
        <f>VLOOKUP(B434,Plan2!$A:$H,8,0)</f>
        <v>58</v>
      </c>
      <c r="I434" s="7">
        <f t="shared" si="24"/>
        <v>9</v>
      </c>
      <c r="J434" s="40">
        <f t="shared" si="25"/>
        <v>109.62</v>
      </c>
      <c r="K434" s="40">
        <f t="shared" si="26"/>
        <v>522</v>
      </c>
      <c r="L434" s="9">
        <v>503.3</v>
      </c>
      <c r="M434" s="43">
        <f t="shared" si="27"/>
        <v>412.38</v>
      </c>
      <c r="P434" s="7">
        <v>9</v>
      </c>
      <c r="Q434" s="6" t="str">
        <f>IFERROR(VLOOKUP(B434,'VENDAS ENTRE LOJAS'!A:E,4,0),"")</f>
        <v/>
      </c>
    </row>
    <row r="435" spans="2:17" x14ac:dyDescent="0.2">
      <c r="B435" s="10">
        <v>2041830210</v>
      </c>
      <c r="C435" s="17" t="s">
        <v>470</v>
      </c>
      <c r="D435" s="11" t="s">
        <v>268</v>
      </c>
      <c r="E435" s="36" t="str">
        <f>VLOOKUP(B435,Plan2!$A:$H,4,0)</f>
        <v>JARDIM BRASIL</v>
      </c>
      <c r="F435" s="11" t="s">
        <v>1</v>
      </c>
      <c r="G435" s="39">
        <f>VLOOKUP(B435,Plan2!$A:$H,7,0)</f>
        <v>12.18</v>
      </c>
      <c r="H435" s="39">
        <f>VLOOKUP(B435,Plan2!$A:$H,8,0)</f>
        <v>58</v>
      </c>
      <c r="I435" s="12">
        <f t="shared" si="24"/>
        <v>24</v>
      </c>
      <c r="J435" s="41">
        <f t="shared" si="25"/>
        <v>292.32</v>
      </c>
      <c r="K435" s="41">
        <f t="shared" si="26"/>
        <v>1392</v>
      </c>
      <c r="L435" s="13">
        <v>1363.27</v>
      </c>
      <c r="M435" s="43">
        <f t="shared" si="27"/>
        <v>1099.68</v>
      </c>
      <c r="P435" s="12">
        <v>24</v>
      </c>
      <c r="Q435" s="31" t="str">
        <f>IFERROR(VLOOKUP(B435,'VENDAS ENTRE LOJAS'!A:E,4,0),"")</f>
        <v/>
      </c>
    </row>
    <row r="436" spans="2:17" x14ac:dyDescent="0.2">
      <c r="B436" s="2">
        <v>2041840210</v>
      </c>
      <c r="C436" s="5" t="s">
        <v>470</v>
      </c>
      <c r="D436" s="3" t="s">
        <v>269</v>
      </c>
      <c r="E436" s="35" t="str">
        <f>VLOOKUP(B436,Plan2!$A:$H,4,0)</f>
        <v>JARDIM BRASIL</v>
      </c>
      <c r="F436" s="3" t="s">
        <v>1</v>
      </c>
      <c r="G436" s="38">
        <f>VLOOKUP(B436,Plan2!$A:$H,7,0)</f>
        <v>12.18</v>
      </c>
      <c r="H436" s="38">
        <f>VLOOKUP(B436,Plan2!$A:$H,8,0)</f>
        <v>58</v>
      </c>
      <c r="I436" s="7">
        <f t="shared" si="24"/>
        <v>6</v>
      </c>
      <c r="J436" s="40">
        <f t="shared" si="25"/>
        <v>73.08</v>
      </c>
      <c r="K436" s="40">
        <f t="shared" si="26"/>
        <v>348</v>
      </c>
      <c r="L436" s="9">
        <v>335.11</v>
      </c>
      <c r="M436" s="43">
        <f t="shared" si="27"/>
        <v>274.92</v>
      </c>
      <c r="P436" s="7">
        <v>6</v>
      </c>
      <c r="Q436" s="6" t="str">
        <f>IFERROR(VLOOKUP(B436,'VENDAS ENTRE LOJAS'!A:E,4,0),"")</f>
        <v/>
      </c>
    </row>
    <row r="437" spans="2:17" x14ac:dyDescent="0.2">
      <c r="B437" s="10">
        <v>2041850210</v>
      </c>
      <c r="C437" s="17" t="s">
        <v>470</v>
      </c>
      <c r="D437" s="11" t="s">
        <v>270</v>
      </c>
      <c r="E437" s="36" t="str">
        <f>VLOOKUP(B437,Plan2!$A:$H,4,0)</f>
        <v>JARDIM BRASIL</v>
      </c>
      <c r="F437" s="11" t="s">
        <v>1</v>
      </c>
      <c r="G437" s="39">
        <f>VLOOKUP(B437,Plan2!$A:$H,7,0)</f>
        <v>12.18</v>
      </c>
      <c r="H437" s="39">
        <f>VLOOKUP(B437,Plan2!$A:$H,8,0)</f>
        <v>58</v>
      </c>
      <c r="I437" s="12">
        <f t="shared" si="24"/>
        <v>51</v>
      </c>
      <c r="J437" s="41">
        <f t="shared" si="25"/>
        <v>621.17999999999995</v>
      </c>
      <c r="K437" s="41">
        <f t="shared" si="26"/>
        <v>2958</v>
      </c>
      <c r="L437" s="13">
        <v>2867.98</v>
      </c>
      <c r="M437" s="43">
        <f t="shared" si="27"/>
        <v>2336.8200000000002</v>
      </c>
      <c r="P437" s="12">
        <v>51</v>
      </c>
      <c r="Q437" s="31" t="str">
        <f>IFERROR(VLOOKUP(B437,'VENDAS ENTRE LOJAS'!A:E,4,0),"")</f>
        <v/>
      </c>
    </row>
    <row r="438" spans="2:17" x14ac:dyDescent="0.2">
      <c r="B438" s="2">
        <v>2070190350</v>
      </c>
      <c r="C438" s="5" t="s">
        <v>476</v>
      </c>
      <c r="D438" s="3" t="s">
        <v>271</v>
      </c>
      <c r="E438" s="35" t="str">
        <f>VLOOKUP(B438,Plan2!$A:$H,4,0)</f>
        <v>TERRA MADRE</v>
      </c>
      <c r="F438" s="3" t="s">
        <v>1</v>
      </c>
      <c r="G438" s="38">
        <f>VLOOKUP(B438,Plan2!$A:$H,7,0)</f>
        <v>8.19</v>
      </c>
      <c r="H438" s="38">
        <f>VLOOKUP(B438,Plan2!$A:$H,8,0)</f>
        <v>39</v>
      </c>
      <c r="I438" s="7">
        <f t="shared" si="24"/>
        <v>8</v>
      </c>
      <c r="J438" s="40">
        <f t="shared" si="25"/>
        <v>65.52</v>
      </c>
      <c r="K438" s="40">
        <f t="shared" si="26"/>
        <v>312</v>
      </c>
      <c r="L438" s="9">
        <v>304.44</v>
      </c>
      <c r="M438" s="43">
        <f t="shared" si="27"/>
        <v>246.48000000000002</v>
      </c>
      <c r="P438" s="7">
        <v>8</v>
      </c>
      <c r="Q438" s="6" t="str">
        <f>IFERROR(VLOOKUP(B438,'VENDAS ENTRE LOJAS'!A:E,4,0),"")</f>
        <v/>
      </c>
    </row>
    <row r="439" spans="2:17" ht="38.25" x14ac:dyDescent="0.2">
      <c r="B439" s="10">
        <v>2071030500</v>
      </c>
      <c r="C439" s="17" t="s">
        <v>475</v>
      </c>
      <c r="D439" s="11" t="s">
        <v>272</v>
      </c>
      <c r="E439" s="36" t="str">
        <f>VLOOKUP(B439,Plan2!$A:$H,4,0)</f>
        <v>CUPUACU &amp; CASTANHA DO BRASIL</v>
      </c>
      <c r="F439" s="11" t="s">
        <v>1</v>
      </c>
      <c r="G439" s="39">
        <f>VLOOKUP(B439,Plan2!$A:$H,7,0)</f>
        <v>15.12</v>
      </c>
      <c r="H439" s="39">
        <f>VLOOKUP(B439,Plan2!$A:$H,8,0)</f>
        <v>72</v>
      </c>
      <c r="I439" s="12">
        <f t="shared" si="24"/>
        <v>24</v>
      </c>
      <c r="J439" s="41">
        <f t="shared" si="25"/>
        <v>362.88</v>
      </c>
      <c r="K439" s="41">
        <f t="shared" si="26"/>
        <v>1728</v>
      </c>
      <c r="L439" s="13">
        <v>1767.19</v>
      </c>
      <c r="M439" s="43">
        <f t="shared" si="27"/>
        <v>1365.12</v>
      </c>
      <c r="P439" s="12">
        <v>25</v>
      </c>
      <c r="Q439" s="31">
        <f>IFERROR(VLOOKUP(B439,'VENDAS ENTRE LOJAS'!A:E,4,0),"")</f>
        <v>1</v>
      </c>
    </row>
    <row r="440" spans="2:17" x14ac:dyDescent="0.2">
      <c r="B440" s="2">
        <v>2071080350</v>
      </c>
      <c r="C440" s="5" t="s">
        <v>476</v>
      </c>
      <c r="D440" s="3" t="s">
        <v>273</v>
      </c>
      <c r="E440" s="35" t="str">
        <f>VLOOKUP(B440,Plan2!$A:$H,4,0)</f>
        <v>BUQUE DE PEONIAS</v>
      </c>
      <c r="F440" s="3" t="s">
        <v>1</v>
      </c>
      <c r="G440" s="38">
        <f>VLOOKUP(B440,Plan2!$A:$H,7,0)</f>
        <v>8.19</v>
      </c>
      <c r="H440" s="38">
        <f>VLOOKUP(B440,Plan2!$A:$H,8,0)</f>
        <v>39</v>
      </c>
      <c r="I440" s="7">
        <f t="shared" si="24"/>
        <v>11</v>
      </c>
      <c r="J440" s="40">
        <f t="shared" si="25"/>
        <v>90.089999999999989</v>
      </c>
      <c r="K440" s="40">
        <f t="shared" si="26"/>
        <v>429</v>
      </c>
      <c r="L440" s="9">
        <v>422.79</v>
      </c>
      <c r="M440" s="43">
        <f t="shared" si="27"/>
        <v>338.91</v>
      </c>
      <c r="P440" s="7">
        <v>11</v>
      </c>
      <c r="Q440" s="6" t="str">
        <f>IFERROR(VLOOKUP(B440,'VENDAS ENTRE LOJAS'!A:E,4,0),"")</f>
        <v/>
      </c>
    </row>
    <row r="441" spans="2:17" ht="25.5" x14ac:dyDescent="0.2">
      <c r="B441" s="10">
        <v>2071550500</v>
      </c>
      <c r="C441" s="17" t="s">
        <v>475</v>
      </c>
      <c r="D441" s="11" t="s">
        <v>274</v>
      </c>
      <c r="E441" s="36" t="str">
        <f>VLOOKUP(B441,Plan2!$A:$H,4,0)</f>
        <v>COPAIBA &amp; ANDIROBA</v>
      </c>
      <c r="F441" s="11" t="s">
        <v>1</v>
      </c>
      <c r="G441" s="39">
        <f>VLOOKUP(B441,Plan2!$A:$H,7,0)</f>
        <v>15.12</v>
      </c>
      <c r="H441" s="39">
        <f>VLOOKUP(B441,Plan2!$A:$H,8,0)</f>
        <v>72</v>
      </c>
      <c r="I441" s="12">
        <f t="shared" si="24"/>
        <v>31</v>
      </c>
      <c r="J441" s="41">
        <f t="shared" si="25"/>
        <v>468.71999999999997</v>
      </c>
      <c r="K441" s="41">
        <f t="shared" si="26"/>
        <v>2232</v>
      </c>
      <c r="L441" s="13">
        <v>2208.16</v>
      </c>
      <c r="M441" s="43">
        <f t="shared" si="27"/>
        <v>1763.28</v>
      </c>
      <c r="P441" s="12">
        <v>32</v>
      </c>
      <c r="Q441" s="31">
        <f>IFERROR(VLOOKUP(B441,'VENDAS ENTRE LOJAS'!A:E,4,0),"")</f>
        <v>1</v>
      </c>
    </row>
    <row r="442" spans="2:17" x14ac:dyDescent="0.2">
      <c r="B442" s="2">
        <v>2071660100</v>
      </c>
      <c r="C442" s="5" t="s">
        <v>483</v>
      </c>
      <c r="D442" s="3" t="s">
        <v>275</v>
      </c>
      <c r="E442" s="35" t="str">
        <f>VLOOKUP(B442,Plan2!$A:$H,4,0)</f>
        <v>MEL TERAPIA</v>
      </c>
      <c r="F442" s="3" t="s">
        <v>1</v>
      </c>
      <c r="G442" s="38">
        <f>VLOOKUP(B442,Plan2!$A:$H,7,0)</f>
        <v>9.66</v>
      </c>
      <c r="H442" s="38">
        <f>VLOOKUP(B442,Plan2!$A:$H,8,0)</f>
        <v>46</v>
      </c>
      <c r="I442" s="7">
        <f t="shared" si="24"/>
        <v>13</v>
      </c>
      <c r="J442" s="40">
        <f t="shared" si="25"/>
        <v>125.58</v>
      </c>
      <c r="K442" s="40">
        <f t="shared" si="26"/>
        <v>598</v>
      </c>
      <c r="L442" s="9">
        <v>594.30999999999995</v>
      </c>
      <c r="M442" s="43">
        <f t="shared" si="27"/>
        <v>472.42</v>
      </c>
      <c r="P442" s="7">
        <v>14</v>
      </c>
      <c r="Q442" s="6">
        <f>IFERROR(VLOOKUP(B442,'VENDAS ENTRE LOJAS'!A:E,4,0),"")</f>
        <v>1</v>
      </c>
    </row>
    <row r="443" spans="2:17" x14ac:dyDescent="0.2">
      <c r="B443" s="10">
        <v>2071669271</v>
      </c>
      <c r="C443" s="17" t="s">
        <v>483</v>
      </c>
      <c r="D443" s="11" t="s">
        <v>276</v>
      </c>
      <c r="E443" s="36" t="str">
        <f>VLOOKUP(B443,Plan2!$A:$H,4,0)</f>
        <v>MEL TERAPIA</v>
      </c>
      <c r="F443" s="11" t="s">
        <v>1</v>
      </c>
      <c r="G443" s="39">
        <f>VLOOKUP(B443,Plan2!$A:$H,7,0)</f>
        <v>9.24</v>
      </c>
      <c r="H443" s="39">
        <f>VLOOKUP(B443,Plan2!$A:$H,8,0)</f>
        <v>44</v>
      </c>
      <c r="I443" s="12">
        <f t="shared" si="24"/>
        <v>10</v>
      </c>
      <c r="J443" s="41">
        <f t="shared" si="25"/>
        <v>92.4</v>
      </c>
      <c r="K443" s="41">
        <f t="shared" si="26"/>
        <v>440</v>
      </c>
      <c r="L443" s="13">
        <v>480.26</v>
      </c>
      <c r="M443" s="43">
        <f t="shared" si="27"/>
        <v>347.6</v>
      </c>
      <c r="P443" s="12">
        <v>11</v>
      </c>
      <c r="Q443" s="31">
        <f>IFERROR(VLOOKUP(B443,'VENDAS ENTRE LOJAS'!A:E,4,0),"")</f>
        <v>1</v>
      </c>
    </row>
    <row r="444" spans="2:17" x14ac:dyDescent="0.2">
      <c r="B444" s="2">
        <v>2090020500</v>
      </c>
      <c r="C444" s="5" t="s">
        <v>481</v>
      </c>
      <c r="D444" s="3" t="s">
        <v>277</v>
      </c>
      <c r="E444" s="35" t="str">
        <f>VLOOKUP(B444,Plan2!$A:$H,4,0)</f>
        <v>CASCAS &amp; FOLHAS</v>
      </c>
      <c r="F444" s="3" t="s">
        <v>1</v>
      </c>
      <c r="G444" s="38">
        <f>VLOOKUP(B444,Plan2!$A:$H,7,0)</f>
        <v>9.8699999999999992</v>
      </c>
      <c r="H444" s="38">
        <f>VLOOKUP(B444,Plan2!$A:$H,8,0)</f>
        <v>47</v>
      </c>
      <c r="I444" s="7">
        <f t="shared" si="24"/>
        <v>87</v>
      </c>
      <c r="J444" s="40">
        <f t="shared" si="25"/>
        <v>858.68999999999994</v>
      </c>
      <c r="K444" s="40">
        <f t="shared" si="26"/>
        <v>4089</v>
      </c>
      <c r="L444" s="9">
        <v>4042.51</v>
      </c>
      <c r="M444" s="43">
        <f t="shared" si="27"/>
        <v>3230.31</v>
      </c>
      <c r="P444" s="7">
        <v>88</v>
      </c>
      <c r="Q444" s="6">
        <f>IFERROR(VLOOKUP(B444,'VENDAS ENTRE LOJAS'!A:E,4,0),"")</f>
        <v>1</v>
      </c>
    </row>
    <row r="445" spans="2:17" x14ac:dyDescent="0.2">
      <c r="B445" s="10">
        <v>2090110500</v>
      </c>
      <c r="C445" s="17" t="s">
        <v>481</v>
      </c>
      <c r="D445" s="11" t="s">
        <v>278</v>
      </c>
      <c r="E445" s="36" t="str">
        <f>VLOOKUP(B445,Plan2!$A:$H,4,0)</f>
        <v>CURUMIM</v>
      </c>
      <c r="F445" s="11" t="s">
        <v>1</v>
      </c>
      <c r="G445" s="39">
        <f>VLOOKUP(B445,Plan2!$A:$H,7,0)</f>
        <v>9.8699999999999992</v>
      </c>
      <c r="H445" s="39">
        <f>VLOOKUP(B445,Plan2!$A:$H,8,0)</f>
        <v>47</v>
      </c>
      <c r="I445" s="12">
        <f t="shared" si="24"/>
        <v>6</v>
      </c>
      <c r="J445" s="41">
        <f t="shared" si="25"/>
        <v>59.22</v>
      </c>
      <c r="K445" s="41">
        <f t="shared" si="26"/>
        <v>282</v>
      </c>
      <c r="L445" s="13">
        <v>263.45999999999998</v>
      </c>
      <c r="M445" s="43">
        <f t="shared" si="27"/>
        <v>222.78</v>
      </c>
      <c r="P445" s="12">
        <v>6</v>
      </c>
      <c r="Q445" s="31" t="str">
        <f>IFERROR(VLOOKUP(B445,'VENDAS ENTRE LOJAS'!A:E,4,0),"")</f>
        <v/>
      </c>
    </row>
    <row r="446" spans="2:17" x14ac:dyDescent="0.2">
      <c r="B446" s="2">
        <v>2090190500</v>
      </c>
      <c r="C446" s="5" t="s">
        <v>481</v>
      </c>
      <c r="D446" s="3" t="s">
        <v>279</v>
      </c>
      <c r="E446" s="35" t="str">
        <f>VLOOKUP(B446,Plan2!$A:$H,4,0)</f>
        <v>TERRA MADRE</v>
      </c>
      <c r="F446" s="3" t="s">
        <v>1</v>
      </c>
      <c r="G446" s="38">
        <f>VLOOKUP(B446,Plan2!$A:$H,7,0)</f>
        <v>11.55</v>
      </c>
      <c r="H446" s="38">
        <f>VLOOKUP(B446,Plan2!$A:$H,8,0)</f>
        <v>55</v>
      </c>
      <c r="I446" s="7">
        <f t="shared" si="24"/>
        <v>17</v>
      </c>
      <c r="J446" s="40">
        <f t="shared" si="25"/>
        <v>196.35000000000002</v>
      </c>
      <c r="K446" s="40">
        <f t="shared" si="26"/>
        <v>935</v>
      </c>
      <c r="L446" s="9">
        <v>938.78</v>
      </c>
      <c r="M446" s="43">
        <f t="shared" si="27"/>
        <v>738.65</v>
      </c>
      <c r="P446" s="7">
        <v>18</v>
      </c>
      <c r="Q446" s="6">
        <f>IFERROR(VLOOKUP(B446,'VENDAS ENTRE LOJAS'!A:E,4,0),"")</f>
        <v>1</v>
      </c>
    </row>
    <row r="447" spans="2:17" x14ac:dyDescent="0.2">
      <c r="B447" s="10">
        <v>2090230500</v>
      </c>
      <c r="C447" s="17" t="s">
        <v>481</v>
      </c>
      <c r="D447" s="11" t="s">
        <v>280</v>
      </c>
      <c r="E447" s="36" t="str">
        <f>VLOOKUP(B447,Plan2!$A:$H,4,0)</f>
        <v>PITANGA</v>
      </c>
      <c r="F447" s="11" t="s">
        <v>1</v>
      </c>
      <c r="G447" s="39">
        <f>VLOOKUP(B447,Plan2!$A:$H,7,0)</f>
        <v>9.8699999999999992</v>
      </c>
      <c r="H447" s="39">
        <f>VLOOKUP(B447,Plan2!$A:$H,8,0)</f>
        <v>47</v>
      </c>
      <c r="I447" s="12">
        <f t="shared" si="24"/>
        <v>16</v>
      </c>
      <c r="J447" s="41">
        <f t="shared" si="25"/>
        <v>157.91999999999999</v>
      </c>
      <c r="K447" s="41">
        <f t="shared" si="26"/>
        <v>752</v>
      </c>
      <c r="L447" s="13">
        <v>733.58</v>
      </c>
      <c r="M447" s="43">
        <f t="shared" si="27"/>
        <v>594.08000000000004</v>
      </c>
      <c r="P447" s="12">
        <v>16</v>
      </c>
      <c r="Q447" s="31" t="str">
        <f>IFERROR(VLOOKUP(B447,'VENDAS ENTRE LOJAS'!A:E,4,0),"")</f>
        <v/>
      </c>
    </row>
    <row r="448" spans="2:17" x14ac:dyDescent="0.2">
      <c r="B448" s="2">
        <v>2090250500</v>
      </c>
      <c r="C448" s="5" t="s">
        <v>481</v>
      </c>
      <c r="D448" s="3" t="s">
        <v>281</v>
      </c>
      <c r="E448" s="35" t="str">
        <f>VLOOKUP(B448,Plan2!$A:$H,4,0)</f>
        <v>MARRUA</v>
      </c>
      <c r="F448" s="3" t="s">
        <v>1</v>
      </c>
      <c r="G448" s="38">
        <f>VLOOKUP(B448,Plan2!$A:$H,7,0)</f>
        <v>9.8699999999999992</v>
      </c>
      <c r="H448" s="38">
        <f>VLOOKUP(B448,Plan2!$A:$H,8,0)</f>
        <v>47</v>
      </c>
      <c r="I448" s="7">
        <f t="shared" si="24"/>
        <v>17</v>
      </c>
      <c r="J448" s="40">
        <f t="shared" si="25"/>
        <v>167.79</v>
      </c>
      <c r="K448" s="40">
        <f t="shared" si="26"/>
        <v>799</v>
      </c>
      <c r="L448" s="9">
        <v>788.12</v>
      </c>
      <c r="M448" s="43">
        <f t="shared" si="27"/>
        <v>631.21</v>
      </c>
      <c r="P448" s="7">
        <v>17</v>
      </c>
      <c r="Q448" s="6" t="str">
        <f>IFERROR(VLOOKUP(B448,'VENDAS ENTRE LOJAS'!A:E,4,0),"")</f>
        <v/>
      </c>
    </row>
    <row r="449" spans="2:17" x14ac:dyDescent="0.2">
      <c r="B449" s="10">
        <v>2090490500</v>
      </c>
      <c r="C449" s="17" t="s">
        <v>481</v>
      </c>
      <c r="D449" s="11" t="s">
        <v>282</v>
      </c>
      <c r="E449" s="36" t="str">
        <f>VLOOKUP(B449,Plan2!$A:$H,4,0)</f>
        <v>FLOR DE ALGODAO</v>
      </c>
      <c r="F449" s="11" t="s">
        <v>1</v>
      </c>
      <c r="G449" s="39">
        <f>VLOOKUP(B449,Plan2!$A:$H,7,0)</f>
        <v>9.8699999999999992</v>
      </c>
      <c r="H449" s="39">
        <f>VLOOKUP(B449,Plan2!$A:$H,8,0)</f>
        <v>47</v>
      </c>
      <c r="I449" s="12">
        <f t="shared" si="24"/>
        <v>80</v>
      </c>
      <c r="J449" s="41">
        <f t="shared" si="25"/>
        <v>789.59999999999991</v>
      </c>
      <c r="K449" s="41">
        <f t="shared" si="26"/>
        <v>3760</v>
      </c>
      <c r="L449" s="13">
        <v>3788.94</v>
      </c>
      <c r="M449" s="43">
        <f t="shared" si="27"/>
        <v>2970.4</v>
      </c>
      <c r="P449" s="12">
        <v>83</v>
      </c>
      <c r="Q449" s="31">
        <f>IFERROR(VLOOKUP(B449,'VENDAS ENTRE LOJAS'!A:E,4,0),"")</f>
        <v>3</v>
      </c>
    </row>
    <row r="450" spans="2:17" x14ac:dyDescent="0.2">
      <c r="B450" s="2">
        <v>2090550500</v>
      </c>
      <c r="C450" s="5" t="s">
        <v>481</v>
      </c>
      <c r="D450" s="3" t="s">
        <v>283</v>
      </c>
      <c r="E450" s="35" t="str">
        <f>VLOOKUP(B450,Plan2!$A:$H,4,0)</f>
        <v>ALECRIM</v>
      </c>
      <c r="F450" s="3" t="s">
        <v>1</v>
      </c>
      <c r="G450" s="38">
        <f>VLOOKUP(B450,Plan2!$A:$H,7,0)</f>
        <v>9.8699999999999992</v>
      </c>
      <c r="H450" s="38">
        <f>VLOOKUP(B450,Plan2!$A:$H,8,0)</f>
        <v>47</v>
      </c>
      <c r="I450" s="7">
        <f t="shared" si="24"/>
        <v>36</v>
      </c>
      <c r="J450" s="40">
        <f t="shared" si="25"/>
        <v>355.32</v>
      </c>
      <c r="K450" s="40">
        <f t="shared" si="26"/>
        <v>1692</v>
      </c>
      <c r="L450" s="9">
        <v>1657.12</v>
      </c>
      <c r="M450" s="43">
        <f t="shared" si="27"/>
        <v>1336.68</v>
      </c>
      <c r="P450" s="7">
        <v>36</v>
      </c>
      <c r="Q450" s="6" t="str">
        <f>IFERROR(VLOOKUP(B450,'VENDAS ENTRE LOJAS'!A:E,4,0),"")</f>
        <v/>
      </c>
    </row>
    <row r="451" spans="2:17" x14ac:dyDescent="0.2">
      <c r="B451" s="10">
        <v>2090580500</v>
      </c>
      <c r="C451" s="17" t="s">
        <v>481</v>
      </c>
      <c r="D451" s="11" t="s">
        <v>284</v>
      </c>
      <c r="E451" s="36" t="str">
        <f>VLOOKUP(B451,Plan2!$A:$H,4,0)</f>
        <v>AMBAR</v>
      </c>
      <c r="F451" s="11" t="s">
        <v>1</v>
      </c>
      <c r="G451" s="39">
        <f>VLOOKUP(B451,Plan2!$A:$H,7,0)</f>
        <v>9.8699999999999992</v>
      </c>
      <c r="H451" s="39">
        <f>VLOOKUP(B451,Plan2!$A:$H,8,0)</f>
        <v>47</v>
      </c>
      <c r="I451" s="12">
        <f t="shared" ref="I451:I465" si="28">IFERROR(P451-Q451,P451)</f>
        <v>28</v>
      </c>
      <c r="J451" s="41">
        <f t="shared" ref="J451:J465" si="29">I451*G451</f>
        <v>276.35999999999996</v>
      </c>
      <c r="K451" s="41">
        <f t="shared" ref="K451:K465" si="30">H451*I451</f>
        <v>1316</v>
      </c>
      <c r="L451" s="13">
        <v>1373.79</v>
      </c>
      <c r="M451" s="43">
        <f t="shared" ref="M451:M465" si="31">K451-J451</f>
        <v>1039.6400000000001</v>
      </c>
      <c r="P451" s="12">
        <v>30</v>
      </c>
      <c r="Q451" s="31">
        <f>IFERROR(VLOOKUP(B451,'VENDAS ENTRE LOJAS'!A:E,4,0),"")</f>
        <v>2</v>
      </c>
    </row>
    <row r="452" spans="2:17" x14ac:dyDescent="0.2">
      <c r="B452" s="2">
        <v>2090640500</v>
      </c>
      <c r="C452" s="5" t="s">
        <v>481</v>
      </c>
      <c r="D452" s="3" t="s">
        <v>285</v>
      </c>
      <c r="E452" s="35" t="str">
        <f>VLOOKUP(B452,Plan2!$A:$H,4,0)</f>
        <v>PROVENCE</v>
      </c>
      <c r="F452" s="3" t="s">
        <v>1</v>
      </c>
      <c r="G452" s="38">
        <f>VLOOKUP(B452,Plan2!$A:$H,7,0)</f>
        <v>9.8699999999999992</v>
      </c>
      <c r="H452" s="38">
        <f>VLOOKUP(B452,Plan2!$A:$H,8,0)</f>
        <v>47</v>
      </c>
      <c r="I452" s="7">
        <f t="shared" si="28"/>
        <v>37</v>
      </c>
      <c r="J452" s="40">
        <f t="shared" si="29"/>
        <v>365.19</v>
      </c>
      <c r="K452" s="40">
        <f t="shared" si="30"/>
        <v>1739</v>
      </c>
      <c r="L452" s="9">
        <v>1727.43</v>
      </c>
      <c r="M452" s="43">
        <f t="shared" si="31"/>
        <v>1373.81</v>
      </c>
      <c r="P452" s="7">
        <v>38</v>
      </c>
      <c r="Q452" s="6">
        <f>IFERROR(VLOOKUP(B452,'VENDAS ENTRE LOJAS'!A:E,4,0),"")</f>
        <v>1</v>
      </c>
    </row>
    <row r="453" spans="2:17" x14ac:dyDescent="0.2">
      <c r="B453" s="10">
        <v>2091070500</v>
      </c>
      <c r="C453" s="17" t="s">
        <v>481</v>
      </c>
      <c r="D453" s="11" t="s">
        <v>286</v>
      </c>
      <c r="E453" s="36" t="str">
        <f>VLOOKUP(B453,Plan2!$A:$H,4,0)</f>
        <v>BAMBU</v>
      </c>
      <c r="F453" s="11" t="s">
        <v>1</v>
      </c>
      <c r="G453" s="39">
        <f>VLOOKUP(B453,Plan2!$A:$H,7,0)</f>
        <v>9.8699999999999992</v>
      </c>
      <c r="H453" s="39">
        <f>VLOOKUP(B453,Plan2!$A:$H,8,0)</f>
        <v>47</v>
      </c>
      <c r="I453" s="12">
        <f t="shared" si="28"/>
        <v>21</v>
      </c>
      <c r="J453" s="41">
        <f t="shared" si="29"/>
        <v>207.26999999999998</v>
      </c>
      <c r="K453" s="41">
        <f t="shared" si="30"/>
        <v>987</v>
      </c>
      <c r="L453" s="13">
        <v>967.74</v>
      </c>
      <c r="M453" s="43">
        <f t="shared" si="31"/>
        <v>779.73</v>
      </c>
      <c r="P453" s="12">
        <v>21</v>
      </c>
      <c r="Q453" s="31" t="str">
        <f>IFERROR(VLOOKUP(B453,'VENDAS ENTRE LOJAS'!A:E,4,0),"")</f>
        <v/>
      </c>
    </row>
    <row r="454" spans="2:17" x14ac:dyDescent="0.2">
      <c r="B454" s="2">
        <v>2091080500</v>
      </c>
      <c r="C454" s="5" t="s">
        <v>481</v>
      </c>
      <c r="D454" s="3" t="s">
        <v>287</v>
      </c>
      <c r="E454" s="35" t="str">
        <f>VLOOKUP(B454,Plan2!$A:$H,4,0)</f>
        <v>BUQUE DE PEONIAS</v>
      </c>
      <c r="F454" s="3" t="s">
        <v>1</v>
      </c>
      <c r="G454" s="38">
        <f>VLOOKUP(B454,Plan2!$A:$H,7,0)</f>
        <v>11.55</v>
      </c>
      <c r="H454" s="38">
        <f>VLOOKUP(B454,Plan2!$A:$H,8,0)</f>
        <v>55</v>
      </c>
      <c r="I454" s="7">
        <f t="shared" si="28"/>
        <v>13</v>
      </c>
      <c r="J454" s="40">
        <f t="shared" si="29"/>
        <v>150.15</v>
      </c>
      <c r="K454" s="40">
        <f t="shared" si="30"/>
        <v>715</v>
      </c>
      <c r="L454" s="9">
        <v>692.75</v>
      </c>
      <c r="M454" s="43">
        <f t="shared" si="31"/>
        <v>564.85</v>
      </c>
      <c r="P454" s="7">
        <v>13</v>
      </c>
      <c r="Q454" s="6" t="str">
        <f>IFERROR(VLOOKUP(B454,'VENDAS ENTRE LOJAS'!A:E,4,0),"")</f>
        <v/>
      </c>
    </row>
    <row r="455" spans="2:17" x14ac:dyDescent="0.2">
      <c r="B455" s="10">
        <v>2091660100</v>
      </c>
      <c r="C455" s="17" t="s">
        <v>483</v>
      </c>
      <c r="D455" s="11" t="s">
        <v>288</v>
      </c>
      <c r="E455" s="36" t="str">
        <f>VLOOKUP(B455,Plan2!$A:$H,4,0)</f>
        <v>MEL TERAPIA</v>
      </c>
      <c r="F455" s="11" t="s">
        <v>1</v>
      </c>
      <c r="G455" s="39">
        <f>VLOOKUP(B455,Plan2!$A:$H,7,0)</f>
        <v>8.82</v>
      </c>
      <c r="H455" s="39">
        <f>VLOOKUP(B455,Plan2!$A:$H,8,0)</f>
        <v>42</v>
      </c>
      <c r="I455" s="12">
        <f t="shared" si="28"/>
        <v>20</v>
      </c>
      <c r="J455" s="41">
        <f t="shared" si="29"/>
        <v>176.4</v>
      </c>
      <c r="K455" s="41">
        <f t="shared" si="30"/>
        <v>840</v>
      </c>
      <c r="L455" s="13">
        <v>826.92</v>
      </c>
      <c r="M455" s="43">
        <f t="shared" si="31"/>
        <v>663.6</v>
      </c>
      <c r="P455" s="12">
        <v>20</v>
      </c>
      <c r="Q455" s="31" t="str">
        <f>IFERROR(VLOOKUP(B455,'VENDAS ENTRE LOJAS'!A:E,4,0),"")</f>
        <v/>
      </c>
    </row>
    <row r="456" spans="2:17" x14ac:dyDescent="0.2">
      <c r="B456" s="2">
        <v>2100029078</v>
      </c>
      <c r="C456" s="5" t="s">
        <v>467</v>
      </c>
      <c r="D456" s="3" t="s">
        <v>289</v>
      </c>
      <c r="E456" s="35" t="str">
        <f>VLOOKUP(B456,Plan2!$A:$H,4,0)</f>
        <v>POUT PORRI</v>
      </c>
      <c r="F456" s="3" t="s">
        <v>1</v>
      </c>
      <c r="G456" s="38">
        <f>VLOOKUP(B456,Plan2!$A:$H,7,0)</f>
        <v>2.21</v>
      </c>
      <c r="H456" s="38">
        <f>VLOOKUP(B456,Plan2!$A:$H,8,0)</f>
        <v>21</v>
      </c>
      <c r="I456" s="7">
        <f t="shared" si="28"/>
        <v>1</v>
      </c>
      <c r="J456" s="40">
        <f t="shared" si="29"/>
        <v>2.21</v>
      </c>
      <c r="K456" s="40">
        <f t="shared" si="30"/>
        <v>21</v>
      </c>
      <c r="L456" s="9">
        <v>21</v>
      </c>
      <c r="M456" s="43">
        <f t="shared" si="31"/>
        <v>18.79</v>
      </c>
      <c r="P456" s="7">
        <v>1</v>
      </c>
      <c r="Q456" s="6" t="str">
        <f>IFERROR(VLOOKUP(B456,'VENDAS ENTRE LOJAS'!A:E,4,0),"")</f>
        <v/>
      </c>
    </row>
    <row r="457" spans="2:17" x14ac:dyDescent="0.2">
      <c r="B457" s="10">
        <v>2110620190</v>
      </c>
      <c r="C457" s="17" t="s">
        <v>487</v>
      </c>
      <c r="D457" s="11" t="s">
        <v>290</v>
      </c>
      <c r="E457" s="36" t="str">
        <f>VLOOKUP(B457,Plan2!$A:$H,4,0)</f>
        <v>MURU MURU</v>
      </c>
      <c r="F457" s="11" t="s">
        <v>1</v>
      </c>
      <c r="G457" s="39">
        <f>VLOOKUP(B457,Plan2!$A:$H,7,0)</f>
        <v>7.14</v>
      </c>
      <c r="H457" s="39">
        <f>VLOOKUP(B457,Plan2!$A:$H,8,0)</f>
        <v>34</v>
      </c>
      <c r="I457" s="12">
        <f t="shared" si="28"/>
        <v>8</v>
      </c>
      <c r="J457" s="41">
        <f t="shared" si="29"/>
        <v>57.12</v>
      </c>
      <c r="K457" s="41">
        <f t="shared" si="30"/>
        <v>272</v>
      </c>
      <c r="L457" s="13">
        <v>270.22000000000003</v>
      </c>
      <c r="M457" s="43">
        <f t="shared" si="31"/>
        <v>214.88</v>
      </c>
      <c r="P457" s="12">
        <v>8</v>
      </c>
      <c r="Q457" s="31" t="str">
        <f>IFERROR(VLOOKUP(B457,'VENDAS ENTRE LOJAS'!A:E,4,0),"")</f>
        <v/>
      </c>
    </row>
    <row r="458" spans="2:17" x14ac:dyDescent="0.2">
      <c r="B458" s="2">
        <v>2110740190</v>
      </c>
      <c r="C458" s="5" t="s">
        <v>487</v>
      </c>
      <c r="D458" s="3" t="s">
        <v>291</v>
      </c>
      <c r="E458" s="35" t="str">
        <f>VLOOKUP(B458,Plan2!$A:$H,4,0)</f>
        <v>YLANG YLANG</v>
      </c>
      <c r="F458" s="3" t="s">
        <v>1</v>
      </c>
      <c r="G458" s="38">
        <f>VLOOKUP(B458,Plan2!$A:$H,7,0)</f>
        <v>7.14</v>
      </c>
      <c r="H458" s="38">
        <f>VLOOKUP(B458,Plan2!$A:$H,8,0)</f>
        <v>34</v>
      </c>
      <c r="I458" s="7">
        <f t="shared" si="28"/>
        <v>7</v>
      </c>
      <c r="J458" s="40">
        <f t="shared" si="29"/>
        <v>49.98</v>
      </c>
      <c r="K458" s="40">
        <f t="shared" si="30"/>
        <v>238</v>
      </c>
      <c r="L458" s="9">
        <v>233.37</v>
      </c>
      <c r="M458" s="43">
        <f t="shared" si="31"/>
        <v>188.02</v>
      </c>
      <c r="P458" s="7">
        <v>7</v>
      </c>
      <c r="Q458" s="6" t="str">
        <f>IFERROR(VLOOKUP(B458,'VENDAS ENTRE LOJAS'!A:E,4,0),"")</f>
        <v/>
      </c>
    </row>
    <row r="459" spans="2:17" x14ac:dyDescent="0.2">
      <c r="B459" s="10">
        <v>2111330190</v>
      </c>
      <c r="C459" s="17" t="s">
        <v>487</v>
      </c>
      <c r="D459" s="11" t="s">
        <v>292</v>
      </c>
      <c r="E459" s="36" t="str">
        <f>VLOOKUP(B459,Plan2!$A:$H,4,0)</f>
        <v>ZIMBRO</v>
      </c>
      <c r="F459" s="11" t="s">
        <v>1</v>
      </c>
      <c r="G459" s="39">
        <f>VLOOKUP(B459,Plan2!$A:$H,7,0)</f>
        <v>7.14</v>
      </c>
      <c r="H459" s="39">
        <f>VLOOKUP(B459,Plan2!$A:$H,8,0)</f>
        <v>34</v>
      </c>
      <c r="I459" s="12">
        <f t="shared" si="28"/>
        <v>2</v>
      </c>
      <c r="J459" s="41">
        <f t="shared" si="29"/>
        <v>14.28</v>
      </c>
      <c r="K459" s="41">
        <f t="shared" si="30"/>
        <v>68</v>
      </c>
      <c r="L459" s="13">
        <v>65.81</v>
      </c>
      <c r="M459" s="43">
        <f t="shared" si="31"/>
        <v>53.72</v>
      </c>
      <c r="P459" s="12">
        <v>2</v>
      </c>
      <c r="Q459" s="31" t="str">
        <f>IFERROR(VLOOKUP(B459,'VENDAS ENTRE LOJAS'!A:E,4,0),"")</f>
        <v/>
      </c>
    </row>
    <row r="460" spans="2:17" x14ac:dyDescent="0.2">
      <c r="B460" s="2">
        <v>2111340190</v>
      </c>
      <c r="C460" s="5" t="s">
        <v>487</v>
      </c>
      <c r="D460" s="3" t="s">
        <v>293</v>
      </c>
      <c r="E460" s="35" t="str">
        <f>VLOOKUP(B460,Plan2!$A:$H,4,0)</f>
        <v>LEMONGRASS</v>
      </c>
      <c r="F460" s="3" t="s">
        <v>1</v>
      </c>
      <c r="G460" s="38">
        <f>VLOOKUP(B460,Plan2!$A:$H,7,0)</f>
        <v>7.14</v>
      </c>
      <c r="H460" s="38">
        <f>VLOOKUP(B460,Plan2!$A:$H,8,0)</f>
        <v>34</v>
      </c>
      <c r="I460" s="7">
        <f t="shared" si="28"/>
        <v>10</v>
      </c>
      <c r="J460" s="40">
        <f t="shared" si="29"/>
        <v>71.399999999999991</v>
      </c>
      <c r="K460" s="40">
        <f t="shared" si="30"/>
        <v>340</v>
      </c>
      <c r="L460" s="9">
        <v>335.71</v>
      </c>
      <c r="M460" s="43">
        <f t="shared" si="31"/>
        <v>268.60000000000002</v>
      </c>
      <c r="P460" s="7">
        <v>10</v>
      </c>
      <c r="Q460" s="6" t="str">
        <f>IFERROR(VLOOKUP(B460,'VENDAS ENTRE LOJAS'!A:E,4,0),"")</f>
        <v/>
      </c>
    </row>
    <row r="461" spans="2:17" ht="25.5" x14ac:dyDescent="0.2">
      <c r="B461" s="10">
        <v>2120009098</v>
      </c>
      <c r="C461" s="17" t="s">
        <v>470</v>
      </c>
      <c r="D461" s="11" t="s">
        <v>294</v>
      </c>
      <c r="E461" s="36" t="str">
        <f>VLOOKUP(B461,Plan2!$A:$H,4,0)</f>
        <v>DIFUSOR A VELA E REFIL</v>
      </c>
      <c r="F461" s="11" t="s">
        <v>1</v>
      </c>
      <c r="G461" s="39">
        <f>VLOOKUP(B461,Plan2!$A:$H,7,0)</f>
        <v>2.86</v>
      </c>
      <c r="H461" s="39">
        <f>VLOOKUP(B461,Plan2!$A:$H,8,0)</f>
        <v>13</v>
      </c>
      <c r="I461" s="12">
        <f t="shared" si="28"/>
        <v>21</v>
      </c>
      <c r="J461" s="41">
        <f t="shared" si="29"/>
        <v>60.059999999999995</v>
      </c>
      <c r="K461" s="41">
        <f t="shared" si="30"/>
        <v>273</v>
      </c>
      <c r="L461" s="13">
        <v>275.58</v>
      </c>
      <c r="M461" s="43">
        <f t="shared" si="31"/>
        <v>212.94</v>
      </c>
      <c r="P461" s="12">
        <v>22</v>
      </c>
      <c r="Q461" s="31">
        <f>IFERROR(VLOOKUP(B461,'VENDAS ENTRE LOJAS'!A:E,4,0),"")</f>
        <v>1</v>
      </c>
    </row>
    <row r="462" spans="2:17" x14ac:dyDescent="0.2">
      <c r="B462" s="2">
        <v>2120629079</v>
      </c>
      <c r="C462" s="5" t="s">
        <v>470</v>
      </c>
      <c r="D462" s="3" t="s">
        <v>295</v>
      </c>
      <c r="E462" s="35" t="str">
        <f>VLOOKUP(B462,Plan2!$A:$H,4,0)</f>
        <v>MURU MURU</v>
      </c>
      <c r="F462" s="3" t="s">
        <v>1</v>
      </c>
      <c r="G462" s="38">
        <f>VLOOKUP(B462,Plan2!$A:$H,7,0)</f>
        <v>4.62</v>
      </c>
      <c r="H462" s="38">
        <f>VLOOKUP(B462,Plan2!$A:$H,8,0)</f>
        <v>22</v>
      </c>
      <c r="I462" s="7">
        <f t="shared" si="28"/>
        <v>54</v>
      </c>
      <c r="J462" s="40">
        <f t="shared" si="29"/>
        <v>249.48000000000002</v>
      </c>
      <c r="K462" s="40">
        <f t="shared" si="30"/>
        <v>1188</v>
      </c>
      <c r="L462" s="9">
        <v>1171</v>
      </c>
      <c r="M462" s="43">
        <f t="shared" si="31"/>
        <v>938.52</v>
      </c>
      <c r="P462" s="7">
        <v>54</v>
      </c>
      <c r="Q462" s="6" t="str">
        <f>IFERROR(VLOOKUP(B462,'VENDAS ENTRE LOJAS'!A:E,4,0),"")</f>
        <v/>
      </c>
    </row>
    <row r="463" spans="2:17" x14ac:dyDescent="0.2">
      <c r="B463" s="10">
        <v>2120749079</v>
      </c>
      <c r="C463" s="17" t="s">
        <v>470</v>
      </c>
      <c r="D463" s="11" t="s">
        <v>296</v>
      </c>
      <c r="E463" s="36" t="str">
        <f>VLOOKUP(B463,Plan2!$A:$H,4,0)</f>
        <v>YLANG YLANG</v>
      </c>
      <c r="F463" s="11" t="s">
        <v>1</v>
      </c>
      <c r="G463" s="39">
        <f>VLOOKUP(B463,Plan2!$A:$H,7,0)</f>
        <v>4.62</v>
      </c>
      <c r="H463" s="39">
        <f>VLOOKUP(B463,Plan2!$A:$H,8,0)</f>
        <v>22</v>
      </c>
      <c r="I463" s="12">
        <f t="shared" si="28"/>
        <v>56</v>
      </c>
      <c r="J463" s="41">
        <f t="shared" si="29"/>
        <v>258.72000000000003</v>
      </c>
      <c r="K463" s="41">
        <f t="shared" si="30"/>
        <v>1232</v>
      </c>
      <c r="L463" s="13">
        <v>1225.33</v>
      </c>
      <c r="M463" s="43">
        <f t="shared" si="31"/>
        <v>973.28</v>
      </c>
      <c r="P463" s="12">
        <v>57</v>
      </c>
      <c r="Q463" s="31">
        <f>IFERROR(VLOOKUP(B463,'VENDAS ENTRE LOJAS'!A:E,4,0),"")</f>
        <v>1</v>
      </c>
    </row>
    <row r="464" spans="2:17" x14ac:dyDescent="0.2">
      <c r="B464" s="2">
        <v>2121339079</v>
      </c>
      <c r="C464" s="5" t="s">
        <v>470</v>
      </c>
      <c r="D464" s="3" t="s">
        <v>297</v>
      </c>
      <c r="E464" s="35" t="str">
        <f>VLOOKUP(B464,Plan2!$A:$H,4,0)</f>
        <v>ZIMBRO</v>
      </c>
      <c r="F464" s="3" t="s">
        <v>1</v>
      </c>
      <c r="G464" s="38">
        <f>VLOOKUP(B464,Plan2!$A:$H,7,0)</f>
        <v>4.62</v>
      </c>
      <c r="H464" s="38">
        <f>VLOOKUP(B464,Plan2!$A:$H,8,0)</f>
        <v>22</v>
      </c>
      <c r="I464" s="7">
        <f t="shared" si="28"/>
        <v>34</v>
      </c>
      <c r="J464" s="40">
        <f t="shared" si="29"/>
        <v>157.08000000000001</v>
      </c>
      <c r="K464" s="40">
        <f t="shared" si="30"/>
        <v>748</v>
      </c>
      <c r="L464" s="9">
        <v>742.81</v>
      </c>
      <c r="M464" s="43">
        <f t="shared" si="31"/>
        <v>590.91999999999996</v>
      </c>
      <c r="P464" s="7">
        <v>34</v>
      </c>
      <c r="Q464" s="6" t="str">
        <f>IFERROR(VLOOKUP(B464,'VENDAS ENTRE LOJAS'!A:E,4,0),"")</f>
        <v/>
      </c>
    </row>
    <row r="465" spans="2:17" x14ac:dyDescent="0.2">
      <c r="B465" s="10">
        <v>2121349079</v>
      </c>
      <c r="C465" s="17" t="s">
        <v>470</v>
      </c>
      <c r="D465" s="11" t="s">
        <v>298</v>
      </c>
      <c r="E465" s="36" t="str">
        <f>VLOOKUP(B465,Plan2!$A:$H,4,0)</f>
        <v>LEMONGRASS</v>
      </c>
      <c r="F465" s="11" t="s">
        <v>1</v>
      </c>
      <c r="G465" s="39">
        <f>VLOOKUP(B465,Plan2!$A:$H,7,0)</f>
        <v>4.62</v>
      </c>
      <c r="H465" s="39">
        <f>VLOOKUP(B465,Plan2!$A:$H,8,0)</f>
        <v>22</v>
      </c>
      <c r="I465" s="12">
        <f t="shared" si="28"/>
        <v>32</v>
      </c>
      <c r="J465" s="41">
        <f t="shared" si="29"/>
        <v>147.84</v>
      </c>
      <c r="K465" s="41">
        <f t="shared" si="30"/>
        <v>704</v>
      </c>
      <c r="L465" s="13">
        <v>696</v>
      </c>
      <c r="M465" s="43">
        <f t="shared" si="31"/>
        <v>556.16</v>
      </c>
      <c r="P465" s="12">
        <v>32</v>
      </c>
      <c r="Q465" s="31" t="str">
        <f>IFERROR(VLOOKUP(B465,'VENDAS ENTRE LOJAS'!A:E,4,0),"")</f>
        <v/>
      </c>
    </row>
    <row r="466" spans="2:17" x14ac:dyDescent="0.2">
      <c r="J466" s="42">
        <f>SUM(J2:J465)</f>
        <v>177028.68</v>
      </c>
      <c r="K466" s="42">
        <f>SUM(K2:K465)</f>
        <v>837162.2</v>
      </c>
      <c r="L466" s="42">
        <f t="shared" ref="L466:M466" si="32">SUM(L2:L465)</f>
        <v>838726.4100000005</v>
      </c>
      <c r="M466" s="42">
        <f t="shared" si="32"/>
        <v>660133.5200000006</v>
      </c>
    </row>
  </sheetData>
  <autoFilter ref="B1:L466" xr:uid="{00000000-0009-0000-0000-000000000000}"/>
  <dataValidations count="1">
    <dataValidation type="list" allowBlank="1" showInputMessage="1" showErrorMessage="1" sqref="C2:C465" xr:uid="{00000000-0002-0000-0000-000000000000}">
      <formula1>$O$1:$O$21</formula1>
    </dataValidation>
  </dataValidations>
  <pageMargins left="0.7" right="0.7" top="0.75" bottom="0.75" header="0.3" footer="0.3"/>
  <pageSetup paperSize="0"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sqref="A1:A1048576"/>
    </sheetView>
  </sheetViews>
  <sheetFormatPr defaultRowHeight="12.75" x14ac:dyDescent="0.2"/>
  <cols>
    <col min="1" max="1" width="19.1640625" bestFit="1" customWidth="1"/>
  </cols>
  <sheetData>
    <row r="1" spans="1:1" x14ac:dyDescent="0.2">
      <c r="A1" s="16" t="s">
        <v>488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E223"/>
  <sheetViews>
    <sheetView workbookViewId="0">
      <selection activeCell="B2" sqref="B2"/>
    </sheetView>
  </sheetViews>
  <sheetFormatPr defaultRowHeight="12.75" x14ac:dyDescent="0.2"/>
  <cols>
    <col min="1" max="1" width="14.6640625" bestFit="1" customWidth="1"/>
    <col min="2" max="2" width="54.1640625" bestFit="1" customWidth="1"/>
    <col min="3" max="3" width="4.33203125" bestFit="1" customWidth="1"/>
    <col min="4" max="4" width="8.83203125" bestFit="1" customWidth="1"/>
    <col min="5" max="5" width="14" bestFit="1" customWidth="1"/>
  </cols>
  <sheetData>
    <row r="2" spans="1:5" ht="22.5" x14ac:dyDescent="0.2">
      <c r="A2" s="18" t="s">
        <v>490</v>
      </c>
      <c r="B2" s="19" t="s">
        <v>491</v>
      </c>
      <c r="C2" s="20" t="s">
        <v>492</v>
      </c>
      <c r="D2" s="21" t="s">
        <v>489</v>
      </c>
      <c r="E2" s="22" t="s">
        <v>493</v>
      </c>
    </row>
    <row r="3" spans="1:5" x14ac:dyDescent="0.2">
      <c r="A3" s="23">
        <v>1010000500</v>
      </c>
      <c r="B3" s="19" t="s">
        <v>299</v>
      </c>
      <c r="C3" s="24" t="s">
        <v>1</v>
      </c>
      <c r="D3" s="25">
        <v>2</v>
      </c>
      <c r="E3" s="26">
        <v>20.04</v>
      </c>
    </row>
    <row r="4" spans="1:5" x14ac:dyDescent="0.2">
      <c r="A4" s="23">
        <v>1010009007</v>
      </c>
      <c r="B4" s="19" t="s">
        <v>300</v>
      </c>
      <c r="C4" s="24" t="s">
        <v>1</v>
      </c>
      <c r="D4" s="25">
        <v>3</v>
      </c>
      <c r="E4" s="26">
        <v>36.72</v>
      </c>
    </row>
    <row r="5" spans="1:5" ht="22.5" x14ac:dyDescent="0.2">
      <c r="A5" s="23">
        <v>1010009013</v>
      </c>
      <c r="B5" s="19" t="s">
        <v>303</v>
      </c>
      <c r="C5" s="24" t="s">
        <v>1</v>
      </c>
      <c r="D5" s="25">
        <v>4</v>
      </c>
      <c r="E5" s="26">
        <v>68.400000000000006</v>
      </c>
    </row>
    <row r="6" spans="1:5" x14ac:dyDescent="0.2">
      <c r="A6" s="23">
        <v>1010009025</v>
      </c>
      <c r="B6" s="19" t="s">
        <v>306</v>
      </c>
      <c r="C6" s="24" t="s">
        <v>1</v>
      </c>
      <c r="D6" s="25">
        <v>6</v>
      </c>
      <c r="E6" s="26">
        <v>45.1</v>
      </c>
    </row>
    <row r="7" spans="1:5" x14ac:dyDescent="0.2">
      <c r="A7" s="23">
        <v>1010009026</v>
      </c>
      <c r="B7" s="19" t="s">
        <v>307</v>
      </c>
      <c r="C7" s="24" t="s">
        <v>1</v>
      </c>
      <c r="D7" s="25">
        <v>5</v>
      </c>
      <c r="E7" s="26">
        <v>28.44</v>
      </c>
    </row>
    <row r="8" spans="1:5" x14ac:dyDescent="0.2">
      <c r="A8" s="23">
        <v>1010009253</v>
      </c>
      <c r="B8" s="19" t="s">
        <v>308</v>
      </c>
      <c r="C8" s="24" t="s">
        <v>1</v>
      </c>
      <c r="D8" s="25">
        <v>4</v>
      </c>
      <c r="E8" s="26">
        <v>95.87</v>
      </c>
    </row>
    <row r="9" spans="1:5" x14ac:dyDescent="0.2">
      <c r="A9" s="23">
        <v>1010009254</v>
      </c>
      <c r="B9" s="19" t="s">
        <v>309</v>
      </c>
      <c r="C9" s="24" t="s">
        <v>1</v>
      </c>
      <c r="D9" s="25">
        <v>2</v>
      </c>
      <c r="E9" s="26">
        <v>35.020000000000003</v>
      </c>
    </row>
    <row r="10" spans="1:5" x14ac:dyDescent="0.2">
      <c r="A10" s="23">
        <v>1010009331</v>
      </c>
      <c r="B10" s="19" t="s">
        <v>312</v>
      </c>
      <c r="C10" s="24" t="s">
        <v>1</v>
      </c>
      <c r="D10" s="25">
        <v>2</v>
      </c>
      <c r="E10" s="26">
        <v>64.5</v>
      </c>
    </row>
    <row r="11" spans="1:5" x14ac:dyDescent="0.2">
      <c r="A11" s="23">
        <v>1010009348</v>
      </c>
      <c r="B11" s="19" t="s">
        <v>318</v>
      </c>
      <c r="C11" s="24" t="s">
        <v>1</v>
      </c>
      <c r="D11" s="25">
        <v>1</v>
      </c>
      <c r="E11" s="26">
        <v>78.98</v>
      </c>
    </row>
    <row r="12" spans="1:5" x14ac:dyDescent="0.2">
      <c r="A12" s="23">
        <v>1010009420</v>
      </c>
      <c r="B12" s="19" t="s">
        <v>322</v>
      </c>
      <c r="C12" s="24" t="s">
        <v>1</v>
      </c>
      <c r="D12" s="25">
        <v>3</v>
      </c>
      <c r="E12" s="26">
        <v>53.52</v>
      </c>
    </row>
    <row r="13" spans="1:5" x14ac:dyDescent="0.2">
      <c r="A13" s="23">
        <v>1010009479</v>
      </c>
      <c r="B13" s="19" t="s">
        <v>324</v>
      </c>
      <c r="C13" s="24" t="s">
        <v>1</v>
      </c>
      <c r="D13" s="25">
        <v>1</v>
      </c>
      <c r="E13" s="26">
        <v>4.47</v>
      </c>
    </row>
    <row r="14" spans="1:5" x14ac:dyDescent="0.2">
      <c r="A14" s="23">
        <v>1010009480</v>
      </c>
      <c r="B14" s="19" t="s">
        <v>325</v>
      </c>
      <c r="C14" s="24" t="s">
        <v>1</v>
      </c>
      <c r="D14" s="25">
        <v>1</v>
      </c>
      <c r="E14" s="26">
        <v>3.06</v>
      </c>
    </row>
    <row r="15" spans="1:5" x14ac:dyDescent="0.2">
      <c r="A15" s="23">
        <v>1010009481</v>
      </c>
      <c r="B15" s="19" t="s">
        <v>326</v>
      </c>
      <c r="C15" s="24" t="s">
        <v>1</v>
      </c>
      <c r="D15" s="25">
        <v>1</v>
      </c>
      <c r="E15" s="26">
        <v>2.94</v>
      </c>
    </row>
    <row r="16" spans="1:5" x14ac:dyDescent="0.2">
      <c r="A16" s="23">
        <v>1020000120</v>
      </c>
      <c r="B16" s="19" t="s">
        <v>327</v>
      </c>
      <c r="C16" s="24" t="s">
        <v>1</v>
      </c>
      <c r="D16" s="25">
        <v>4</v>
      </c>
      <c r="E16" s="26">
        <v>37.799999999999997</v>
      </c>
    </row>
    <row r="17" spans="1:5" ht="22.5" x14ac:dyDescent="0.2">
      <c r="A17" s="23">
        <v>1020020200</v>
      </c>
      <c r="B17" s="19" t="s">
        <v>329</v>
      </c>
      <c r="C17" s="24" t="s">
        <v>1</v>
      </c>
      <c r="D17" s="25">
        <v>4</v>
      </c>
      <c r="E17" s="27">
        <v>161.69999999999999</v>
      </c>
    </row>
    <row r="18" spans="1:5" ht="22.5" x14ac:dyDescent="0.2">
      <c r="A18" s="23">
        <v>1020020250</v>
      </c>
      <c r="B18" s="19" t="s">
        <v>330</v>
      </c>
      <c r="C18" s="24" t="s">
        <v>1</v>
      </c>
      <c r="D18" s="25">
        <v>1</v>
      </c>
      <c r="E18" s="28">
        <v>18.600000000000001</v>
      </c>
    </row>
    <row r="19" spans="1:5" ht="22.5" x14ac:dyDescent="0.2">
      <c r="A19" s="23">
        <v>1020021100</v>
      </c>
      <c r="B19" s="19" t="s">
        <v>331</v>
      </c>
      <c r="C19" s="24" t="s">
        <v>1</v>
      </c>
      <c r="D19" s="25">
        <v>8</v>
      </c>
      <c r="E19" s="27">
        <v>563.35</v>
      </c>
    </row>
    <row r="20" spans="1:5" ht="22.5" x14ac:dyDescent="0.2">
      <c r="A20" s="23">
        <v>1020024600</v>
      </c>
      <c r="B20" s="19" t="s">
        <v>332</v>
      </c>
      <c r="C20" s="24" t="s">
        <v>1</v>
      </c>
      <c r="D20" s="25">
        <v>1</v>
      </c>
      <c r="E20" s="27">
        <v>441.71</v>
      </c>
    </row>
    <row r="21" spans="1:5" x14ac:dyDescent="0.2">
      <c r="A21" s="23">
        <v>1020230200</v>
      </c>
      <c r="B21" s="19" t="s">
        <v>339</v>
      </c>
      <c r="C21" s="24" t="s">
        <v>1</v>
      </c>
      <c r="D21" s="25">
        <v>1</v>
      </c>
      <c r="E21" s="28">
        <v>46.32</v>
      </c>
    </row>
    <row r="22" spans="1:5" x14ac:dyDescent="0.2">
      <c r="A22" s="23">
        <v>1020230380</v>
      </c>
      <c r="B22" s="19" t="s">
        <v>340</v>
      </c>
      <c r="C22" s="24" t="s">
        <v>1</v>
      </c>
      <c r="D22" s="25">
        <v>1</v>
      </c>
      <c r="E22" s="28">
        <v>39.42</v>
      </c>
    </row>
    <row r="23" spans="1:5" ht="22.5" x14ac:dyDescent="0.2">
      <c r="A23" s="23">
        <v>1020250250</v>
      </c>
      <c r="B23" s="19" t="s">
        <v>345</v>
      </c>
      <c r="C23" s="24" t="s">
        <v>1</v>
      </c>
      <c r="D23" s="25">
        <v>4</v>
      </c>
      <c r="E23" s="28">
        <v>74.400000000000006</v>
      </c>
    </row>
    <row r="24" spans="1:5" x14ac:dyDescent="0.2">
      <c r="A24" s="23">
        <v>1020251100</v>
      </c>
      <c r="B24" s="19" t="s">
        <v>346</v>
      </c>
      <c r="C24" s="24" t="s">
        <v>1</v>
      </c>
      <c r="D24" s="25">
        <v>1</v>
      </c>
      <c r="E24" s="27">
        <v>128</v>
      </c>
    </row>
    <row r="25" spans="1:5" x14ac:dyDescent="0.2">
      <c r="A25" s="23">
        <v>1020441100</v>
      </c>
      <c r="B25" s="19" t="s">
        <v>348</v>
      </c>
      <c r="C25" s="24" t="s">
        <v>1</v>
      </c>
      <c r="D25" s="25">
        <v>2</v>
      </c>
      <c r="E25" s="27">
        <v>256</v>
      </c>
    </row>
    <row r="26" spans="1:5" ht="22.5" x14ac:dyDescent="0.2">
      <c r="A26" s="23">
        <v>1020490200</v>
      </c>
      <c r="B26" s="19" t="s">
        <v>350</v>
      </c>
      <c r="C26" s="24" t="s">
        <v>1</v>
      </c>
      <c r="D26" s="25">
        <v>7</v>
      </c>
      <c r="E26" s="27">
        <v>137.19999999999999</v>
      </c>
    </row>
    <row r="27" spans="1:5" ht="22.5" x14ac:dyDescent="0.2">
      <c r="A27" s="23">
        <v>1020491100</v>
      </c>
      <c r="B27" s="19" t="s">
        <v>0</v>
      </c>
      <c r="C27" s="24" t="s">
        <v>1</v>
      </c>
      <c r="D27" s="25">
        <v>1</v>
      </c>
      <c r="E27" s="27">
        <v>128</v>
      </c>
    </row>
    <row r="28" spans="1:5" ht="22.5" x14ac:dyDescent="0.2">
      <c r="A28" s="23">
        <v>1020494600</v>
      </c>
      <c r="B28" s="19" t="s">
        <v>2</v>
      </c>
      <c r="C28" s="24" t="s">
        <v>1</v>
      </c>
      <c r="D28" s="25">
        <v>1</v>
      </c>
      <c r="E28" s="27">
        <v>465</v>
      </c>
    </row>
    <row r="29" spans="1:5" x14ac:dyDescent="0.2">
      <c r="A29" s="23">
        <v>1020521100</v>
      </c>
      <c r="B29" s="19" t="s">
        <v>3</v>
      </c>
      <c r="C29" s="24" t="s">
        <v>1</v>
      </c>
      <c r="D29" s="25">
        <v>1</v>
      </c>
      <c r="E29" s="28">
        <v>38.4</v>
      </c>
    </row>
    <row r="30" spans="1:5" x14ac:dyDescent="0.2">
      <c r="A30" s="23">
        <v>1020550040</v>
      </c>
      <c r="B30" s="19" t="s">
        <v>4</v>
      </c>
      <c r="C30" s="24" t="s">
        <v>1</v>
      </c>
      <c r="D30" s="25">
        <v>1</v>
      </c>
      <c r="E30" s="28">
        <v>34</v>
      </c>
    </row>
    <row r="31" spans="1:5" x14ac:dyDescent="0.2">
      <c r="A31" s="23">
        <v>1020550200</v>
      </c>
      <c r="B31" s="19" t="s">
        <v>5</v>
      </c>
      <c r="C31" s="24" t="s">
        <v>1</v>
      </c>
      <c r="D31" s="25">
        <v>5</v>
      </c>
      <c r="E31" s="28">
        <v>73.5</v>
      </c>
    </row>
    <row r="32" spans="1:5" ht="22.5" x14ac:dyDescent="0.2">
      <c r="A32" s="23">
        <v>1020550250</v>
      </c>
      <c r="B32" s="19" t="s">
        <v>6</v>
      </c>
      <c r="C32" s="24" t="s">
        <v>1</v>
      </c>
      <c r="D32" s="25">
        <v>2</v>
      </c>
      <c r="E32" s="27">
        <v>124</v>
      </c>
    </row>
    <row r="33" spans="1:5" x14ac:dyDescent="0.2">
      <c r="A33" s="23">
        <v>1020551100</v>
      </c>
      <c r="B33" s="19" t="s">
        <v>7</v>
      </c>
      <c r="C33" s="24" t="s">
        <v>1</v>
      </c>
      <c r="D33" s="25">
        <v>1</v>
      </c>
      <c r="E33" s="27">
        <v>128</v>
      </c>
    </row>
    <row r="34" spans="1:5" x14ac:dyDescent="0.2">
      <c r="A34" s="23">
        <v>1020580200</v>
      </c>
      <c r="B34" s="19" t="s">
        <v>10</v>
      </c>
      <c r="C34" s="24" t="s">
        <v>1</v>
      </c>
      <c r="D34" s="25">
        <v>3</v>
      </c>
      <c r="E34" s="27">
        <v>117.6</v>
      </c>
    </row>
    <row r="35" spans="1:5" x14ac:dyDescent="0.2">
      <c r="A35" s="23">
        <v>1020640200</v>
      </c>
      <c r="B35" s="19" t="s">
        <v>15</v>
      </c>
      <c r="C35" s="24" t="s">
        <v>1</v>
      </c>
      <c r="D35" s="25">
        <v>1</v>
      </c>
      <c r="E35" s="28">
        <v>35.770000000000003</v>
      </c>
    </row>
    <row r="36" spans="1:5" ht="22.5" x14ac:dyDescent="0.2">
      <c r="A36" s="23">
        <v>1020641100</v>
      </c>
      <c r="B36" s="19" t="s">
        <v>16</v>
      </c>
      <c r="C36" s="24" t="s">
        <v>1</v>
      </c>
      <c r="D36" s="25">
        <v>1</v>
      </c>
      <c r="E36" s="27">
        <v>128</v>
      </c>
    </row>
    <row r="37" spans="1:5" ht="22.5" x14ac:dyDescent="0.2">
      <c r="A37" s="23">
        <v>1020800500</v>
      </c>
      <c r="B37" s="19" t="s">
        <v>18</v>
      </c>
      <c r="C37" s="24" t="s">
        <v>1</v>
      </c>
      <c r="D37" s="25">
        <v>1</v>
      </c>
      <c r="E37" s="28">
        <v>59</v>
      </c>
    </row>
    <row r="38" spans="1:5" ht="22.5" x14ac:dyDescent="0.2">
      <c r="A38" s="23">
        <v>1021040500</v>
      </c>
      <c r="B38" s="19" t="s">
        <v>19</v>
      </c>
      <c r="C38" s="24" t="s">
        <v>1</v>
      </c>
      <c r="D38" s="25">
        <v>1</v>
      </c>
      <c r="E38" s="28">
        <v>62</v>
      </c>
    </row>
    <row r="39" spans="1:5" ht="22.5" x14ac:dyDescent="0.2">
      <c r="A39" s="23">
        <v>1021050500</v>
      </c>
      <c r="B39" s="19" t="s">
        <v>20</v>
      </c>
      <c r="C39" s="24" t="s">
        <v>1</v>
      </c>
      <c r="D39" s="25">
        <v>6</v>
      </c>
      <c r="E39" s="27">
        <v>158</v>
      </c>
    </row>
    <row r="40" spans="1:5" x14ac:dyDescent="0.2">
      <c r="A40" s="23">
        <v>1021070201</v>
      </c>
      <c r="B40" s="19" t="s">
        <v>23</v>
      </c>
      <c r="C40" s="24" t="s">
        <v>1</v>
      </c>
      <c r="D40" s="25">
        <v>3</v>
      </c>
      <c r="E40" s="27">
        <v>144.38</v>
      </c>
    </row>
    <row r="41" spans="1:5" x14ac:dyDescent="0.2">
      <c r="A41" s="23">
        <v>1021071101</v>
      </c>
      <c r="B41" s="19" t="s">
        <v>24</v>
      </c>
      <c r="C41" s="24" t="s">
        <v>1</v>
      </c>
      <c r="D41" s="25">
        <v>2</v>
      </c>
      <c r="E41" s="28">
        <v>76.8</v>
      </c>
    </row>
    <row r="42" spans="1:5" ht="22.5" x14ac:dyDescent="0.2">
      <c r="A42" s="23">
        <v>1030021100</v>
      </c>
      <c r="B42" s="19" t="s">
        <v>35</v>
      </c>
      <c r="C42" s="24" t="s">
        <v>1</v>
      </c>
      <c r="D42" s="25">
        <v>1</v>
      </c>
      <c r="E42" s="28">
        <v>47</v>
      </c>
    </row>
    <row r="43" spans="1:5" ht="22.5" x14ac:dyDescent="0.2">
      <c r="A43" s="23">
        <v>1030231100</v>
      </c>
      <c r="B43" s="19" t="s">
        <v>36</v>
      </c>
      <c r="C43" s="24" t="s">
        <v>1</v>
      </c>
      <c r="D43" s="25">
        <v>1</v>
      </c>
      <c r="E43" s="28">
        <v>44.76</v>
      </c>
    </row>
    <row r="44" spans="1:5" ht="22.5" x14ac:dyDescent="0.2">
      <c r="A44" s="23">
        <v>1030491100</v>
      </c>
      <c r="B44" s="19" t="s">
        <v>38</v>
      </c>
      <c r="C44" s="24" t="s">
        <v>1</v>
      </c>
      <c r="D44" s="25">
        <v>1</v>
      </c>
      <c r="E44" s="28">
        <v>14.1</v>
      </c>
    </row>
    <row r="45" spans="1:5" ht="22.5" x14ac:dyDescent="0.2">
      <c r="A45" s="23">
        <v>1030801000</v>
      </c>
      <c r="B45" s="19" t="s">
        <v>42</v>
      </c>
      <c r="C45" s="24" t="s">
        <v>1</v>
      </c>
      <c r="D45" s="25">
        <v>2</v>
      </c>
      <c r="E45" s="28">
        <v>67.47</v>
      </c>
    </row>
    <row r="46" spans="1:5" ht="22.5" x14ac:dyDescent="0.2">
      <c r="A46" s="23">
        <v>1031041000</v>
      </c>
      <c r="B46" s="19" t="s">
        <v>43</v>
      </c>
      <c r="C46" s="24" t="s">
        <v>1</v>
      </c>
      <c r="D46" s="25">
        <v>1</v>
      </c>
      <c r="E46" s="28">
        <v>39</v>
      </c>
    </row>
    <row r="47" spans="1:5" ht="22.5" x14ac:dyDescent="0.2">
      <c r="A47" s="23">
        <v>1031071100</v>
      </c>
      <c r="B47" s="19" t="s">
        <v>45</v>
      </c>
      <c r="C47" s="24" t="s">
        <v>1</v>
      </c>
      <c r="D47" s="25">
        <v>2</v>
      </c>
      <c r="E47" s="28">
        <v>28.2</v>
      </c>
    </row>
    <row r="48" spans="1:5" x14ac:dyDescent="0.2">
      <c r="A48" s="23">
        <v>1040000151</v>
      </c>
      <c r="B48" s="19" t="s">
        <v>47</v>
      </c>
      <c r="C48" s="24" t="s">
        <v>1</v>
      </c>
      <c r="D48" s="25">
        <v>2</v>
      </c>
      <c r="E48" s="28">
        <v>28.2</v>
      </c>
    </row>
    <row r="49" spans="1:5" x14ac:dyDescent="0.2">
      <c r="A49" s="23">
        <v>1040000251</v>
      </c>
      <c r="B49" s="19" t="s">
        <v>50</v>
      </c>
      <c r="C49" s="24" t="s">
        <v>1</v>
      </c>
      <c r="D49" s="25">
        <v>1</v>
      </c>
      <c r="E49" s="28">
        <v>16.2</v>
      </c>
    </row>
    <row r="50" spans="1:5" ht="22.5" x14ac:dyDescent="0.2">
      <c r="A50" s="23">
        <v>1040000500</v>
      </c>
      <c r="B50" s="19" t="s">
        <v>52</v>
      </c>
      <c r="C50" s="24" t="s">
        <v>1</v>
      </c>
      <c r="D50" s="25">
        <v>3</v>
      </c>
      <c r="E50" s="28">
        <v>48.6</v>
      </c>
    </row>
    <row r="51" spans="1:5" x14ac:dyDescent="0.2">
      <c r="A51" s="23">
        <v>1040000501</v>
      </c>
      <c r="B51" s="19" t="s">
        <v>53</v>
      </c>
      <c r="C51" s="24" t="s">
        <v>1</v>
      </c>
      <c r="D51" s="25">
        <v>3</v>
      </c>
      <c r="E51" s="28">
        <v>53.1</v>
      </c>
    </row>
    <row r="52" spans="1:5" x14ac:dyDescent="0.2">
      <c r="A52" s="23">
        <v>1040000502</v>
      </c>
      <c r="B52" s="19" t="s">
        <v>54</v>
      </c>
      <c r="C52" s="24" t="s">
        <v>1</v>
      </c>
      <c r="D52" s="25">
        <v>3</v>
      </c>
      <c r="E52" s="28">
        <v>53.1</v>
      </c>
    </row>
    <row r="53" spans="1:5" x14ac:dyDescent="0.2">
      <c r="A53" s="23">
        <v>1040009028</v>
      </c>
      <c r="B53" s="19" t="s">
        <v>55</v>
      </c>
      <c r="C53" s="24" t="s">
        <v>1</v>
      </c>
      <c r="D53" s="25">
        <v>1</v>
      </c>
      <c r="E53" s="28">
        <v>29</v>
      </c>
    </row>
    <row r="54" spans="1:5" x14ac:dyDescent="0.2">
      <c r="A54" s="23">
        <v>1040009031</v>
      </c>
      <c r="B54" s="19" t="s">
        <v>56</v>
      </c>
      <c r="C54" s="24" t="s">
        <v>1</v>
      </c>
      <c r="D54" s="25">
        <v>6</v>
      </c>
      <c r="E54" s="28">
        <v>41.74</v>
      </c>
    </row>
    <row r="55" spans="1:5" x14ac:dyDescent="0.2">
      <c r="A55" s="23">
        <v>1040009098</v>
      </c>
      <c r="B55" s="18" t="s">
        <v>57</v>
      </c>
      <c r="C55" s="24" t="s">
        <v>1</v>
      </c>
      <c r="D55" s="25">
        <v>3</v>
      </c>
      <c r="E55" s="26">
        <v>162.80000000000001</v>
      </c>
    </row>
    <row r="56" spans="1:5" x14ac:dyDescent="0.2">
      <c r="A56" s="23">
        <v>1040009134</v>
      </c>
      <c r="B56" s="18" t="s">
        <v>60</v>
      </c>
      <c r="C56" s="24" t="s">
        <v>1</v>
      </c>
      <c r="D56" s="25">
        <v>1</v>
      </c>
      <c r="E56" s="26">
        <v>45</v>
      </c>
    </row>
    <row r="57" spans="1:5" x14ac:dyDescent="0.2">
      <c r="A57" s="23">
        <v>1040009136</v>
      </c>
      <c r="B57" s="18" t="s">
        <v>62</v>
      </c>
      <c r="C57" s="24" t="s">
        <v>1</v>
      </c>
      <c r="D57" s="25">
        <v>4</v>
      </c>
      <c r="E57" s="26">
        <v>105.9</v>
      </c>
    </row>
    <row r="58" spans="1:5" x14ac:dyDescent="0.2">
      <c r="A58" s="23">
        <v>1040009371</v>
      </c>
      <c r="B58" s="18" t="s">
        <v>67</v>
      </c>
      <c r="C58" s="24" t="s">
        <v>1</v>
      </c>
      <c r="D58" s="25">
        <v>1</v>
      </c>
      <c r="E58" s="26">
        <v>26.5</v>
      </c>
    </row>
    <row r="59" spans="1:5" ht="22.5" x14ac:dyDescent="0.2">
      <c r="A59" s="23">
        <v>1040009424</v>
      </c>
      <c r="B59" s="18" t="s">
        <v>70</v>
      </c>
      <c r="C59" s="24" t="s">
        <v>1</v>
      </c>
      <c r="D59" s="25">
        <v>3</v>
      </c>
      <c r="E59" s="26">
        <v>32.4</v>
      </c>
    </row>
    <row r="60" spans="1:5" ht="22.5" x14ac:dyDescent="0.2">
      <c r="A60" s="23">
        <v>1040020030</v>
      </c>
      <c r="B60" s="18" t="s">
        <v>71</v>
      </c>
      <c r="C60" s="24" t="s">
        <v>1</v>
      </c>
      <c r="D60" s="25">
        <v>1</v>
      </c>
      <c r="E60" s="26">
        <v>35</v>
      </c>
    </row>
    <row r="61" spans="1:5" x14ac:dyDescent="0.2">
      <c r="A61" s="23">
        <v>1040190350</v>
      </c>
      <c r="B61" s="18" t="s">
        <v>73</v>
      </c>
      <c r="C61" s="24" t="s">
        <v>1</v>
      </c>
      <c r="D61" s="25">
        <v>1</v>
      </c>
      <c r="E61" s="26">
        <v>144.54</v>
      </c>
    </row>
    <row r="62" spans="1:5" x14ac:dyDescent="0.2">
      <c r="A62" s="23">
        <v>1040230030</v>
      </c>
      <c r="B62" s="18" t="s">
        <v>74</v>
      </c>
      <c r="C62" s="24" t="s">
        <v>1</v>
      </c>
      <c r="D62" s="25">
        <v>1</v>
      </c>
      <c r="E62" s="26">
        <v>35</v>
      </c>
    </row>
    <row r="63" spans="1:5" ht="22.5" x14ac:dyDescent="0.2">
      <c r="A63" s="23">
        <v>1040490030</v>
      </c>
      <c r="B63" s="18" t="s">
        <v>76</v>
      </c>
      <c r="C63" s="24" t="s">
        <v>1</v>
      </c>
      <c r="D63" s="25">
        <v>1</v>
      </c>
      <c r="E63" s="26">
        <v>35</v>
      </c>
    </row>
    <row r="64" spans="1:5" x14ac:dyDescent="0.2">
      <c r="A64" s="23">
        <v>1040550030</v>
      </c>
      <c r="B64" s="18" t="s">
        <v>77</v>
      </c>
      <c r="C64" s="24" t="s">
        <v>1</v>
      </c>
      <c r="D64" s="25">
        <v>1</v>
      </c>
      <c r="E64" s="26">
        <v>35</v>
      </c>
    </row>
    <row r="65" spans="1:5" x14ac:dyDescent="0.2">
      <c r="A65" s="23">
        <v>1040640030</v>
      </c>
      <c r="B65" s="18" t="s">
        <v>79</v>
      </c>
      <c r="C65" s="24" t="s">
        <v>1</v>
      </c>
      <c r="D65" s="25">
        <v>4</v>
      </c>
      <c r="E65" s="26">
        <v>109.75</v>
      </c>
    </row>
    <row r="66" spans="1:5" x14ac:dyDescent="0.2">
      <c r="A66" s="23">
        <v>1040670140</v>
      </c>
      <c r="B66" s="18" t="s">
        <v>80</v>
      </c>
      <c r="C66" s="24" t="s">
        <v>1</v>
      </c>
      <c r="D66" s="25">
        <v>1</v>
      </c>
      <c r="E66" s="26">
        <v>37.5</v>
      </c>
    </row>
    <row r="67" spans="1:5" ht="22.5" x14ac:dyDescent="0.2">
      <c r="A67" s="23">
        <v>1040800100</v>
      </c>
      <c r="B67" s="18" t="s">
        <v>81</v>
      </c>
      <c r="C67" s="24" t="s">
        <v>1</v>
      </c>
      <c r="D67" s="25">
        <v>2</v>
      </c>
      <c r="E67" s="26">
        <v>40.799999999999997</v>
      </c>
    </row>
    <row r="68" spans="1:5" x14ac:dyDescent="0.2">
      <c r="A68" s="23">
        <v>1041290100</v>
      </c>
      <c r="B68" s="18" t="s">
        <v>87</v>
      </c>
      <c r="C68" s="24" t="s">
        <v>1</v>
      </c>
      <c r="D68" s="25">
        <v>4</v>
      </c>
      <c r="E68" s="26">
        <v>558.14</v>
      </c>
    </row>
    <row r="69" spans="1:5" x14ac:dyDescent="0.2">
      <c r="A69" s="23">
        <v>1041420200</v>
      </c>
      <c r="B69" s="18" t="s">
        <v>88</v>
      </c>
      <c r="C69" s="24" t="s">
        <v>1</v>
      </c>
      <c r="D69" s="25">
        <v>3</v>
      </c>
      <c r="E69" s="26">
        <v>170.1</v>
      </c>
    </row>
    <row r="70" spans="1:5" ht="22.5" x14ac:dyDescent="0.2">
      <c r="A70" s="23">
        <v>1041930120</v>
      </c>
      <c r="B70" s="18" t="s">
        <v>90</v>
      </c>
      <c r="C70" s="24" t="s">
        <v>1</v>
      </c>
      <c r="D70" s="25">
        <v>2</v>
      </c>
      <c r="E70" s="26">
        <v>46.8</v>
      </c>
    </row>
    <row r="71" spans="1:5" ht="22.5" x14ac:dyDescent="0.2">
      <c r="A71" s="23">
        <v>1041940120</v>
      </c>
      <c r="B71" s="18" t="s">
        <v>91</v>
      </c>
      <c r="C71" s="24" t="s">
        <v>1</v>
      </c>
      <c r="D71" s="25">
        <v>14</v>
      </c>
      <c r="E71" s="26">
        <v>407.77</v>
      </c>
    </row>
    <row r="72" spans="1:5" x14ac:dyDescent="0.2">
      <c r="A72" s="23">
        <v>1050009358</v>
      </c>
      <c r="B72" s="18" t="s">
        <v>95</v>
      </c>
      <c r="C72" s="24" t="s">
        <v>1</v>
      </c>
      <c r="D72" s="25">
        <v>5</v>
      </c>
      <c r="E72" s="26">
        <v>374.89</v>
      </c>
    </row>
    <row r="73" spans="1:5" x14ac:dyDescent="0.2">
      <c r="A73" s="23">
        <v>1050009387</v>
      </c>
      <c r="B73" s="18" t="s">
        <v>96</v>
      </c>
      <c r="C73" s="24" t="s">
        <v>1</v>
      </c>
      <c r="D73" s="25">
        <v>1</v>
      </c>
      <c r="E73" s="26">
        <v>142</v>
      </c>
    </row>
    <row r="74" spans="1:5" x14ac:dyDescent="0.2">
      <c r="A74" s="23">
        <v>1050019310</v>
      </c>
      <c r="B74" s="18" t="s">
        <v>98</v>
      </c>
      <c r="C74" s="24" t="s">
        <v>1</v>
      </c>
      <c r="D74" s="25">
        <v>10</v>
      </c>
      <c r="E74" s="26">
        <v>230.1</v>
      </c>
    </row>
    <row r="75" spans="1:5" x14ac:dyDescent="0.2">
      <c r="A75" s="23">
        <v>1050019329</v>
      </c>
      <c r="B75" s="18" t="s">
        <v>99</v>
      </c>
      <c r="C75" s="24" t="s">
        <v>1</v>
      </c>
      <c r="D75" s="25">
        <v>2</v>
      </c>
      <c r="E75" s="26">
        <v>46</v>
      </c>
    </row>
    <row r="76" spans="1:5" x14ac:dyDescent="0.2">
      <c r="A76" s="23">
        <v>1050019330</v>
      </c>
      <c r="B76" s="18" t="s">
        <v>100</v>
      </c>
      <c r="C76" s="24" t="s">
        <v>1</v>
      </c>
      <c r="D76" s="25">
        <v>1</v>
      </c>
      <c r="E76" s="26">
        <v>63</v>
      </c>
    </row>
    <row r="77" spans="1:5" x14ac:dyDescent="0.2">
      <c r="A77" s="23">
        <v>1050689305</v>
      </c>
      <c r="B77" s="18" t="s">
        <v>102</v>
      </c>
      <c r="C77" s="24" t="s">
        <v>1</v>
      </c>
      <c r="D77" s="25">
        <v>5</v>
      </c>
      <c r="E77" s="26">
        <v>68.2</v>
      </c>
    </row>
    <row r="78" spans="1:5" x14ac:dyDescent="0.2">
      <c r="A78" s="23">
        <v>1050689421</v>
      </c>
      <c r="B78" s="18" t="s">
        <v>103</v>
      </c>
      <c r="C78" s="24" t="s">
        <v>1</v>
      </c>
      <c r="D78" s="25">
        <v>16</v>
      </c>
      <c r="E78" s="26">
        <v>262.2</v>
      </c>
    </row>
    <row r="79" spans="1:5" x14ac:dyDescent="0.2">
      <c r="A79" s="23">
        <v>1050739305</v>
      </c>
      <c r="B79" s="18" t="s">
        <v>104</v>
      </c>
      <c r="C79" s="24" t="s">
        <v>1</v>
      </c>
      <c r="D79" s="25">
        <v>39</v>
      </c>
      <c r="E79" s="26">
        <v>362.7</v>
      </c>
    </row>
    <row r="80" spans="1:5" x14ac:dyDescent="0.2">
      <c r="A80" s="23">
        <v>1050739421</v>
      </c>
      <c r="B80" s="18" t="s">
        <v>105</v>
      </c>
      <c r="C80" s="24" t="s">
        <v>1</v>
      </c>
      <c r="D80" s="25">
        <v>27</v>
      </c>
      <c r="E80" s="26">
        <v>307.8</v>
      </c>
    </row>
    <row r="81" spans="1:5" x14ac:dyDescent="0.2">
      <c r="A81" s="23">
        <v>1050769310</v>
      </c>
      <c r="B81" s="18" t="s">
        <v>107</v>
      </c>
      <c r="C81" s="24" t="s">
        <v>1</v>
      </c>
      <c r="D81" s="25">
        <v>4</v>
      </c>
      <c r="E81" s="26">
        <v>147.5</v>
      </c>
    </row>
    <row r="82" spans="1:5" x14ac:dyDescent="0.2">
      <c r="A82" s="23">
        <v>1050769329</v>
      </c>
      <c r="B82" s="18" t="s">
        <v>108</v>
      </c>
      <c r="C82" s="24" t="s">
        <v>1</v>
      </c>
      <c r="D82" s="25">
        <v>10</v>
      </c>
      <c r="E82" s="26">
        <v>222.02</v>
      </c>
    </row>
    <row r="83" spans="1:5" x14ac:dyDescent="0.2">
      <c r="A83" s="23">
        <v>1050789310</v>
      </c>
      <c r="B83" s="18" t="s">
        <v>110</v>
      </c>
      <c r="C83" s="24" t="s">
        <v>1</v>
      </c>
      <c r="D83" s="25">
        <v>1</v>
      </c>
      <c r="E83" s="26">
        <v>56</v>
      </c>
    </row>
    <row r="84" spans="1:5" x14ac:dyDescent="0.2">
      <c r="A84" s="23">
        <v>1050789329</v>
      </c>
      <c r="B84" s="18" t="s">
        <v>111</v>
      </c>
      <c r="C84" s="24" t="s">
        <v>1</v>
      </c>
      <c r="D84" s="25">
        <v>11</v>
      </c>
      <c r="E84" s="26">
        <v>151.80000000000001</v>
      </c>
    </row>
    <row r="85" spans="1:5" x14ac:dyDescent="0.2">
      <c r="A85" s="23">
        <v>1050799329</v>
      </c>
      <c r="B85" s="18" t="s">
        <v>114</v>
      </c>
      <c r="C85" s="24" t="s">
        <v>1</v>
      </c>
      <c r="D85" s="25">
        <v>6</v>
      </c>
      <c r="E85" s="26">
        <v>82.8</v>
      </c>
    </row>
    <row r="86" spans="1:5" x14ac:dyDescent="0.2">
      <c r="A86" s="23">
        <v>1050839310</v>
      </c>
      <c r="B86" s="18" t="s">
        <v>115</v>
      </c>
      <c r="C86" s="24" t="s">
        <v>1</v>
      </c>
      <c r="D86" s="25">
        <v>2</v>
      </c>
      <c r="E86" s="26">
        <v>111.98</v>
      </c>
    </row>
    <row r="87" spans="1:5" x14ac:dyDescent="0.2">
      <c r="A87" s="23">
        <v>1050839329</v>
      </c>
      <c r="B87" s="18" t="s">
        <v>116</v>
      </c>
      <c r="C87" s="24" t="s">
        <v>1</v>
      </c>
      <c r="D87" s="25">
        <v>5</v>
      </c>
      <c r="E87" s="26">
        <v>69</v>
      </c>
    </row>
    <row r="88" spans="1:5" ht="22.5" x14ac:dyDescent="0.2">
      <c r="A88" s="23">
        <v>1051039137</v>
      </c>
      <c r="B88" s="18" t="s">
        <v>118</v>
      </c>
      <c r="C88" s="24" t="s">
        <v>1</v>
      </c>
      <c r="D88" s="25">
        <v>6</v>
      </c>
      <c r="E88" s="26">
        <v>492.48</v>
      </c>
    </row>
    <row r="89" spans="1:5" x14ac:dyDescent="0.2">
      <c r="A89" s="23">
        <v>1051179443</v>
      </c>
      <c r="B89" s="18" t="s">
        <v>121</v>
      </c>
      <c r="C89" s="24" t="s">
        <v>1</v>
      </c>
      <c r="D89" s="25">
        <v>6</v>
      </c>
      <c r="E89" s="26">
        <v>302.39999999999998</v>
      </c>
    </row>
    <row r="90" spans="1:5" x14ac:dyDescent="0.2">
      <c r="A90" s="23">
        <v>1051369421</v>
      </c>
      <c r="B90" s="18" t="s">
        <v>124</v>
      </c>
      <c r="C90" s="24" t="s">
        <v>1</v>
      </c>
      <c r="D90" s="25">
        <v>6</v>
      </c>
      <c r="E90" s="26">
        <v>102.6</v>
      </c>
    </row>
    <row r="91" spans="1:5" x14ac:dyDescent="0.2">
      <c r="A91" s="23">
        <v>1051509430</v>
      </c>
      <c r="B91" s="18" t="s">
        <v>126</v>
      </c>
      <c r="C91" s="24" t="s">
        <v>1</v>
      </c>
      <c r="D91" s="25">
        <v>1</v>
      </c>
      <c r="E91" s="26">
        <v>79.930000000000007</v>
      </c>
    </row>
    <row r="92" spans="1:5" ht="22.5" x14ac:dyDescent="0.2">
      <c r="A92" s="23">
        <v>1051559252</v>
      </c>
      <c r="B92" s="18" t="s">
        <v>131</v>
      </c>
      <c r="C92" s="24" t="s">
        <v>1</v>
      </c>
      <c r="D92" s="25">
        <v>1</v>
      </c>
      <c r="E92" s="26">
        <v>48</v>
      </c>
    </row>
    <row r="93" spans="1:5" x14ac:dyDescent="0.2">
      <c r="A93" s="23">
        <v>1051609379</v>
      </c>
      <c r="B93" s="18" t="s">
        <v>132</v>
      </c>
      <c r="C93" s="24" t="s">
        <v>1</v>
      </c>
      <c r="D93" s="25">
        <v>2</v>
      </c>
      <c r="E93" s="26">
        <v>115.5</v>
      </c>
    </row>
    <row r="94" spans="1:5" x14ac:dyDescent="0.2">
      <c r="A94" s="23">
        <v>1051869442</v>
      </c>
      <c r="B94" s="18" t="s">
        <v>138</v>
      </c>
      <c r="C94" s="24" t="s">
        <v>1</v>
      </c>
      <c r="D94" s="25">
        <v>8</v>
      </c>
      <c r="E94" s="26">
        <v>475.44</v>
      </c>
    </row>
    <row r="95" spans="1:5" x14ac:dyDescent="0.2">
      <c r="A95" s="23">
        <v>1052029425</v>
      </c>
      <c r="B95" s="18" t="s">
        <v>139</v>
      </c>
      <c r="C95" s="24" t="s">
        <v>1</v>
      </c>
      <c r="D95" s="25">
        <v>2</v>
      </c>
      <c r="E95" s="26">
        <v>193.54</v>
      </c>
    </row>
    <row r="96" spans="1:5" x14ac:dyDescent="0.2">
      <c r="A96" s="23">
        <v>1052039425</v>
      </c>
      <c r="B96" s="18" t="s">
        <v>140</v>
      </c>
      <c r="C96" s="24" t="s">
        <v>1</v>
      </c>
      <c r="D96" s="25">
        <v>1</v>
      </c>
      <c r="E96" s="26">
        <v>88.54</v>
      </c>
    </row>
    <row r="97" spans="1:5" ht="22.5" x14ac:dyDescent="0.2">
      <c r="A97" s="23">
        <v>1070000120</v>
      </c>
      <c r="B97" s="18" t="s">
        <v>141</v>
      </c>
      <c r="C97" s="24" t="s">
        <v>1</v>
      </c>
      <c r="D97" s="25">
        <v>1</v>
      </c>
      <c r="E97" s="26">
        <v>28.34</v>
      </c>
    </row>
    <row r="98" spans="1:5" ht="22.5" x14ac:dyDescent="0.2">
      <c r="A98" s="23">
        <v>1070000250</v>
      </c>
      <c r="B98" s="18" t="s">
        <v>142</v>
      </c>
      <c r="C98" s="24" t="s">
        <v>1</v>
      </c>
      <c r="D98" s="25">
        <v>1</v>
      </c>
      <c r="E98" s="26">
        <v>24</v>
      </c>
    </row>
    <row r="99" spans="1:5" ht="22.5" x14ac:dyDescent="0.2">
      <c r="A99" s="23">
        <v>1070010300</v>
      </c>
      <c r="B99" s="18" t="s">
        <v>143</v>
      </c>
      <c r="C99" s="24" t="s">
        <v>1</v>
      </c>
      <c r="D99" s="25">
        <v>2</v>
      </c>
      <c r="E99" s="26">
        <v>96</v>
      </c>
    </row>
    <row r="100" spans="1:5" ht="22.5" x14ac:dyDescent="0.2">
      <c r="A100" s="23">
        <v>1070620120</v>
      </c>
      <c r="B100" s="18" t="s">
        <v>146</v>
      </c>
      <c r="C100" s="24" t="s">
        <v>1</v>
      </c>
      <c r="D100" s="25">
        <v>4</v>
      </c>
      <c r="E100" s="26">
        <v>115.6</v>
      </c>
    </row>
    <row r="101" spans="1:5" ht="22.5" x14ac:dyDescent="0.2">
      <c r="A101" s="23">
        <v>1070680050</v>
      </c>
      <c r="B101" s="18" t="s">
        <v>147</v>
      </c>
      <c r="C101" s="24" t="s">
        <v>1</v>
      </c>
      <c r="D101" s="25">
        <v>7</v>
      </c>
      <c r="E101" s="26">
        <v>138.6</v>
      </c>
    </row>
    <row r="102" spans="1:5" ht="22.5" x14ac:dyDescent="0.2">
      <c r="A102" s="23">
        <v>1070680055</v>
      </c>
      <c r="B102" s="18" t="s">
        <v>148</v>
      </c>
      <c r="C102" s="24" t="s">
        <v>1</v>
      </c>
      <c r="D102" s="25">
        <v>2</v>
      </c>
      <c r="E102" s="26">
        <v>26</v>
      </c>
    </row>
    <row r="103" spans="1:5" ht="22.5" x14ac:dyDescent="0.2">
      <c r="A103" s="23">
        <v>1070740120</v>
      </c>
      <c r="B103" s="18" t="s">
        <v>151</v>
      </c>
      <c r="C103" s="24" t="s">
        <v>1</v>
      </c>
      <c r="D103" s="25">
        <v>4</v>
      </c>
      <c r="E103" s="26">
        <v>126.9</v>
      </c>
    </row>
    <row r="104" spans="1:5" x14ac:dyDescent="0.2">
      <c r="A104" s="23">
        <v>1071030200</v>
      </c>
      <c r="B104" s="18" t="s">
        <v>156</v>
      </c>
      <c r="C104" s="24" t="s">
        <v>1</v>
      </c>
      <c r="D104" s="25">
        <v>1</v>
      </c>
      <c r="E104" s="26">
        <v>35.700000000000003</v>
      </c>
    </row>
    <row r="105" spans="1:5" ht="22.5" x14ac:dyDescent="0.2">
      <c r="A105" s="23">
        <v>1071030300</v>
      </c>
      <c r="B105" s="18" t="s">
        <v>157</v>
      </c>
      <c r="C105" s="24" t="s">
        <v>1</v>
      </c>
      <c r="D105" s="25">
        <v>8</v>
      </c>
      <c r="E105" s="26">
        <v>356.53</v>
      </c>
    </row>
    <row r="106" spans="1:5" ht="22.5" x14ac:dyDescent="0.2">
      <c r="A106" s="23">
        <v>1071030500</v>
      </c>
      <c r="B106" s="18" t="s">
        <v>158</v>
      </c>
      <c r="C106" s="24" t="s">
        <v>1</v>
      </c>
      <c r="D106" s="25">
        <v>2</v>
      </c>
      <c r="E106" s="26">
        <v>155.5</v>
      </c>
    </row>
    <row r="107" spans="1:5" ht="22.5" x14ac:dyDescent="0.2">
      <c r="A107" s="23">
        <v>1071100201</v>
      </c>
      <c r="B107" s="18" t="s">
        <v>161</v>
      </c>
      <c r="C107" s="24" t="s">
        <v>1</v>
      </c>
      <c r="D107" s="25">
        <v>1</v>
      </c>
      <c r="E107" s="26">
        <v>21.9</v>
      </c>
    </row>
    <row r="108" spans="1:5" x14ac:dyDescent="0.2">
      <c r="A108" s="23">
        <v>1071110060</v>
      </c>
      <c r="B108" s="18" t="s">
        <v>162</v>
      </c>
      <c r="C108" s="24" t="s">
        <v>1</v>
      </c>
      <c r="D108" s="25">
        <v>6</v>
      </c>
      <c r="E108" s="26">
        <v>149.86000000000001</v>
      </c>
    </row>
    <row r="109" spans="1:5" x14ac:dyDescent="0.2">
      <c r="A109" s="23">
        <v>1071110080</v>
      </c>
      <c r="B109" s="18" t="s">
        <v>163</v>
      </c>
      <c r="C109" s="24" t="s">
        <v>1</v>
      </c>
      <c r="D109" s="25">
        <v>2</v>
      </c>
      <c r="E109" s="26">
        <v>49.58</v>
      </c>
    </row>
    <row r="110" spans="1:5" ht="22.5" x14ac:dyDescent="0.2">
      <c r="A110" s="23">
        <v>1071170200</v>
      </c>
      <c r="B110" s="18" t="s">
        <v>165</v>
      </c>
      <c r="C110" s="24" t="s">
        <v>1</v>
      </c>
      <c r="D110" s="25">
        <v>1</v>
      </c>
      <c r="E110" s="26">
        <v>71</v>
      </c>
    </row>
    <row r="111" spans="1:5" x14ac:dyDescent="0.2">
      <c r="A111" s="23">
        <v>1071270220</v>
      </c>
      <c r="B111" s="18" t="s">
        <v>351</v>
      </c>
      <c r="C111" s="24" t="s">
        <v>1</v>
      </c>
      <c r="D111" s="25">
        <v>5</v>
      </c>
      <c r="E111" s="26">
        <v>118.8</v>
      </c>
    </row>
    <row r="112" spans="1:5" x14ac:dyDescent="0.2">
      <c r="A112" s="23">
        <v>1071280220</v>
      </c>
      <c r="B112" s="18" t="s">
        <v>353</v>
      </c>
      <c r="C112" s="24" t="s">
        <v>1</v>
      </c>
      <c r="D112" s="25">
        <v>1</v>
      </c>
      <c r="E112" s="26">
        <v>51.29</v>
      </c>
    </row>
    <row r="113" spans="1:5" x14ac:dyDescent="0.2">
      <c r="A113" s="23">
        <v>1071300140</v>
      </c>
      <c r="B113" s="18" t="s">
        <v>355</v>
      </c>
      <c r="C113" s="24" t="s">
        <v>1</v>
      </c>
      <c r="D113" s="25">
        <v>1</v>
      </c>
      <c r="E113" s="26">
        <v>27.56</v>
      </c>
    </row>
    <row r="114" spans="1:5" ht="22.5" x14ac:dyDescent="0.2">
      <c r="A114" s="23">
        <v>1071360050</v>
      </c>
      <c r="B114" s="18" t="s">
        <v>359</v>
      </c>
      <c r="C114" s="24" t="s">
        <v>1</v>
      </c>
      <c r="D114" s="25">
        <v>2</v>
      </c>
      <c r="E114" s="26">
        <v>36.43</v>
      </c>
    </row>
    <row r="115" spans="1:5" x14ac:dyDescent="0.2">
      <c r="A115" s="23">
        <v>1071500040</v>
      </c>
      <c r="B115" s="18" t="s">
        <v>361</v>
      </c>
      <c r="C115" s="24" t="s">
        <v>1</v>
      </c>
      <c r="D115" s="25">
        <v>1</v>
      </c>
      <c r="E115" s="26">
        <v>47.19</v>
      </c>
    </row>
    <row r="116" spans="1:5" x14ac:dyDescent="0.2">
      <c r="A116" s="23">
        <v>1071500200</v>
      </c>
      <c r="B116" s="18" t="s">
        <v>362</v>
      </c>
      <c r="C116" s="24" t="s">
        <v>1</v>
      </c>
      <c r="D116" s="25">
        <v>1</v>
      </c>
      <c r="E116" s="26">
        <v>20.100000000000001</v>
      </c>
    </row>
    <row r="117" spans="1:5" ht="22.5" x14ac:dyDescent="0.2">
      <c r="A117" s="23">
        <v>1071500201</v>
      </c>
      <c r="B117" s="18" t="s">
        <v>363</v>
      </c>
      <c r="C117" s="24" t="s">
        <v>1</v>
      </c>
      <c r="D117" s="25">
        <v>4</v>
      </c>
      <c r="E117" s="26">
        <v>162</v>
      </c>
    </row>
    <row r="118" spans="1:5" x14ac:dyDescent="0.2">
      <c r="A118" s="23">
        <v>1071550300</v>
      </c>
      <c r="B118" s="18" t="s">
        <v>364</v>
      </c>
      <c r="C118" s="24" t="s">
        <v>1</v>
      </c>
      <c r="D118" s="25">
        <v>3</v>
      </c>
      <c r="E118" s="26">
        <v>138.11000000000001</v>
      </c>
    </row>
    <row r="119" spans="1:5" x14ac:dyDescent="0.2">
      <c r="A119" s="23">
        <v>1071780130</v>
      </c>
      <c r="B119" s="18" t="s">
        <v>373</v>
      </c>
      <c r="C119" s="24" t="s">
        <v>1</v>
      </c>
      <c r="D119" s="25">
        <v>1</v>
      </c>
      <c r="E119" s="26">
        <v>23.94</v>
      </c>
    </row>
    <row r="120" spans="1:5" x14ac:dyDescent="0.2">
      <c r="A120" s="23">
        <v>1071810210</v>
      </c>
      <c r="B120" s="18" t="s">
        <v>376</v>
      </c>
      <c r="C120" s="24" t="s">
        <v>1</v>
      </c>
      <c r="D120" s="25">
        <v>1</v>
      </c>
      <c r="E120" s="26">
        <v>46.59</v>
      </c>
    </row>
    <row r="121" spans="1:5" x14ac:dyDescent="0.2">
      <c r="A121" s="23">
        <v>1071860100</v>
      </c>
      <c r="B121" s="18" t="s">
        <v>377</v>
      </c>
      <c r="C121" s="24" t="s">
        <v>1</v>
      </c>
      <c r="D121" s="25">
        <v>1</v>
      </c>
      <c r="E121" s="26">
        <v>42.98</v>
      </c>
    </row>
    <row r="122" spans="1:5" ht="22.5" x14ac:dyDescent="0.2">
      <c r="A122" s="23">
        <v>1071920200</v>
      </c>
      <c r="B122" s="18" t="s">
        <v>380</v>
      </c>
      <c r="C122" s="24" t="s">
        <v>1</v>
      </c>
      <c r="D122" s="25">
        <v>1</v>
      </c>
      <c r="E122" s="26">
        <v>21.85</v>
      </c>
    </row>
    <row r="123" spans="1:5" x14ac:dyDescent="0.2">
      <c r="A123" s="23">
        <v>1072010010</v>
      </c>
      <c r="B123" s="18" t="s">
        <v>388</v>
      </c>
      <c r="C123" s="24" t="s">
        <v>1</v>
      </c>
      <c r="D123" s="25">
        <v>1</v>
      </c>
      <c r="E123" s="26">
        <v>48.91</v>
      </c>
    </row>
    <row r="124" spans="1:5" x14ac:dyDescent="0.2">
      <c r="A124" s="23">
        <v>1072020010</v>
      </c>
      <c r="B124" s="18" t="s">
        <v>389</v>
      </c>
      <c r="C124" s="24" t="s">
        <v>1</v>
      </c>
      <c r="D124" s="25">
        <v>3</v>
      </c>
      <c r="E124" s="26">
        <v>105.67</v>
      </c>
    </row>
    <row r="125" spans="1:5" x14ac:dyDescent="0.2">
      <c r="A125" s="23">
        <v>1072030010</v>
      </c>
      <c r="B125" s="18" t="s">
        <v>390</v>
      </c>
      <c r="C125" s="24" t="s">
        <v>1</v>
      </c>
      <c r="D125" s="25">
        <v>6</v>
      </c>
      <c r="E125" s="26">
        <v>118</v>
      </c>
    </row>
    <row r="126" spans="1:5" x14ac:dyDescent="0.2">
      <c r="A126" s="23">
        <v>1072080210</v>
      </c>
      <c r="B126" s="18" t="s">
        <v>393</v>
      </c>
      <c r="C126" s="24" t="s">
        <v>1</v>
      </c>
      <c r="D126" s="25">
        <v>1</v>
      </c>
      <c r="E126" s="26">
        <v>33.29</v>
      </c>
    </row>
    <row r="127" spans="1:5" x14ac:dyDescent="0.2">
      <c r="A127" s="23">
        <v>1080010300</v>
      </c>
      <c r="B127" s="18" t="s">
        <v>394</v>
      </c>
      <c r="C127" s="24" t="s">
        <v>1</v>
      </c>
      <c r="D127" s="25">
        <v>12</v>
      </c>
      <c r="E127" s="26">
        <v>622.11</v>
      </c>
    </row>
    <row r="128" spans="1:5" ht="22.5" x14ac:dyDescent="0.2">
      <c r="A128" s="23">
        <v>1080830300</v>
      </c>
      <c r="B128" s="18" t="s">
        <v>398</v>
      </c>
      <c r="C128" s="24" t="s">
        <v>1</v>
      </c>
      <c r="D128" s="25">
        <v>2</v>
      </c>
      <c r="E128" s="26">
        <v>63.6</v>
      </c>
    </row>
    <row r="129" spans="1:5" x14ac:dyDescent="0.2">
      <c r="A129" s="23">
        <v>1081100300</v>
      </c>
      <c r="B129" s="18" t="s">
        <v>399</v>
      </c>
      <c r="C129" s="24" t="s">
        <v>1</v>
      </c>
      <c r="D129" s="25">
        <v>12</v>
      </c>
      <c r="E129" s="26">
        <v>611.64</v>
      </c>
    </row>
    <row r="130" spans="1:5" x14ac:dyDescent="0.2">
      <c r="A130" s="23">
        <v>1081110100</v>
      </c>
      <c r="B130" s="18" t="s">
        <v>400</v>
      </c>
      <c r="C130" s="24" t="s">
        <v>1</v>
      </c>
      <c r="D130" s="25">
        <v>4</v>
      </c>
      <c r="E130" s="26">
        <v>150</v>
      </c>
    </row>
    <row r="131" spans="1:5" x14ac:dyDescent="0.2">
      <c r="A131" s="23">
        <v>1081170101</v>
      </c>
      <c r="B131" s="18" t="s">
        <v>403</v>
      </c>
      <c r="C131" s="24" t="s">
        <v>1</v>
      </c>
      <c r="D131" s="25">
        <v>1</v>
      </c>
      <c r="E131" s="26">
        <v>168</v>
      </c>
    </row>
    <row r="132" spans="1:5" x14ac:dyDescent="0.2">
      <c r="A132" s="23">
        <v>1081490101</v>
      </c>
      <c r="B132" s="18" t="s">
        <v>404</v>
      </c>
      <c r="C132" s="24" t="s">
        <v>1</v>
      </c>
      <c r="D132" s="25">
        <v>3</v>
      </c>
      <c r="E132" s="26">
        <v>316.27999999999997</v>
      </c>
    </row>
    <row r="133" spans="1:5" x14ac:dyDescent="0.2">
      <c r="A133" s="23">
        <v>1081500100</v>
      </c>
      <c r="B133" s="18" t="s">
        <v>405</v>
      </c>
      <c r="C133" s="24" t="s">
        <v>1</v>
      </c>
      <c r="D133" s="25">
        <v>11</v>
      </c>
      <c r="E133" s="26">
        <v>907.8</v>
      </c>
    </row>
    <row r="134" spans="1:5" x14ac:dyDescent="0.2">
      <c r="A134" s="23">
        <v>1081530100</v>
      </c>
      <c r="B134" s="18" t="s">
        <v>168</v>
      </c>
      <c r="C134" s="24" t="s">
        <v>1</v>
      </c>
      <c r="D134" s="25">
        <v>1</v>
      </c>
      <c r="E134" s="26">
        <v>62.5</v>
      </c>
    </row>
    <row r="135" spans="1:5" x14ac:dyDescent="0.2">
      <c r="A135" s="23">
        <v>1081570101</v>
      </c>
      <c r="B135" s="18" t="s">
        <v>169</v>
      </c>
      <c r="C135" s="24" t="s">
        <v>1</v>
      </c>
      <c r="D135" s="25">
        <v>1</v>
      </c>
      <c r="E135" s="26">
        <v>110</v>
      </c>
    </row>
    <row r="136" spans="1:5" x14ac:dyDescent="0.2">
      <c r="A136" s="23">
        <v>1081600100</v>
      </c>
      <c r="B136" s="18" t="s">
        <v>170</v>
      </c>
      <c r="C136" s="24" t="s">
        <v>1</v>
      </c>
      <c r="D136" s="25">
        <v>9</v>
      </c>
      <c r="E136" s="26">
        <v>707.03</v>
      </c>
    </row>
    <row r="137" spans="1:5" x14ac:dyDescent="0.2">
      <c r="A137" s="23">
        <v>1081780100</v>
      </c>
      <c r="B137" s="18" t="s">
        <v>171</v>
      </c>
      <c r="C137" s="24" t="s">
        <v>1</v>
      </c>
      <c r="D137" s="25">
        <v>2</v>
      </c>
      <c r="E137" s="26">
        <v>245.44</v>
      </c>
    </row>
    <row r="138" spans="1:5" x14ac:dyDescent="0.2">
      <c r="A138" s="23">
        <v>1081810100</v>
      </c>
      <c r="B138" s="18" t="s">
        <v>172</v>
      </c>
      <c r="C138" s="24" t="s">
        <v>1</v>
      </c>
      <c r="D138" s="25">
        <v>2</v>
      </c>
      <c r="E138" s="26">
        <v>200.82</v>
      </c>
    </row>
    <row r="139" spans="1:5" x14ac:dyDescent="0.2">
      <c r="A139" s="23">
        <v>1081860060</v>
      </c>
      <c r="B139" s="18" t="s">
        <v>173</v>
      </c>
      <c r="C139" s="24" t="s">
        <v>1</v>
      </c>
      <c r="D139" s="25">
        <v>3</v>
      </c>
      <c r="E139" s="26">
        <v>301.95999999999998</v>
      </c>
    </row>
    <row r="140" spans="1:5" ht="22.5" x14ac:dyDescent="0.2">
      <c r="A140" s="23">
        <v>1081870200</v>
      </c>
      <c r="B140" s="18" t="s">
        <v>174</v>
      </c>
      <c r="C140" s="24" t="s">
        <v>1</v>
      </c>
      <c r="D140" s="25">
        <v>7</v>
      </c>
      <c r="E140" s="26">
        <v>290.39999999999998</v>
      </c>
    </row>
    <row r="141" spans="1:5" ht="22.5" x14ac:dyDescent="0.2">
      <c r="A141" s="23">
        <v>1081890200</v>
      </c>
      <c r="B141" s="18" t="s">
        <v>176</v>
      </c>
      <c r="C141" s="24" t="s">
        <v>1</v>
      </c>
      <c r="D141" s="25">
        <v>1</v>
      </c>
      <c r="E141" s="26">
        <v>96</v>
      </c>
    </row>
    <row r="142" spans="1:5" x14ac:dyDescent="0.2">
      <c r="A142" s="23">
        <v>1081920200</v>
      </c>
      <c r="B142" s="18" t="s">
        <v>178</v>
      </c>
      <c r="C142" s="24" t="s">
        <v>1</v>
      </c>
      <c r="D142" s="25">
        <v>6</v>
      </c>
      <c r="E142" s="26">
        <v>155.22</v>
      </c>
    </row>
    <row r="143" spans="1:5" ht="22.5" x14ac:dyDescent="0.2">
      <c r="A143" s="23">
        <v>1081930200</v>
      </c>
      <c r="B143" s="18" t="s">
        <v>179</v>
      </c>
      <c r="C143" s="24" t="s">
        <v>1</v>
      </c>
      <c r="D143" s="25">
        <v>1</v>
      </c>
      <c r="E143" s="26">
        <v>26.28</v>
      </c>
    </row>
    <row r="144" spans="1:5" ht="22.5" x14ac:dyDescent="0.2">
      <c r="A144" s="23">
        <v>1081940200</v>
      </c>
      <c r="B144" s="18" t="s">
        <v>180</v>
      </c>
      <c r="C144" s="24" t="s">
        <v>1</v>
      </c>
      <c r="D144" s="25">
        <v>1</v>
      </c>
      <c r="E144" s="26">
        <v>18</v>
      </c>
    </row>
    <row r="145" spans="1:5" x14ac:dyDescent="0.2">
      <c r="A145" s="23">
        <v>1082040100</v>
      </c>
      <c r="B145" s="18" t="s">
        <v>181</v>
      </c>
      <c r="C145" s="24" t="s">
        <v>1</v>
      </c>
      <c r="D145" s="25">
        <v>5</v>
      </c>
      <c r="E145" s="26">
        <v>361.15</v>
      </c>
    </row>
    <row r="146" spans="1:5" x14ac:dyDescent="0.2">
      <c r="A146" s="23">
        <v>1082060100</v>
      </c>
      <c r="B146" s="18" t="s">
        <v>182</v>
      </c>
      <c r="C146" s="24" t="s">
        <v>1</v>
      </c>
      <c r="D146" s="25">
        <v>38</v>
      </c>
      <c r="E146" s="26">
        <v>1618.8</v>
      </c>
    </row>
    <row r="147" spans="1:5" x14ac:dyDescent="0.2">
      <c r="A147" s="23">
        <v>1082070101</v>
      </c>
      <c r="B147" s="18" t="s">
        <v>183</v>
      </c>
      <c r="C147" s="24" t="s">
        <v>1</v>
      </c>
      <c r="D147" s="25">
        <v>1</v>
      </c>
      <c r="E147" s="26">
        <v>103.97</v>
      </c>
    </row>
    <row r="148" spans="1:5" x14ac:dyDescent="0.2">
      <c r="A148" s="23">
        <v>1090009093</v>
      </c>
      <c r="B148" s="18" t="s">
        <v>185</v>
      </c>
      <c r="C148" s="24" t="s">
        <v>1</v>
      </c>
      <c r="D148" s="25">
        <v>4</v>
      </c>
      <c r="E148" s="26">
        <v>153.69999999999999</v>
      </c>
    </row>
    <row r="149" spans="1:5" x14ac:dyDescent="0.2">
      <c r="A149" s="23">
        <v>1090010200</v>
      </c>
      <c r="B149" s="18" t="s">
        <v>187</v>
      </c>
      <c r="C149" s="24" t="s">
        <v>1</v>
      </c>
      <c r="D149" s="25">
        <v>1</v>
      </c>
      <c r="E149" s="26">
        <v>27</v>
      </c>
    </row>
    <row r="150" spans="1:5" x14ac:dyDescent="0.2">
      <c r="A150" s="23">
        <v>1090020120</v>
      </c>
      <c r="B150" s="18" t="s">
        <v>189</v>
      </c>
      <c r="C150" s="24" t="s">
        <v>1</v>
      </c>
      <c r="D150" s="25">
        <v>2</v>
      </c>
      <c r="E150" s="26">
        <v>29.41</v>
      </c>
    </row>
    <row r="151" spans="1:5" x14ac:dyDescent="0.2">
      <c r="A151" s="23">
        <v>1090020400</v>
      </c>
      <c r="B151" s="18" t="s">
        <v>190</v>
      </c>
      <c r="C151" s="24" t="s">
        <v>1</v>
      </c>
      <c r="D151" s="25">
        <v>2</v>
      </c>
      <c r="E151" s="26">
        <v>88</v>
      </c>
    </row>
    <row r="152" spans="1:5" x14ac:dyDescent="0.2">
      <c r="A152" s="23">
        <v>1090020500</v>
      </c>
      <c r="B152" s="18" t="s">
        <v>191</v>
      </c>
      <c r="C152" s="24" t="s">
        <v>1</v>
      </c>
      <c r="D152" s="25">
        <v>1</v>
      </c>
      <c r="E152" s="26">
        <v>94</v>
      </c>
    </row>
    <row r="153" spans="1:5" x14ac:dyDescent="0.2">
      <c r="A153" s="23">
        <v>1090110400</v>
      </c>
      <c r="B153" s="18" t="s">
        <v>192</v>
      </c>
      <c r="C153" s="24" t="s">
        <v>1</v>
      </c>
      <c r="D153" s="25">
        <v>1</v>
      </c>
      <c r="E153" s="26">
        <v>32.119999999999997</v>
      </c>
    </row>
    <row r="154" spans="1:5" x14ac:dyDescent="0.2">
      <c r="A154" s="23">
        <v>1090190350</v>
      </c>
      <c r="B154" s="18" t="s">
        <v>194</v>
      </c>
      <c r="C154" s="24" t="s">
        <v>1</v>
      </c>
      <c r="D154" s="25">
        <v>1</v>
      </c>
      <c r="E154" s="26">
        <v>93.44</v>
      </c>
    </row>
    <row r="155" spans="1:5" x14ac:dyDescent="0.2">
      <c r="A155" s="23">
        <v>1090230120</v>
      </c>
      <c r="B155" s="18" t="s">
        <v>195</v>
      </c>
      <c r="C155" s="24" t="s">
        <v>1</v>
      </c>
      <c r="D155" s="25">
        <v>8</v>
      </c>
      <c r="E155" s="26">
        <v>97.24</v>
      </c>
    </row>
    <row r="156" spans="1:5" x14ac:dyDescent="0.2">
      <c r="A156" s="23">
        <v>1090230500</v>
      </c>
      <c r="B156" s="18" t="s">
        <v>197</v>
      </c>
      <c r="C156" s="24" t="s">
        <v>1</v>
      </c>
      <c r="D156" s="25">
        <v>1</v>
      </c>
      <c r="E156" s="26">
        <v>88.86</v>
      </c>
    </row>
    <row r="157" spans="1:5" x14ac:dyDescent="0.2">
      <c r="A157" s="23">
        <v>1090250120</v>
      </c>
      <c r="B157" s="18" t="s">
        <v>198</v>
      </c>
      <c r="C157" s="24" t="s">
        <v>1</v>
      </c>
      <c r="D157" s="25">
        <v>1</v>
      </c>
      <c r="E157" s="26">
        <v>12.41</v>
      </c>
    </row>
    <row r="158" spans="1:5" x14ac:dyDescent="0.2">
      <c r="A158" s="23">
        <v>1090490120</v>
      </c>
      <c r="B158" s="18" t="s">
        <v>201</v>
      </c>
      <c r="C158" s="24" t="s">
        <v>1</v>
      </c>
      <c r="D158" s="25">
        <v>5</v>
      </c>
      <c r="E158" s="26">
        <v>62.04</v>
      </c>
    </row>
    <row r="159" spans="1:5" x14ac:dyDescent="0.2">
      <c r="A159" s="23">
        <v>1090550120</v>
      </c>
      <c r="B159" s="18" t="s">
        <v>204</v>
      </c>
      <c r="C159" s="24" t="s">
        <v>1</v>
      </c>
      <c r="D159" s="25">
        <v>2</v>
      </c>
      <c r="E159" s="26">
        <v>34</v>
      </c>
    </row>
    <row r="160" spans="1:5" x14ac:dyDescent="0.2">
      <c r="A160" s="23">
        <v>1090580120</v>
      </c>
      <c r="B160" s="18" t="s">
        <v>207</v>
      </c>
      <c r="C160" s="24" t="s">
        <v>1</v>
      </c>
      <c r="D160" s="25">
        <v>8</v>
      </c>
      <c r="E160" s="26">
        <v>99.45</v>
      </c>
    </row>
    <row r="161" spans="1:5" x14ac:dyDescent="0.2">
      <c r="A161" s="23">
        <v>1090620300</v>
      </c>
      <c r="B161" s="18" t="s">
        <v>210</v>
      </c>
      <c r="C161" s="24" t="s">
        <v>1</v>
      </c>
      <c r="D161" s="25">
        <v>4</v>
      </c>
      <c r="E161" s="26">
        <v>130.6</v>
      </c>
    </row>
    <row r="162" spans="1:5" x14ac:dyDescent="0.2">
      <c r="A162" s="23">
        <v>1090640120</v>
      </c>
      <c r="B162" s="18" t="s">
        <v>211</v>
      </c>
      <c r="C162" s="24" t="s">
        <v>1</v>
      </c>
      <c r="D162" s="25">
        <v>2</v>
      </c>
      <c r="E162" s="26">
        <v>34</v>
      </c>
    </row>
    <row r="163" spans="1:5" x14ac:dyDescent="0.2">
      <c r="A163" s="23">
        <v>1090740300</v>
      </c>
      <c r="B163" s="18" t="s">
        <v>214</v>
      </c>
      <c r="C163" s="24" t="s">
        <v>1</v>
      </c>
      <c r="D163" s="25">
        <v>1</v>
      </c>
      <c r="E163" s="26">
        <v>39</v>
      </c>
    </row>
    <row r="164" spans="1:5" ht="22.5" x14ac:dyDescent="0.2">
      <c r="A164" s="23">
        <v>1090760200</v>
      </c>
      <c r="B164" s="18" t="s">
        <v>215</v>
      </c>
      <c r="C164" s="24" t="s">
        <v>1</v>
      </c>
      <c r="D164" s="25">
        <v>1</v>
      </c>
      <c r="E164" s="26">
        <v>19.62</v>
      </c>
    </row>
    <row r="165" spans="1:5" x14ac:dyDescent="0.2">
      <c r="A165" s="23">
        <v>1090780200</v>
      </c>
      <c r="B165" s="18" t="s">
        <v>217</v>
      </c>
      <c r="C165" s="24" t="s">
        <v>1</v>
      </c>
      <c r="D165" s="25">
        <v>1</v>
      </c>
      <c r="E165" s="26">
        <v>25</v>
      </c>
    </row>
    <row r="166" spans="1:5" ht="22.5" x14ac:dyDescent="0.2">
      <c r="A166" s="23">
        <v>1090830300</v>
      </c>
      <c r="B166" s="18" t="s">
        <v>408</v>
      </c>
      <c r="C166" s="24" t="s">
        <v>1</v>
      </c>
      <c r="D166" s="25">
        <v>1</v>
      </c>
      <c r="E166" s="26">
        <v>39</v>
      </c>
    </row>
    <row r="167" spans="1:5" ht="22.5" x14ac:dyDescent="0.2">
      <c r="A167" s="23">
        <v>1091030180</v>
      </c>
      <c r="B167" s="18" t="s">
        <v>410</v>
      </c>
      <c r="C167" s="24" t="s">
        <v>1</v>
      </c>
      <c r="D167" s="25">
        <v>6</v>
      </c>
      <c r="E167" s="26">
        <v>100.03</v>
      </c>
    </row>
    <row r="168" spans="1:5" x14ac:dyDescent="0.2">
      <c r="A168" s="23">
        <v>1091070120</v>
      </c>
      <c r="B168" s="18" t="s">
        <v>415</v>
      </c>
      <c r="C168" s="24" t="s">
        <v>1</v>
      </c>
      <c r="D168" s="25">
        <v>2</v>
      </c>
      <c r="E168" s="26">
        <v>24.82</v>
      </c>
    </row>
    <row r="169" spans="1:5" x14ac:dyDescent="0.2">
      <c r="A169" s="23">
        <v>1091070400</v>
      </c>
      <c r="B169" s="18" t="s">
        <v>416</v>
      </c>
      <c r="C169" s="24" t="s">
        <v>1</v>
      </c>
      <c r="D169" s="25">
        <v>1</v>
      </c>
      <c r="E169" s="26">
        <v>44</v>
      </c>
    </row>
    <row r="170" spans="1:5" ht="22.5" x14ac:dyDescent="0.2">
      <c r="A170" s="23">
        <v>1091080120</v>
      </c>
      <c r="B170" s="18" t="s">
        <v>418</v>
      </c>
      <c r="C170" s="24" t="s">
        <v>1</v>
      </c>
      <c r="D170" s="25">
        <v>2</v>
      </c>
      <c r="E170" s="26">
        <v>51.6</v>
      </c>
    </row>
    <row r="171" spans="1:5" ht="22.5" x14ac:dyDescent="0.2">
      <c r="A171" s="23">
        <v>1091119128</v>
      </c>
      <c r="B171" s="18" t="s">
        <v>422</v>
      </c>
      <c r="C171" s="24" t="s">
        <v>1</v>
      </c>
      <c r="D171" s="25">
        <v>1</v>
      </c>
      <c r="E171" s="26">
        <v>32.81</v>
      </c>
    </row>
    <row r="172" spans="1:5" x14ac:dyDescent="0.2">
      <c r="A172" s="23">
        <v>1091170200</v>
      </c>
      <c r="B172" s="18" t="s">
        <v>424</v>
      </c>
      <c r="C172" s="24" t="s">
        <v>1</v>
      </c>
      <c r="D172" s="25">
        <v>1</v>
      </c>
      <c r="E172" s="26">
        <v>39</v>
      </c>
    </row>
    <row r="173" spans="1:5" x14ac:dyDescent="0.2">
      <c r="A173" s="23">
        <v>1091330300</v>
      </c>
      <c r="B173" s="18" t="s">
        <v>425</v>
      </c>
      <c r="C173" s="24" t="s">
        <v>1</v>
      </c>
      <c r="D173" s="25">
        <v>1</v>
      </c>
      <c r="E173" s="26">
        <v>39</v>
      </c>
    </row>
    <row r="174" spans="1:5" x14ac:dyDescent="0.2">
      <c r="A174" s="23">
        <v>1091340300</v>
      </c>
      <c r="B174" s="18" t="s">
        <v>426</v>
      </c>
      <c r="C174" s="24" t="s">
        <v>1</v>
      </c>
      <c r="D174" s="25">
        <v>1</v>
      </c>
      <c r="E174" s="26">
        <v>39</v>
      </c>
    </row>
    <row r="175" spans="1:5" ht="22.5" x14ac:dyDescent="0.2">
      <c r="A175" s="23">
        <v>1091490100</v>
      </c>
      <c r="B175" s="18" t="s">
        <v>427</v>
      </c>
      <c r="C175" s="24" t="s">
        <v>1</v>
      </c>
      <c r="D175" s="25">
        <v>1</v>
      </c>
      <c r="E175" s="26">
        <v>10.8</v>
      </c>
    </row>
    <row r="176" spans="1:5" x14ac:dyDescent="0.2">
      <c r="A176" s="23">
        <v>1091500200</v>
      </c>
      <c r="B176" s="18" t="s">
        <v>429</v>
      </c>
      <c r="C176" s="24" t="s">
        <v>1</v>
      </c>
      <c r="D176" s="25">
        <v>2</v>
      </c>
      <c r="E176" s="26">
        <v>40.17</v>
      </c>
    </row>
    <row r="177" spans="1:5" ht="22.5" x14ac:dyDescent="0.2">
      <c r="A177" s="23">
        <v>1091550180</v>
      </c>
      <c r="B177" s="18" t="s">
        <v>431</v>
      </c>
      <c r="C177" s="24" t="s">
        <v>1</v>
      </c>
      <c r="D177" s="25">
        <v>1</v>
      </c>
      <c r="E177" s="26">
        <v>9.6</v>
      </c>
    </row>
    <row r="178" spans="1:5" ht="22.5" x14ac:dyDescent="0.2">
      <c r="A178" s="23">
        <v>1091609195</v>
      </c>
      <c r="B178" s="18" t="s">
        <v>433</v>
      </c>
      <c r="C178" s="24" t="s">
        <v>1</v>
      </c>
      <c r="D178" s="25">
        <v>1</v>
      </c>
      <c r="E178" s="26">
        <v>43.34</v>
      </c>
    </row>
    <row r="179" spans="1:5" ht="22.5" x14ac:dyDescent="0.2">
      <c r="A179" s="23">
        <v>1091780200</v>
      </c>
      <c r="B179" s="18" t="s">
        <v>438</v>
      </c>
      <c r="C179" s="24" t="s">
        <v>1</v>
      </c>
      <c r="D179" s="25">
        <v>2</v>
      </c>
      <c r="E179" s="26">
        <v>45.69</v>
      </c>
    </row>
    <row r="180" spans="1:5" x14ac:dyDescent="0.2">
      <c r="A180" s="23">
        <v>1091810210</v>
      </c>
      <c r="B180" s="18" t="s">
        <v>439</v>
      </c>
      <c r="C180" s="24" t="s">
        <v>1</v>
      </c>
      <c r="D180" s="25">
        <v>2</v>
      </c>
      <c r="E180" s="26">
        <v>66.12</v>
      </c>
    </row>
    <row r="181" spans="1:5" ht="22.5" x14ac:dyDescent="0.2">
      <c r="A181" s="23">
        <v>1091920100</v>
      </c>
      <c r="B181" s="18" t="s">
        <v>440</v>
      </c>
      <c r="C181" s="24" t="s">
        <v>1</v>
      </c>
      <c r="D181" s="25">
        <v>4</v>
      </c>
      <c r="E181" s="26">
        <v>55.37</v>
      </c>
    </row>
    <row r="182" spans="1:5" x14ac:dyDescent="0.2">
      <c r="A182" s="23">
        <v>1091920200</v>
      </c>
      <c r="B182" s="18" t="s">
        <v>441</v>
      </c>
      <c r="C182" s="24" t="s">
        <v>1</v>
      </c>
      <c r="D182" s="25">
        <v>4</v>
      </c>
      <c r="E182" s="26">
        <v>67.12</v>
      </c>
    </row>
    <row r="183" spans="1:5" ht="22.5" x14ac:dyDescent="0.2">
      <c r="A183" s="23">
        <v>1091920380</v>
      </c>
      <c r="B183" s="18" t="s">
        <v>442</v>
      </c>
      <c r="C183" s="24" t="s">
        <v>1</v>
      </c>
      <c r="D183" s="25">
        <v>1</v>
      </c>
      <c r="E183" s="26">
        <v>34</v>
      </c>
    </row>
    <row r="184" spans="1:5" ht="22.5" x14ac:dyDescent="0.2">
      <c r="A184" s="23">
        <v>1091930100</v>
      </c>
      <c r="B184" s="18" t="s">
        <v>443</v>
      </c>
      <c r="C184" s="24" t="s">
        <v>1</v>
      </c>
      <c r="D184" s="25">
        <v>4</v>
      </c>
      <c r="E184" s="26">
        <v>40.799999999999997</v>
      </c>
    </row>
    <row r="185" spans="1:5" ht="22.5" x14ac:dyDescent="0.2">
      <c r="A185" s="23">
        <v>1091940380</v>
      </c>
      <c r="B185" s="18" t="s">
        <v>448</v>
      </c>
      <c r="C185" s="24" t="s">
        <v>1</v>
      </c>
      <c r="D185" s="25">
        <v>1</v>
      </c>
      <c r="E185" s="26">
        <v>24.75</v>
      </c>
    </row>
    <row r="186" spans="1:5" ht="22.5" x14ac:dyDescent="0.2">
      <c r="A186" s="23">
        <v>1092080100</v>
      </c>
      <c r="B186" s="18" t="s">
        <v>450</v>
      </c>
      <c r="C186" s="24" t="s">
        <v>1</v>
      </c>
      <c r="D186" s="25">
        <v>1</v>
      </c>
      <c r="E186" s="26">
        <v>19.38</v>
      </c>
    </row>
    <row r="187" spans="1:5" x14ac:dyDescent="0.2">
      <c r="A187" s="23">
        <v>1092080210</v>
      </c>
      <c r="B187" s="18" t="s">
        <v>451</v>
      </c>
      <c r="C187" s="24" t="s">
        <v>1</v>
      </c>
      <c r="D187" s="25">
        <v>1</v>
      </c>
      <c r="E187" s="26">
        <v>20.87</v>
      </c>
    </row>
    <row r="188" spans="1:5" ht="22.5" x14ac:dyDescent="0.2">
      <c r="A188" s="23">
        <v>1100029077</v>
      </c>
      <c r="B188" s="18" t="s">
        <v>452</v>
      </c>
      <c r="C188" s="24" t="s">
        <v>1</v>
      </c>
      <c r="D188" s="25">
        <v>2</v>
      </c>
      <c r="E188" s="26">
        <v>33.6</v>
      </c>
    </row>
    <row r="189" spans="1:5" ht="22.5" x14ac:dyDescent="0.2">
      <c r="A189" s="23">
        <v>1120740160</v>
      </c>
      <c r="B189" s="18" t="s">
        <v>224</v>
      </c>
      <c r="C189" s="24" t="s">
        <v>1</v>
      </c>
      <c r="D189" s="25">
        <v>1</v>
      </c>
      <c r="E189" s="26">
        <v>84</v>
      </c>
    </row>
    <row r="190" spans="1:5" ht="22.5" x14ac:dyDescent="0.2">
      <c r="A190" s="23">
        <v>1121950200</v>
      </c>
      <c r="B190" s="18" t="s">
        <v>228</v>
      </c>
      <c r="C190" s="24" t="s">
        <v>1</v>
      </c>
      <c r="D190" s="25">
        <v>1</v>
      </c>
      <c r="E190" s="26">
        <v>38.4</v>
      </c>
    </row>
    <row r="191" spans="1:5" ht="22.5" x14ac:dyDescent="0.2">
      <c r="A191" s="23">
        <v>1131110140</v>
      </c>
      <c r="B191" s="18" t="s">
        <v>234</v>
      </c>
      <c r="C191" s="24" t="s">
        <v>1</v>
      </c>
      <c r="D191" s="25">
        <v>4</v>
      </c>
      <c r="E191" s="26">
        <v>90.21</v>
      </c>
    </row>
    <row r="192" spans="1:5" x14ac:dyDescent="0.2">
      <c r="A192" s="23">
        <v>1131520300</v>
      </c>
      <c r="B192" s="18" t="s">
        <v>237</v>
      </c>
      <c r="C192" s="24" t="s">
        <v>1</v>
      </c>
      <c r="D192" s="25">
        <v>2</v>
      </c>
      <c r="E192" s="26">
        <v>77.06</v>
      </c>
    </row>
    <row r="193" spans="1:5" x14ac:dyDescent="0.2">
      <c r="A193" s="23">
        <v>1131520301</v>
      </c>
      <c r="B193" s="18" t="s">
        <v>238</v>
      </c>
      <c r="C193" s="24" t="s">
        <v>1</v>
      </c>
      <c r="D193" s="25">
        <v>2</v>
      </c>
      <c r="E193" s="26">
        <v>50.4</v>
      </c>
    </row>
    <row r="194" spans="1:5" x14ac:dyDescent="0.2">
      <c r="A194" s="23">
        <v>1131520370</v>
      </c>
      <c r="B194" s="18" t="s">
        <v>239</v>
      </c>
      <c r="C194" s="24" t="s">
        <v>1</v>
      </c>
      <c r="D194" s="25">
        <v>1</v>
      </c>
      <c r="E194" s="26">
        <v>33</v>
      </c>
    </row>
    <row r="195" spans="1:5" x14ac:dyDescent="0.2">
      <c r="A195" s="23">
        <v>1131600180</v>
      </c>
      <c r="B195" s="18" t="s">
        <v>240</v>
      </c>
      <c r="C195" s="24" t="s">
        <v>1</v>
      </c>
      <c r="D195" s="25">
        <v>2</v>
      </c>
      <c r="E195" s="26">
        <v>49.1</v>
      </c>
    </row>
    <row r="196" spans="1:5" ht="22.5" x14ac:dyDescent="0.2">
      <c r="A196" s="23">
        <v>1141480100</v>
      </c>
      <c r="B196" s="18" t="s">
        <v>242</v>
      </c>
      <c r="C196" s="24" t="s">
        <v>1</v>
      </c>
      <c r="D196" s="25">
        <v>2</v>
      </c>
      <c r="E196" s="26">
        <v>38.520000000000003</v>
      </c>
    </row>
    <row r="197" spans="1:5" ht="22.5" x14ac:dyDescent="0.2">
      <c r="A197" s="23">
        <v>1141480130</v>
      </c>
      <c r="B197" s="18" t="s">
        <v>243</v>
      </c>
      <c r="C197" s="24" t="s">
        <v>1</v>
      </c>
      <c r="D197" s="25">
        <v>1</v>
      </c>
      <c r="E197" s="26">
        <v>17.5</v>
      </c>
    </row>
    <row r="198" spans="1:5" ht="22.5" x14ac:dyDescent="0.2">
      <c r="A198" s="23">
        <v>1141480150</v>
      </c>
      <c r="B198" s="18" t="s">
        <v>244</v>
      </c>
      <c r="C198" s="24" t="s">
        <v>1</v>
      </c>
      <c r="D198" s="25">
        <v>2</v>
      </c>
      <c r="E198" s="26">
        <v>46.94</v>
      </c>
    </row>
    <row r="199" spans="1:5" x14ac:dyDescent="0.2">
      <c r="A199" s="23">
        <v>1141480160</v>
      </c>
      <c r="B199" s="18" t="s">
        <v>245</v>
      </c>
      <c r="C199" s="24" t="s">
        <v>1</v>
      </c>
      <c r="D199" s="25">
        <v>2</v>
      </c>
      <c r="E199" s="26">
        <v>44.54</v>
      </c>
    </row>
    <row r="200" spans="1:5" ht="22.5" x14ac:dyDescent="0.2">
      <c r="A200" s="23">
        <v>1161490150</v>
      </c>
      <c r="B200" s="18" t="s">
        <v>247</v>
      </c>
      <c r="C200" s="24" t="s">
        <v>1</v>
      </c>
      <c r="D200" s="25">
        <v>1</v>
      </c>
      <c r="E200" s="26">
        <v>28.42</v>
      </c>
    </row>
    <row r="201" spans="1:5" ht="22.5" x14ac:dyDescent="0.2">
      <c r="A201" s="23">
        <v>1161600150</v>
      </c>
      <c r="B201" s="18" t="s">
        <v>248</v>
      </c>
      <c r="C201" s="24" t="s">
        <v>1</v>
      </c>
      <c r="D201" s="25">
        <v>1</v>
      </c>
      <c r="E201" s="26">
        <v>37.56</v>
      </c>
    </row>
    <row r="202" spans="1:5" ht="22.5" x14ac:dyDescent="0.2">
      <c r="A202" s="23">
        <v>1161780150</v>
      </c>
      <c r="B202" s="18" t="s">
        <v>249</v>
      </c>
      <c r="C202" s="24" t="s">
        <v>1</v>
      </c>
      <c r="D202" s="25">
        <v>2</v>
      </c>
      <c r="E202" s="26">
        <v>55.59</v>
      </c>
    </row>
    <row r="203" spans="1:5" ht="22.5" x14ac:dyDescent="0.2">
      <c r="A203" s="23">
        <v>2040020210</v>
      </c>
      <c r="B203" s="18" t="s">
        <v>252</v>
      </c>
      <c r="C203" s="24" t="s">
        <v>1</v>
      </c>
      <c r="D203" s="25">
        <v>28</v>
      </c>
      <c r="E203" s="26">
        <v>754.02</v>
      </c>
    </row>
    <row r="204" spans="1:5" x14ac:dyDescent="0.2">
      <c r="A204" s="23">
        <v>2040190210</v>
      </c>
      <c r="B204" s="18" t="s">
        <v>253</v>
      </c>
      <c r="C204" s="24" t="s">
        <v>1</v>
      </c>
      <c r="D204" s="25">
        <v>10</v>
      </c>
      <c r="E204" s="26">
        <v>214.6</v>
      </c>
    </row>
    <row r="205" spans="1:5" x14ac:dyDescent="0.2">
      <c r="A205" s="23">
        <v>2040230210</v>
      </c>
      <c r="B205" s="18" t="s">
        <v>254</v>
      </c>
      <c r="C205" s="24" t="s">
        <v>1</v>
      </c>
      <c r="D205" s="25">
        <v>2</v>
      </c>
      <c r="E205" s="26">
        <v>112.83</v>
      </c>
    </row>
    <row r="206" spans="1:5" ht="22.5" x14ac:dyDescent="0.2">
      <c r="A206" s="23">
        <v>2040490210</v>
      </c>
      <c r="B206" s="18" t="s">
        <v>255</v>
      </c>
      <c r="C206" s="24" t="s">
        <v>1</v>
      </c>
      <c r="D206" s="25">
        <v>2</v>
      </c>
      <c r="E206" s="26">
        <v>116</v>
      </c>
    </row>
    <row r="207" spans="1:5" x14ac:dyDescent="0.2">
      <c r="A207" s="23">
        <v>2040550210</v>
      </c>
      <c r="B207" s="18" t="s">
        <v>257</v>
      </c>
      <c r="C207" s="24" t="s">
        <v>1</v>
      </c>
      <c r="D207" s="25">
        <v>1</v>
      </c>
      <c r="E207" s="26">
        <v>58</v>
      </c>
    </row>
    <row r="208" spans="1:5" x14ac:dyDescent="0.2">
      <c r="A208" s="23">
        <v>2040580210</v>
      </c>
      <c r="B208" s="18" t="s">
        <v>258</v>
      </c>
      <c r="C208" s="24" t="s">
        <v>1</v>
      </c>
      <c r="D208" s="25">
        <v>1</v>
      </c>
      <c r="E208" s="26">
        <v>58</v>
      </c>
    </row>
    <row r="209" spans="1:5" ht="22.5" x14ac:dyDescent="0.2">
      <c r="A209" s="23">
        <v>2040800210</v>
      </c>
      <c r="B209" s="18" t="s">
        <v>261</v>
      </c>
      <c r="C209" s="24" t="s">
        <v>1</v>
      </c>
      <c r="D209" s="25">
        <v>1</v>
      </c>
      <c r="E209" s="26">
        <v>56</v>
      </c>
    </row>
    <row r="210" spans="1:5" ht="22.5" x14ac:dyDescent="0.2">
      <c r="A210" s="23">
        <v>2041050210</v>
      </c>
      <c r="B210" s="18" t="s">
        <v>263</v>
      </c>
      <c r="C210" s="24" t="s">
        <v>1</v>
      </c>
      <c r="D210" s="25">
        <v>1</v>
      </c>
      <c r="E210" s="26">
        <v>40.6</v>
      </c>
    </row>
    <row r="211" spans="1:5" x14ac:dyDescent="0.2">
      <c r="A211" s="23">
        <v>2041070211</v>
      </c>
      <c r="B211" s="18" t="s">
        <v>264</v>
      </c>
      <c r="C211" s="24" t="s">
        <v>1</v>
      </c>
      <c r="D211" s="25">
        <v>2</v>
      </c>
      <c r="E211" s="26">
        <v>116</v>
      </c>
    </row>
    <row r="212" spans="1:5" x14ac:dyDescent="0.2">
      <c r="A212" s="23">
        <v>2041290210</v>
      </c>
      <c r="B212" s="18" t="s">
        <v>266</v>
      </c>
      <c r="C212" s="24" t="s">
        <v>1</v>
      </c>
      <c r="D212" s="25">
        <v>5</v>
      </c>
      <c r="E212" s="26">
        <v>234.03</v>
      </c>
    </row>
    <row r="213" spans="1:5" ht="22.5" x14ac:dyDescent="0.2">
      <c r="A213" s="23">
        <v>2071030500</v>
      </c>
      <c r="B213" s="18" t="s">
        <v>272</v>
      </c>
      <c r="C213" s="24" t="s">
        <v>1</v>
      </c>
      <c r="D213" s="25">
        <v>1</v>
      </c>
      <c r="E213" s="26">
        <v>72</v>
      </c>
    </row>
    <row r="214" spans="1:5" ht="22.5" x14ac:dyDescent="0.2">
      <c r="A214" s="23">
        <v>2071550500</v>
      </c>
      <c r="B214" s="18" t="s">
        <v>274</v>
      </c>
      <c r="C214" s="24" t="s">
        <v>1</v>
      </c>
      <c r="D214" s="25">
        <v>1</v>
      </c>
      <c r="E214" s="26">
        <v>52.58</v>
      </c>
    </row>
    <row r="215" spans="1:5" ht="22.5" x14ac:dyDescent="0.2">
      <c r="A215" s="23">
        <v>2071660100</v>
      </c>
      <c r="B215" s="18" t="s">
        <v>275</v>
      </c>
      <c r="C215" s="24" t="s">
        <v>1</v>
      </c>
      <c r="D215" s="25">
        <v>1</v>
      </c>
      <c r="E215" s="26">
        <v>6.25</v>
      </c>
    </row>
    <row r="216" spans="1:5" ht="22.5" x14ac:dyDescent="0.2">
      <c r="A216" s="23">
        <v>2071669271</v>
      </c>
      <c r="B216" s="18" t="s">
        <v>276</v>
      </c>
      <c r="C216" s="24" t="s">
        <v>1</v>
      </c>
      <c r="D216" s="25">
        <v>1</v>
      </c>
      <c r="E216" s="26">
        <v>44</v>
      </c>
    </row>
    <row r="217" spans="1:5" ht="22.5" x14ac:dyDescent="0.2">
      <c r="A217" s="23">
        <v>2090020500</v>
      </c>
      <c r="B217" s="18" t="s">
        <v>277</v>
      </c>
      <c r="C217" s="24" t="s">
        <v>1</v>
      </c>
      <c r="D217" s="25">
        <v>1</v>
      </c>
      <c r="E217" s="26">
        <v>47</v>
      </c>
    </row>
    <row r="218" spans="1:5" x14ac:dyDescent="0.2">
      <c r="A218" s="23">
        <v>2090190500</v>
      </c>
      <c r="B218" s="18" t="s">
        <v>279</v>
      </c>
      <c r="C218" s="24" t="s">
        <v>1</v>
      </c>
      <c r="D218" s="25">
        <v>1</v>
      </c>
      <c r="E218" s="26">
        <v>16.5</v>
      </c>
    </row>
    <row r="219" spans="1:5" ht="22.5" x14ac:dyDescent="0.2">
      <c r="A219" s="23">
        <v>2090490500</v>
      </c>
      <c r="B219" s="18" t="s">
        <v>282</v>
      </c>
      <c r="C219" s="24" t="s">
        <v>1</v>
      </c>
      <c r="D219" s="25">
        <v>3</v>
      </c>
      <c r="E219" s="26">
        <v>123.89</v>
      </c>
    </row>
    <row r="220" spans="1:5" x14ac:dyDescent="0.2">
      <c r="A220" s="23">
        <v>2090580500</v>
      </c>
      <c r="B220" s="18" t="s">
        <v>284</v>
      </c>
      <c r="C220" s="24" t="s">
        <v>1</v>
      </c>
      <c r="D220" s="25">
        <v>2</v>
      </c>
      <c r="E220" s="26">
        <v>79.900000000000006</v>
      </c>
    </row>
    <row r="221" spans="1:5" x14ac:dyDescent="0.2">
      <c r="A221" s="23">
        <v>2090640500</v>
      </c>
      <c r="B221" s="18" t="s">
        <v>285</v>
      </c>
      <c r="C221" s="24" t="s">
        <v>1</v>
      </c>
      <c r="D221" s="25">
        <v>1</v>
      </c>
      <c r="E221" s="26">
        <v>34.31</v>
      </c>
    </row>
    <row r="222" spans="1:5" ht="22.5" x14ac:dyDescent="0.2">
      <c r="A222" s="23">
        <v>2120009098</v>
      </c>
      <c r="B222" s="18" t="s">
        <v>294</v>
      </c>
      <c r="C222" s="24" t="s">
        <v>1</v>
      </c>
      <c r="D222" s="25">
        <v>1</v>
      </c>
      <c r="E222" s="26">
        <v>9.1</v>
      </c>
    </row>
    <row r="223" spans="1:5" x14ac:dyDescent="0.2">
      <c r="A223">
        <v>2120749079</v>
      </c>
      <c r="B223" t="s">
        <v>296</v>
      </c>
      <c r="C223" t="s">
        <v>1</v>
      </c>
      <c r="D223" s="29">
        <v>1</v>
      </c>
      <c r="E223" s="30">
        <v>22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854"/>
  <sheetViews>
    <sheetView workbookViewId="0">
      <selection activeCell="H2" sqref="H2"/>
    </sheetView>
  </sheetViews>
  <sheetFormatPr defaultRowHeight="12.75" x14ac:dyDescent="0.2"/>
  <cols>
    <col min="1" max="1" width="11.1640625" bestFit="1" customWidth="1"/>
    <col min="2" max="2" width="79.1640625" bestFit="1" customWidth="1"/>
    <col min="3" max="3" width="15.1640625" bestFit="1" customWidth="1"/>
    <col min="4" max="4" width="49.33203125" bestFit="1" customWidth="1"/>
    <col min="5" max="5" width="11.33203125" bestFit="1" customWidth="1"/>
    <col min="8" max="8" width="16.83203125" bestFit="1" customWidth="1"/>
  </cols>
  <sheetData>
    <row r="1" spans="1:8" x14ac:dyDescent="0.2">
      <c r="A1" s="33" t="s">
        <v>495</v>
      </c>
      <c r="B1" s="33" t="s">
        <v>496</v>
      </c>
      <c r="C1" s="33" t="s">
        <v>497</v>
      </c>
      <c r="D1" s="33" t="s">
        <v>498</v>
      </c>
      <c r="E1" s="33" t="s">
        <v>499</v>
      </c>
      <c r="F1" s="33" t="s">
        <v>500</v>
      </c>
      <c r="G1" s="33" t="s">
        <v>501</v>
      </c>
      <c r="H1" s="34" t="s">
        <v>1024</v>
      </c>
    </row>
    <row r="2" spans="1:8" x14ac:dyDescent="0.2">
      <c r="A2" s="33">
        <v>1</v>
      </c>
      <c r="B2" s="33" t="s">
        <v>502</v>
      </c>
      <c r="C2" s="33">
        <v>7898460000482</v>
      </c>
      <c r="D2" s="33" t="s">
        <v>503</v>
      </c>
      <c r="E2" s="33">
        <v>2466</v>
      </c>
      <c r="F2" s="33">
        <v>0</v>
      </c>
      <c r="G2" s="33"/>
      <c r="H2" s="33">
        <v>1</v>
      </c>
    </row>
    <row r="3" spans="1:8" x14ac:dyDescent="0.2">
      <c r="A3" s="33">
        <v>1010000500</v>
      </c>
      <c r="B3" s="33" t="s">
        <v>299</v>
      </c>
      <c r="C3" s="33">
        <v>7898464620536</v>
      </c>
      <c r="D3" s="33" t="s">
        <v>504</v>
      </c>
      <c r="E3" s="33">
        <v>1456</v>
      </c>
      <c r="F3" s="33">
        <v>0</v>
      </c>
      <c r="G3" s="33">
        <v>3.75</v>
      </c>
      <c r="H3" s="33">
        <v>16</v>
      </c>
    </row>
    <row r="4" spans="1:8" x14ac:dyDescent="0.2">
      <c r="A4" s="33">
        <v>1010009007</v>
      </c>
      <c r="B4" s="33" t="s">
        <v>300</v>
      </c>
      <c r="C4" s="33">
        <v>7898464628600</v>
      </c>
      <c r="D4" s="33" t="s">
        <v>505</v>
      </c>
      <c r="E4" s="33">
        <v>3483</v>
      </c>
      <c r="F4" s="33">
        <v>0</v>
      </c>
      <c r="G4" s="33">
        <v>3.8</v>
      </c>
      <c r="H4" s="33">
        <v>17</v>
      </c>
    </row>
    <row r="5" spans="1:8" x14ac:dyDescent="0.2">
      <c r="A5" s="33">
        <v>1010009010</v>
      </c>
      <c r="B5" s="33" t="s">
        <v>506</v>
      </c>
      <c r="C5" s="33">
        <v>7899891312438</v>
      </c>
      <c r="D5" s="33" t="s">
        <v>507</v>
      </c>
      <c r="E5" s="33">
        <v>3481</v>
      </c>
      <c r="F5" s="33">
        <v>0</v>
      </c>
      <c r="G5" s="33">
        <v>15.28</v>
      </c>
      <c r="H5" s="33">
        <v>0</v>
      </c>
    </row>
    <row r="6" spans="1:8" x14ac:dyDescent="0.2">
      <c r="A6" s="33">
        <v>1010009011</v>
      </c>
      <c r="B6" s="33" t="s">
        <v>301</v>
      </c>
      <c r="C6" s="33">
        <v>7898464628662</v>
      </c>
      <c r="D6" s="33" t="s">
        <v>508</v>
      </c>
      <c r="E6" s="33">
        <v>1464</v>
      </c>
      <c r="F6" s="33">
        <v>0</v>
      </c>
      <c r="G6" s="33">
        <v>8.5500000000000007</v>
      </c>
      <c r="H6" s="33">
        <v>38</v>
      </c>
    </row>
    <row r="7" spans="1:8" x14ac:dyDescent="0.2">
      <c r="A7" s="33">
        <v>1010009012</v>
      </c>
      <c r="B7" s="33" t="s">
        <v>302</v>
      </c>
      <c r="C7" s="33">
        <v>7898464628709</v>
      </c>
      <c r="D7" s="33" t="s">
        <v>508</v>
      </c>
      <c r="E7" s="33">
        <v>1464</v>
      </c>
      <c r="F7" s="33">
        <v>0</v>
      </c>
      <c r="G7" s="33">
        <v>16.2</v>
      </c>
      <c r="H7" s="33">
        <v>72</v>
      </c>
    </row>
    <row r="8" spans="1:8" x14ac:dyDescent="0.2">
      <c r="A8" s="33">
        <v>1010009013</v>
      </c>
      <c r="B8" s="33" t="s">
        <v>303</v>
      </c>
      <c r="C8" s="33">
        <v>7898464628617</v>
      </c>
      <c r="D8" s="33" t="s">
        <v>508</v>
      </c>
      <c r="E8" s="33">
        <v>1464</v>
      </c>
      <c r="F8" s="33">
        <v>0</v>
      </c>
      <c r="G8" s="33">
        <v>12.83</v>
      </c>
      <c r="H8" s="33">
        <v>57</v>
      </c>
    </row>
    <row r="9" spans="1:8" x14ac:dyDescent="0.2">
      <c r="A9" s="33">
        <v>1010009014</v>
      </c>
      <c r="B9" s="33" t="s">
        <v>304</v>
      </c>
      <c r="C9" s="33">
        <v>7898464628648</v>
      </c>
      <c r="D9" s="33" t="s">
        <v>508</v>
      </c>
      <c r="E9" s="33">
        <v>1464</v>
      </c>
      <c r="F9" s="33">
        <v>0</v>
      </c>
      <c r="G9" s="33">
        <v>9.4499999999999993</v>
      </c>
      <c r="H9" s="33">
        <v>42</v>
      </c>
    </row>
    <row r="10" spans="1:8" x14ac:dyDescent="0.2">
      <c r="A10" s="33">
        <v>1010009021</v>
      </c>
      <c r="B10" s="33" t="s">
        <v>509</v>
      </c>
      <c r="C10" s="33">
        <v>7898464625227</v>
      </c>
      <c r="D10" s="33" t="s">
        <v>510</v>
      </c>
      <c r="E10" s="33">
        <v>2469</v>
      </c>
      <c r="F10" s="33">
        <v>0</v>
      </c>
      <c r="G10" s="33">
        <v>14.7</v>
      </c>
      <c r="H10" s="33">
        <v>70</v>
      </c>
    </row>
    <row r="11" spans="1:8" x14ac:dyDescent="0.2">
      <c r="A11" s="33">
        <v>1010009022</v>
      </c>
      <c r="B11" s="33" t="s">
        <v>305</v>
      </c>
      <c r="C11" s="33">
        <v>7898464625234</v>
      </c>
      <c r="D11" s="33" t="s">
        <v>511</v>
      </c>
      <c r="E11" s="33">
        <v>1450</v>
      </c>
      <c r="F11" s="33">
        <v>0</v>
      </c>
      <c r="G11" s="33">
        <v>31.08</v>
      </c>
      <c r="H11" s="33">
        <v>148</v>
      </c>
    </row>
    <row r="12" spans="1:8" x14ac:dyDescent="0.2">
      <c r="A12" s="33">
        <v>1010009023</v>
      </c>
      <c r="B12" s="33" t="s">
        <v>512</v>
      </c>
      <c r="C12" s="33">
        <v>7899891312131</v>
      </c>
      <c r="D12" s="33" t="s">
        <v>505</v>
      </c>
      <c r="E12" s="33">
        <v>3483</v>
      </c>
      <c r="F12" s="33">
        <v>0</v>
      </c>
      <c r="G12" s="33">
        <v>2.94</v>
      </c>
      <c r="H12" s="33">
        <v>14</v>
      </c>
    </row>
    <row r="13" spans="1:8" x14ac:dyDescent="0.2">
      <c r="A13" s="33">
        <v>1010009025</v>
      </c>
      <c r="B13" s="33" t="s">
        <v>306</v>
      </c>
      <c r="C13" s="33">
        <v>7898464620505</v>
      </c>
      <c r="D13" s="33" t="s">
        <v>513</v>
      </c>
      <c r="E13" s="33">
        <v>1455</v>
      </c>
      <c r="F13" s="33">
        <v>0</v>
      </c>
      <c r="G13" s="33">
        <v>1.9</v>
      </c>
      <c r="H13" s="33">
        <v>8</v>
      </c>
    </row>
    <row r="14" spans="1:8" x14ac:dyDescent="0.2">
      <c r="A14" s="33">
        <v>1010009026</v>
      </c>
      <c r="B14" s="33" t="s">
        <v>307</v>
      </c>
      <c r="C14" s="33">
        <v>7898464629003</v>
      </c>
      <c r="D14" s="33" t="s">
        <v>507</v>
      </c>
      <c r="E14" s="33">
        <v>3481</v>
      </c>
      <c r="F14" s="33">
        <v>0</v>
      </c>
      <c r="G14" s="33">
        <v>2.4500000000000002</v>
      </c>
      <c r="H14" s="33">
        <v>7</v>
      </c>
    </row>
    <row r="15" spans="1:8" x14ac:dyDescent="0.2">
      <c r="A15" s="33">
        <v>1010009119</v>
      </c>
      <c r="B15" s="33" t="s">
        <v>514</v>
      </c>
      <c r="C15" s="33">
        <v>7898464620482</v>
      </c>
      <c r="D15" s="33" t="s">
        <v>515</v>
      </c>
      <c r="E15" s="33">
        <v>9526</v>
      </c>
      <c r="F15" s="33">
        <v>1</v>
      </c>
      <c r="G15" s="33">
        <v>0.5</v>
      </c>
      <c r="H15" s="33">
        <v>0.5</v>
      </c>
    </row>
    <row r="16" spans="1:8" x14ac:dyDescent="0.2">
      <c r="A16" s="33">
        <v>1010009148</v>
      </c>
      <c r="B16" s="33" t="s">
        <v>516</v>
      </c>
      <c r="C16" s="33">
        <v>7899891300886</v>
      </c>
      <c r="D16" s="33" t="s">
        <v>517</v>
      </c>
      <c r="E16" s="33">
        <v>1451</v>
      </c>
      <c r="F16" s="33">
        <v>0</v>
      </c>
      <c r="G16" s="33">
        <v>11.55</v>
      </c>
      <c r="H16" s="33">
        <v>55</v>
      </c>
    </row>
    <row r="17" spans="1:8" x14ac:dyDescent="0.2">
      <c r="A17" s="33">
        <v>1010009149</v>
      </c>
      <c r="B17" s="33" t="s">
        <v>518</v>
      </c>
      <c r="C17" s="33">
        <v>7899891300893</v>
      </c>
      <c r="D17" s="33" t="s">
        <v>517</v>
      </c>
      <c r="E17" s="33">
        <v>1451</v>
      </c>
      <c r="F17" s="33">
        <v>0</v>
      </c>
      <c r="G17" s="33">
        <v>13.85</v>
      </c>
      <c r="H17" s="33">
        <v>66</v>
      </c>
    </row>
    <row r="18" spans="1:8" x14ac:dyDescent="0.2">
      <c r="A18" s="33">
        <v>1010009153</v>
      </c>
      <c r="B18" s="33" t="s">
        <v>519</v>
      </c>
      <c r="C18" s="33">
        <v>7899891300930</v>
      </c>
      <c r="D18" s="33" t="s">
        <v>520</v>
      </c>
      <c r="E18" s="33">
        <v>1460</v>
      </c>
      <c r="F18" s="33">
        <v>0</v>
      </c>
      <c r="G18" s="33">
        <v>6.75</v>
      </c>
      <c r="H18" s="33">
        <v>25</v>
      </c>
    </row>
    <row r="19" spans="1:8" x14ac:dyDescent="0.2">
      <c r="A19" s="33">
        <v>1010009154</v>
      </c>
      <c r="B19" s="33" t="s">
        <v>521</v>
      </c>
      <c r="C19" s="33">
        <v>7899891300947</v>
      </c>
      <c r="D19" s="33" t="s">
        <v>520</v>
      </c>
      <c r="E19" s="33">
        <v>1460</v>
      </c>
      <c r="F19" s="33">
        <v>0</v>
      </c>
      <c r="G19" s="33">
        <v>8.1</v>
      </c>
      <c r="H19" s="33">
        <v>30</v>
      </c>
    </row>
    <row r="20" spans="1:8" x14ac:dyDescent="0.2">
      <c r="A20" s="33">
        <v>1010009155</v>
      </c>
      <c r="B20" s="33" t="s">
        <v>522</v>
      </c>
      <c r="C20" s="33">
        <v>7899891300954</v>
      </c>
      <c r="D20" s="33" t="s">
        <v>520</v>
      </c>
      <c r="E20" s="33">
        <v>1460</v>
      </c>
      <c r="F20" s="33">
        <v>0</v>
      </c>
      <c r="G20" s="33">
        <v>9.7200000000000006</v>
      </c>
      <c r="H20" s="33">
        <v>36</v>
      </c>
    </row>
    <row r="21" spans="1:8" x14ac:dyDescent="0.2">
      <c r="A21" s="33">
        <v>1010009156</v>
      </c>
      <c r="B21" s="33" t="s">
        <v>523</v>
      </c>
      <c r="C21" s="33">
        <v>7899891300961</v>
      </c>
      <c r="D21" s="33" t="s">
        <v>517</v>
      </c>
      <c r="E21" s="33">
        <v>1451</v>
      </c>
      <c r="F21" s="33">
        <v>0</v>
      </c>
      <c r="G21" s="33">
        <v>11.42</v>
      </c>
      <c r="H21" s="33">
        <v>68</v>
      </c>
    </row>
    <row r="22" spans="1:8" x14ac:dyDescent="0.2">
      <c r="A22" s="33">
        <v>1010009160</v>
      </c>
      <c r="B22" s="33" t="s">
        <v>524</v>
      </c>
      <c r="C22" s="33">
        <v>7898464624251</v>
      </c>
      <c r="D22" s="33" t="s">
        <v>525</v>
      </c>
      <c r="E22" s="33">
        <v>1196</v>
      </c>
      <c r="F22" s="33">
        <v>0</v>
      </c>
      <c r="G22" s="33">
        <v>7</v>
      </c>
      <c r="H22" s="33">
        <v>28</v>
      </c>
    </row>
    <row r="23" spans="1:8" x14ac:dyDescent="0.2">
      <c r="A23" s="33">
        <v>1010009161</v>
      </c>
      <c r="B23" s="33" t="s">
        <v>526</v>
      </c>
      <c r="C23" s="33">
        <v>7898464624268</v>
      </c>
      <c r="D23" s="33" t="s">
        <v>525</v>
      </c>
      <c r="E23" s="33">
        <v>1196</v>
      </c>
      <c r="F23" s="33">
        <v>0</v>
      </c>
      <c r="G23" s="33">
        <v>9</v>
      </c>
      <c r="H23" s="33">
        <v>36</v>
      </c>
    </row>
    <row r="24" spans="1:8" x14ac:dyDescent="0.2">
      <c r="A24" s="33">
        <v>1010009253</v>
      </c>
      <c r="B24" s="33" t="s">
        <v>308</v>
      </c>
      <c r="C24" s="33">
        <v>7899891302323</v>
      </c>
      <c r="D24" s="33" t="s">
        <v>527</v>
      </c>
      <c r="E24" s="33">
        <v>9519</v>
      </c>
      <c r="F24" s="33">
        <v>0</v>
      </c>
      <c r="G24" s="33">
        <v>8.5</v>
      </c>
      <c r="H24" s="33">
        <v>28</v>
      </c>
    </row>
    <row r="25" spans="1:8" x14ac:dyDescent="0.2">
      <c r="A25" s="33">
        <v>1010009254</v>
      </c>
      <c r="B25" s="33" t="s">
        <v>309</v>
      </c>
      <c r="C25" s="33">
        <v>7899891302330</v>
      </c>
      <c r="D25" s="33" t="s">
        <v>527</v>
      </c>
      <c r="E25" s="33">
        <v>9519</v>
      </c>
      <c r="F25" s="33">
        <v>0</v>
      </c>
      <c r="G25" s="33">
        <v>9.5</v>
      </c>
      <c r="H25" s="33">
        <v>34</v>
      </c>
    </row>
    <row r="26" spans="1:8" x14ac:dyDescent="0.2">
      <c r="A26" s="33">
        <v>1010009259</v>
      </c>
      <c r="B26" s="33" t="s">
        <v>528</v>
      </c>
      <c r="C26" s="33">
        <v>7899891302347</v>
      </c>
      <c r="D26" s="33" t="s">
        <v>527</v>
      </c>
      <c r="E26" s="33">
        <v>9519</v>
      </c>
      <c r="F26" s="33">
        <v>0</v>
      </c>
      <c r="G26" s="33">
        <v>30</v>
      </c>
      <c r="H26" s="33">
        <v>21</v>
      </c>
    </row>
    <row r="27" spans="1:8" x14ac:dyDescent="0.2">
      <c r="A27" s="33">
        <v>1010009260</v>
      </c>
      <c r="B27" s="33" t="s">
        <v>529</v>
      </c>
      <c r="C27" s="33">
        <v>7899891302354</v>
      </c>
      <c r="D27" s="33" t="s">
        <v>527</v>
      </c>
      <c r="E27" s="33">
        <v>9519</v>
      </c>
      <c r="F27" s="33">
        <v>0</v>
      </c>
      <c r="G27" s="33">
        <v>35</v>
      </c>
      <c r="H27" s="33">
        <v>26</v>
      </c>
    </row>
    <row r="28" spans="1:8" x14ac:dyDescent="0.2">
      <c r="A28" s="33">
        <v>1010009311</v>
      </c>
      <c r="B28" s="33" t="s">
        <v>530</v>
      </c>
      <c r="C28" s="33">
        <v>7899891305249</v>
      </c>
      <c r="D28" s="33" t="s">
        <v>531</v>
      </c>
      <c r="E28" s="33">
        <v>9564</v>
      </c>
      <c r="F28" s="33">
        <v>0</v>
      </c>
      <c r="G28" s="33">
        <v>20.58</v>
      </c>
      <c r="H28" s="33">
        <v>98</v>
      </c>
    </row>
    <row r="29" spans="1:8" x14ac:dyDescent="0.2">
      <c r="A29" s="33">
        <v>1010009329</v>
      </c>
      <c r="B29" s="33" t="s">
        <v>310</v>
      </c>
      <c r="C29" s="33">
        <v>7899891305515</v>
      </c>
      <c r="D29" s="33" t="s">
        <v>520</v>
      </c>
      <c r="E29" s="33">
        <v>1460</v>
      </c>
      <c r="F29" s="33">
        <v>0</v>
      </c>
      <c r="G29" s="33">
        <v>6</v>
      </c>
      <c r="H29" s="33">
        <v>27</v>
      </c>
    </row>
    <row r="30" spans="1:8" x14ac:dyDescent="0.2">
      <c r="A30" s="33">
        <v>1010009330</v>
      </c>
      <c r="B30" s="33" t="s">
        <v>311</v>
      </c>
      <c r="C30" s="33">
        <v>7899891305522</v>
      </c>
      <c r="D30" s="33" t="s">
        <v>520</v>
      </c>
      <c r="E30" s="33">
        <v>1460</v>
      </c>
      <c r="F30" s="33">
        <v>0</v>
      </c>
      <c r="G30" s="33">
        <v>7.25</v>
      </c>
      <c r="H30" s="33">
        <v>33</v>
      </c>
    </row>
    <row r="31" spans="1:8" x14ac:dyDescent="0.2">
      <c r="A31" s="33">
        <v>1010009331</v>
      </c>
      <c r="B31" s="33" t="s">
        <v>312</v>
      </c>
      <c r="C31" s="33">
        <v>7899891305539</v>
      </c>
      <c r="D31" s="33" t="s">
        <v>520</v>
      </c>
      <c r="E31" s="33">
        <v>1460</v>
      </c>
      <c r="F31" s="33">
        <v>0</v>
      </c>
      <c r="G31" s="33">
        <v>9.5</v>
      </c>
      <c r="H31" s="33">
        <v>43</v>
      </c>
    </row>
    <row r="32" spans="1:8" x14ac:dyDescent="0.2">
      <c r="A32" s="33">
        <v>1010009332</v>
      </c>
      <c r="B32" s="33" t="s">
        <v>313</v>
      </c>
      <c r="C32" s="33">
        <v>7899891305546</v>
      </c>
      <c r="D32" s="33" t="s">
        <v>517</v>
      </c>
      <c r="E32" s="33">
        <v>1451</v>
      </c>
      <c r="F32" s="33">
        <v>0</v>
      </c>
      <c r="G32" s="33">
        <v>18.27</v>
      </c>
      <c r="H32" s="33">
        <v>87</v>
      </c>
    </row>
    <row r="33" spans="1:8" x14ac:dyDescent="0.2">
      <c r="A33" s="33">
        <v>1010009333</v>
      </c>
      <c r="B33" s="33" t="s">
        <v>314</v>
      </c>
      <c r="C33" s="33">
        <v>7899891305553</v>
      </c>
      <c r="D33" s="33" t="s">
        <v>517</v>
      </c>
      <c r="E33" s="33">
        <v>1451</v>
      </c>
      <c r="F33" s="33">
        <v>0</v>
      </c>
      <c r="G33" s="33">
        <v>19.95</v>
      </c>
      <c r="H33" s="33">
        <v>95</v>
      </c>
    </row>
    <row r="34" spans="1:8" x14ac:dyDescent="0.2">
      <c r="A34" s="33">
        <v>1010009338</v>
      </c>
      <c r="B34" s="33" t="s">
        <v>315</v>
      </c>
      <c r="C34" s="33">
        <v>7899891306055</v>
      </c>
      <c r="D34" s="33" t="s">
        <v>511</v>
      </c>
      <c r="E34" s="33">
        <v>1450</v>
      </c>
      <c r="F34" s="33">
        <v>0</v>
      </c>
      <c r="G34" s="33">
        <v>14</v>
      </c>
      <c r="H34" s="33">
        <v>65</v>
      </c>
    </row>
    <row r="35" spans="1:8" x14ac:dyDescent="0.2">
      <c r="A35" s="33">
        <v>1010009339</v>
      </c>
      <c r="B35" s="33" t="s">
        <v>316</v>
      </c>
      <c r="C35" s="33">
        <v>7899891306062</v>
      </c>
      <c r="D35" s="33" t="s">
        <v>511</v>
      </c>
      <c r="E35" s="33">
        <v>1450</v>
      </c>
      <c r="F35" s="33">
        <v>0</v>
      </c>
      <c r="G35" s="33">
        <v>14</v>
      </c>
      <c r="H35" s="33">
        <v>65</v>
      </c>
    </row>
    <row r="36" spans="1:8" x14ac:dyDescent="0.2">
      <c r="A36" s="33">
        <v>1010009340</v>
      </c>
      <c r="B36" s="33" t="s">
        <v>317</v>
      </c>
      <c r="C36" s="33">
        <v>7899891306079</v>
      </c>
      <c r="D36" s="33" t="s">
        <v>511</v>
      </c>
      <c r="E36" s="33">
        <v>1450</v>
      </c>
      <c r="F36" s="33">
        <v>0</v>
      </c>
      <c r="G36" s="33">
        <v>14</v>
      </c>
      <c r="H36" s="33">
        <v>65</v>
      </c>
    </row>
    <row r="37" spans="1:8" x14ac:dyDescent="0.2">
      <c r="A37" s="33">
        <v>1010009348</v>
      </c>
      <c r="B37" s="33" t="s">
        <v>318</v>
      </c>
      <c r="C37" s="33">
        <v>7899891307755</v>
      </c>
      <c r="D37" s="33" t="s">
        <v>532</v>
      </c>
      <c r="E37" s="33">
        <v>9580</v>
      </c>
      <c r="F37" s="33">
        <v>0</v>
      </c>
      <c r="G37" s="33">
        <v>19</v>
      </c>
      <c r="H37" s="33">
        <v>82</v>
      </c>
    </row>
    <row r="38" spans="1:8" x14ac:dyDescent="0.2">
      <c r="A38" s="33">
        <v>1010009365</v>
      </c>
      <c r="B38" s="33" t="s">
        <v>319</v>
      </c>
      <c r="C38" s="33">
        <v>7899891306529</v>
      </c>
      <c r="D38" s="33" t="s">
        <v>533</v>
      </c>
      <c r="E38" s="33">
        <v>1438</v>
      </c>
      <c r="F38" s="33">
        <v>0</v>
      </c>
      <c r="G38" s="33">
        <v>9.66</v>
      </c>
      <c r="H38" s="33">
        <v>46</v>
      </c>
    </row>
    <row r="39" spans="1:8" x14ac:dyDescent="0.2">
      <c r="A39" s="33">
        <v>1010009366</v>
      </c>
      <c r="B39" s="33" t="s">
        <v>320</v>
      </c>
      <c r="C39" s="33">
        <v>7899891306536</v>
      </c>
      <c r="D39" s="33" t="s">
        <v>533</v>
      </c>
      <c r="E39" s="33">
        <v>1438</v>
      </c>
      <c r="F39" s="33">
        <v>0</v>
      </c>
      <c r="G39" s="33">
        <v>9.66</v>
      </c>
      <c r="H39" s="33">
        <v>46</v>
      </c>
    </row>
    <row r="40" spans="1:8" x14ac:dyDescent="0.2">
      <c r="A40" s="33">
        <v>1010009381</v>
      </c>
      <c r="B40" s="33" t="s">
        <v>534</v>
      </c>
      <c r="C40" s="33">
        <v>7899891308462</v>
      </c>
      <c r="D40" s="33" t="s">
        <v>527</v>
      </c>
      <c r="E40" s="33">
        <v>9519</v>
      </c>
      <c r="F40" s="33">
        <v>0</v>
      </c>
      <c r="G40" s="33">
        <v>1.2</v>
      </c>
      <c r="H40" s="33">
        <v>1.2</v>
      </c>
    </row>
    <row r="41" spans="1:8" x14ac:dyDescent="0.2">
      <c r="A41" s="33">
        <v>1010009388</v>
      </c>
      <c r="B41" s="33" t="s">
        <v>535</v>
      </c>
      <c r="C41" s="33">
        <v>7899891309025</v>
      </c>
      <c r="D41" s="33" t="s">
        <v>507</v>
      </c>
      <c r="E41" s="33">
        <v>3481</v>
      </c>
      <c r="F41" s="33">
        <v>0</v>
      </c>
      <c r="G41" s="33">
        <v>9.36</v>
      </c>
      <c r="H41" s="33">
        <v>39</v>
      </c>
    </row>
    <row r="42" spans="1:8" x14ac:dyDescent="0.2">
      <c r="A42" s="33">
        <v>1010009419</v>
      </c>
      <c r="B42" s="33" t="s">
        <v>321</v>
      </c>
      <c r="C42" s="33">
        <v>7898464629928</v>
      </c>
      <c r="D42" s="33" t="s">
        <v>505</v>
      </c>
      <c r="E42" s="33">
        <v>3483</v>
      </c>
      <c r="F42" s="33">
        <v>0</v>
      </c>
      <c r="G42" s="33">
        <v>14.07</v>
      </c>
      <c r="H42" s="33">
        <v>67</v>
      </c>
    </row>
    <row r="43" spans="1:8" x14ac:dyDescent="0.2">
      <c r="A43" s="33">
        <v>1010009420</v>
      </c>
      <c r="B43" s="33" t="s">
        <v>322</v>
      </c>
      <c r="C43" s="33">
        <v>7898464628594</v>
      </c>
      <c r="D43" s="33" t="s">
        <v>505</v>
      </c>
      <c r="E43" s="33">
        <v>3483</v>
      </c>
      <c r="F43" s="33">
        <v>0</v>
      </c>
      <c r="G43" s="33">
        <v>5.04</v>
      </c>
      <c r="H43" s="33">
        <v>24</v>
      </c>
    </row>
    <row r="44" spans="1:8" x14ac:dyDescent="0.2">
      <c r="A44" s="33">
        <v>1010009450</v>
      </c>
      <c r="B44" s="33" t="s">
        <v>536</v>
      </c>
      <c r="C44" s="33">
        <v>7899891313732</v>
      </c>
      <c r="D44" s="33" t="s">
        <v>517</v>
      </c>
      <c r="E44" s="33">
        <v>1451</v>
      </c>
      <c r="F44" s="33">
        <v>0</v>
      </c>
      <c r="G44" s="33">
        <v>20.58</v>
      </c>
      <c r="H44" s="33">
        <v>98</v>
      </c>
    </row>
    <row r="45" spans="1:8" x14ac:dyDescent="0.2">
      <c r="A45" s="33">
        <v>1010009478</v>
      </c>
      <c r="B45" s="33" t="s">
        <v>323</v>
      </c>
      <c r="C45" s="33">
        <v>7899891314265</v>
      </c>
      <c r="D45" s="33" t="s">
        <v>537</v>
      </c>
      <c r="E45" s="33">
        <v>9557</v>
      </c>
      <c r="F45" s="33">
        <v>0</v>
      </c>
      <c r="G45" s="33"/>
      <c r="H45" s="33">
        <v>9</v>
      </c>
    </row>
    <row r="46" spans="1:8" x14ac:dyDescent="0.2">
      <c r="A46" s="33">
        <v>1010009479</v>
      </c>
      <c r="B46" s="33" t="s">
        <v>324</v>
      </c>
      <c r="C46" s="33">
        <v>7899891314272</v>
      </c>
      <c r="D46" s="33" t="s">
        <v>537</v>
      </c>
      <c r="E46" s="33">
        <v>9557</v>
      </c>
      <c r="F46" s="33">
        <v>0</v>
      </c>
      <c r="G46" s="33"/>
      <c r="H46" s="33">
        <v>9</v>
      </c>
    </row>
    <row r="47" spans="1:8" x14ac:dyDescent="0.2">
      <c r="A47" s="33">
        <v>1010009480</v>
      </c>
      <c r="B47" s="33" t="s">
        <v>325</v>
      </c>
      <c r="C47" s="33">
        <v>7899891314241</v>
      </c>
      <c r="D47" s="33" t="s">
        <v>537</v>
      </c>
      <c r="E47" s="33">
        <v>9557</v>
      </c>
      <c r="F47" s="33">
        <v>0</v>
      </c>
      <c r="G47" s="33"/>
      <c r="H47" s="33">
        <v>4.2</v>
      </c>
    </row>
    <row r="48" spans="1:8" x14ac:dyDescent="0.2">
      <c r="A48" s="33">
        <v>1010009481</v>
      </c>
      <c r="B48" s="33" t="s">
        <v>326</v>
      </c>
      <c r="C48" s="33">
        <v>7899891314258</v>
      </c>
      <c r="D48" s="33" t="s">
        <v>537</v>
      </c>
      <c r="E48" s="33">
        <v>9557</v>
      </c>
      <c r="F48" s="33">
        <v>0</v>
      </c>
      <c r="G48" s="33"/>
      <c r="H48" s="33">
        <v>4.2</v>
      </c>
    </row>
    <row r="49" spans="1:8" x14ac:dyDescent="0.2">
      <c r="A49" s="33">
        <v>1020000120</v>
      </c>
      <c r="B49" s="33" t="s">
        <v>327</v>
      </c>
      <c r="C49" s="33">
        <v>7899891308998</v>
      </c>
      <c r="D49" s="33" t="s">
        <v>538</v>
      </c>
      <c r="E49" s="33">
        <v>9586</v>
      </c>
      <c r="F49" s="33">
        <v>0</v>
      </c>
      <c r="G49" s="33">
        <v>5.67</v>
      </c>
      <c r="H49" s="33">
        <v>27</v>
      </c>
    </row>
    <row r="50" spans="1:8" x14ac:dyDescent="0.2">
      <c r="A50" s="33">
        <v>1020010200</v>
      </c>
      <c r="B50" s="33" t="s">
        <v>539</v>
      </c>
      <c r="C50" s="33">
        <v>7898464621793</v>
      </c>
      <c r="D50" s="33" t="s">
        <v>540</v>
      </c>
      <c r="E50" s="33">
        <v>1445</v>
      </c>
      <c r="F50" s="33">
        <v>0</v>
      </c>
      <c r="G50" s="33">
        <v>9.4499999999999993</v>
      </c>
      <c r="H50" s="33">
        <v>45</v>
      </c>
    </row>
    <row r="51" spans="1:8" x14ac:dyDescent="0.2">
      <c r="A51" s="33">
        <v>1020010500</v>
      </c>
      <c r="B51" s="33" t="s">
        <v>541</v>
      </c>
      <c r="C51" s="33">
        <v>7898464621434</v>
      </c>
      <c r="D51" s="33" t="s">
        <v>542</v>
      </c>
      <c r="E51" s="33">
        <v>1444</v>
      </c>
      <c r="F51" s="33">
        <v>0</v>
      </c>
      <c r="G51" s="33"/>
      <c r="H51" s="33">
        <v>60</v>
      </c>
    </row>
    <row r="52" spans="1:8" x14ac:dyDescent="0.2">
      <c r="A52" s="33">
        <v>1020011100</v>
      </c>
      <c r="B52" s="33" t="s">
        <v>543</v>
      </c>
      <c r="C52" s="33">
        <v>7898464621076</v>
      </c>
      <c r="D52" s="33" t="s">
        <v>544</v>
      </c>
      <c r="E52" s="33">
        <v>1443</v>
      </c>
      <c r="F52" s="33">
        <v>0</v>
      </c>
      <c r="G52" s="33">
        <v>24.45</v>
      </c>
      <c r="H52" s="33">
        <v>116</v>
      </c>
    </row>
    <row r="53" spans="1:8" x14ac:dyDescent="0.2">
      <c r="A53" s="33">
        <v>1020014600</v>
      </c>
      <c r="B53" s="33" t="s">
        <v>545</v>
      </c>
      <c r="C53" s="33">
        <v>7898464626200</v>
      </c>
      <c r="D53" s="33" t="s">
        <v>546</v>
      </c>
      <c r="E53" s="33">
        <v>1442</v>
      </c>
      <c r="F53" s="33">
        <v>0</v>
      </c>
      <c r="G53" s="33">
        <v>105</v>
      </c>
      <c r="H53" s="33">
        <v>500</v>
      </c>
    </row>
    <row r="54" spans="1:8" x14ac:dyDescent="0.2">
      <c r="A54" s="33">
        <v>1020020030</v>
      </c>
      <c r="B54" s="33" t="s">
        <v>547</v>
      </c>
      <c r="C54" s="33">
        <v>7899891301852</v>
      </c>
      <c r="D54" s="33" t="s">
        <v>548</v>
      </c>
      <c r="E54" s="33">
        <v>1400</v>
      </c>
      <c r="F54" s="33">
        <v>0</v>
      </c>
      <c r="G54" s="33">
        <v>6.93</v>
      </c>
      <c r="H54" s="33">
        <v>33</v>
      </c>
    </row>
    <row r="55" spans="1:8" x14ac:dyDescent="0.2">
      <c r="A55" s="33">
        <v>1020020040</v>
      </c>
      <c r="B55" s="33" t="s">
        <v>328</v>
      </c>
      <c r="C55" s="33">
        <v>7899891307243</v>
      </c>
      <c r="D55" s="33" t="s">
        <v>548</v>
      </c>
      <c r="E55" s="33">
        <v>1400</v>
      </c>
      <c r="F55" s="33">
        <v>0</v>
      </c>
      <c r="G55" s="33">
        <v>7.14</v>
      </c>
      <c r="H55" s="33">
        <v>34</v>
      </c>
    </row>
    <row r="56" spans="1:8" x14ac:dyDescent="0.2">
      <c r="A56" s="33">
        <v>1020020200</v>
      </c>
      <c r="B56" s="33" t="s">
        <v>329</v>
      </c>
      <c r="C56" s="33">
        <v>7898464621670</v>
      </c>
      <c r="D56" s="33" t="s">
        <v>548</v>
      </c>
      <c r="E56" s="33">
        <v>1400</v>
      </c>
      <c r="F56" s="33">
        <v>0</v>
      </c>
      <c r="G56" s="33">
        <v>10.29</v>
      </c>
      <c r="H56" s="33">
        <v>49</v>
      </c>
    </row>
    <row r="57" spans="1:8" x14ac:dyDescent="0.2">
      <c r="A57" s="33">
        <v>1020020250</v>
      </c>
      <c r="B57" s="33" t="s">
        <v>330</v>
      </c>
      <c r="C57" s="33">
        <v>7898464624596</v>
      </c>
      <c r="D57" s="33" t="s">
        <v>548</v>
      </c>
      <c r="E57" s="33">
        <v>1400</v>
      </c>
      <c r="F57" s="33">
        <v>0</v>
      </c>
      <c r="G57" s="33">
        <v>13.02</v>
      </c>
      <c r="H57" s="33">
        <v>62</v>
      </c>
    </row>
    <row r="58" spans="1:8" x14ac:dyDescent="0.2">
      <c r="A58" s="33">
        <v>1020020500</v>
      </c>
      <c r="B58" s="33" t="s">
        <v>549</v>
      </c>
      <c r="C58" s="33">
        <v>7898464621311</v>
      </c>
      <c r="D58" s="33" t="s">
        <v>548</v>
      </c>
      <c r="E58" s="33">
        <v>1400</v>
      </c>
      <c r="F58" s="33">
        <v>0</v>
      </c>
      <c r="G58" s="33">
        <v>12.6</v>
      </c>
      <c r="H58" s="33">
        <v>60</v>
      </c>
    </row>
    <row r="59" spans="1:8" x14ac:dyDescent="0.2">
      <c r="A59" s="33">
        <v>1020021100</v>
      </c>
      <c r="B59" s="33" t="s">
        <v>331</v>
      </c>
      <c r="C59" s="33">
        <v>7898464620956</v>
      </c>
      <c r="D59" s="33" t="s">
        <v>548</v>
      </c>
      <c r="E59" s="33">
        <v>1400</v>
      </c>
      <c r="F59" s="33">
        <v>0</v>
      </c>
      <c r="G59" s="33">
        <v>26.88</v>
      </c>
      <c r="H59" s="33">
        <v>128</v>
      </c>
    </row>
    <row r="60" spans="1:8" x14ac:dyDescent="0.2">
      <c r="A60" s="33">
        <v>1020024600</v>
      </c>
      <c r="B60" s="33" t="s">
        <v>332</v>
      </c>
      <c r="C60" s="33">
        <v>7898464626095</v>
      </c>
      <c r="D60" s="33" t="s">
        <v>548</v>
      </c>
      <c r="E60" s="33">
        <v>1400</v>
      </c>
      <c r="F60" s="33">
        <v>0</v>
      </c>
      <c r="G60" s="33">
        <v>97.65</v>
      </c>
      <c r="H60" s="33">
        <v>465</v>
      </c>
    </row>
    <row r="61" spans="1:8" x14ac:dyDescent="0.2">
      <c r="A61" s="33">
        <v>1020080200</v>
      </c>
      <c r="B61" s="33" t="s">
        <v>550</v>
      </c>
      <c r="C61" s="33">
        <v>7898464621687</v>
      </c>
      <c r="D61" s="33" t="s">
        <v>540</v>
      </c>
      <c r="E61" s="33">
        <v>1445</v>
      </c>
      <c r="F61" s="33">
        <v>0</v>
      </c>
      <c r="G61" s="33">
        <v>9.4499999999999993</v>
      </c>
      <c r="H61" s="33">
        <v>45</v>
      </c>
    </row>
    <row r="62" spans="1:8" x14ac:dyDescent="0.2">
      <c r="A62" s="33">
        <v>1020080500</v>
      </c>
      <c r="B62" s="33" t="s">
        <v>551</v>
      </c>
      <c r="C62" s="33">
        <v>7898464621328</v>
      </c>
      <c r="D62" s="33" t="s">
        <v>542</v>
      </c>
      <c r="E62" s="33">
        <v>1444</v>
      </c>
      <c r="F62" s="33">
        <v>0</v>
      </c>
      <c r="G62" s="33">
        <v>12.6</v>
      </c>
      <c r="H62" s="33">
        <v>60</v>
      </c>
    </row>
    <row r="63" spans="1:8" x14ac:dyDescent="0.2">
      <c r="A63" s="33">
        <v>1020081100</v>
      </c>
      <c r="B63" s="33" t="s">
        <v>552</v>
      </c>
      <c r="C63" s="33">
        <v>7898464620963</v>
      </c>
      <c r="D63" s="33" t="s">
        <v>544</v>
      </c>
      <c r="E63" s="33">
        <v>1443</v>
      </c>
      <c r="F63" s="33">
        <v>0</v>
      </c>
      <c r="G63" s="33">
        <v>24.45</v>
      </c>
      <c r="H63" s="33">
        <v>116</v>
      </c>
    </row>
    <row r="64" spans="1:8" x14ac:dyDescent="0.2">
      <c r="A64" s="33">
        <v>1020084600</v>
      </c>
      <c r="B64" s="33" t="s">
        <v>553</v>
      </c>
      <c r="C64" s="33">
        <v>7898464626101</v>
      </c>
      <c r="D64" s="33" t="s">
        <v>546</v>
      </c>
      <c r="E64" s="33">
        <v>1442</v>
      </c>
      <c r="F64" s="33">
        <v>0</v>
      </c>
      <c r="G64" s="33">
        <v>88.2</v>
      </c>
      <c r="H64" s="33">
        <v>420</v>
      </c>
    </row>
    <row r="65" spans="1:8" x14ac:dyDescent="0.2">
      <c r="A65" s="33">
        <v>1020110030</v>
      </c>
      <c r="B65" s="33" t="s">
        <v>554</v>
      </c>
      <c r="C65" s="33">
        <v>7899891301869</v>
      </c>
      <c r="D65" s="33" t="s">
        <v>555</v>
      </c>
      <c r="E65" s="33">
        <v>1404</v>
      </c>
      <c r="F65" s="33">
        <v>0</v>
      </c>
      <c r="G65" s="33">
        <v>6.93</v>
      </c>
      <c r="H65" s="33">
        <v>33</v>
      </c>
    </row>
    <row r="66" spans="1:8" x14ac:dyDescent="0.2">
      <c r="A66" s="33">
        <v>1020110040</v>
      </c>
      <c r="B66" s="33" t="s">
        <v>333</v>
      </c>
      <c r="C66" s="33">
        <v>7899891307311</v>
      </c>
      <c r="D66" s="33" t="s">
        <v>555</v>
      </c>
      <c r="E66" s="33">
        <v>1404</v>
      </c>
      <c r="F66" s="33">
        <v>0</v>
      </c>
      <c r="G66" s="33">
        <v>7.14</v>
      </c>
      <c r="H66" s="33">
        <v>34</v>
      </c>
    </row>
    <row r="67" spans="1:8" x14ac:dyDescent="0.2">
      <c r="A67" s="33">
        <v>1020110200</v>
      </c>
      <c r="B67" s="33" t="s">
        <v>334</v>
      </c>
      <c r="C67" s="33">
        <v>7898464621717</v>
      </c>
      <c r="D67" s="33" t="s">
        <v>555</v>
      </c>
      <c r="E67" s="33">
        <v>1404</v>
      </c>
      <c r="F67" s="33">
        <v>0</v>
      </c>
      <c r="G67" s="33">
        <v>10.29</v>
      </c>
      <c r="H67" s="33">
        <v>49</v>
      </c>
    </row>
    <row r="68" spans="1:8" x14ac:dyDescent="0.2">
      <c r="A68" s="33">
        <v>1020110250</v>
      </c>
      <c r="B68" s="33" t="s">
        <v>556</v>
      </c>
      <c r="C68" s="33">
        <v>7898464624633</v>
      </c>
      <c r="D68" s="33" t="s">
        <v>540</v>
      </c>
      <c r="E68" s="33">
        <v>1445</v>
      </c>
      <c r="F68" s="33">
        <v>0</v>
      </c>
      <c r="G68" s="33"/>
      <c r="H68" s="33">
        <v>45</v>
      </c>
    </row>
    <row r="69" spans="1:8" x14ac:dyDescent="0.2">
      <c r="A69" s="33">
        <v>1020110500</v>
      </c>
      <c r="B69" s="33" t="s">
        <v>335</v>
      </c>
      <c r="C69" s="33">
        <v>7898464621359</v>
      </c>
      <c r="D69" s="33" t="s">
        <v>555</v>
      </c>
      <c r="E69" s="33">
        <v>1404</v>
      </c>
      <c r="F69" s="33">
        <v>0</v>
      </c>
      <c r="G69" s="33">
        <v>12.6</v>
      </c>
      <c r="H69" s="33">
        <v>60</v>
      </c>
    </row>
    <row r="70" spans="1:8" x14ac:dyDescent="0.2">
      <c r="A70" s="33">
        <v>1020111100</v>
      </c>
      <c r="B70" s="33" t="s">
        <v>557</v>
      </c>
      <c r="C70" s="33">
        <v>7898464620994</v>
      </c>
      <c r="D70" s="33" t="s">
        <v>555</v>
      </c>
      <c r="E70" s="33">
        <v>1404</v>
      </c>
      <c r="F70" s="33">
        <v>0</v>
      </c>
      <c r="G70" s="33">
        <v>26.88</v>
      </c>
      <c r="H70" s="33">
        <v>128</v>
      </c>
    </row>
    <row r="71" spans="1:8" x14ac:dyDescent="0.2">
      <c r="A71" s="33">
        <v>1020114600</v>
      </c>
      <c r="B71" s="33" t="s">
        <v>558</v>
      </c>
      <c r="C71" s="33">
        <v>7898464626125</v>
      </c>
      <c r="D71" s="33" t="s">
        <v>555</v>
      </c>
      <c r="E71" s="33">
        <v>1404</v>
      </c>
      <c r="F71" s="33">
        <v>0</v>
      </c>
      <c r="G71" s="33">
        <v>97.65</v>
      </c>
      <c r="H71" s="33">
        <v>465</v>
      </c>
    </row>
    <row r="72" spans="1:8" x14ac:dyDescent="0.2">
      <c r="A72" s="33">
        <v>1020120200</v>
      </c>
      <c r="B72" s="33" t="s">
        <v>559</v>
      </c>
      <c r="C72" s="33">
        <v>7898464621939</v>
      </c>
      <c r="D72" s="33" t="s">
        <v>540</v>
      </c>
      <c r="E72" s="33">
        <v>1445</v>
      </c>
      <c r="F72" s="33">
        <v>0</v>
      </c>
      <c r="G72" s="33">
        <v>9.4499999999999993</v>
      </c>
      <c r="H72" s="33">
        <v>45</v>
      </c>
    </row>
    <row r="73" spans="1:8" x14ac:dyDescent="0.2">
      <c r="A73" s="33">
        <v>1020120500</v>
      </c>
      <c r="B73" s="33" t="s">
        <v>560</v>
      </c>
      <c r="C73" s="33">
        <v>7898464621571</v>
      </c>
      <c r="D73" s="33" t="s">
        <v>542</v>
      </c>
      <c r="E73" s="33">
        <v>1444</v>
      </c>
      <c r="F73" s="33">
        <v>0</v>
      </c>
      <c r="G73" s="33"/>
      <c r="H73" s="33">
        <v>60</v>
      </c>
    </row>
    <row r="74" spans="1:8" x14ac:dyDescent="0.2">
      <c r="A74" s="33">
        <v>1020121100</v>
      </c>
      <c r="B74" s="33" t="s">
        <v>561</v>
      </c>
      <c r="C74" s="33">
        <v>7898464621212</v>
      </c>
      <c r="D74" s="33" t="s">
        <v>544</v>
      </c>
      <c r="E74" s="33">
        <v>1443</v>
      </c>
      <c r="F74" s="33">
        <v>0</v>
      </c>
      <c r="G74" s="33">
        <v>24.45</v>
      </c>
      <c r="H74" s="33">
        <v>116</v>
      </c>
    </row>
    <row r="75" spans="1:8" x14ac:dyDescent="0.2">
      <c r="A75" s="33">
        <v>1020124600</v>
      </c>
      <c r="B75" s="33" t="s">
        <v>562</v>
      </c>
      <c r="C75" s="33">
        <v>7898464626323</v>
      </c>
      <c r="D75" s="33" t="s">
        <v>563</v>
      </c>
      <c r="E75" s="33">
        <v>1052</v>
      </c>
      <c r="F75" s="33">
        <v>0</v>
      </c>
      <c r="G75" s="33"/>
      <c r="H75" s="33">
        <v>420</v>
      </c>
    </row>
    <row r="76" spans="1:8" x14ac:dyDescent="0.2">
      <c r="A76" s="33">
        <v>1020150200</v>
      </c>
      <c r="B76" s="33" t="s">
        <v>564</v>
      </c>
      <c r="C76" s="33">
        <v>7898464621649</v>
      </c>
      <c r="D76" s="33" t="s">
        <v>540</v>
      </c>
      <c r="E76" s="33">
        <v>1445</v>
      </c>
      <c r="F76" s="33">
        <v>0</v>
      </c>
      <c r="G76" s="33">
        <v>9.4499999999999993</v>
      </c>
      <c r="H76" s="33">
        <v>45</v>
      </c>
    </row>
    <row r="77" spans="1:8" x14ac:dyDescent="0.2">
      <c r="A77" s="33">
        <v>1020150500</v>
      </c>
      <c r="B77" s="33" t="s">
        <v>565</v>
      </c>
      <c r="C77" s="33">
        <v>7898464621281</v>
      </c>
      <c r="D77" s="33" t="s">
        <v>542</v>
      </c>
      <c r="E77" s="33">
        <v>1444</v>
      </c>
      <c r="F77" s="33">
        <v>0</v>
      </c>
      <c r="G77" s="33"/>
      <c r="H77" s="33">
        <v>60</v>
      </c>
    </row>
    <row r="78" spans="1:8" x14ac:dyDescent="0.2">
      <c r="A78" s="33">
        <v>1020151100</v>
      </c>
      <c r="B78" s="33" t="s">
        <v>566</v>
      </c>
      <c r="C78" s="33">
        <v>7898464620925</v>
      </c>
      <c r="D78" s="33" t="s">
        <v>544</v>
      </c>
      <c r="E78" s="33">
        <v>1443</v>
      </c>
      <c r="F78" s="33">
        <v>0</v>
      </c>
      <c r="G78" s="33">
        <v>24.45</v>
      </c>
      <c r="H78" s="33">
        <v>116</v>
      </c>
    </row>
    <row r="79" spans="1:8" x14ac:dyDescent="0.2">
      <c r="A79" s="33">
        <v>1020154600</v>
      </c>
      <c r="B79" s="33" t="s">
        <v>567</v>
      </c>
      <c r="C79" s="33">
        <v>7898464626064</v>
      </c>
      <c r="D79" s="33" t="s">
        <v>546</v>
      </c>
      <c r="E79" s="33">
        <v>1442</v>
      </c>
      <c r="F79" s="33">
        <v>0</v>
      </c>
      <c r="G79" s="33">
        <v>88.2</v>
      </c>
      <c r="H79" s="33">
        <v>420</v>
      </c>
    </row>
    <row r="80" spans="1:8" x14ac:dyDescent="0.2">
      <c r="A80" s="33">
        <v>1020160200</v>
      </c>
      <c r="B80" s="33" t="s">
        <v>568</v>
      </c>
      <c r="C80" s="33">
        <v>7898464621748</v>
      </c>
      <c r="D80" s="33" t="s">
        <v>540</v>
      </c>
      <c r="E80" s="33">
        <v>1445</v>
      </c>
      <c r="F80" s="33">
        <v>0</v>
      </c>
      <c r="G80" s="33">
        <v>9.4499999999999993</v>
      </c>
      <c r="H80" s="33">
        <v>45</v>
      </c>
    </row>
    <row r="81" spans="1:8" x14ac:dyDescent="0.2">
      <c r="A81" s="33">
        <v>1020160500</v>
      </c>
      <c r="B81" s="33" t="s">
        <v>569</v>
      </c>
      <c r="C81" s="33">
        <v>7898464621380</v>
      </c>
      <c r="D81" s="33" t="s">
        <v>542</v>
      </c>
      <c r="E81" s="33">
        <v>1444</v>
      </c>
      <c r="F81" s="33">
        <v>0</v>
      </c>
      <c r="G81" s="33">
        <v>12.6</v>
      </c>
      <c r="H81" s="33">
        <v>60</v>
      </c>
    </row>
    <row r="82" spans="1:8" x14ac:dyDescent="0.2">
      <c r="A82" s="33">
        <v>1020161100</v>
      </c>
      <c r="B82" s="33" t="s">
        <v>570</v>
      </c>
      <c r="C82" s="33">
        <v>7898464621021</v>
      </c>
      <c r="D82" s="33" t="s">
        <v>544</v>
      </c>
      <c r="E82" s="33">
        <v>1443</v>
      </c>
      <c r="F82" s="33">
        <v>0</v>
      </c>
      <c r="G82" s="33">
        <v>24.45</v>
      </c>
      <c r="H82" s="33">
        <v>116</v>
      </c>
    </row>
    <row r="83" spans="1:8" x14ac:dyDescent="0.2">
      <c r="A83" s="33">
        <v>1020164600</v>
      </c>
      <c r="B83" s="33" t="s">
        <v>571</v>
      </c>
      <c r="C83" s="33">
        <v>7898464626156</v>
      </c>
      <c r="D83" s="33" t="s">
        <v>546</v>
      </c>
      <c r="E83" s="33">
        <v>1442</v>
      </c>
      <c r="F83" s="33">
        <v>0</v>
      </c>
      <c r="G83" s="33">
        <v>88.2</v>
      </c>
      <c r="H83" s="33">
        <v>420</v>
      </c>
    </row>
    <row r="84" spans="1:8" x14ac:dyDescent="0.2">
      <c r="A84" s="33">
        <v>1020170200</v>
      </c>
      <c r="B84" s="33" t="s">
        <v>572</v>
      </c>
      <c r="C84" s="33">
        <v>7898464621755</v>
      </c>
      <c r="D84" s="33" t="s">
        <v>540</v>
      </c>
      <c r="E84" s="33">
        <v>1445</v>
      </c>
      <c r="F84" s="33">
        <v>0</v>
      </c>
      <c r="G84" s="33">
        <v>9.4499999999999993</v>
      </c>
      <c r="H84" s="33">
        <v>45</v>
      </c>
    </row>
    <row r="85" spans="1:8" x14ac:dyDescent="0.2">
      <c r="A85" s="33">
        <v>1020170500</v>
      </c>
      <c r="B85" s="33" t="s">
        <v>573</v>
      </c>
      <c r="C85" s="33">
        <v>7898464621397</v>
      </c>
      <c r="D85" s="33" t="s">
        <v>542</v>
      </c>
      <c r="E85" s="33">
        <v>1444</v>
      </c>
      <c r="F85" s="33">
        <v>0</v>
      </c>
      <c r="G85" s="33"/>
      <c r="H85" s="33">
        <v>60</v>
      </c>
    </row>
    <row r="86" spans="1:8" x14ac:dyDescent="0.2">
      <c r="A86" s="33">
        <v>1020171100</v>
      </c>
      <c r="B86" s="33" t="s">
        <v>336</v>
      </c>
      <c r="C86" s="33">
        <v>7898464621038</v>
      </c>
      <c r="D86" s="33" t="s">
        <v>544</v>
      </c>
      <c r="E86" s="33">
        <v>1443</v>
      </c>
      <c r="F86" s="33">
        <v>0</v>
      </c>
      <c r="G86" s="33">
        <v>26.88</v>
      </c>
      <c r="H86" s="33">
        <v>128</v>
      </c>
    </row>
    <row r="87" spans="1:8" x14ac:dyDescent="0.2">
      <c r="A87" s="33">
        <v>1020174600</v>
      </c>
      <c r="B87" s="33" t="s">
        <v>574</v>
      </c>
      <c r="C87" s="33">
        <v>7898464626163</v>
      </c>
      <c r="D87" s="33" t="s">
        <v>546</v>
      </c>
      <c r="E87" s="33">
        <v>1442</v>
      </c>
      <c r="F87" s="33">
        <v>0</v>
      </c>
      <c r="G87" s="33">
        <v>97.65</v>
      </c>
      <c r="H87" s="33">
        <v>465</v>
      </c>
    </row>
    <row r="88" spans="1:8" x14ac:dyDescent="0.2">
      <c r="A88" s="33">
        <v>1020180200</v>
      </c>
      <c r="B88" s="33" t="s">
        <v>575</v>
      </c>
      <c r="C88" s="33">
        <v>7898464621779</v>
      </c>
      <c r="D88" s="33" t="s">
        <v>540</v>
      </c>
      <c r="E88" s="33">
        <v>1445</v>
      </c>
      <c r="F88" s="33">
        <v>0</v>
      </c>
      <c r="G88" s="33">
        <v>9.4499999999999993</v>
      </c>
      <c r="H88" s="33">
        <v>45</v>
      </c>
    </row>
    <row r="89" spans="1:8" x14ac:dyDescent="0.2">
      <c r="A89" s="33">
        <v>1020180500</v>
      </c>
      <c r="B89" s="33" t="s">
        <v>576</v>
      </c>
      <c r="C89" s="33">
        <v>7898464621410</v>
      </c>
      <c r="D89" s="33" t="s">
        <v>542</v>
      </c>
      <c r="E89" s="33">
        <v>1444</v>
      </c>
      <c r="F89" s="33">
        <v>0</v>
      </c>
      <c r="G89" s="33">
        <v>12.6</v>
      </c>
      <c r="H89" s="33">
        <v>60</v>
      </c>
    </row>
    <row r="90" spans="1:8" x14ac:dyDescent="0.2">
      <c r="A90" s="33">
        <v>1020181100</v>
      </c>
      <c r="B90" s="33" t="s">
        <v>577</v>
      </c>
      <c r="C90" s="33">
        <v>7898464621052</v>
      </c>
      <c r="D90" s="33" t="s">
        <v>544</v>
      </c>
      <c r="E90" s="33">
        <v>1443</v>
      </c>
      <c r="F90" s="33">
        <v>0</v>
      </c>
      <c r="G90" s="33">
        <v>24.45</v>
      </c>
      <c r="H90" s="33">
        <v>116</v>
      </c>
    </row>
    <row r="91" spans="1:8" x14ac:dyDescent="0.2">
      <c r="A91" s="33">
        <v>1020184600</v>
      </c>
      <c r="B91" s="33" t="s">
        <v>578</v>
      </c>
      <c r="C91" s="33">
        <v>7898464626187</v>
      </c>
      <c r="D91" s="33" t="s">
        <v>546</v>
      </c>
      <c r="E91" s="33">
        <v>1442</v>
      </c>
      <c r="F91" s="33">
        <v>0</v>
      </c>
      <c r="G91" s="33">
        <v>88.2</v>
      </c>
      <c r="H91" s="33">
        <v>420</v>
      </c>
    </row>
    <row r="92" spans="1:8" x14ac:dyDescent="0.2">
      <c r="A92" s="33">
        <v>1020190150</v>
      </c>
      <c r="B92" s="33" t="s">
        <v>337</v>
      </c>
      <c r="C92" s="33">
        <v>7898464622912</v>
      </c>
      <c r="D92" s="33" t="s">
        <v>579</v>
      </c>
      <c r="E92" s="33">
        <v>1429</v>
      </c>
      <c r="F92" s="33">
        <v>0</v>
      </c>
      <c r="G92" s="33">
        <v>19.53</v>
      </c>
      <c r="H92" s="33">
        <v>93</v>
      </c>
    </row>
    <row r="93" spans="1:8" x14ac:dyDescent="0.2">
      <c r="A93" s="33">
        <v>1020210200</v>
      </c>
      <c r="B93" s="33" t="s">
        <v>580</v>
      </c>
      <c r="C93" s="33">
        <v>7898464621878</v>
      </c>
      <c r="D93" s="33" t="s">
        <v>540</v>
      </c>
      <c r="E93" s="33">
        <v>1445</v>
      </c>
      <c r="F93" s="33">
        <v>0</v>
      </c>
      <c r="G93" s="33">
        <v>9.4499999999999993</v>
      </c>
      <c r="H93" s="33">
        <v>49</v>
      </c>
    </row>
    <row r="94" spans="1:8" x14ac:dyDescent="0.2">
      <c r="A94" s="33">
        <v>1020210500</v>
      </c>
      <c r="B94" s="33" t="s">
        <v>581</v>
      </c>
      <c r="C94" s="33">
        <v>7898464621519</v>
      </c>
      <c r="D94" s="33" t="s">
        <v>542</v>
      </c>
      <c r="E94" s="33">
        <v>1444</v>
      </c>
      <c r="F94" s="33">
        <v>0</v>
      </c>
      <c r="G94" s="33">
        <v>12.6</v>
      </c>
      <c r="H94" s="33">
        <v>60</v>
      </c>
    </row>
    <row r="95" spans="1:8" x14ac:dyDescent="0.2">
      <c r="A95" s="33">
        <v>1020211100</v>
      </c>
      <c r="B95" s="33" t="s">
        <v>582</v>
      </c>
      <c r="C95" s="33">
        <v>7898464621151</v>
      </c>
      <c r="D95" s="33" t="s">
        <v>544</v>
      </c>
      <c r="E95" s="33">
        <v>1443</v>
      </c>
      <c r="F95" s="33">
        <v>0</v>
      </c>
      <c r="G95" s="33">
        <v>24.45</v>
      </c>
      <c r="H95" s="33">
        <v>116</v>
      </c>
    </row>
    <row r="96" spans="1:8" x14ac:dyDescent="0.2">
      <c r="A96" s="33">
        <v>1020214600</v>
      </c>
      <c r="B96" s="33" t="s">
        <v>583</v>
      </c>
      <c r="C96" s="33">
        <v>7898464626279</v>
      </c>
      <c r="D96" s="33" t="s">
        <v>546</v>
      </c>
      <c r="E96" s="33">
        <v>1442</v>
      </c>
      <c r="F96" s="33">
        <v>0</v>
      </c>
      <c r="G96" s="33">
        <v>117.25</v>
      </c>
      <c r="H96" s="33">
        <v>558</v>
      </c>
    </row>
    <row r="97" spans="1:8" x14ac:dyDescent="0.2">
      <c r="A97" s="33">
        <v>1020230030</v>
      </c>
      <c r="B97" s="33" t="s">
        <v>584</v>
      </c>
      <c r="C97" s="33">
        <v>7899891301906</v>
      </c>
      <c r="D97" s="33" t="s">
        <v>585</v>
      </c>
      <c r="E97" s="33">
        <v>1401</v>
      </c>
      <c r="F97" s="33">
        <v>0</v>
      </c>
      <c r="G97" s="33">
        <v>6.93</v>
      </c>
      <c r="H97" s="33">
        <v>33</v>
      </c>
    </row>
    <row r="98" spans="1:8" x14ac:dyDescent="0.2">
      <c r="A98" s="33">
        <v>1020230040</v>
      </c>
      <c r="B98" s="33" t="s">
        <v>338</v>
      </c>
      <c r="C98" s="33">
        <v>7899891307274</v>
      </c>
      <c r="D98" s="33" t="s">
        <v>585</v>
      </c>
      <c r="E98" s="33">
        <v>1401</v>
      </c>
      <c r="F98" s="33">
        <v>0</v>
      </c>
      <c r="G98" s="33">
        <v>7.14</v>
      </c>
      <c r="H98" s="33">
        <v>34</v>
      </c>
    </row>
    <row r="99" spans="1:8" x14ac:dyDescent="0.2">
      <c r="A99" s="33">
        <v>1020230200</v>
      </c>
      <c r="B99" s="33" t="s">
        <v>339</v>
      </c>
      <c r="C99" s="33">
        <v>7898464621908</v>
      </c>
      <c r="D99" s="33" t="s">
        <v>585</v>
      </c>
      <c r="E99" s="33">
        <v>1401</v>
      </c>
      <c r="F99" s="33">
        <v>0</v>
      </c>
      <c r="G99" s="33">
        <v>10.29</v>
      </c>
      <c r="H99" s="33">
        <v>49</v>
      </c>
    </row>
    <row r="100" spans="1:8" x14ac:dyDescent="0.2">
      <c r="A100" s="33">
        <v>1020230380</v>
      </c>
      <c r="B100" s="33" t="s">
        <v>340</v>
      </c>
      <c r="C100" s="33">
        <v>7899891313329</v>
      </c>
      <c r="D100" s="33" t="s">
        <v>585</v>
      </c>
      <c r="E100" s="33">
        <v>1401</v>
      </c>
      <c r="F100" s="33">
        <v>0</v>
      </c>
      <c r="G100" s="33">
        <v>11.34</v>
      </c>
      <c r="H100" s="33">
        <v>54</v>
      </c>
    </row>
    <row r="101" spans="1:8" x14ac:dyDescent="0.2">
      <c r="A101" s="33">
        <v>1020230500</v>
      </c>
      <c r="B101" s="33" t="s">
        <v>586</v>
      </c>
      <c r="C101" s="33">
        <v>7898464621540</v>
      </c>
      <c r="D101" s="33" t="s">
        <v>585</v>
      </c>
      <c r="E101" s="33">
        <v>1401</v>
      </c>
      <c r="F101" s="33">
        <v>0</v>
      </c>
      <c r="G101" s="33">
        <v>12.6</v>
      </c>
      <c r="H101" s="33">
        <v>60</v>
      </c>
    </row>
    <row r="102" spans="1:8" x14ac:dyDescent="0.2">
      <c r="A102" s="33">
        <v>1020231100</v>
      </c>
      <c r="B102" s="33" t="s">
        <v>341</v>
      </c>
      <c r="C102" s="33">
        <v>7898464621182</v>
      </c>
      <c r="D102" s="33" t="s">
        <v>585</v>
      </c>
      <c r="E102" s="33">
        <v>1401</v>
      </c>
      <c r="F102" s="33">
        <v>0</v>
      </c>
      <c r="G102" s="33">
        <v>26.88</v>
      </c>
      <c r="H102" s="33">
        <v>128</v>
      </c>
    </row>
    <row r="103" spans="1:8" x14ac:dyDescent="0.2">
      <c r="A103" s="33">
        <v>1020234600</v>
      </c>
      <c r="B103" s="33" t="s">
        <v>342</v>
      </c>
      <c r="C103" s="33">
        <v>7898464626293</v>
      </c>
      <c r="D103" s="33" t="s">
        <v>585</v>
      </c>
      <c r="E103" s="33">
        <v>1401</v>
      </c>
      <c r="F103" s="33">
        <v>0</v>
      </c>
      <c r="G103" s="33">
        <v>97.65</v>
      </c>
      <c r="H103" s="33">
        <v>465</v>
      </c>
    </row>
    <row r="104" spans="1:8" x14ac:dyDescent="0.2">
      <c r="A104" s="33">
        <v>1020250030</v>
      </c>
      <c r="B104" s="33" t="s">
        <v>587</v>
      </c>
      <c r="C104" s="33">
        <v>7899891301890</v>
      </c>
      <c r="D104" s="33" t="s">
        <v>588</v>
      </c>
      <c r="E104" s="33">
        <v>1402</v>
      </c>
      <c r="F104" s="33">
        <v>0</v>
      </c>
      <c r="G104" s="33">
        <v>6.93</v>
      </c>
      <c r="H104" s="33">
        <v>33</v>
      </c>
    </row>
    <row r="105" spans="1:8" x14ac:dyDescent="0.2">
      <c r="A105" s="33">
        <v>1020250040</v>
      </c>
      <c r="B105" s="33" t="s">
        <v>343</v>
      </c>
      <c r="C105" s="33">
        <v>7899891307304</v>
      </c>
      <c r="D105" s="33" t="s">
        <v>588</v>
      </c>
      <c r="E105" s="33">
        <v>1402</v>
      </c>
      <c r="F105" s="33">
        <v>0</v>
      </c>
      <c r="G105" s="33">
        <v>7.14</v>
      </c>
      <c r="H105" s="33">
        <v>34</v>
      </c>
    </row>
    <row r="106" spans="1:8" x14ac:dyDescent="0.2">
      <c r="A106" s="33">
        <v>1020250200</v>
      </c>
      <c r="B106" s="33" t="s">
        <v>344</v>
      </c>
      <c r="C106" s="33">
        <v>7898464620437</v>
      </c>
      <c r="D106" s="33" t="s">
        <v>588</v>
      </c>
      <c r="E106" s="33">
        <v>1402</v>
      </c>
      <c r="F106" s="33">
        <v>0</v>
      </c>
      <c r="G106" s="33">
        <v>10.29</v>
      </c>
      <c r="H106" s="33">
        <v>49</v>
      </c>
    </row>
    <row r="107" spans="1:8" x14ac:dyDescent="0.2">
      <c r="A107" s="33">
        <v>1020250250</v>
      </c>
      <c r="B107" s="33" t="s">
        <v>345</v>
      </c>
      <c r="C107" s="33">
        <v>7898464620420</v>
      </c>
      <c r="D107" s="33" t="s">
        <v>588</v>
      </c>
      <c r="E107" s="33">
        <v>1402</v>
      </c>
      <c r="F107" s="33">
        <v>0</v>
      </c>
      <c r="G107" s="33">
        <v>13.02</v>
      </c>
      <c r="H107" s="33">
        <v>62</v>
      </c>
    </row>
    <row r="108" spans="1:8" x14ac:dyDescent="0.2">
      <c r="A108" s="33">
        <v>1020250500</v>
      </c>
      <c r="B108" s="33" t="s">
        <v>589</v>
      </c>
      <c r="C108" s="33">
        <v>7898464621458</v>
      </c>
      <c r="D108" s="33" t="s">
        <v>588</v>
      </c>
      <c r="E108" s="33">
        <v>1402</v>
      </c>
      <c r="F108" s="33">
        <v>0</v>
      </c>
      <c r="G108" s="33">
        <v>12.6</v>
      </c>
      <c r="H108" s="33">
        <v>60</v>
      </c>
    </row>
    <row r="109" spans="1:8" x14ac:dyDescent="0.2">
      <c r="A109" s="33">
        <v>1020251100</v>
      </c>
      <c r="B109" s="33" t="s">
        <v>346</v>
      </c>
      <c r="C109" s="33">
        <v>7898464621090</v>
      </c>
      <c r="D109" s="33" t="s">
        <v>588</v>
      </c>
      <c r="E109" s="33">
        <v>1402</v>
      </c>
      <c r="F109" s="33">
        <v>0</v>
      </c>
      <c r="G109" s="33">
        <v>26.88</v>
      </c>
      <c r="H109" s="33">
        <v>128</v>
      </c>
    </row>
    <row r="110" spans="1:8" x14ac:dyDescent="0.2">
      <c r="A110" s="33">
        <v>1020254600</v>
      </c>
      <c r="B110" s="33" t="s">
        <v>347</v>
      </c>
      <c r="C110" s="33">
        <v>7898464626217</v>
      </c>
      <c r="D110" s="33" t="s">
        <v>588</v>
      </c>
      <c r="E110" s="33">
        <v>1402</v>
      </c>
      <c r="F110" s="33">
        <v>0</v>
      </c>
      <c r="G110" s="33">
        <v>97.65</v>
      </c>
      <c r="H110" s="33">
        <v>465</v>
      </c>
    </row>
    <row r="111" spans="1:8" x14ac:dyDescent="0.2">
      <c r="A111" s="33">
        <v>1020260200</v>
      </c>
      <c r="B111" s="33" t="s">
        <v>590</v>
      </c>
      <c r="C111" s="33">
        <v>7898464621830</v>
      </c>
      <c r="D111" s="33" t="s">
        <v>540</v>
      </c>
      <c r="E111" s="33">
        <v>1445</v>
      </c>
      <c r="F111" s="33">
        <v>0</v>
      </c>
      <c r="G111" s="33">
        <v>9.4499999999999993</v>
      </c>
      <c r="H111" s="33">
        <v>45</v>
      </c>
    </row>
    <row r="112" spans="1:8" x14ac:dyDescent="0.2">
      <c r="A112" s="33">
        <v>1020260500</v>
      </c>
      <c r="B112" s="33" t="s">
        <v>591</v>
      </c>
      <c r="C112" s="33">
        <v>7898464621472</v>
      </c>
      <c r="D112" s="33" t="s">
        <v>542</v>
      </c>
      <c r="E112" s="33">
        <v>1444</v>
      </c>
      <c r="F112" s="33">
        <v>0</v>
      </c>
      <c r="G112" s="33">
        <v>12.6</v>
      </c>
      <c r="H112" s="33">
        <v>60</v>
      </c>
    </row>
    <row r="113" spans="1:8" x14ac:dyDescent="0.2">
      <c r="A113" s="33">
        <v>1020261100</v>
      </c>
      <c r="B113" s="33" t="s">
        <v>592</v>
      </c>
      <c r="C113" s="33">
        <v>7898464621113</v>
      </c>
      <c r="D113" s="33" t="s">
        <v>544</v>
      </c>
      <c r="E113" s="33">
        <v>1443</v>
      </c>
      <c r="F113" s="33">
        <v>0</v>
      </c>
      <c r="G113" s="33">
        <v>24.45</v>
      </c>
      <c r="H113" s="33">
        <v>116</v>
      </c>
    </row>
    <row r="114" spans="1:8" x14ac:dyDescent="0.2">
      <c r="A114" s="33">
        <v>1020264600</v>
      </c>
      <c r="B114" s="33" t="s">
        <v>593</v>
      </c>
      <c r="C114" s="33">
        <v>7898464626231</v>
      </c>
      <c r="D114" s="33" t="s">
        <v>546</v>
      </c>
      <c r="E114" s="33">
        <v>1442</v>
      </c>
      <c r="F114" s="33">
        <v>0</v>
      </c>
      <c r="G114" s="33">
        <v>88.2</v>
      </c>
      <c r="H114" s="33">
        <v>420</v>
      </c>
    </row>
    <row r="115" spans="1:8" x14ac:dyDescent="0.2">
      <c r="A115" s="33">
        <v>1020290200</v>
      </c>
      <c r="B115" s="33" t="s">
        <v>594</v>
      </c>
      <c r="C115" s="33">
        <v>7898464621847</v>
      </c>
      <c r="D115" s="33" t="s">
        <v>540</v>
      </c>
      <c r="E115" s="33">
        <v>1445</v>
      </c>
      <c r="F115" s="33">
        <v>0</v>
      </c>
      <c r="G115" s="33">
        <v>9.4499999999999993</v>
      </c>
      <c r="H115" s="33">
        <v>45</v>
      </c>
    </row>
    <row r="116" spans="1:8" x14ac:dyDescent="0.2">
      <c r="A116" s="33">
        <v>1020290500</v>
      </c>
      <c r="B116" s="33" t="s">
        <v>595</v>
      </c>
      <c r="C116" s="33">
        <v>7898464621489</v>
      </c>
      <c r="D116" s="33" t="s">
        <v>542</v>
      </c>
      <c r="E116" s="33">
        <v>1444</v>
      </c>
      <c r="F116" s="33">
        <v>0</v>
      </c>
      <c r="G116" s="33"/>
      <c r="H116" s="33">
        <v>60</v>
      </c>
    </row>
    <row r="117" spans="1:8" x14ac:dyDescent="0.2">
      <c r="A117" s="33">
        <v>1020291100</v>
      </c>
      <c r="B117" s="33" t="s">
        <v>596</v>
      </c>
      <c r="C117" s="33">
        <v>7898464621120</v>
      </c>
      <c r="D117" s="33" t="s">
        <v>544</v>
      </c>
      <c r="E117" s="33">
        <v>1443</v>
      </c>
      <c r="F117" s="33">
        <v>0</v>
      </c>
      <c r="G117" s="33">
        <v>24.45</v>
      </c>
      <c r="H117" s="33">
        <v>116</v>
      </c>
    </row>
    <row r="118" spans="1:8" x14ac:dyDescent="0.2">
      <c r="A118" s="33">
        <v>1020294600</v>
      </c>
      <c r="B118" s="33" t="s">
        <v>597</v>
      </c>
      <c r="C118" s="33">
        <v>7898464626248</v>
      </c>
      <c r="D118" s="33" t="s">
        <v>546</v>
      </c>
      <c r="E118" s="33">
        <v>1442</v>
      </c>
      <c r="F118" s="33">
        <v>0</v>
      </c>
      <c r="G118" s="33">
        <v>88.2</v>
      </c>
      <c r="H118" s="33">
        <v>420</v>
      </c>
    </row>
    <row r="119" spans="1:8" x14ac:dyDescent="0.2">
      <c r="A119" s="33">
        <v>1020440200</v>
      </c>
      <c r="B119" s="33" t="s">
        <v>598</v>
      </c>
      <c r="C119" s="33">
        <v>7898464621861</v>
      </c>
      <c r="D119" s="33" t="s">
        <v>540</v>
      </c>
      <c r="E119" s="33">
        <v>1445</v>
      </c>
      <c r="F119" s="33">
        <v>0</v>
      </c>
      <c r="G119" s="33">
        <v>9.4499999999999993</v>
      </c>
      <c r="H119" s="33">
        <v>45</v>
      </c>
    </row>
    <row r="120" spans="1:8" x14ac:dyDescent="0.2">
      <c r="A120" s="33">
        <v>1020440500</v>
      </c>
      <c r="B120" s="33" t="s">
        <v>599</v>
      </c>
      <c r="C120" s="33">
        <v>7898464621502</v>
      </c>
      <c r="D120" s="33" t="s">
        <v>542</v>
      </c>
      <c r="E120" s="33">
        <v>1444</v>
      </c>
      <c r="F120" s="33">
        <v>0</v>
      </c>
      <c r="G120" s="33"/>
      <c r="H120" s="33">
        <v>60</v>
      </c>
    </row>
    <row r="121" spans="1:8" x14ac:dyDescent="0.2">
      <c r="A121" s="33">
        <v>1020441100</v>
      </c>
      <c r="B121" s="33" t="s">
        <v>348</v>
      </c>
      <c r="C121" s="33">
        <v>7898464621144</v>
      </c>
      <c r="D121" s="33" t="s">
        <v>544</v>
      </c>
      <c r="E121" s="33">
        <v>1443</v>
      </c>
      <c r="F121" s="33">
        <v>0</v>
      </c>
      <c r="G121" s="33">
        <v>26.88</v>
      </c>
      <c r="H121" s="33">
        <v>128</v>
      </c>
    </row>
    <row r="122" spans="1:8" x14ac:dyDescent="0.2">
      <c r="A122" s="33">
        <v>1020444600</v>
      </c>
      <c r="B122" s="33" t="s">
        <v>600</v>
      </c>
      <c r="C122" s="33">
        <v>7898464626262</v>
      </c>
      <c r="D122" s="33" t="s">
        <v>546</v>
      </c>
      <c r="E122" s="33">
        <v>1442</v>
      </c>
      <c r="F122" s="33">
        <v>0</v>
      </c>
      <c r="G122" s="33">
        <v>97.5</v>
      </c>
      <c r="H122" s="33">
        <v>460</v>
      </c>
    </row>
    <row r="123" spans="1:8" x14ac:dyDescent="0.2">
      <c r="A123" s="33">
        <v>1020470200</v>
      </c>
      <c r="B123" s="33" t="s">
        <v>601</v>
      </c>
      <c r="C123" s="33">
        <v>7898464621625</v>
      </c>
      <c r="D123" s="33" t="s">
        <v>540</v>
      </c>
      <c r="E123" s="33">
        <v>1445</v>
      </c>
      <c r="F123" s="33">
        <v>0</v>
      </c>
      <c r="G123" s="33">
        <v>9.4499999999999993</v>
      </c>
      <c r="H123" s="33">
        <v>45</v>
      </c>
    </row>
    <row r="124" spans="1:8" x14ac:dyDescent="0.2">
      <c r="A124" s="33">
        <v>1020470500</v>
      </c>
      <c r="B124" s="33" t="s">
        <v>602</v>
      </c>
      <c r="C124" s="33">
        <v>7898464621267</v>
      </c>
      <c r="D124" s="33" t="s">
        <v>542</v>
      </c>
      <c r="E124" s="33">
        <v>1444</v>
      </c>
      <c r="F124" s="33">
        <v>0</v>
      </c>
      <c r="G124" s="33"/>
      <c r="H124" s="33">
        <v>60</v>
      </c>
    </row>
    <row r="125" spans="1:8" x14ac:dyDescent="0.2">
      <c r="A125" s="33">
        <v>1020471100</v>
      </c>
      <c r="B125" s="33" t="s">
        <v>603</v>
      </c>
      <c r="C125" s="33">
        <v>7898464620901</v>
      </c>
      <c r="D125" s="33" t="s">
        <v>544</v>
      </c>
      <c r="E125" s="33">
        <v>1443</v>
      </c>
      <c r="F125" s="33">
        <v>0</v>
      </c>
      <c r="G125" s="33">
        <v>24.45</v>
      </c>
      <c r="H125" s="33">
        <v>116</v>
      </c>
    </row>
    <row r="126" spans="1:8" x14ac:dyDescent="0.2">
      <c r="A126" s="33">
        <v>1020474600</v>
      </c>
      <c r="B126" s="33" t="s">
        <v>604</v>
      </c>
      <c r="C126" s="33">
        <v>7898464626040</v>
      </c>
      <c r="D126" s="33" t="s">
        <v>546</v>
      </c>
      <c r="E126" s="33">
        <v>1442</v>
      </c>
      <c r="F126" s="33">
        <v>0</v>
      </c>
      <c r="G126" s="33">
        <v>88.2</v>
      </c>
      <c r="H126" s="33">
        <v>420</v>
      </c>
    </row>
    <row r="127" spans="1:8" x14ac:dyDescent="0.2">
      <c r="A127" s="33">
        <v>1020490030</v>
      </c>
      <c r="B127" s="33" t="s">
        <v>605</v>
      </c>
      <c r="C127" s="33">
        <v>7899891301876</v>
      </c>
      <c r="D127" s="33" t="s">
        <v>606</v>
      </c>
      <c r="E127" s="33">
        <v>1403</v>
      </c>
      <c r="F127" s="33">
        <v>0</v>
      </c>
      <c r="G127" s="33">
        <v>6.93</v>
      </c>
      <c r="H127" s="33">
        <v>33</v>
      </c>
    </row>
    <row r="128" spans="1:8" x14ac:dyDescent="0.2">
      <c r="A128" s="33">
        <v>1020490040</v>
      </c>
      <c r="B128" s="33" t="s">
        <v>349</v>
      </c>
      <c r="C128" s="33">
        <v>7899891307281</v>
      </c>
      <c r="D128" s="33" t="s">
        <v>606</v>
      </c>
      <c r="E128" s="33">
        <v>1403</v>
      </c>
      <c r="F128" s="33">
        <v>0</v>
      </c>
      <c r="G128" s="33">
        <v>7.14</v>
      </c>
      <c r="H128" s="33">
        <v>34</v>
      </c>
    </row>
    <row r="129" spans="1:8" x14ac:dyDescent="0.2">
      <c r="A129" s="33">
        <v>1020490200</v>
      </c>
      <c r="B129" s="33" t="s">
        <v>350</v>
      </c>
      <c r="C129" s="33">
        <v>7898464621731</v>
      </c>
      <c r="D129" s="33" t="s">
        <v>606</v>
      </c>
      <c r="E129" s="33">
        <v>1403</v>
      </c>
      <c r="F129" s="33">
        <v>0</v>
      </c>
      <c r="G129" s="33">
        <v>10.29</v>
      </c>
      <c r="H129" s="33">
        <v>49</v>
      </c>
    </row>
    <row r="130" spans="1:8" x14ac:dyDescent="0.2">
      <c r="A130" s="33">
        <v>1020490500</v>
      </c>
      <c r="B130" s="33" t="s">
        <v>607</v>
      </c>
      <c r="C130" s="33">
        <v>7898464621373</v>
      </c>
      <c r="D130" s="33" t="s">
        <v>606</v>
      </c>
      <c r="E130" s="33">
        <v>1403</v>
      </c>
      <c r="F130" s="33">
        <v>0</v>
      </c>
      <c r="G130" s="33">
        <v>12.6</v>
      </c>
      <c r="H130" s="33">
        <v>60</v>
      </c>
    </row>
    <row r="131" spans="1:8" x14ac:dyDescent="0.2">
      <c r="A131" s="33">
        <v>1020491100</v>
      </c>
      <c r="B131" s="33" t="s">
        <v>0</v>
      </c>
      <c r="C131" s="33">
        <v>7898464621014</v>
      </c>
      <c r="D131" s="33" t="s">
        <v>606</v>
      </c>
      <c r="E131" s="33">
        <v>1403</v>
      </c>
      <c r="F131" s="33">
        <v>0</v>
      </c>
      <c r="G131" s="33">
        <v>26.88</v>
      </c>
      <c r="H131" s="33">
        <v>128</v>
      </c>
    </row>
    <row r="132" spans="1:8" x14ac:dyDescent="0.2">
      <c r="A132" s="33">
        <v>1020494600</v>
      </c>
      <c r="B132" s="33" t="s">
        <v>2</v>
      </c>
      <c r="C132" s="33">
        <v>7898464626149</v>
      </c>
      <c r="D132" s="33" t="s">
        <v>606</v>
      </c>
      <c r="E132" s="33">
        <v>1403</v>
      </c>
      <c r="F132" s="33">
        <v>0</v>
      </c>
      <c r="G132" s="33">
        <v>97.65</v>
      </c>
      <c r="H132" s="33">
        <v>465</v>
      </c>
    </row>
    <row r="133" spans="1:8" x14ac:dyDescent="0.2">
      <c r="A133" s="33">
        <v>1020520200</v>
      </c>
      <c r="B133" s="33" t="s">
        <v>608</v>
      </c>
      <c r="C133" s="33">
        <v>7898464621946</v>
      </c>
      <c r="D133" s="33" t="s">
        <v>540</v>
      </c>
      <c r="E133" s="33">
        <v>1445</v>
      </c>
      <c r="F133" s="33">
        <v>0</v>
      </c>
      <c r="G133" s="33">
        <v>10.29</v>
      </c>
      <c r="H133" s="33">
        <v>49</v>
      </c>
    </row>
    <row r="134" spans="1:8" x14ac:dyDescent="0.2">
      <c r="A134" s="33">
        <v>1020520500</v>
      </c>
      <c r="B134" s="33" t="s">
        <v>609</v>
      </c>
      <c r="C134" s="33">
        <v>7898464621588</v>
      </c>
      <c r="D134" s="33" t="s">
        <v>542</v>
      </c>
      <c r="E134" s="33">
        <v>1444</v>
      </c>
      <c r="F134" s="33">
        <v>0</v>
      </c>
      <c r="G134" s="33"/>
      <c r="H134" s="33">
        <v>60</v>
      </c>
    </row>
    <row r="135" spans="1:8" x14ac:dyDescent="0.2">
      <c r="A135" s="33">
        <v>1020521100</v>
      </c>
      <c r="B135" s="33" t="s">
        <v>3</v>
      </c>
      <c r="C135" s="33">
        <v>7898464621229</v>
      </c>
      <c r="D135" s="33" t="s">
        <v>544</v>
      </c>
      <c r="E135" s="33">
        <v>1443</v>
      </c>
      <c r="F135" s="33">
        <v>0</v>
      </c>
      <c r="G135" s="33">
        <v>26.88</v>
      </c>
      <c r="H135" s="33">
        <v>128</v>
      </c>
    </row>
    <row r="136" spans="1:8" x14ac:dyDescent="0.2">
      <c r="A136" s="33">
        <v>1020524600</v>
      </c>
      <c r="B136" s="33" t="s">
        <v>610</v>
      </c>
      <c r="C136" s="33">
        <v>7898464626330</v>
      </c>
      <c r="D136" s="33" t="s">
        <v>546</v>
      </c>
      <c r="E136" s="33">
        <v>1442</v>
      </c>
      <c r="F136" s="33">
        <v>0</v>
      </c>
      <c r="G136" s="33">
        <v>88.2</v>
      </c>
      <c r="H136" s="33">
        <v>420</v>
      </c>
    </row>
    <row r="137" spans="1:8" x14ac:dyDescent="0.2">
      <c r="A137" s="33">
        <v>1020550030</v>
      </c>
      <c r="B137" s="33" t="s">
        <v>611</v>
      </c>
      <c r="C137" s="33">
        <v>7899891301845</v>
      </c>
      <c r="D137" s="33" t="s">
        <v>612</v>
      </c>
      <c r="E137" s="33">
        <v>1397</v>
      </c>
      <c r="F137" s="33">
        <v>0</v>
      </c>
      <c r="G137" s="33">
        <v>6.93</v>
      </c>
      <c r="H137" s="33">
        <v>33</v>
      </c>
    </row>
    <row r="138" spans="1:8" x14ac:dyDescent="0.2">
      <c r="A138" s="33">
        <v>1020550040</v>
      </c>
      <c r="B138" s="33" t="s">
        <v>4</v>
      </c>
      <c r="C138" s="33">
        <v>7899891307250</v>
      </c>
      <c r="D138" s="33" t="s">
        <v>612</v>
      </c>
      <c r="E138" s="33">
        <v>1397</v>
      </c>
      <c r="F138" s="33">
        <v>0</v>
      </c>
      <c r="G138" s="33">
        <v>7.14</v>
      </c>
      <c r="H138" s="33">
        <v>34</v>
      </c>
    </row>
    <row r="139" spans="1:8" x14ac:dyDescent="0.2">
      <c r="A139" s="33">
        <v>1020550200</v>
      </c>
      <c r="B139" s="33" t="s">
        <v>5</v>
      </c>
      <c r="C139" s="33">
        <v>7898464621601</v>
      </c>
      <c r="D139" s="33" t="s">
        <v>612</v>
      </c>
      <c r="E139" s="33">
        <v>1397</v>
      </c>
      <c r="F139" s="33">
        <v>0</v>
      </c>
      <c r="G139" s="33">
        <v>10.29</v>
      </c>
      <c r="H139" s="33">
        <v>49</v>
      </c>
    </row>
    <row r="140" spans="1:8" x14ac:dyDescent="0.2">
      <c r="A140" s="33">
        <v>1020550250</v>
      </c>
      <c r="B140" s="33" t="s">
        <v>6</v>
      </c>
      <c r="C140" s="33">
        <v>7898464624589</v>
      </c>
      <c r="D140" s="33" t="s">
        <v>612</v>
      </c>
      <c r="E140" s="33">
        <v>1397</v>
      </c>
      <c r="F140" s="33">
        <v>0</v>
      </c>
      <c r="G140" s="33">
        <v>13.02</v>
      </c>
      <c r="H140" s="33">
        <v>62</v>
      </c>
    </row>
    <row r="141" spans="1:8" x14ac:dyDescent="0.2">
      <c r="A141" s="33">
        <v>1020550500</v>
      </c>
      <c r="B141" s="33" t="s">
        <v>613</v>
      </c>
      <c r="C141" s="33">
        <v>7898464621243</v>
      </c>
      <c r="D141" s="33" t="s">
        <v>612</v>
      </c>
      <c r="E141" s="33">
        <v>1397</v>
      </c>
      <c r="F141" s="33">
        <v>0</v>
      </c>
      <c r="G141" s="33"/>
      <c r="H141" s="33">
        <v>60</v>
      </c>
    </row>
    <row r="142" spans="1:8" x14ac:dyDescent="0.2">
      <c r="A142" s="33">
        <v>1020551100</v>
      </c>
      <c r="B142" s="33" t="s">
        <v>7</v>
      </c>
      <c r="C142" s="33">
        <v>7898464620888</v>
      </c>
      <c r="D142" s="33" t="s">
        <v>612</v>
      </c>
      <c r="E142" s="33">
        <v>1397</v>
      </c>
      <c r="F142" s="33">
        <v>0</v>
      </c>
      <c r="G142" s="33">
        <v>26.88</v>
      </c>
      <c r="H142" s="33">
        <v>128</v>
      </c>
    </row>
    <row r="143" spans="1:8" x14ac:dyDescent="0.2">
      <c r="A143" s="33">
        <v>1020554600</v>
      </c>
      <c r="B143" s="33" t="s">
        <v>8</v>
      </c>
      <c r="C143" s="33">
        <v>7898464626026</v>
      </c>
      <c r="D143" s="33" t="s">
        <v>612</v>
      </c>
      <c r="E143" s="33">
        <v>1397</v>
      </c>
      <c r="F143" s="33">
        <v>0</v>
      </c>
      <c r="G143" s="33">
        <v>97.65</v>
      </c>
      <c r="H143" s="33">
        <v>465</v>
      </c>
    </row>
    <row r="144" spans="1:8" x14ac:dyDescent="0.2">
      <c r="A144" s="33">
        <v>1020580030</v>
      </c>
      <c r="B144" s="33" t="s">
        <v>614</v>
      </c>
      <c r="C144" s="33">
        <v>7899891301913</v>
      </c>
      <c r="D144" s="33" t="s">
        <v>615</v>
      </c>
      <c r="E144" s="33">
        <v>1398</v>
      </c>
      <c r="F144" s="33">
        <v>0</v>
      </c>
      <c r="G144" s="33">
        <v>6.93</v>
      </c>
      <c r="H144" s="33">
        <v>33</v>
      </c>
    </row>
    <row r="145" spans="1:8" x14ac:dyDescent="0.2">
      <c r="A145" s="33">
        <v>1020580040</v>
      </c>
      <c r="B145" s="33" t="s">
        <v>9</v>
      </c>
      <c r="C145" s="33">
        <v>7899891307267</v>
      </c>
      <c r="D145" s="33" t="s">
        <v>615</v>
      </c>
      <c r="E145" s="33">
        <v>1398</v>
      </c>
      <c r="F145" s="33">
        <v>0</v>
      </c>
      <c r="G145" s="33">
        <v>7.14</v>
      </c>
      <c r="H145" s="33">
        <v>34</v>
      </c>
    </row>
    <row r="146" spans="1:8" x14ac:dyDescent="0.2">
      <c r="A146" s="33">
        <v>1020580200</v>
      </c>
      <c r="B146" s="33" t="s">
        <v>10</v>
      </c>
      <c r="C146" s="33">
        <v>7898464621632</v>
      </c>
      <c r="D146" s="33" t="s">
        <v>615</v>
      </c>
      <c r="E146" s="33">
        <v>1398</v>
      </c>
      <c r="F146" s="33">
        <v>0</v>
      </c>
      <c r="G146" s="33">
        <v>10.29</v>
      </c>
      <c r="H146" s="33">
        <v>49</v>
      </c>
    </row>
    <row r="147" spans="1:8" x14ac:dyDescent="0.2">
      <c r="A147" s="33">
        <v>1020580250</v>
      </c>
      <c r="B147" s="33" t="s">
        <v>616</v>
      </c>
      <c r="C147" s="33">
        <v>7898464624619</v>
      </c>
      <c r="D147" s="33" t="s">
        <v>540</v>
      </c>
      <c r="E147" s="33">
        <v>1445</v>
      </c>
      <c r="F147" s="33">
        <v>0</v>
      </c>
      <c r="G147" s="33">
        <v>8.1</v>
      </c>
      <c r="H147" s="33">
        <v>45</v>
      </c>
    </row>
    <row r="148" spans="1:8" x14ac:dyDescent="0.2">
      <c r="A148" s="33">
        <v>1020580500</v>
      </c>
      <c r="B148" s="33" t="s">
        <v>11</v>
      </c>
      <c r="C148" s="33">
        <v>7898464621274</v>
      </c>
      <c r="D148" s="33" t="s">
        <v>615</v>
      </c>
      <c r="E148" s="33">
        <v>1398</v>
      </c>
      <c r="F148" s="33">
        <v>0</v>
      </c>
      <c r="G148" s="33">
        <v>12.6</v>
      </c>
      <c r="H148" s="33">
        <v>60</v>
      </c>
    </row>
    <row r="149" spans="1:8" x14ac:dyDescent="0.2">
      <c r="A149" s="33">
        <v>1020581100</v>
      </c>
      <c r="B149" s="33" t="s">
        <v>12</v>
      </c>
      <c r="C149" s="33">
        <v>7898464620918</v>
      </c>
      <c r="D149" s="33" t="s">
        <v>615</v>
      </c>
      <c r="E149" s="33">
        <v>1398</v>
      </c>
      <c r="F149" s="33">
        <v>0</v>
      </c>
      <c r="G149" s="33">
        <v>26.88</v>
      </c>
      <c r="H149" s="33">
        <v>128</v>
      </c>
    </row>
    <row r="150" spans="1:8" x14ac:dyDescent="0.2">
      <c r="A150" s="33">
        <v>1020584600</v>
      </c>
      <c r="B150" s="33" t="s">
        <v>13</v>
      </c>
      <c r="C150" s="33">
        <v>7898464626057</v>
      </c>
      <c r="D150" s="33" t="s">
        <v>615</v>
      </c>
      <c r="E150" s="33">
        <v>1398</v>
      </c>
      <c r="F150" s="33">
        <v>0</v>
      </c>
      <c r="G150" s="33">
        <v>97.65</v>
      </c>
      <c r="H150" s="33">
        <v>465</v>
      </c>
    </row>
    <row r="151" spans="1:8" x14ac:dyDescent="0.2">
      <c r="A151" s="33">
        <v>1020600200</v>
      </c>
      <c r="B151" s="33" t="s">
        <v>617</v>
      </c>
      <c r="C151" s="33">
        <v>7898464621953</v>
      </c>
      <c r="D151" s="33" t="s">
        <v>540</v>
      </c>
      <c r="E151" s="33">
        <v>1445</v>
      </c>
      <c r="F151" s="33">
        <v>0</v>
      </c>
      <c r="G151" s="33">
        <v>9.4499999999999993</v>
      </c>
      <c r="H151" s="33">
        <v>45</v>
      </c>
    </row>
    <row r="152" spans="1:8" x14ac:dyDescent="0.2">
      <c r="A152" s="33">
        <v>1020600500</v>
      </c>
      <c r="B152" s="33" t="s">
        <v>618</v>
      </c>
      <c r="C152" s="33">
        <v>7898464621595</v>
      </c>
      <c r="D152" s="33" t="s">
        <v>542</v>
      </c>
      <c r="E152" s="33">
        <v>1444</v>
      </c>
      <c r="F152" s="33">
        <v>0</v>
      </c>
      <c r="G152" s="33"/>
      <c r="H152" s="33">
        <v>60</v>
      </c>
    </row>
    <row r="153" spans="1:8" x14ac:dyDescent="0.2">
      <c r="A153" s="33">
        <v>1020601100</v>
      </c>
      <c r="B153" s="33" t="s">
        <v>619</v>
      </c>
      <c r="C153" s="33">
        <v>7898464621236</v>
      </c>
      <c r="D153" s="33" t="s">
        <v>544</v>
      </c>
      <c r="E153" s="33">
        <v>1443</v>
      </c>
      <c r="F153" s="33">
        <v>0</v>
      </c>
      <c r="G153" s="33">
        <v>24.45</v>
      </c>
      <c r="H153" s="33">
        <v>116</v>
      </c>
    </row>
    <row r="154" spans="1:8" x14ac:dyDescent="0.2">
      <c r="A154" s="33">
        <v>1020604600</v>
      </c>
      <c r="B154" s="33" t="s">
        <v>620</v>
      </c>
      <c r="C154" s="33">
        <v>7898464626347</v>
      </c>
      <c r="D154" s="33" t="s">
        <v>546</v>
      </c>
      <c r="E154" s="33">
        <v>1442</v>
      </c>
      <c r="F154" s="33">
        <v>0</v>
      </c>
      <c r="G154" s="33">
        <v>88.2</v>
      </c>
      <c r="H154" s="33">
        <v>420</v>
      </c>
    </row>
    <row r="155" spans="1:8" x14ac:dyDescent="0.2">
      <c r="A155" s="33">
        <v>1020640030</v>
      </c>
      <c r="B155" s="33" t="s">
        <v>621</v>
      </c>
      <c r="C155" s="33">
        <v>7899891301883</v>
      </c>
      <c r="D155" s="33" t="s">
        <v>622</v>
      </c>
      <c r="E155" s="33">
        <v>1405</v>
      </c>
      <c r="F155" s="33">
        <v>0</v>
      </c>
      <c r="G155" s="33">
        <v>6.93</v>
      </c>
      <c r="H155" s="33">
        <v>33</v>
      </c>
    </row>
    <row r="156" spans="1:8" x14ac:dyDescent="0.2">
      <c r="A156" s="33">
        <v>1020640040</v>
      </c>
      <c r="B156" s="33" t="s">
        <v>14</v>
      </c>
      <c r="C156" s="33">
        <v>7899891307298</v>
      </c>
      <c r="D156" s="33" t="s">
        <v>622</v>
      </c>
      <c r="E156" s="33">
        <v>1405</v>
      </c>
      <c r="F156" s="33">
        <v>0</v>
      </c>
      <c r="G156" s="33">
        <v>7.14</v>
      </c>
      <c r="H156" s="33">
        <v>34</v>
      </c>
    </row>
    <row r="157" spans="1:8" x14ac:dyDescent="0.2">
      <c r="A157" s="33">
        <v>1020640200</v>
      </c>
      <c r="B157" s="33" t="s">
        <v>15</v>
      </c>
      <c r="C157" s="33">
        <v>7898464621915</v>
      </c>
      <c r="D157" s="33" t="s">
        <v>622</v>
      </c>
      <c r="E157" s="33">
        <v>1405</v>
      </c>
      <c r="F157" s="33">
        <v>0</v>
      </c>
      <c r="G157" s="33">
        <v>10.29</v>
      </c>
      <c r="H157" s="33">
        <v>49</v>
      </c>
    </row>
    <row r="158" spans="1:8" x14ac:dyDescent="0.2">
      <c r="A158" s="33">
        <v>1020640500</v>
      </c>
      <c r="B158" s="33" t="s">
        <v>623</v>
      </c>
      <c r="C158" s="33">
        <v>7898464621557</v>
      </c>
      <c r="D158" s="33" t="s">
        <v>622</v>
      </c>
      <c r="E158" s="33">
        <v>1405</v>
      </c>
      <c r="F158" s="33">
        <v>0</v>
      </c>
      <c r="G158" s="33">
        <v>12.6</v>
      </c>
      <c r="H158" s="33">
        <v>60</v>
      </c>
    </row>
    <row r="159" spans="1:8" x14ac:dyDescent="0.2">
      <c r="A159" s="33">
        <v>1020641100</v>
      </c>
      <c r="B159" s="33" t="s">
        <v>16</v>
      </c>
      <c r="C159" s="33">
        <v>7898464621199</v>
      </c>
      <c r="D159" s="33" t="s">
        <v>622</v>
      </c>
      <c r="E159" s="33">
        <v>1405</v>
      </c>
      <c r="F159" s="33">
        <v>0</v>
      </c>
      <c r="G159" s="33">
        <v>26.88</v>
      </c>
      <c r="H159" s="33">
        <v>128</v>
      </c>
    </row>
    <row r="160" spans="1:8" x14ac:dyDescent="0.2">
      <c r="A160" s="33">
        <v>1020644600</v>
      </c>
      <c r="B160" s="33" t="s">
        <v>17</v>
      </c>
      <c r="C160" s="33">
        <v>7898464626309</v>
      </c>
      <c r="D160" s="33" t="s">
        <v>622</v>
      </c>
      <c r="E160" s="33">
        <v>1405</v>
      </c>
      <c r="F160" s="33">
        <v>0</v>
      </c>
      <c r="G160" s="33">
        <v>97.65</v>
      </c>
      <c r="H160" s="33">
        <v>465</v>
      </c>
    </row>
    <row r="161" spans="1:8" x14ac:dyDescent="0.2">
      <c r="A161" s="33">
        <v>1020800500</v>
      </c>
      <c r="B161" s="33" t="s">
        <v>18</v>
      </c>
      <c r="C161" s="33">
        <v>7898464620314</v>
      </c>
      <c r="D161" s="33" t="s">
        <v>624</v>
      </c>
      <c r="E161" s="33">
        <v>1407</v>
      </c>
      <c r="F161" s="33">
        <v>0</v>
      </c>
      <c r="G161" s="33">
        <v>13.44</v>
      </c>
      <c r="H161" s="33">
        <v>64</v>
      </c>
    </row>
    <row r="162" spans="1:8" x14ac:dyDescent="0.2">
      <c r="A162" s="33">
        <v>1020804600</v>
      </c>
      <c r="B162" s="33" t="s">
        <v>625</v>
      </c>
      <c r="C162" s="33">
        <v>7898464626361</v>
      </c>
      <c r="D162" s="33" t="s">
        <v>624</v>
      </c>
      <c r="E162" s="33">
        <v>1407</v>
      </c>
      <c r="F162" s="33">
        <v>0</v>
      </c>
      <c r="G162" s="33">
        <v>97.65</v>
      </c>
      <c r="H162" s="33">
        <v>465</v>
      </c>
    </row>
    <row r="163" spans="1:8" x14ac:dyDescent="0.2">
      <c r="A163" s="33">
        <v>1021040500</v>
      </c>
      <c r="B163" s="33" t="s">
        <v>19</v>
      </c>
      <c r="C163" s="33">
        <v>7898464625753</v>
      </c>
      <c r="D163" s="33" t="s">
        <v>626</v>
      </c>
      <c r="E163" s="33">
        <v>1406</v>
      </c>
      <c r="F163" s="33">
        <v>0</v>
      </c>
      <c r="G163" s="33">
        <v>13.44</v>
      </c>
      <c r="H163" s="33">
        <v>64</v>
      </c>
    </row>
    <row r="164" spans="1:8" x14ac:dyDescent="0.2">
      <c r="A164" s="33">
        <v>1021044600</v>
      </c>
      <c r="B164" s="33" t="s">
        <v>627</v>
      </c>
      <c r="C164" s="33">
        <v>7898464626378</v>
      </c>
      <c r="D164" s="33" t="s">
        <v>626</v>
      </c>
      <c r="E164" s="33">
        <v>1406</v>
      </c>
      <c r="F164" s="33">
        <v>0</v>
      </c>
      <c r="G164" s="33">
        <v>97.65</v>
      </c>
      <c r="H164" s="33">
        <v>465</v>
      </c>
    </row>
    <row r="165" spans="1:8" x14ac:dyDescent="0.2">
      <c r="A165" s="33">
        <v>1021050500</v>
      </c>
      <c r="B165" s="33" t="s">
        <v>20</v>
      </c>
      <c r="C165" s="33">
        <v>7898464625715</v>
      </c>
      <c r="D165" s="33" t="s">
        <v>628</v>
      </c>
      <c r="E165" s="33">
        <v>1408</v>
      </c>
      <c r="F165" s="33">
        <v>0</v>
      </c>
      <c r="G165" s="33">
        <v>13.44</v>
      </c>
      <c r="H165" s="33">
        <v>64</v>
      </c>
    </row>
    <row r="166" spans="1:8" x14ac:dyDescent="0.2">
      <c r="A166" s="33">
        <v>1021054600</v>
      </c>
      <c r="B166" s="33" t="s">
        <v>21</v>
      </c>
      <c r="C166" s="33">
        <v>7898464627368</v>
      </c>
      <c r="D166" s="33" t="s">
        <v>628</v>
      </c>
      <c r="E166" s="33">
        <v>1408</v>
      </c>
      <c r="F166" s="33">
        <v>0</v>
      </c>
      <c r="G166" s="33">
        <v>97.65</v>
      </c>
      <c r="H166" s="33">
        <v>465</v>
      </c>
    </row>
    <row r="167" spans="1:8" x14ac:dyDescent="0.2">
      <c r="A167" s="33">
        <v>1021070040</v>
      </c>
      <c r="B167" s="33" t="s">
        <v>22</v>
      </c>
      <c r="C167" s="33">
        <v>7899891308813</v>
      </c>
      <c r="D167" s="33" t="s">
        <v>629</v>
      </c>
      <c r="E167" s="33">
        <v>9587</v>
      </c>
      <c r="F167" s="33">
        <v>0</v>
      </c>
      <c r="G167" s="33">
        <v>7.14</v>
      </c>
      <c r="H167" s="33">
        <v>34</v>
      </c>
    </row>
    <row r="168" spans="1:8" x14ac:dyDescent="0.2">
      <c r="A168" s="33">
        <v>1021070200</v>
      </c>
      <c r="B168" s="33" t="s">
        <v>23</v>
      </c>
      <c r="C168" s="33">
        <v>7898464627436</v>
      </c>
      <c r="D168" s="33" t="s">
        <v>540</v>
      </c>
      <c r="E168" s="33">
        <v>1445</v>
      </c>
      <c r="F168" s="33">
        <v>0</v>
      </c>
      <c r="G168" s="33">
        <v>10.29</v>
      </c>
      <c r="H168" s="33">
        <v>49</v>
      </c>
    </row>
    <row r="169" spans="1:8" x14ac:dyDescent="0.2">
      <c r="A169" s="33">
        <v>1021070201</v>
      </c>
      <c r="B169" s="33" t="s">
        <v>23</v>
      </c>
      <c r="C169" s="33">
        <v>7899891308820</v>
      </c>
      <c r="D169" s="33" t="s">
        <v>629</v>
      </c>
      <c r="E169" s="33">
        <v>9587</v>
      </c>
      <c r="F169" s="33">
        <v>0</v>
      </c>
      <c r="G169" s="33">
        <v>10.29</v>
      </c>
      <c r="H169" s="33">
        <v>49</v>
      </c>
    </row>
    <row r="170" spans="1:8" x14ac:dyDescent="0.2">
      <c r="A170" s="33">
        <v>1021070500</v>
      </c>
      <c r="B170" s="33" t="s">
        <v>630</v>
      </c>
      <c r="C170" s="33">
        <v>7898464627429</v>
      </c>
      <c r="D170" s="33" t="s">
        <v>542</v>
      </c>
      <c r="E170" s="33">
        <v>1444</v>
      </c>
      <c r="F170" s="33">
        <v>0</v>
      </c>
      <c r="G170" s="33">
        <v>12.6</v>
      </c>
      <c r="H170" s="33">
        <v>60</v>
      </c>
    </row>
    <row r="171" spans="1:8" x14ac:dyDescent="0.2">
      <c r="A171" s="33">
        <v>1021071100</v>
      </c>
      <c r="B171" s="33" t="s">
        <v>24</v>
      </c>
      <c r="C171" s="33">
        <v>7898464627412</v>
      </c>
      <c r="D171" s="33" t="s">
        <v>629</v>
      </c>
      <c r="E171" s="33">
        <v>9587</v>
      </c>
      <c r="F171" s="33">
        <v>0</v>
      </c>
      <c r="G171" s="33">
        <v>24.45</v>
      </c>
      <c r="H171" s="33">
        <v>116</v>
      </c>
    </row>
    <row r="172" spans="1:8" x14ac:dyDescent="0.2">
      <c r="A172" s="33">
        <v>1021071101</v>
      </c>
      <c r="B172" s="33" t="s">
        <v>24</v>
      </c>
      <c r="C172" s="33">
        <v>7899891308837</v>
      </c>
      <c r="D172" s="33" t="s">
        <v>629</v>
      </c>
      <c r="E172" s="33">
        <v>9587</v>
      </c>
      <c r="F172" s="33">
        <v>0</v>
      </c>
      <c r="G172" s="33">
        <v>26.88</v>
      </c>
      <c r="H172" s="33">
        <v>128</v>
      </c>
    </row>
    <row r="173" spans="1:8" x14ac:dyDescent="0.2">
      <c r="A173" s="33">
        <v>1021074600</v>
      </c>
      <c r="B173" s="33" t="s">
        <v>631</v>
      </c>
      <c r="C173" s="33">
        <v>7898464627405</v>
      </c>
      <c r="D173" s="33" t="s">
        <v>629</v>
      </c>
      <c r="E173" s="33">
        <v>9587</v>
      </c>
      <c r="F173" s="33">
        <v>0</v>
      </c>
      <c r="G173" s="33">
        <v>97.65</v>
      </c>
      <c r="H173" s="33">
        <v>465</v>
      </c>
    </row>
    <row r="174" spans="1:8" x14ac:dyDescent="0.2">
      <c r="A174" s="33">
        <v>1021080150</v>
      </c>
      <c r="B174" s="33" t="s">
        <v>25</v>
      </c>
      <c r="C174" s="33">
        <v>7898464626392</v>
      </c>
      <c r="D174" s="33" t="s">
        <v>632</v>
      </c>
      <c r="E174" s="33">
        <v>1430</v>
      </c>
      <c r="F174" s="33">
        <v>0</v>
      </c>
      <c r="G174" s="33">
        <v>19.53</v>
      </c>
      <c r="H174" s="33">
        <v>93</v>
      </c>
    </row>
    <row r="175" spans="1:8" x14ac:dyDescent="0.2">
      <c r="A175" s="33">
        <v>1021130200</v>
      </c>
      <c r="B175" s="33" t="s">
        <v>633</v>
      </c>
      <c r="C175" s="33">
        <v>7898464627559</v>
      </c>
      <c r="D175" s="33" t="s">
        <v>540</v>
      </c>
      <c r="E175" s="33">
        <v>1445</v>
      </c>
      <c r="F175" s="33">
        <v>0</v>
      </c>
      <c r="G175" s="33">
        <v>9.4499999999999993</v>
      </c>
      <c r="H175" s="33">
        <v>45</v>
      </c>
    </row>
    <row r="176" spans="1:8" x14ac:dyDescent="0.2">
      <c r="A176" s="33">
        <v>1021130500</v>
      </c>
      <c r="B176" s="33" t="s">
        <v>634</v>
      </c>
      <c r="C176" s="33">
        <v>7898464627542</v>
      </c>
      <c r="D176" s="33" t="s">
        <v>542</v>
      </c>
      <c r="E176" s="33">
        <v>1444</v>
      </c>
      <c r="F176" s="33">
        <v>0</v>
      </c>
      <c r="G176" s="33"/>
      <c r="H176" s="33">
        <v>60</v>
      </c>
    </row>
    <row r="177" spans="1:8" x14ac:dyDescent="0.2">
      <c r="A177" s="33">
        <v>1021131100</v>
      </c>
      <c r="B177" s="33" t="s">
        <v>635</v>
      </c>
      <c r="C177" s="33">
        <v>7898464627535</v>
      </c>
      <c r="D177" s="33" t="s">
        <v>544</v>
      </c>
      <c r="E177" s="33">
        <v>1443</v>
      </c>
      <c r="F177" s="33">
        <v>0</v>
      </c>
      <c r="G177" s="33">
        <v>24.45</v>
      </c>
      <c r="H177" s="33">
        <v>116</v>
      </c>
    </row>
    <row r="178" spans="1:8" x14ac:dyDescent="0.2">
      <c r="A178" s="33">
        <v>1021134600</v>
      </c>
      <c r="B178" s="33" t="s">
        <v>636</v>
      </c>
      <c r="C178" s="33">
        <v>7898464627528</v>
      </c>
      <c r="D178" s="33" t="s">
        <v>546</v>
      </c>
      <c r="E178" s="33">
        <v>1442</v>
      </c>
      <c r="F178" s="33">
        <v>0</v>
      </c>
      <c r="G178" s="33">
        <v>88.2</v>
      </c>
      <c r="H178" s="33">
        <v>420</v>
      </c>
    </row>
    <row r="179" spans="1:8" x14ac:dyDescent="0.2">
      <c r="A179" s="33">
        <v>1021290090</v>
      </c>
      <c r="B179" s="33" t="s">
        <v>26</v>
      </c>
      <c r="C179" s="33">
        <v>7898464625906</v>
      </c>
      <c r="D179" s="33" t="s">
        <v>637</v>
      </c>
      <c r="E179" s="33">
        <v>1427</v>
      </c>
      <c r="F179" s="33">
        <v>0</v>
      </c>
      <c r="G179" s="33">
        <v>15.12</v>
      </c>
      <c r="H179" s="33">
        <v>72</v>
      </c>
    </row>
    <row r="180" spans="1:8" x14ac:dyDescent="0.2">
      <c r="A180" s="33">
        <v>1021620250</v>
      </c>
      <c r="B180" s="33" t="s">
        <v>638</v>
      </c>
      <c r="C180" s="33">
        <v>7899891305775</v>
      </c>
      <c r="D180" s="33" t="s">
        <v>639</v>
      </c>
      <c r="E180" s="33">
        <v>9566</v>
      </c>
      <c r="F180" s="33">
        <v>0</v>
      </c>
      <c r="G180" s="33">
        <v>10.92</v>
      </c>
      <c r="H180" s="33">
        <v>52</v>
      </c>
    </row>
    <row r="181" spans="1:8" x14ac:dyDescent="0.2">
      <c r="A181" s="33">
        <v>1021630200</v>
      </c>
      <c r="B181" s="33" t="s">
        <v>640</v>
      </c>
      <c r="C181" s="33">
        <v>7899891304464</v>
      </c>
      <c r="D181" s="33" t="s">
        <v>540</v>
      </c>
      <c r="E181" s="33">
        <v>1445</v>
      </c>
      <c r="F181" s="33">
        <v>0</v>
      </c>
      <c r="G181" s="33">
        <v>10.29</v>
      </c>
      <c r="H181" s="33">
        <v>49</v>
      </c>
    </row>
    <row r="182" spans="1:8" x14ac:dyDescent="0.2">
      <c r="A182" s="33">
        <v>1021630500</v>
      </c>
      <c r="B182" s="33" t="s">
        <v>641</v>
      </c>
      <c r="C182" s="33">
        <v>7899891304471</v>
      </c>
      <c r="D182" s="33" t="s">
        <v>542</v>
      </c>
      <c r="E182" s="33">
        <v>1444</v>
      </c>
      <c r="F182" s="33">
        <v>0</v>
      </c>
      <c r="G182" s="33">
        <v>6.3</v>
      </c>
      <c r="H182" s="33">
        <v>60</v>
      </c>
    </row>
    <row r="183" spans="1:8" x14ac:dyDescent="0.2">
      <c r="A183" s="33">
        <v>1021631100</v>
      </c>
      <c r="B183" s="33" t="s">
        <v>28</v>
      </c>
      <c r="C183" s="33">
        <v>7899891304488</v>
      </c>
      <c r="D183" s="33" t="s">
        <v>544</v>
      </c>
      <c r="E183" s="33">
        <v>1443</v>
      </c>
      <c r="F183" s="33">
        <v>0</v>
      </c>
      <c r="G183" s="33">
        <v>26.88</v>
      </c>
      <c r="H183" s="33">
        <v>128</v>
      </c>
    </row>
    <row r="184" spans="1:8" x14ac:dyDescent="0.2">
      <c r="A184" s="33">
        <v>1021634600</v>
      </c>
      <c r="B184" s="33" t="s">
        <v>642</v>
      </c>
      <c r="C184" s="33">
        <v>7899891304594</v>
      </c>
      <c r="D184" s="33" t="s">
        <v>546</v>
      </c>
      <c r="E184" s="33">
        <v>1442</v>
      </c>
      <c r="F184" s="33">
        <v>0</v>
      </c>
      <c r="G184" s="33">
        <v>97.65</v>
      </c>
      <c r="H184" s="33">
        <v>465</v>
      </c>
    </row>
    <row r="185" spans="1:8" x14ac:dyDescent="0.2">
      <c r="A185" s="33">
        <v>1021640250</v>
      </c>
      <c r="B185" s="33" t="s">
        <v>29</v>
      </c>
      <c r="C185" s="33">
        <v>7899891305744</v>
      </c>
      <c r="D185" s="33" t="s">
        <v>643</v>
      </c>
      <c r="E185" s="33">
        <v>9565</v>
      </c>
      <c r="F185" s="33">
        <v>0</v>
      </c>
      <c r="G185" s="33">
        <v>10.92</v>
      </c>
      <c r="H185" s="33">
        <v>52</v>
      </c>
    </row>
    <row r="186" spans="1:8" x14ac:dyDescent="0.2">
      <c r="A186" s="33">
        <v>1021680250</v>
      </c>
      <c r="B186" s="33" t="s">
        <v>644</v>
      </c>
      <c r="C186" s="33">
        <v>7899891305713</v>
      </c>
      <c r="D186" s="33" t="s">
        <v>531</v>
      </c>
      <c r="E186" s="33">
        <v>9564</v>
      </c>
      <c r="F186" s="33">
        <v>0</v>
      </c>
      <c r="G186" s="33">
        <v>10.92</v>
      </c>
      <c r="H186" s="33">
        <v>52</v>
      </c>
    </row>
    <row r="187" spans="1:8" x14ac:dyDescent="0.2">
      <c r="A187" s="33">
        <v>1021690200</v>
      </c>
      <c r="B187" s="33" t="s">
        <v>645</v>
      </c>
      <c r="C187" s="33">
        <v>7899891304679</v>
      </c>
      <c r="D187" s="33" t="s">
        <v>540</v>
      </c>
      <c r="E187" s="33">
        <v>1445</v>
      </c>
      <c r="F187" s="33">
        <v>0</v>
      </c>
      <c r="G187" s="33">
        <v>5.15</v>
      </c>
      <c r="H187" s="33">
        <v>49</v>
      </c>
    </row>
    <row r="188" spans="1:8" x14ac:dyDescent="0.2">
      <c r="A188" s="33">
        <v>1021690500</v>
      </c>
      <c r="B188" s="33" t="s">
        <v>646</v>
      </c>
      <c r="C188" s="33">
        <v>7899891304709</v>
      </c>
      <c r="D188" s="33" t="s">
        <v>542</v>
      </c>
      <c r="E188" s="33">
        <v>1444</v>
      </c>
      <c r="F188" s="33">
        <v>0</v>
      </c>
      <c r="G188" s="33">
        <v>12.6</v>
      </c>
      <c r="H188" s="33">
        <v>60</v>
      </c>
    </row>
    <row r="189" spans="1:8" x14ac:dyDescent="0.2">
      <c r="A189" s="33">
        <v>1021691100</v>
      </c>
      <c r="B189" s="33" t="s">
        <v>647</v>
      </c>
      <c r="C189" s="33">
        <v>7899891304785</v>
      </c>
      <c r="D189" s="33" t="s">
        <v>544</v>
      </c>
      <c r="E189" s="33">
        <v>1443</v>
      </c>
      <c r="F189" s="33">
        <v>0</v>
      </c>
      <c r="G189" s="33">
        <v>26.88</v>
      </c>
      <c r="H189" s="33">
        <v>128</v>
      </c>
    </row>
    <row r="190" spans="1:8" x14ac:dyDescent="0.2">
      <c r="A190" s="33">
        <v>1021694600</v>
      </c>
      <c r="B190" s="33" t="s">
        <v>648</v>
      </c>
      <c r="C190" s="33">
        <v>7899891304907</v>
      </c>
      <c r="D190" s="33" t="s">
        <v>546</v>
      </c>
      <c r="E190" s="33">
        <v>1442</v>
      </c>
      <c r="F190" s="33">
        <v>0</v>
      </c>
      <c r="G190" s="33">
        <v>88.2</v>
      </c>
      <c r="H190" s="33">
        <v>420</v>
      </c>
    </row>
    <row r="191" spans="1:8" x14ac:dyDescent="0.2">
      <c r="A191" s="33">
        <v>1021700200</v>
      </c>
      <c r="B191" s="33" t="s">
        <v>649</v>
      </c>
      <c r="C191" s="33">
        <v>7899891304792</v>
      </c>
      <c r="D191" s="33" t="s">
        <v>540</v>
      </c>
      <c r="E191" s="33">
        <v>1445</v>
      </c>
      <c r="F191" s="33">
        <v>0</v>
      </c>
      <c r="G191" s="33">
        <v>10.29</v>
      </c>
      <c r="H191" s="33">
        <v>49</v>
      </c>
    </row>
    <row r="192" spans="1:8" x14ac:dyDescent="0.2">
      <c r="A192" s="33">
        <v>1021700500</v>
      </c>
      <c r="B192" s="33" t="s">
        <v>650</v>
      </c>
      <c r="C192" s="33">
        <v>7899891304808</v>
      </c>
      <c r="D192" s="33" t="s">
        <v>542</v>
      </c>
      <c r="E192" s="33">
        <v>1444</v>
      </c>
      <c r="F192" s="33">
        <v>0</v>
      </c>
      <c r="G192" s="33">
        <v>6.3</v>
      </c>
      <c r="H192" s="33">
        <v>60</v>
      </c>
    </row>
    <row r="193" spans="1:8" x14ac:dyDescent="0.2">
      <c r="A193" s="33">
        <v>1021701100</v>
      </c>
      <c r="B193" s="33" t="s">
        <v>31</v>
      </c>
      <c r="C193" s="33">
        <v>7899891304815</v>
      </c>
      <c r="D193" s="33" t="s">
        <v>544</v>
      </c>
      <c r="E193" s="33">
        <v>1443</v>
      </c>
      <c r="F193" s="33">
        <v>0</v>
      </c>
      <c r="G193" s="33">
        <v>26.88</v>
      </c>
      <c r="H193" s="33">
        <v>128</v>
      </c>
    </row>
    <row r="194" spans="1:8" x14ac:dyDescent="0.2">
      <c r="A194" s="33">
        <v>1021704600</v>
      </c>
      <c r="B194" s="33" t="s">
        <v>651</v>
      </c>
      <c r="C194" s="33">
        <v>7899891304822</v>
      </c>
      <c r="D194" s="33" t="s">
        <v>546</v>
      </c>
      <c r="E194" s="33">
        <v>1442</v>
      </c>
      <c r="F194" s="33">
        <v>0</v>
      </c>
      <c r="G194" s="33">
        <v>88.2</v>
      </c>
      <c r="H194" s="33">
        <v>420</v>
      </c>
    </row>
    <row r="195" spans="1:8" x14ac:dyDescent="0.2">
      <c r="A195" s="33">
        <v>1021831100</v>
      </c>
      <c r="B195" s="33" t="s">
        <v>32</v>
      </c>
      <c r="C195" s="33">
        <v>7899891309223</v>
      </c>
      <c r="D195" s="33" t="s">
        <v>544</v>
      </c>
      <c r="E195" s="33">
        <v>1443</v>
      </c>
      <c r="F195" s="33">
        <v>0</v>
      </c>
      <c r="G195" s="33">
        <v>26.88</v>
      </c>
      <c r="H195" s="33">
        <v>128</v>
      </c>
    </row>
    <row r="196" spans="1:8" x14ac:dyDescent="0.2">
      <c r="A196" s="33">
        <v>1021841100</v>
      </c>
      <c r="B196" s="33" t="s">
        <v>33</v>
      </c>
      <c r="C196" s="33">
        <v>7899891309216</v>
      </c>
      <c r="D196" s="33" t="s">
        <v>544</v>
      </c>
      <c r="E196" s="33">
        <v>1443</v>
      </c>
      <c r="F196" s="33">
        <v>0</v>
      </c>
      <c r="G196" s="33">
        <v>26.88</v>
      </c>
      <c r="H196" s="33">
        <v>128</v>
      </c>
    </row>
    <row r="197" spans="1:8" x14ac:dyDescent="0.2">
      <c r="A197" s="33">
        <v>1021851100</v>
      </c>
      <c r="B197" s="33" t="s">
        <v>34</v>
      </c>
      <c r="C197" s="33">
        <v>7899891309230</v>
      </c>
      <c r="D197" s="33" t="s">
        <v>544</v>
      </c>
      <c r="E197" s="33">
        <v>1443</v>
      </c>
      <c r="F197" s="33">
        <v>0</v>
      </c>
      <c r="G197" s="33">
        <v>26.88</v>
      </c>
      <c r="H197" s="33">
        <v>128</v>
      </c>
    </row>
    <row r="198" spans="1:8" x14ac:dyDescent="0.2">
      <c r="A198" s="33">
        <v>1027000150</v>
      </c>
      <c r="B198" s="33" t="s">
        <v>652</v>
      </c>
      <c r="C198" s="33">
        <v>7899891301241</v>
      </c>
      <c r="D198" s="33" t="s">
        <v>653</v>
      </c>
      <c r="E198" s="33">
        <v>8516</v>
      </c>
      <c r="F198" s="33">
        <v>0</v>
      </c>
      <c r="G198" s="33">
        <v>5.04</v>
      </c>
      <c r="H198" s="33">
        <v>24</v>
      </c>
    </row>
    <row r="199" spans="1:8" x14ac:dyDescent="0.2">
      <c r="A199" s="33">
        <v>1030011100</v>
      </c>
      <c r="B199" s="33" t="s">
        <v>654</v>
      </c>
      <c r="C199" s="33">
        <v>7898464622141</v>
      </c>
      <c r="D199" s="33" t="s">
        <v>655</v>
      </c>
      <c r="E199" s="33">
        <v>1446</v>
      </c>
      <c r="F199" s="33">
        <v>0</v>
      </c>
      <c r="G199" s="33">
        <v>9.8699999999999992</v>
      </c>
      <c r="H199" s="33">
        <v>47</v>
      </c>
    </row>
    <row r="200" spans="1:8" x14ac:dyDescent="0.2">
      <c r="A200" s="33">
        <v>1030021100</v>
      </c>
      <c r="B200" s="33" t="s">
        <v>35</v>
      </c>
      <c r="C200" s="33">
        <v>7898464622028</v>
      </c>
      <c r="D200" s="33" t="s">
        <v>548</v>
      </c>
      <c r="E200" s="33">
        <v>1400</v>
      </c>
      <c r="F200" s="33">
        <v>0</v>
      </c>
      <c r="G200" s="33">
        <v>9.8699999999999992</v>
      </c>
      <c r="H200" s="33">
        <v>47</v>
      </c>
    </row>
    <row r="201" spans="1:8" x14ac:dyDescent="0.2">
      <c r="A201" s="33">
        <v>1030110500</v>
      </c>
      <c r="B201" s="33" t="s">
        <v>656</v>
      </c>
      <c r="C201" s="33">
        <v>7899891313220</v>
      </c>
      <c r="D201" s="33" t="s">
        <v>555</v>
      </c>
      <c r="E201" s="33">
        <v>1404</v>
      </c>
      <c r="F201" s="33">
        <v>0</v>
      </c>
      <c r="G201" s="33">
        <v>4.83</v>
      </c>
      <c r="H201" s="33">
        <v>23</v>
      </c>
    </row>
    <row r="202" spans="1:8" x14ac:dyDescent="0.2">
      <c r="A202" s="33">
        <v>1030111100</v>
      </c>
      <c r="B202" s="33" t="s">
        <v>657</v>
      </c>
      <c r="C202" s="33">
        <v>7898464622066</v>
      </c>
      <c r="D202" s="33" t="s">
        <v>555</v>
      </c>
      <c r="E202" s="33">
        <v>1404</v>
      </c>
      <c r="F202" s="33">
        <v>0</v>
      </c>
      <c r="G202" s="33">
        <v>9.8699999999999992</v>
      </c>
      <c r="H202" s="33">
        <v>47</v>
      </c>
    </row>
    <row r="203" spans="1:8" x14ac:dyDescent="0.2">
      <c r="A203" s="33">
        <v>1030181100</v>
      </c>
      <c r="B203" s="33" t="s">
        <v>658</v>
      </c>
      <c r="C203" s="33">
        <v>7898464622127</v>
      </c>
      <c r="D203" s="33" t="s">
        <v>655</v>
      </c>
      <c r="E203" s="33">
        <v>1446</v>
      </c>
      <c r="F203" s="33">
        <v>0</v>
      </c>
      <c r="G203" s="33">
        <v>9.8699999999999992</v>
      </c>
      <c r="H203" s="33">
        <v>47</v>
      </c>
    </row>
    <row r="204" spans="1:8" x14ac:dyDescent="0.2">
      <c r="A204" s="33">
        <v>1030211100</v>
      </c>
      <c r="B204" s="33" t="s">
        <v>659</v>
      </c>
      <c r="C204" s="33">
        <v>7898464622226</v>
      </c>
      <c r="D204" s="33" t="s">
        <v>655</v>
      </c>
      <c r="E204" s="33">
        <v>1446</v>
      </c>
      <c r="F204" s="33">
        <v>0</v>
      </c>
      <c r="G204" s="33">
        <v>9.8699999999999992</v>
      </c>
      <c r="H204" s="33">
        <v>47</v>
      </c>
    </row>
    <row r="205" spans="1:8" x14ac:dyDescent="0.2">
      <c r="A205" s="33">
        <v>1030231100</v>
      </c>
      <c r="B205" s="33" t="s">
        <v>36</v>
      </c>
      <c r="C205" s="33">
        <v>7898464622257</v>
      </c>
      <c r="D205" s="33" t="s">
        <v>585</v>
      </c>
      <c r="E205" s="33">
        <v>1401</v>
      </c>
      <c r="F205" s="33">
        <v>0</v>
      </c>
      <c r="G205" s="33">
        <v>9.8699999999999992</v>
      </c>
      <c r="H205" s="33">
        <v>47</v>
      </c>
    </row>
    <row r="206" spans="1:8" x14ac:dyDescent="0.2">
      <c r="A206" s="33">
        <v>1030251100</v>
      </c>
      <c r="B206" s="33" t="s">
        <v>37</v>
      </c>
      <c r="C206" s="33">
        <v>7898464620451</v>
      </c>
      <c r="D206" s="33" t="s">
        <v>588</v>
      </c>
      <c r="E206" s="33">
        <v>1402</v>
      </c>
      <c r="F206" s="33">
        <v>0</v>
      </c>
      <c r="G206" s="33">
        <v>9.8699999999999992</v>
      </c>
      <c r="H206" s="33">
        <v>47</v>
      </c>
    </row>
    <row r="207" spans="1:8" x14ac:dyDescent="0.2">
      <c r="A207" s="33">
        <v>1030491100</v>
      </c>
      <c r="B207" s="33" t="s">
        <v>38</v>
      </c>
      <c r="C207" s="33">
        <v>7898464622080</v>
      </c>
      <c r="D207" s="33" t="s">
        <v>606</v>
      </c>
      <c r="E207" s="33">
        <v>1403</v>
      </c>
      <c r="F207" s="33">
        <v>0</v>
      </c>
      <c r="G207" s="33">
        <v>9.8699999999999992</v>
      </c>
      <c r="H207" s="33">
        <v>47</v>
      </c>
    </row>
    <row r="208" spans="1:8" x14ac:dyDescent="0.2">
      <c r="A208" s="33">
        <v>1030551100</v>
      </c>
      <c r="B208" s="33" t="s">
        <v>39</v>
      </c>
      <c r="C208" s="33">
        <v>7898464620444</v>
      </c>
      <c r="D208" s="33" t="s">
        <v>612</v>
      </c>
      <c r="E208" s="33">
        <v>1397</v>
      </c>
      <c r="F208" s="33">
        <v>0</v>
      </c>
      <c r="G208" s="33">
        <v>9.8699999999999992</v>
      </c>
      <c r="H208" s="33">
        <v>47</v>
      </c>
    </row>
    <row r="209" spans="1:8" x14ac:dyDescent="0.2">
      <c r="A209" s="33">
        <v>1030581100</v>
      </c>
      <c r="B209" s="33" t="s">
        <v>40</v>
      </c>
      <c r="C209" s="33">
        <v>7898464621991</v>
      </c>
      <c r="D209" s="33" t="s">
        <v>615</v>
      </c>
      <c r="E209" s="33">
        <v>1398</v>
      </c>
      <c r="F209" s="33">
        <v>0</v>
      </c>
      <c r="G209" s="33">
        <v>9.8699999999999992</v>
      </c>
      <c r="H209" s="33">
        <v>47</v>
      </c>
    </row>
    <row r="210" spans="1:8" x14ac:dyDescent="0.2">
      <c r="A210" s="33">
        <v>1030641100</v>
      </c>
      <c r="B210" s="33" t="s">
        <v>41</v>
      </c>
      <c r="C210" s="33">
        <v>7898464622264</v>
      </c>
      <c r="D210" s="33" t="s">
        <v>622</v>
      </c>
      <c r="E210" s="33">
        <v>1405</v>
      </c>
      <c r="F210" s="33">
        <v>0</v>
      </c>
      <c r="G210" s="33">
        <v>9.8699999999999992</v>
      </c>
      <c r="H210" s="33">
        <v>47</v>
      </c>
    </row>
    <row r="211" spans="1:8" x14ac:dyDescent="0.2">
      <c r="A211" s="33">
        <v>1030801000</v>
      </c>
      <c r="B211" s="33" t="s">
        <v>42</v>
      </c>
      <c r="C211" s="33">
        <v>7898464620345</v>
      </c>
      <c r="D211" s="33" t="s">
        <v>624</v>
      </c>
      <c r="E211" s="33">
        <v>1407</v>
      </c>
      <c r="F211" s="33">
        <v>0</v>
      </c>
      <c r="G211" s="33">
        <v>8.19</v>
      </c>
      <c r="H211" s="33">
        <v>39</v>
      </c>
    </row>
    <row r="212" spans="1:8" x14ac:dyDescent="0.2">
      <c r="A212" s="33">
        <v>1031041000</v>
      </c>
      <c r="B212" s="33" t="s">
        <v>43</v>
      </c>
      <c r="C212" s="33">
        <v>7898464625777</v>
      </c>
      <c r="D212" s="33" t="s">
        <v>626</v>
      </c>
      <c r="E212" s="33">
        <v>1406</v>
      </c>
      <c r="F212" s="33">
        <v>0</v>
      </c>
      <c r="G212" s="33">
        <v>8.19</v>
      </c>
      <c r="H212" s="33">
        <v>39</v>
      </c>
    </row>
    <row r="213" spans="1:8" x14ac:dyDescent="0.2">
      <c r="A213" s="33">
        <v>1031051000</v>
      </c>
      <c r="B213" s="33" t="s">
        <v>44</v>
      </c>
      <c r="C213" s="33">
        <v>7898464625739</v>
      </c>
      <c r="D213" s="33" t="s">
        <v>628</v>
      </c>
      <c r="E213" s="33">
        <v>1408</v>
      </c>
      <c r="F213" s="33">
        <v>0</v>
      </c>
      <c r="G213" s="33">
        <v>8.19</v>
      </c>
      <c r="H213" s="33">
        <v>39</v>
      </c>
    </row>
    <row r="214" spans="1:8" x14ac:dyDescent="0.2">
      <c r="A214" s="33">
        <v>1031071100</v>
      </c>
      <c r="B214" s="33" t="s">
        <v>45</v>
      </c>
      <c r="C214" s="33">
        <v>7898464621960</v>
      </c>
      <c r="D214" s="33" t="s">
        <v>655</v>
      </c>
      <c r="E214" s="33">
        <v>1446</v>
      </c>
      <c r="F214" s="33">
        <v>0</v>
      </c>
      <c r="G214" s="33">
        <v>9.8699999999999992</v>
      </c>
      <c r="H214" s="33">
        <v>47</v>
      </c>
    </row>
    <row r="215" spans="1:8" x14ac:dyDescent="0.2">
      <c r="A215" s="33">
        <v>1031071101</v>
      </c>
      <c r="B215" s="33" t="s">
        <v>45</v>
      </c>
      <c r="C215" s="33">
        <v>7899891308844</v>
      </c>
      <c r="D215" s="33" t="s">
        <v>629</v>
      </c>
      <c r="E215" s="33">
        <v>9587</v>
      </c>
      <c r="F215" s="33">
        <v>0</v>
      </c>
      <c r="G215" s="33">
        <v>9.8699999999999992</v>
      </c>
      <c r="H215" s="33">
        <v>47</v>
      </c>
    </row>
    <row r="216" spans="1:8" x14ac:dyDescent="0.2">
      <c r="A216" s="33">
        <v>1040000150</v>
      </c>
      <c r="B216" s="33" t="s">
        <v>46</v>
      </c>
      <c r="C216" s="33">
        <v>7899891305331</v>
      </c>
      <c r="D216" s="33" t="s">
        <v>533</v>
      </c>
      <c r="E216" s="33">
        <v>1438</v>
      </c>
      <c r="F216" s="33">
        <v>0</v>
      </c>
      <c r="G216" s="33">
        <v>8.61</v>
      </c>
      <c r="H216" s="33">
        <v>41</v>
      </c>
    </row>
    <row r="217" spans="1:8" x14ac:dyDescent="0.2">
      <c r="A217" s="33">
        <v>1040000151</v>
      </c>
      <c r="B217" s="33" t="s">
        <v>47</v>
      </c>
      <c r="C217" s="33">
        <v>7899891306949</v>
      </c>
      <c r="D217" s="33" t="s">
        <v>533</v>
      </c>
      <c r="E217" s="33">
        <v>1438</v>
      </c>
      <c r="F217" s="33">
        <v>0</v>
      </c>
      <c r="G217" s="33">
        <v>9.8699999999999992</v>
      </c>
      <c r="H217" s="33">
        <v>47</v>
      </c>
    </row>
    <row r="218" spans="1:8" x14ac:dyDescent="0.2">
      <c r="A218" s="33">
        <v>1040000152</v>
      </c>
      <c r="B218" s="33" t="s">
        <v>48</v>
      </c>
      <c r="C218" s="33">
        <v>7899891306970</v>
      </c>
      <c r="D218" s="33" t="s">
        <v>533</v>
      </c>
      <c r="E218" s="33">
        <v>1438</v>
      </c>
      <c r="F218" s="33">
        <v>0</v>
      </c>
      <c r="G218" s="33">
        <v>9.8699999999999992</v>
      </c>
      <c r="H218" s="33">
        <v>47</v>
      </c>
    </row>
    <row r="219" spans="1:8" x14ac:dyDescent="0.2">
      <c r="A219" s="33">
        <v>1040000250</v>
      </c>
      <c r="B219" s="33" t="s">
        <v>49</v>
      </c>
      <c r="C219" s="33">
        <v>7899891305287</v>
      </c>
      <c r="D219" s="33" t="s">
        <v>533</v>
      </c>
      <c r="E219" s="33">
        <v>1438</v>
      </c>
      <c r="F219" s="33">
        <v>0</v>
      </c>
      <c r="G219" s="33">
        <v>9.8699999999999992</v>
      </c>
      <c r="H219" s="33">
        <v>47</v>
      </c>
    </row>
    <row r="220" spans="1:8" x14ac:dyDescent="0.2">
      <c r="A220" s="33">
        <v>1040000251</v>
      </c>
      <c r="B220" s="33" t="s">
        <v>50</v>
      </c>
      <c r="C220" s="33">
        <v>7899891306956</v>
      </c>
      <c r="D220" s="33" t="s">
        <v>533</v>
      </c>
      <c r="E220" s="33">
        <v>1438</v>
      </c>
      <c r="F220" s="33">
        <v>0</v>
      </c>
      <c r="G220" s="33">
        <v>11.34</v>
      </c>
      <c r="H220" s="33">
        <v>54</v>
      </c>
    </row>
    <row r="221" spans="1:8" x14ac:dyDescent="0.2">
      <c r="A221" s="33">
        <v>1040000252</v>
      </c>
      <c r="B221" s="33" t="s">
        <v>51</v>
      </c>
      <c r="C221" s="33">
        <v>7899891306987</v>
      </c>
      <c r="D221" s="33" t="s">
        <v>533</v>
      </c>
      <c r="E221" s="33">
        <v>1438</v>
      </c>
      <c r="F221" s="33">
        <v>0</v>
      </c>
      <c r="G221" s="33">
        <v>11.34</v>
      </c>
      <c r="H221" s="33">
        <v>54</v>
      </c>
    </row>
    <row r="222" spans="1:8" x14ac:dyDescent="0.2">
      <c r="A222" s="33">
        <v>1040000500</v>
      </c>
      <c r="B222" s="33" t="s">
        <v>52</v>
      </c>
      <c r="C222" s="33">
        <v>7899891305386</v>
      </c>
      <c r="D222" s="33" t="s">
        <v>533</v>
      </c>
      <c r="E222" s="33">
        <v>1438</v>
      </c>
      <c r="F222" s="33">
        <v>0</v>
      </c>
      <c r="G222" s="33">
        <v>11.34</v>
      </c>
      <c r="H222" s="33">
        <v>54</v>
      </c>
    </row>
    <row r="223" spans="1:8" x14ac:dyDescent="0.2">
      <c r="A223" s="33">
        <v>1040000501</v>
      </c>
      <c r="B223" s="33" t="s">
        <v>53</v>
      </c>
      <c r="C223" s="33">
        <v>7899891306963</v>
      </c>
      <c r="D223" s="33" t="s">
        <v>533</v>
      </c>
      <c r="E223" s="33">
        <v>1438</v>
      </c>
      <c r="F223" s="33">
        <v>0</v>
      </c>
      <c r="G223" s="33">
        <v>12.39</v>
      </c>
      <c r="H223" s="33">
        <v>59</v>
      </c>
    </row>
    <row r="224" spans="1:8" x14ac:dyDescent="0.2">
      <c r="A224" s="33">
        <v>1040000502</v>
      </c>
      <c r="B224" s="33" t="s">
        <v>54</v>
      </c>
      <c r="C224" s="33">
        <v>7899891306994</v>
      </c>
      <c r="D224" s="33" t="s">
        <v>533</v>
      </c>
      <c r="E224" s="33">
        <v>1438</v>
      </c>
      <c r="F224" s="33">
        <v>0</v>
      </c>
      <c r="G224" s="33">
        <v>12.39</v>
      </c>
      <c r="H224" s="33">
        <v>59</v>
      </c>
    </row>
    <row r="225" spans="1:8" x14ac:dyDescent="0.2">
      <c r="A225" s="33">
        <v>1040009027</v>
      </c>
      <c r="B225" s="33" t="s">
        <v>660</v>
      </c>
      <c r="C225" s="33">
        <v>7898464629713</v>
      </c>
      <c r="D225" s="33" t="s">
        <v>661</v>
      </c>
      <c r="E225" s="33">
        <v>1461</v>
      </c>
      <c r="F225" s="33">
        <v>0</v>
      </c>
      <c r="G225" s="33">
        <v>9.5</v>
      </c>
      <c r="H225" s="33">
        <v>39</v>
      </c>
    </row>
    <row r="226" spans="1:8" x14ac:dyDescent="0.2">
      <c r="A226" s="33">
        <v>1040009028</v>
      </c>
      <c r="B226" s="33" t="s">
        <v>55</v>
      </c>
      <c r="C226" s="33">
        <v>7898464629348</v>
      </c>
      <c r="D226" s="33" t="s">
        <v>661</v>
      </c>
      <c r="E226" s="33">
        <v>1461</v>
      </c>
      <c r="F226" s="33">
        <v>0</v>
      </c>
      <c r="G226" s="33">
        <v>6.93</v>
      </c>
      <c r="H226" s="33">
        <v>33</v>
      </c>
    </row>
    <row r="227" spans="1:8" x14ac:dyDescent="0.2">
      <c r="A227" s="33">
        <v>1040009031</v>
      </c>
      <c r="B227" s="33" t="s">
        <v>56</v>
      </c>
      <c r="C227" s="33">
        <v>7898464629683</v>
      </c>
      <c r="D227" s="33" t="s">
        <v>661</v>
      </c>
      <c r="E227" s="33">
        <v>1461</v>
      </c>
      <c r="F227" s="33">
        <v>0</v>
      </c>
      <c r="G227" s="33">
        <v>2.52</v>
      </c>
      <c r="H227" s="33">
        <v>12</v>
      </c>
    </row>
    <row r="228" spans="1:8" x14ac:dyDescent="0.2">
      <c r="A228" s="33">
        <v>1040009032</v>
      </c>
      <c r="B228" s="33" t="s">
        <v>662</v>
      </c>
      <c r="C228" s="33">
        <v>7898464629690</v>
      </c>
      <c r="D228" s="33" t="s">
        <v>661</v>
      </c>
      <c r="E228" s="33">
        <v>1461</v>
      </c>
      <c r="F228" s="33">
        <v>0</v>
      </c>
      <c r="G228" s="33">
        <v>6.53</v>
      </c>
      <c r="H228" s="33">
        <v>29</v>
      </c>
    </row>
    <row r="229" spans="1:8" x14ac:dyDescent="0.2">
      <c r="A229" s="33">
        <v>1040009080</v>
      </c>
      <c r="B229" s="33" t="s">
        <v>663</v>
      </c>
      <c r="C229" s="33">
        <v>7898464629652</v>
      </c>
      <c r="D229" s="33" t="s">
        <v>533</v>
      </c>
      <c r="E229" s="33">
        <v>1438</v>
      </c>
      <c r="F229" s="33">
        <v>0</v>
      </c>
      <c r="G229" s="33">
        <v>5.88</v>
      </c>
      <c r="H229" s="33">
        <v>28</v>
      </c>
    </row>
    <row r="230" spans="1:8" x14ac:dyDescent="0.2">
      <c r="A230" s="33">
        <v>1040009081</v>
      </c>
      <c r="B230" s="33" t="s">
        <v>664</v>
      </c>
      <c r="C230" s="33">
        <v>7898464629768</v>
      </c>
      <c r="D230" s="33" t="s">
        <v>533</v>
      </c>
      <c r="E230" s="33">
        <v>1438</v>
      </c>
      <c r="F230" s="33">
        <v>0</v>
      </c>
      <c r="G230" s="33">
        <v>5.88</v>
      </c>
      <c r="H230" s="33">
        <v>28</v>
      </c>
    </row>
    <row r="231" spans="1:8" x14ac:dyDescent="0.2">
      <c r="A231" s="33">
        <v>1040009082</v>
      </c>
      <c r="B231" s="33" t="s">
        <v>665</v>
      </c>
      <c r="C231" s="33">
        <v>7898464629782</v>
      </c>
      <c r="D231" s="33" t="s">
        <v>533</v>
      </c>
      <c r="E231" s="33">
        <v>1438</v>
      </c>
      <c r="F231" s="33">
        <v>0</v>
      </c>
      <c r="G231" s="33">
        <v>5.88</v>
      </c>
      <c r="H231" s="33">
        <v>28</v>
      </c>
    </row>
    <row r="232" spans="1:8" x14ac:dyDescent="0.2">
      <c r="A232" s="33">
        <v>1040009083</v>
      </c>
      <c r="B232" s="33" t="s">
        <v>666</v>
      </c>
      <c r="C232" s="33">
        <v>7898464629645</v>
      </c>
      <c r="D232" s="33" t="s">
        <v>533</v>
      </c>
      <c r="E232" s="33">
        <v>1438</v>
      </c>
      <c r="F232" s="33">
        <v>0</v>
      </c>
      <c r="G232" s="33">
        <v>5.88</v>
      </c>
      <c r="H232" s="33">
        <v>28</v>
      </c>
    </row>
    <row r="233" spans="1:8" x14ac:dyDescent="0.2">
      <c r="A233" s="33">
        <v>1040009084</v>
      </c>
      <c r="B233" s="33" t="s">
        <v>667</v>
      </c>
      <c r="C233" s="33">
        <v>7898464629751</v>
      </c>
      <c r="D233" s="33" t="s">
        <v>533</v>
      </c>
      <c r="E233" s="33">
        <v>1438</v>
      </c>
      <c r="F233" s="33">
        <v>0</v>
      </c>
      <c r="G233" s="33">
        <v>5.88</v>
      </c>
      <c r="H233" s="33">
        <v>28</v>
      </c>
    </row>
    <row r="234" spans="1:8" x14ac:dyDescent="0.2">
      <c r="A234" s="33">
        <v>1040009085</v>
      </c>
      <c r="B234" s="33" t="s">
        <v>668</v>
      </c>
      <c r="C234" s="33">
        <v>7898464629775</v>
      </c>
      <c r="D234" s="33" t="s">
        <v>533</v>
      </c>
      <c r="E234" s="33">
        <v>1438</v>
      </c>
      <c r="F234" s="33">
        <v>0</v>
      </c>
      <c r="G234" s="33">
        <v>5.88</v>
      </c>
      <c r="H234" s="33">
        <v>28</v>
      </c>
    </row>
    <row r="235" spans="1:8" x14ac:dyDescent="0.2">
      <c r="A235" s="33">
        <v>1040009098</v>
      </c>
      <c r="B235" s="33" t="s">
        <v>57</v>
      </c>
      <c r="C235" s="33">
        <v>7899891305393</v>
      </c>
      <c r="D235" s="33" t="s">
        <v>669</v>
      </c>
      <c r="E235" s="33">
        <v>1437</v>
      </c>
      <c r="F235" s="33">
        <v>0</v>
      </c>
      <c r="G235" s="33">
        <v>22.68</v>
      </c>
      <c r="H235" s="33">
        <v>108</v>
      </c>
    </row>
    <row r="236" spans="1:8" x14ac:dyDescent="0.2">
      <c r="A236" s="33">
        <v>1040009132</v>
      </c>
      <c r="B236" s="33" t="s">
        <v>58</v>
      </c>
      <c r="C236" s="33">
        <v>7898464624329</v>
      </c>
      <c r="D236" s="33" t="s">
        <v>661</v>
      </c>
      <c r="E236" s="33">
        <v>1461</v>
      </c>
      <c r="F236" s="33">
        <v>0</v>
      </c>
      <c r="G236" s="33">
        <v>10.56</v>
      </c>
      <c r="H236" s="33">
        <v>48</v>
      </c>
    </row>
    <row r="237" spans="1:8" x14ac:dyDescent="0.2">
      <c r="A237" s="33">
        <v>1040009133</v>
      </c>
      <c r="B237" s="33" t="s">
        <v>59</v>
      </c>
      <c r="C237" s="33">
        <v>7898464624336</v>
      </c>
      <c r="D237" s="33" t="s">
        <v>661</v>
      </c>
      <c r="E237" s="33">
        <v>1461</v>
      </c>
      <c r="F237" s="33">
        <v>0</v>
      </c>
      <c r="G237" s="33">
        <v>10.56</v>
      </c>
      <c r="H237" s="33">
        <v>48</v>
      </c>
    </row>
    <row r="238" spans="1:8" x14ac:dyDescent="0.2">
      <c r="A238" s="33">
        <v>1040009134</v>
      </c>
      <c r="B238" s="33" t="s">
        <v>60</v>
      </c>
      <c r="C238" s="33">
        <v>7898464624343</v>
      </c>
      <c r="D238" s="33" t="s">
        <v>661</v>
      </c>
      <c r="E238" s="33">
        <v>1461</v>
      </c>
      <c r="F238" s="33">
        <v>0</v>
      </c>
      <c r="G238" s="33">
        <v>10.56</v>
      </c>
      <c r="H238" s="33">
        <v>48</v>
      </c>
    </row>
    <row r="239" spans="1:8" x14ac:dyDescent="0.2">
      <c r="A239" s="33">
        <v>1040009135</v>
      </c>
      <c r="B239" s="33" t="s">
        <v>61</v>
      </c>
      <c r="C239" s="33">
        <v>7898464624350</v>
      </c>
      <c r="D239" s="33" t="s">
        <v>661</v>
      </c>
      <c r="E239" s="33">
        <v>1461</v>
      </c>
      <c r="F239" s="33">
        <v>0</v>
      </c>
      <c r="G239" s="33">
        <v>10.56</v>
      </c>
      <c r="H239" s="33">
        <v>48</v>
      </c>
    </row>
    <row r="240" spans="1:8" x14ac:dyDescent="0.2">
      <c r="A240" s="33">
        <v>1040009136</v>
      </c>
      <c r="B240" s="33" t="s">
        <v>62</v>
      </c>
      <c r="C240" s="33">
        <v>7899891300794</v>
      </c>
      <c r="D240" s="33" t="s">
        <v>661</v>
      </c>
      <c r="E240" s="33">
        <v>1461</v>
      </c>
      <c r="F240" s="33">
        <v>0</v>
      </c>
      <c r="G240" s="33">
        <v>6.3</v>
      </c>
      <c r="H240" s="33">
        <v>30</v>
      </c>
    </row>
    <row r="241" spans="1:8" x14ac:dyDescent="0.2">
      <c r="A241" s="33">
        <v>1040009144</v>
      </c>
      <c r="B241" s="33" t="s">
        <v>63</v>
      </c>
      <c r="C241" s="33">
        <v>7899891300787</v>
      </c>
      <c r="D241" s="33" t="s">
        <v>661</v>
      </c>
      <c r="E241" s="33">
        <v>1461</v>
      </c>
      <c r="F241" s="33">
        <v>0</v>
      </c>
      <c r="G241" s="33">
        <v>16.32</v>
      </c>
      <c r="H241" s="33">
        <v>68</v>
      </c>
    </row>
    <row r="242" spans="1:8" x14ac:dyDescent="0.2">
      <c r="A242" s="33">
        <v>1040009314</v>
      </c>
      <c r="B242" s="33" t="s">
        <v>64</v>
      </c>
      <c r="C242" s="33">
        <v>7899891305300</v>
      </c>
      <c r="D242" s="33" t="s">
        <v>661</v>
      </c>
      <c r="E242" s="33">
        <v>1461</v>
      </c>
      <c r="F242" s="33">
        <v>0</v>
      </c>
      <c r="G242" s="33">
        <v>6.3</v>
      </c>
      <c r="H242" s="33">
        <v>30</v>
      </c>
    </row>
    <row r="243" spans="1:8" x14ac:dyDescent="0.2">
      <c r="A243" s="33">
        <v>1040009369</v>
      </c>
      <c r="B243" s="33" t="s">
        <v>65</v>
      </c>
      <c r="C243" s="33">
        <v>7899891307007</v>
      </c>
      <c r="D243" s="33" t="s">
        <v>661</v>
      </c>
      <c r="E243" s="33">
        <v>1461</v>
      </c>
      <c r="F243" s="33">
        <v>0</v>
      </c>
      <c r="G243" s="33">
        <v>6.3</v>
      </c>
      <c r="H243" s="33">
        <v>30</v>
      </c>
    </row>
    <row r="244" spans="1:8" x14ac:dyDescent="0.2">
      <c r="A244" s="33">
        <v>1040009370</v>
      </c>
      <c r="B244" s="33" t="s">
        <v>66</v>
      </c>
      <c r="C244" s="33">
        <v>7899891307014</v>
      </c>
      <c r="D244" s="33" t="s">
        <v>661</v>
      </c>
      <c r="E244" s="33">
        <v>1461</v>
      </c>
      <c r="F244" s="33">
        <v>0</v>
      </c>
      <c r="G244" s="33">
        <v>6.3</v>
      </c>
      <c r="H244" s="33">
        <v>30</v>
      </c>
    </row>
    <row r="245" spans="1:8" x14ac:dyDescent="0.2">
      <c r="A245" s="33">
        <v>1040009371</v>
      </c>
      <c r="B245" s="33" t="s">
        <v>67</v>
      </c>
      <c r="C245" s="33">
        <v>7899891307021</v>
      </c>
      <c r="D245" s="33" t="s">
        <v>661</v>
      </c>
      <c r="E245" s="33">
        <v>1461</v>
      </c>
      <c r="F245" s="33">
        <v>0</v>
      </c>
      <c r="G245" s="33">
        <v>6.3</v>
      </c>
      <c r="H245" s="33">
        <v>30</v>
      </c>
    </row>
    <row r="246" spans="1:8" x14ac:dyDescent="0.2">
      <c r="A246" s="33">
        <v>1040009372</v>
      </c>
      <c r="B246" s="33" t="s">
        <v>670</v>
      </c>
      <c r="C246" s="33">
        <v>7899891307038</v>
      </c>
      <c r="D246" s="33" t="s">
        <v>661</v>
      </c>
      <c r="E246" s="33">
        <v>1461</v>
      </c>
      <c r="F246" s="33">
        <v>0</v>
      </c>
      <c r="G246" s="33">
        <v>6.3</v>
      </c>
      <c r="H246" s="33">
        <v>30</v>
      </c>
    </row>
    <row r="247" spans="1:8" x14ac:dyDescent="0.2">
      <c r="A247" s="33">
        <v>1040009373</v>
      </c>
      <c r="B247" s="33" t="s">
        <v>671</v>
      </c>
      <c r="C247" s="33">
        <v>7899891307045</v>
      </c>
      <c r="D247" s="33" t="s">
        <v>661</v>
      </c>
      <c r="E247" s="33">
        <v>1461</v>
      </c>
      <c r="F247" s="33">
        <v>0</v>
      </c>
      <c r="G247" s="33">
        <v>6.3</v>
      </c>
      <c r="H247" s="33">
        <v>30</v>
      </c>
    </row>
    <row r="248" spans="1:8" x14ac:dyDescent="0.2">
      <c r="A248" s="33">
        <v>1040009422</v>
      </c>
      <c r="B248" s="33" t="s">
        <v>68</v>
      </c>
      <c r="C248" s="33">
        <v>7899891312483</v>
      </c>
      <c r="D248" s="33" t="s">
        <v>661</v>
      </c>
      <c r="E248" s="33">
        <v>1461</v>
      </c>
      <c r="F248" s="33">
        <v>0</v>
      </c>
      <c r="G248" s="33">
        <v>8.19</v>
      </c>
      <c r="H248" s="33">
        <v>39</v>
      </c>
    </row>
    <row r="249" spans="1:8" x14ac:dyDescent="0.2">
      <c r="A249" s="33">
        <v>1040009423</v>
      </c>
      <c r="B249" s="33" t="s">
        <v>69</v>
      </c>
      <c r="C249" s="33">
        <v>7899891312490</v>
      </c>
      <c r="D249" s="33" t="s">
        <v>661</v>
      </c>
      <c r="E249" s="33">
        <v>1461</v>
      </c>
      <c r="F249" s="33">
        <v>0</v>
      </c>
      <c r="G249" s="33">
        <v>6.3</v>
      </c>
      <c r="H249" s="33">
        <v>30</v>
      </c>
    </row>
    <row r="250" spans="1:8" x14ac:dyDescent="0.2">
      <c r="A250" s="33">
        <v>1040009424</v>
      </c>
      <c r="B250" s="33" t="s">
        <v>70</v>
      </c>
      <c r="C250" s="33">
        <v>7899891312506</v>
      </c>
      <c r="D250" s="33" t="s">
        <v>661</v>
      </c>
      <c r="E250" s="33">
        <v>1461</v>
      </c>
      <c r="F250" s="33">
        <v>0</v>
      </c>
      <c r="G250" s="33">
        <v>7.56</v>
      </c>
      <c r="H250" s="33">
        <v>36</v>
      </c>
    </row>
    <row r="251" spans="1:8" x14ac:dyDescent="0.2">
      <c r="A251" s="33">
        <v>1040010180</v>
      </c>
      <c r="B251" s="33" t="s">
        <v>672</v>
      </c>
      <c r="C251" s="33">
        <v>7898464623667</v>
      </c>
      <c r="D251" s="33" t="s">
        <v>673</v>
      </c>
      <c r="E251" s="33">
        <v>1448</v>
      </c>
      <c r="F251" s="33">
        <v>0</v>
      </c>
      <c r="G251" s="33">
        <v>17.64</v>
      </c>
      <c r="H251" s="33">
        <v>84</v>
      </c>
    </row>
    <row r="252" spans="1:8" x14ac:dyDescent="0.2">
      <c r="A252" s="33">
        <v>1040010181</v>
      </c>
      <c r="B252" s="33" t="s">
        <v>674</v>
      </c>
      <c r="C252" s="33">
        <v>7899891312568</v>
      </c>
      <c r="D252" s="33" t="s">
        <v>675</v>
      </c>
      <c r="E252" s="33">
        <v>9530</v>
      </c>
      <c r="F252" s="33">
        <v>0</v>
      </c>
      <c r="G252" s="33">
        <v>19.32</v>
      </c>
      <c r="H252" s="33">
        <v>92</v>
      </c>
    </row>
    <row r="253" spans="1:8" x14ac:dyDescent="0.2">
      <c r="A253" s="33">
        <v>1040020030</v>
      </c>
      <c r="B253" s="33" t="s">
        <v>71</v>
      </c>
      <c r="C253" s="33">
        <v>7898464623315</v>
      </c>
      <c r="D253" s="33" t="s">
        <v>548</v>
      </c>
      <c r="E253" s="33">
        <v>1400</v>
      </c>
      <c r="F253" s="33">
        <v>0</v>
      </c>
      <c r="G253" s="33">
        <v>7.35</v>
      </c>
      <c r="H253" s="33">
        <v>35</v>
      </c>
    </row>
    <row r="254" spans="1:8" x14ac:dyDescent="0.2">
      <c r="A254" s="33">
        <v>1040020045</v>
      </c>
      <c r="B254" s="33" t="s">
        <v>676</v>
      </c>
      <c r="C254" s="33">
        <v>7899891300985</v>
      </c>
      <c r="D254" s="33" t="s">
        <v>675</v>
      </c>
      <c r="E254" s="33">
        <v>9530</v>
      </c>
      <c r="F254" s="33">
        <v>0</v>
      </c>
      <c r="G254" s="33">
        <v>9.4499999999999993</v>
      </c>
      <c r="H254" s="33">
        <v>45</v>
      </c>
    </row>
    <row r="255" spans="1:8" x14ac:dyDescent="0.2">
      <c r="A255" s="33">
        <v>1040110030</v>
      </c>
      <c r="B255" s="33" t="s">
        <v>72</v>
      </c>
      <c r="C255" s="33">
        <v>7898464625319</v>
      </c>
      <c r="D255" s="33" t="s">
        <v>555</v>
      </c>
      <c r="E255" s="33">
        <v>1404</v>
      </c>
      <c r="F255" s="33">
        <v>0</v>
      </c>
      <c r="G255" s="33">
        <v>7.14</v>
      </c>
      <c r="H255" s="33">
        <v>34</v>
      </c>
    </row>
    <row r="256" spans="1:8" x14ac:dyDescent="0.2">
      <c r="A256" s="33">
        <v>1040160180</v>
      </c>
      <c r="B256" s="33" t="s">
        <v>677</v>
      </c>
      <c r="C256" s="33">
        <v>7898464623650</v>
      </c>
      <c r="D256" s="33" t="s">
        <v>673</v>
      </c>
      <c r="E256" s="33">
        <v>1448</v>
      </c>
      <c r="F256" s="33">
        <v>0</v>
      </c>
      <c r="G256" s="33">
        <v>17.64</v>
      </c>
      <c r="H256" s="33">
        <v>84</v>
      </c>
    </row>
    <row r="257" spans="1:8" x14ac:dyDescent="0.2">
      <c r="A257" s="33">
        <v>1040190350</v>
      </c>
      <c r="B257" s="33" t="s">
        <v>73</v>
      </c>
      <c r="C257" s="33">
        <v>7898464623056</v>
      </c>
      <c r="D257" s="33" t="s">
        <v>579</v>
      </c>
      <c r="E257" s="33">
        <v>1429</v>
      </c>
      <c r="F257" s="33">
        <v>0</v>
      </c>
      <c r="G257" s="33">
        <v>44.55</v>
      </c>
      <c r="H257" s="33">
        <v>198</v>
      </c>
    </row>
    <row r="258" spans="1:8" x14ac:dyDescent="0.2">
      <c r="A258" s="33">
        <v>1040230030</v>
      </c>
      <c r="B258" s="33" t="s">
        <v>74</v>
      </c>
      <c r="C258" s="33">
        <v>7898464625326</v>
      </c>
      <c r="D258" s="33" t="s">
        <v>585</v>
      </c>
      <c r="E258" s="33">
        <v>1401</v>
      </c>
      <c r="F258" s="33">
        <v>0</v>
      </c>
      <c r="G258" s="33">
        <v>7.35</v>
      </c>
      <c r="H258" s="33">
        <v>35</v>
      </c>
    </row>
    <row r="259" spans="1:8" x14ac:dyDescent="0.2">
      <c r="A259" s="33">
        <v>1040250030</v>
      </c>
      <c r="B259" s="33" t="s">
        <v>75</v>
      </c>
      <c r="C259" s="33">
        <v>7898464625289</v>
      </c>
      <c r="D259" s="33" t="s">
        <v>588</v>
      </c>
      <c r="E259" s="33">
        <v>1402</v>
      </c>
      <c r="F259" s="33">
        <v>0</v>
      </c>
      <c r="G259" s="33">
        <v>7.35</v>
      </c>
      <c r="H259" s="33">
        <v>35</v>
      </c>
    </row>
    <row r="260" spans="1:8" x14ac:dyDescent="0.2">
      <c r="A260" s="33">
        <v>1040490030</v>
      </c>
      <c r="B260" s="33" t="s">
        <v>76</v>
      </c>
      <c r="C260" s="33">
        <v>7898464623322</v>
      </c>
      <c r="D260" s="33" t="s">
        <v>606</v>
      </c>
      <c r="E260" s="33">
        <v>1403</v>
      </c>
      <c r="F260" s="33">
        <v>0</v>
      </c>
      <c r="G260" s="33">
        <v>7.35</v>
      </c>
      <c r="H260" s="33">
        <v>35</v>
      </c>
    </row>
    <row r="261" spans="1:8" x14ac:dyDescent="0.2">
      <c r="A261" s="33">
        <v>1040520180</v>
      </c>
      <c r="B261" s="33" t="s">
        <v>678</v>
      </c>
      <c r="C261" s="33">
        <v>7898464623674</v>
      </c>
      <c r="D261" s="33" t="s">
        <v>673</v>
      </c>
      <c r="E261" s="33">
        <v>1448</v>
      </c>
      <c r="F261" s="33">
        <v>0</v>
      </c>
      <c r="G261" s="33">
        <v>17.64</v>
      </c>
      <c r="H261" s="33">
        <v>84</v>
      </c>
    </row>
    <row r="262" spans="1:8" x14ac:dyDescent="0.2">
      <c r="A262" s="33">
        <v>1040550030</v>
      </c>
      <c r="B262" s="33" t="s">
        <v>77</v>
      </c>
      <c r="C262" s="33">
        <v>7898464625272</v>
      </c>
      <c r="D262" s="33" t="s">
        <v>612</v>
      </c>
      <c r="E262" s="33">
        <v>1397</v>
      </c>
      <c r="F262" s="33">
        <v>0</v>
      </c>
      <c r="G262" s="33">
        <v>7.35</v>
      </c>
      <c r="H262" s="33">
        <v>35</v>
      </c>
    </row>
    <row r="263" spans="1:8" x14ac:dyDescent="0.2">
      <c r="A263" s="33">
        <v>1040550045</v>
      </c>
      <c r="B263" s="33" t="s">
        <v>679</v>
      </c>
      <c r="C263" s="33">
        <v>7899891300978</v>
      </c>
      <c r="D263" s="33" t="s">
        <v>675</v>
      </c>
      <c r="E263" s="33">
        <v>9530</v>
      </c>
      <c r="F263" s="33">
        <v>0</v>
      </c>
      <c r="G263" s="33">
        <v>9.4499999999999993</v>
      </c>
      <c r="H263" s="33">
        <v>45</v>
      </c>
    </row>
    <row r="264" spans="1:8" x14ac:dyDescent="0.2">
      <c r="A264" s="33">
        <v>1040580030</v>
      </c>
      <c r="B264" s="33" t="s">
        <v>78</v>
      </c>
      <c r="C264" s="33">
        <v>7898464625302</v>
      </c>
      <c r="D264" s="33" t="s">
        <v>615</v>
      </c>
      <c r="E264" s="33">
        <v>1398</v>
      </c>
      <c r="F264" s="33">
        <v>0</v>
      </c>
      <c r="G264" s="33">
        <v>7.35</v>
      </c>
      <c r="H264" s="33">
        <v>35</v>
      </c>
    </row>
    <row r="265" spans="1:8" x14ac:dyDescent="0.2">
      <c r="A265" s="33">
        <v>1040580045</v>
      </c>
      <c r="B265" s="33" t="s">
        <v>680</v>
      </c>
      <c r="C265" s="33">
        <v>7899891300992</v>
      </c>
      <c r="D265" s="33" t="s">
        <v>615</v>
      </c>
      <c r="E265" s="33">
        <v>1398</v>
      </c>
      <c r="F265" s="33">
        <v>0</v>
      </c>
      <c r="G265" s="33">
        <v>9.4499999999999993</v>
      </c>
      <c r="H265" s="33">
        <v>45</v>
      </c>
    </row>
    <row r="266" spans="1:8" x14ac:dyDescent="0.2">
      <c r="A266" s="33">
        <v>1040640030</v>
      </c>
      <c r="B266" s="33" t="s">
        <v>79</v>
      </c>
      <c r="C266" s="33">
        <v>7898464625296</v>
      </c>
      <c r="D266" s="33" t="s">
        <v>622</v>
      </c>
      <c r="E266" s="33">
        <v>1405</v>
      </c>
      <c r="F266" s="33">
        <v>0</v>
      </c>
      <c r="G266" s="33">
        <v>7.35</v>
      </c>
      <c r="H266" s="33">
        <v>35</v>
      </c>
    </row>
    <row r="267" spans="1:8" x14ac:dyDescent="0.2">
      <c r="A267" s="33">
        <v>1040670140</v>
      </c>
      <c r="B267" s="33" t="s">
        <v>80</v>
      </c>
      <c r="C267" s="33">
        <v>7898464628990</v>
      </c>
      <c r="D267" s="33" t="s">
        <v>681</v>
      </c>
      <c r="E267" s="33">
        <v>1441</v>
      </c>
      <c r="F267" s="33">
        <v>0</v>
      </c>
      <c r="G267" s="33">
        <v>26.25</v>
      </c>
      <c r="H267" s="33">
        <v>125</v>
      </c>
    </row>
    <row r="268" spans="1:8" x14ac:dyDescent="0.2">
      <c r="A268" s="33">
        <v>1040740180</v>
      </c>
      <c r="B268" s="33" t="s">
        <v>682</v>
      </c>
      <c r="C268" s="33">
        <v>7898464627344</v>
      </c>
      <c r="D268" s="33" t="s">
        <v>673</v>
      </c>
      <c r="E268" s="33">
        <v>1448</v>
      </c>
      <c r="F268" s="33">
        <v>0</v>
      </c>
      <c r="G268" s="33">
        <v>17.64</v>
      </c>
      <c r="H268" s="33">
        <v>84</v>
      </c>
    </row>
    <row r="269" spans="1:8" x14ac:dyDescent="0.2">
      <c r="A269" s="33">
        <v>1040800100</v>
      </c>
      <c r="B269" s="33" t="s">
        <v>81</v>
      </c>
      <c r="C269" s="33">
        <v>7899891301937</v>
      </c>
      <c r="D269" s="33" t="s">
        <v>624</v>
      </c>
      <c r="E269" s="33">
        <v>1407</v>
      </c>
      <c r="F269" s="33">
        <v>0</v>
      </c>
      <c r="G269" s="33">
        <v>14.28</v>
      </c>
      <c r="H269" s="33">
        <v>68</v>
      </c>
    </row>
    <row r="270" spans="1:8" x14ac:dyDescent="0.2">
      <c r="A270" s="33">
        <v>1041040100</v>
      </c>
      <c r="B270" s="33" t="s">
        <v>82</v>
      </c>
      <c r="C270" s="33">
        <v>7899891301944</v>
      </c>
      <c r="D270" s="33" t="s">
        <v>626</v>
      </c>
      <c r="E270" s="33">
        <v>1406</v>
      </c>
      <c r="F270" s="33">
        <v>0</v>
      </c>
      <c r="G270" s="33">
        <v>14.28</v>
      </c>
      <c r="H270" s="33">
        <v>68</v>
      </c>
    </row>
    <row r="271" spans="1:8" x14ac:dyDescent="0.2">
      <c r="A271" s="33">
        <v>1041050100</v>
      </c>
      <c r="B271" s="33" t="s">
        <v>83</v>
      </c>
      <c r="C271" s="33">
        <v>7899891301920</v>
      </c>
      <c r="D271" s="33" t="s">
        <v>628</v>
      </c>
      <c r="E271" s="33">
        <v>1408</v>
      </c>
      <c r="F271" s="33">
        <v>0</v>
      </c>
      <c r="G271" s="33">
        <v>14.28</v>
      </c>
      <c r="H271" s="33">
        <v>68</v>
      </c>
    </row>
    <row r="272" spans="1:8" x14ac:dyDescent="0.2">
      <c r="A272" s="33">
        <v>1041070030</v>
      </c>
      <c r="B272" s="33" t="s">
        <v>84</v>
      </c>
      <c r="C272" s="33">
        <v>7899891308875</v>
      </c>
      <c r="D272" s="33" t="s">
        <v>629</v>
      </c>
      <c r="E272" s="33">
        <v>9587</v>
      </c>
      <c r="F272" s="33">
        <v>0</v>
      </c>
      <c r="G272" s="33">
        <v>7.35</v>
      </c>
      <c r="H272" s="33">
        <v>35</v>
      </c>
    </row>
    <row r="273" spans="1:8" x14ac:dyDescent="0.2">
      <c r="A273" s="33">
        <v>1041070180</v>
      </c>
      <c r="B273" s="33" t="s">
        <v>683</v>
      </c>
      <c r="C273" s="33">
        <v>7898464627498</v>
      </c>
      <c r="D273" s="33" t="s">
        <v>673</v>
      </c>
      <c r="E273" s="33">
        <v>1448</v>
      </c>
      <c r="F273" s="33">
        <v>0</v>
      </c>
      <c r="G273" s="33">
        <v>17.64</v>
      </c>
      <c r="H273" s="33">
        <v>84</v>
      </c>
    </row>
    <row r="274" spans="1:8" x14ac:dyDescent="0.2">
      <c r="A274" s="33">
        <v>1041080350</v>
      </c>
      <c r="B274" s="33" t="s">
        <v>85</v>
      </c>
      <c r="C274" s="33">
        <v>7898464626385</v>
      </c>
      <c r="D274" s="33" t="s">
        <v>632</v>
      </c>
      <c r="E274" s="33">
        <v>1430</v>
      </c>
      <c r="F274" s="33">
        <v>0</v>
      </c>
      <c r="G274" s="33">
        <v>44.55</v>
      </c>
      <c r="H274" s="33">
        <v>198</v>
      </c>
    </row>
    <row r="275" spans="1:8" x14ac:dyDescent="0.2">
      <c r="A275" s="33">
        <v>1041089145</v>
      </c>
      <c r="B275" s="33" t="s">
        <v>86</v>
      </c>
      <c r="C275" s="33">
        <v>7899891300800</v>
      </c>
      <c r="D275" s="33" t="s">
        <v>661</v>
      </c>
      <c r="E275" s="33">
        <v>1461</v>
      </c>
      <c r="F275" s="33">
        <v>0</v>
      </c>
      <c r="G275" s="33">
        <v>6.3</v>
      </c>
      <c r="H275" s="33">
        <v>30</v>
      </c>
    </row>
    <row r="276" spans="1:8" x14ac:dyDescent="0.2">
      <c r="A276" s="33">
        <v>1041290100</v>
      </c>
      <c r="B276" s="33" t="s">
        <v>87</v>
      </c>
      <c r="C276" s="33">
        <v>7898464625913</v>
      </c>
      <c r="D276" s="33" t="s">
        <v>637</v>
      </c>
      <c r="E276" s="33">
        <v>1427</v>
      </c>
      <c r="F276" s="33">
        <v>0</v>
      </c>
      <c r="G276" s="33">
        <v>35.549999999999997</v>
      </c>
      <c r="H276" s="33">
        <v>158</v>
      </c>
    </row>
    <row r="277" spans="1:8" x14ac:dyDescent="0.2">
      <c r="A277" s="33">
        <v>1041420200</v>
      </c>
      <c r="B277" s="33" t="s">
        <v>88</v>
      </c>
      <c r="C277" s="33">
        <v>7898464625678</v>
      </c>
      <c r="D277" s="33" t="s">
        <v>684</v>
      </c>
      <c r="E277" s="33">
        <v>1428</v>
      </c>
      <c r="F277" s="33">
        <v>0</v>
      </c>
      <c r="G277" s="33">
        <v>43.2</v>
      </c>
      <c r="H277" s="33">
        <v>192</v>
      </c>
    </row>
    <row r="278" spans="1:8" x14ac:dyDescent="0.2">
      <c r="A278" s="33">
        <v>1041650260</v>
      </c>
      <c r="B278" s="33" t="s">
        <v>685</v>
      </c>
      <c r="C278" s="33">
        <v>7899891302125</v>
      </c>
      <c r="D278" s="33" t="s">
        <v>686</v>
      </c>
      <c r="E278" s="33">
        <v>9527</v>
      </c>
      <c r="F278" s="33">
        <v>0</v>
      </c>
      <c r="G278" s="33">
        <v>35.28</v>
      </c>
      <c r="H278" s="33">
        <v>168</v>
      </c>
    </row>
    <row r="279" spans="1:8" x14ac:dyDescent="0.2">
      <c r="A279" s="33">
        <v>1041920120</v>
      </c>
      <c r="B279" s="33" t="s">
        <v>89</v>
      </c>
      <c r="C279" s="33">
        <v>7899891308035</v>
      </c>
      <c r="D279" s="33" t="s">
        <v>687</v>
      </c>
      <c r="E279" s="33">
        <v>9578</v>
      </c>
      <c r="F279" s="33">
        <v>0</v>
      </c>
      <c r="G279" s="33">
        <v>17.55</v>
      </c>
      <c r="H279" s="33">
        <v>78</v>
      </c>
    </row>
    <row r="280" spans="1:8" x14ac:dyDescent="0.2">
      <c r="A280" s="33">
        <v>1041930120</v>
      </c>
      <c r="B280" s="33" t="s">
        <v>90</v>
      </c>
      <c r="C280" s="33">
        <v>7899891307861</v>
      </c>
      <c r="D280" s="33" t="s">
        <v>687</v>
      </c>
      <c r="E280" s="33">
        <v>9578</v>
      </c>
      <c r="F280" s="33">
        <v>0</v>
      </c>
      <c r="G280" s="33">
        <v>17.55</v>
      </c>
      <c r="H280" s="33">
        <v>78</v>
      </c>
    </row>
    <row r="281" spans="1:8" x14ac:dyDescent="0.2">
      <c r="A281" s="33">
        <v>1041940120</v>
      </c>
      <c r="B281" s="33" t="s">
        <v>91</v>
      </c>
      <c r="C281" s="33">
        <v>7899891308011</v>
      </c>
      <c r="D281" s="33" t="s">
        <v>687</v>
      </c>
      <c r="E281" s="33">
        <v>9578</v>
      </c>
      <c r="F281" s="33">
        <v>0</v>
      </c>
      <c r="G281" s="33">
        <v>17.55</v>
      </c>
      <c r="H281" s="33">
        <v>78</v>
      </c>
    </row>
    <row r="282" spans="1:8" x14ac:dyDescent="0.2">
      <c r="A282" s="33">
        <v>1050009130</v>
      </c>
      <c r="B282" s="33" t="s">
        <v>92</v>
      </c>
      <c r="C282" s="33">
        <v>7898464629911</v>
      </c>
      <c r="D282" s="33" t="s">
        <v>675</v>
      </c>
      <c r="E282" s="33">
        <v>9530</v>
      </c>
      <c r="F282" s="33">
        <v>0</v>
      </c>
      <c r="G282" s="33">
        <v>10.08</v>
      </c>
      <c r="H282" s="33">
        <v>48</v>
      </c>
    </row>
    <row r="283" spans="1:8" x14ac:dyDescent="0.2">
      <c r="A283" s="33">
        <v>1050009193</v>
      </c>
      <c r="B283" s="33" t="s">
        <v>93</v>
      </c>
      <c r="C283" s="33">
        <v>7898464620109</v>
      </c>
      <c r="D283" s="33" t="s">
        <v>688</v>
      </c>
      <c r="E283" s="33">
        <v>1440</v>
      </c>
      <c r="F283" s="33">
        <v>0</v>
      </c>
      <c r="G283" s="33">
        <v>25.2</v>
      </c>
      <c r="H283" s="33">
        <v>120</v>
      </c>
    </row>
    <row r="284" spans="1:8" x14ac:dyDescent="0.2">
      <c r="A284" s="33">
        <v>1050009292</v>
      </c>
      <c r="B284" s="33" t="s">
        <v>689</v>
      </c>
      <c r="C284" s="33">
        <v>7899891303863</v>
      </c>
      <c r="D284" s="33" t="s">
        <v>690</v>
      </c>
      <c r="E284" s="33">
        <v>9539</v>
      </c>
      <c r="F284" s="33">
        <v>0</v>
      </c>
      <c r="G284" s="33">
        <v>128.44999999999999</v>
      </c>
      <c r="H284" s="33">
        <v>10</v>
      </c>
    </row>
    <row r="285" spans="1:8" x14ac:dyDescent="0.2">
      <c r="A285" s="33">
        <v>1050009302</v>
      </c>
      <c r="B285" s="33" t="s">
        <v>94</v>
      </c>
      <c r="C285" s="33">
        <v>7899891303788</v>
      </c>
      <c r="D285" s="33" t="s">
        <v>691</v>
      </c>
      <c r="E285" s="33">
        <v>1216</v>
      </c>
      <c r="F285" s="33">
        <v>0</v>
      </c>
      <c r="G285" s="33">
        <v>10.08</v>
      </c>
      <c r="H285" s="33">
        <v>48</v>
      </c>
    </row>
    <row r="286" spans="1:8" x14ac:dyDescent="0.2">
      <c r="A286" s="33">
        <v>1050009358</v>
      </c>
      <c r="B286" s="33" t="s">
        <v>95</v>
      </c>
      <c r="C286" s="33">
        <v>7899891306390</v>
      </c>
      <c r="D286" s="33" t="s">
        <v>692</v>
      </c>
      <c r="E286" s="33">
        <v>9577</v>
      </c>
      <c r="F286" s="33">
        <v>0</v>
      </c>
      <c r="G286" s="33">
        <v>26.88</v>
      </c>
      <c r="H286" s="33">
        <v>128</v>
      </c>
    </row>
    <row r="287" spans="1:8" x14ac:dyDescent="0.2">
      <c r="A287" s="33">
        <v>1050009387</v>
      </c>
      <c r="B287" s="33" t="s">
        <v>96</v>
      </c>
      <c r="C287" s="33">
        <v>7899891308967</v>
      </c>
      <c r="D287" s="33" t="s">
        <v>693</v>
      </c>
      <c r="E287" s="33">
        <v>9579</v>
      </c>
      <c r="F287" s="33">
        <v>0</v>
      </c>
      <c r="G287" s="33">
        <v>29.82</v>
      </c>
      <c r="H287" s="33">
        <v>142</v>
      </c>
    </row>
    <row r="288" spans="1:8" x14ac:dyDescent="0.2">
      <c r="A288" s="33">
        <v>1050009468</v>
      </c>
      <c r="B288" s="33" t="s">
        <v>97</v>
      </c>
      <c r="C288" s="33">
        <v>7899891313862</v>
      </c>
      <c r="D288" s="33" t="s">
        <v>537</v>
      </c>
      <c r="E288" s="33">
        <v>9557</v>
      </c>
      <c r="F288" s="33">
        <v>0</v>
      </c>
      <c r="G288" s="33">
        <v>22.89</v>
      </c>
      <c r="H288" s="33">
        <v>109</v>
      </c>
    </row>
    <row r="289" spans="1:8" x14ac:dyDescent="0.2">
      <c r="A289" s="33">
        <v>1050019285</v>
      </c>
      <c r="B289" s="33" t="s">
        <v>694</v>
      </c>
      <c r="C289" s="33">
        <v>7899891303771</v>
      </c>
      <c r="D289" s="33" t="s">
        <v>695</v>
      </c>
      <c r="E289" s="33">
        <v>9556</v>
      </c>
      <c r="F289" s="33">
        <v>0</v>
      </c>
      <c r="G289" s="33"/>
      <c r="H289" s="33">
        <v>64.8</v>
      </c>
    </row>
    <row r="290" spans="1:8" x14ac:dyDescent="0.2">
      <c r="A290" s="33">
        <v>1050019295</v>
      </c>
      <c r="B290" s="33" t="s">
        <v>696</v>
      </c>
      <c r="C290" s="33">
        <v>7899891304211</v>
      </c>
      <c r="D290" s="33" t="s">
        <v>695</v>
      </c>
      <c r="E290" s="33">
        <v>9556</v>
      </c>
      <c r="F290" s="33">
        <v>0</v>
      </c>
      <c r="G290" s="33">
        <v>7.14</v>
      </c>
      <c r="H290" s="33">
        <v>34</v>
      </c>
    </row>
    <row r="291" spans="1:8" x14ac:dyDescent="0.2">
      <c r="A291" s="33">
        <v>1050019310</v>
      </c>
      <c r="B291" s="33" t="s">
        <v>98</v>
      </c>
      <c r="C291" s="33">
        <v>7899891305201</v>
      </c>
      <c r="D291" s="33" t="s">
        <v>695</v>
      </c>
      <c r="E291" s="33">
        <v>9556</v>
      </c>
      <c r="F291" s="33">
        <v>0</v>
      </c>
      <c r="G291" s="33">
        <v>12.39</v>
      </c>
      <c r="H291" s="33">
        <v>59</v>
      </c>
    </row>
    <row r="292" spans="1:8" x14ac:dyDescent="0.2">
      <c r="A292" s="33">
        <v>1050019329</v>
      </c>
      <c r="B292" s="33" t="s">
        <v>99</v>
      </c>
      <c r="C292" s="33">
        <v>7899891305621</v>
      </c>
      <c r="D292" s="33" t="s">
        <v>675</v>
      </c>
      <c r="E292" s="33">
        <v>9530</v>
      </c>
      <c r="F292" s="33">
        <v>0</v>
      </c>
      <c r="G292" s="33">
        <v>9.66</v>
      </c>
      <c r="H292" s="33">
        <v>46</v>
      </c>
    </row>
    <row r="293" spans="1:8" x14ac:dyDescent="0.2">
      <c r="A293" s="33">
        <v>1050019330</v>
      </c>
      <c r="B293" s="33" t="s">
        <v>100</v>
      </c>
      <c r="C293" s="33">
        <v>7899891313930</v>
      </c>
      <c r="D293" s="33" t="s">
        <v>537</v>
      </c>
      <c r="E293" s="33">
        <v>9557</v>
      </c>
      <c r="F293" s="33">
        <v>0</v>
      </c>
      <c r="G293" s="33">
        <v>13.23</v>
      </c>
      <c r="H293" s="33">
        <v>63</v>
      </c>
    </row>
    <row r="294" spans="1:8" x14ac:dyDescent="0.2">
      <c r="A294" s="33">
        <v>1050019354</v>
      </c>
      <c r="B294" s="33" t="s">
        <v>697</v>
      </c>
      <c r="C294" s="33">
        <v>7899891306208</v>
      </c>
      <c r="D294" s="33" t="s">
        <v>698</v>
      </c>
      <c r="E294" s="33">
        <v>1449</v>
      </c>
      <c r="F294" s="33">
        <v>0</v>
      </c>
      <c r="G294" s="33">
        <v>8.19</v>
      </c>
      <c r="H294" s="33">
        <v>39</v>
      </c>
    </row>
    <row r="295" spans="1:8" x14ac:dyDescent="0.2">
      <c r="A295" s="33">
        <v>1050019355</v>
      </c>
      <c r="B295" s="33" t="s">
        <v>699</v>
      </c>
      <c r="C295" s="33">
        <v>7899891306239</v>
      </c>
      <c r="D295" s="33" t="s">
        <v>698</v>
      </c>
      <c r="E295" s="33">
        <v>1449</v>
      </c>
      <c r="F295" s="33">
        <v>0</v>
      </c>
      <c r="G295" s="33">
        <v>8.19</v>
      </c>
      <c r="H295" s="33">
        <v>39</v>
      </c>
    </row>
    <row r="296" spans="1:8" x14ac:dyDescent="0.2">
      <c r="A296" s="33">
        <v>1050029033</v>
      </c>
      <c r="B296" s="33" t="s">
        <v>700</v>
      </c>
      <c r="C296" s="33">
        <v>7898464623117</v>
      </c>
      <c r="D296" s="33" t="s">
        <v>548</v>
      </c>
      <c r="E296" s="33">
        <v>1400</v>
      </c>
      <c r="F296" s="33">
        <v>0</v>
      </c>
      <c r="G296" s="33">
        <v>15.96</v>
      </c>
      <c r="H296" s="33">
        <v>76</v>
      </c>
    </row>
    <row r="297" spans="1:8" x14ac:dyDescent="0.2">
      <c r="A297" s="33">
        <v>1050239033</v>
      </c>
      <c r="B297" s="33" t="s">
        <v>701</v>
      </c>
      <c r="C297" s="33">
        <v>7898464623148</v>
      </c>
      <c r="D297" s="33" t="s">
        <v>585</v>
      </c>
      <c r="E297" s="33">
        <v>1401</v>
      </c>
      <c r="F297" s="33">
        <v>0</v>
      </c>
      <c r="G297" s="33">
        <v>15.96</v>
      </c>
      <c r="H297" s="33">
        <v>76</v>
      </c>
    </row>
    <row r="298" spans="1:8" x14ac:dyDescent="0.2">
      <c r="A298" s="33">
        <v>1050499033</v>
      </c>
      <c r="B298" s="33" t="s">
        <v>702</v>
      </c>
      <c r="C298" s="33">
        <v>7898464623124</v>
      </c>
      <c r="D298" s="33" t="s">
        <v>606</v>
      </c>
      <c r="E298" s="33">
        <v>1403</v>
      </c>
      <c r="F298" s="33">
        <v>0</v>
      </c>
      <c r="G298" s="33">
        <v>15.96</v>
      </c>
      <c r="H298" s="33">
        <v>76</v>
      </c>
    </row>
    <row r="299" spans="1:8" x14ac:dyDescent="0.2">
      <c r="A299" s="33">
        <v>1050559033</v>
      </c>
      <c r="B299" s="33" t="s">
        <v>703</v>
      </c>
      <c r="C299" s="33">
        <v>7898464623100</v>
      </c>
      <c r="D299" s="33" t="s">
        <v>612</v>
      </c>
      <c r="E299" s="33">
        <v>1397</v>
      </c>
      <c r="F299" s="33">
        <v>0</v>
      </c>
      <c r="G299" s="33">
        <v>15.96</v>
      </c>
      <c r="H299" s="33">
        <v>76</v>
      </c>
    </row>
    <row r="300" spans="1:8" x14ac:dyDescent="0.2">
      <c r="A300" s="33">
        <v>1050629367</v>
      </c>
      <c r="B300" s="33" t="s">
        <v>704</v>
      </c>
      <c r="C300" s="33">
        <v>7899891306918</v>
      </c>
      <c r="D300" s="33" t="s">
        <v>705</v>
      </c>
      <c r="E300" s="33">
        <v>9561</v>
      </c>
      <c r="F300" s="33">
        <v>0</v>
      </c>
      <c r="G300" s="33">
        <v>14.28</v>
      </c>
      <c r="H300" s="33">
        <v>68</v>
      </c>
    </row>
    <row r="301" spans="1:8" x14ac:dyDescent="0.2">
      <c r="A301" s="33">
        <v>1050629368</v>
      </c>
      <c r="B301" s="33" t="s">
        <v>101</v>
      </c>
      <c r="C301" s="33">
        <v>7899891314005</v>
      </c>
      <c r="D301" s="33" t="s">
        <v>537</v>
      </c>
      <c r="E301" s="33">
        <v>9557</v>
      </c>
      <c r="F301" s="33">
        <v>0</v>
      </c>
      <c r="G301" s="33">
        <v>18.27</v>
      </c>
      <c r="H301" s="33">
        <v>87</v>
      </c>
    </row>
    <row r="302" spans="1:8" x14ac:dyDescent="0.2">
      <c r="A302" s="33">
        <v>1050649033</v>
      </c>
      <c r="B302" s="33" t="s">
        <v>706</v>
      </c>
      <c r="C302" s="33">
        <v>7898464623155</v>
      </c>
      <c r="D302" s="33" t="s">
        <v>622</v>
      </c>
      <c r="E302" s="33">
        <v>1405</v>
      </c>
      <c r="F302" s="33">
        <v>0</v>
      </c>
      <c r="G302" s="33">
        <v>15.96</v>
      </c>
      <c r="H302" s="33">
        <v>76</v>
      </c>
    </row>
    <row r="303" spans="1:8" x14ac:dyDescent="0.2">
      <c r="A303" s="33">
        <v>1050689305</v>
      </c>
      <c r="B303" s="33" t="s">
        <v>102</v>
      </c>
      <c r="C303" s="33">
        <v>7899891304419</v>
      </c>
      <c r="D303" s="33" t="s">
        <v>675</v>
      </c>
      <c r="E303" s="33">
        <v>9530</v>
      </c>
      <c r="F303" s="33">
        <v>0</v>
      </c>
      <c r="G303" s="33">
        <v>6.51</v>
      </c>
      <c r="H303" s="33">
        <v>31</v>
      </c>
    </row>
    <row r="304" spans="1:8" x14ac:dyDescent="0.2">
      <c r="A304" s="33">
        <v>1050689404</v>
      </c>
      <c r="B304" s="33" t="s">
        <v>707</v>
      </c>
      <c r="C304" s="33">
        <v>7899891309254</v>
      </c>
      <c r="D304" s="33" t="s">
        <v>675</v>
      </c>
      <c r="E304" s="33">
        <v>9530</v>
      </c>
      <c r="F304" s="33">
        <v>0</v>
      </c>
      <c r="G304" s="33">
        <v>10.92</v>
      </c>
      <c r="H304" s="33">
        <v>52</v>
      </c>
    </row>
    <row r="305" spans="1:8" x14ac:dyDescent="0.2">
      <c r="A305" s="33">
        <v>1050689421</v>
      </c>
      <c r="B305" s="33" t="s">
        <v>103</v>
      </c>
      <c r="C305" s="33">
        <v>7899891312513</v>
      </c>
      <c r="D305" s="33" t="s">
        <v>675</v>
      </c>
      <c r="E305" s="33">
        <v>9530</v>
      </c>
      <c r="F305" s="33">
        <v>0</v>
      </c>
      <c r="G305" s="33">
        <v>7.98</v>
      </c>
      <c r="H305" s="33">
        <v>38</v>
      </c>
    </row>
    <row r="306" spans="1:8" x14ac:dyDescent="0.2">
      <c r="A306" s="33">
        <v>1050709286</v>
      </c>
      <c r="B306" s="33" t="s">
        <v>708</v>
      </c>
      <c r="C306" s="33">
        <v>7899891303566</v>
      </c>
      <c r="D306" s="33" t="s">
        <v>709</v>
      </c>
      <c r="E306" s="33">
        <v>9551</v>
      </c>
      <c r="F306" s="33">
        <v>0</v>
      </c>
      <c r="G306" s="33">
        <v>21.74</v>
      </c>
      <c r="H306" s="33">
        <v>103.5</v>
      </c>
    </row>
    <row r="307" spans="1:8" x14ac:dyDescent="0.2">
      <c r="A307" s="33">
        <v>1050709287</v>
      </c>
      <c r="B307" s="33" t="s">
        <v>710</v>
      </c>
      <c r="C307" s="33">
        <v>7899891303580</v>
      </c>
      <c r="D307" s="33" t="s">
        <v>709</v>
      </c>
      <c r="E307" s="33">
        <v>9551</v>
      </c>
      <c r="F307" s="33">
        <v>0</v>
      </c>
      <c r="G307" s="33">
        <v>13.86</v>
      </c>
      <c r="H307" s="33">
        <v>66</v>
      </c>
    </row>
    <row r="308" spans="1:8" x14ac:dyDescent="0.2">
      <c r="A308" s="33">
        <v>1050739305</v>
      </c>
      <c r="B308" s="33" t="s">
        <v>104</v>
      </c>
      <c r="C308" s="33">
        <v>7899891304402</v>
      </c>
      <c r="D308" s="33" t="s">
        <v>675</v>
      </c>
      <c r="E308" s="33">
        <v>9530</v>
      </c>
      <c r="F308" s="33">
        <v>0</v>
      </c>
      <c r="G308" s="33">
        <v>6.51</v>
      </c>
      <c r="H308" s="33">
        <v>31</v>
      </c>
    </row>
    <row r="309" spans="1:8" x14ac:dyDescent="0.2">
      <c r="A309" s="33">
        <v>1050739421</v>
      </c>
      <c r="B309" s="33" t="s">
        <v>105</v>
      </c>
      <c r="C309" s="33">
        <v>7899891312520</v>
      </c>
      <c r="D309" s="33" t="s">
        <v>675</v>
      </c>
      <c r="E309" s="33">
        <v>9530</v>
      </c>
      <c r="F309" s="33">
        <v>0</v>
      </c>
      <c r="G309" s="33">
        <v>7.98</v>
      </c>
      <c r="H309" s="33">
        <v>38</v>
      </c>
    </row>
    <row r="310" spans="1:8" x14ac:dyDescent="0.2">
      <c r="A310" s="33">
        <v>1050749367</v>
      </c>
      <c r="B310" s="33" t="s">
        <v>711</v>
      </c>
      <c r="C310" s="33">
        <v>7899891306901</v>
      </c>
      <c r="D310" s="33" t="s">
        <v>712</v>
      </c>
      <c r="E310" s="33">
        <v>9558</v>
      </c>
      <c r="F310" s="33">
        <v>0</v>
      </c>
      <c r="G310" s="33">
        <v>14.28</v>
      </c>
      <c r="H310" s="33">
        <v>68</v>
      </c>
    </row>
    <row r="311" spans="1:8" x14ac:dyDescent="0.2">
      <c r="A311" s="33">
        <v>1050749368</v>
      </c>
      <c r="B311" s="33" t="s">
        <v>106</v>
      </c>
      <c r="C311" s="33">
        <v>7899891314012</v>
      </c>
      <c r="D311" s="33" t="s">
        <v>537</v>
      </c>
      <c r="E311" s="33">
        <v>9557</v>
      </c>
      <c r="F311" s="33">
        <v>0</v>
      </c>
      <c r="G311" s="33">
        <v>18.27</v>
      </c>
      <c r="H311" s="33">
        <v>87</v>
      </c>
    </row>
    <row r="312" spans="1:8" x14ac:dyDescent="0.2">
      <c r="A312" s="33">
        <v>1050769036</v>
      </c>
      <c r="B312" s="33" t="s">
        <v>713</v>
      </c>
      <c r="C312" s="33">
        <v>7898464620123</v>
      </c>
      <c r="D312" s="33" t="s">
        <v>714</v>
      </c>
      <c r="E312" s="33">
        <v>1426</v>
      </c>
      <c r="F312" s="33">
        <v>0</v>
      </c>
      <c r="G312" s="33">
        <v>13.65</v>
      </c>
      <c r="H312" s="33">
        <v>65</v>
      </c>
    </row>
    <row r="313" spans="1:8" x14ac:dyDescent="0.2">
      <c r="A313" s="33">
        <v>1050769285</v>
      </c>
      <c r="B313" s="33" t="s">
        <v>715</v>
      </c>
      <c r="C313" s="33">
        <v>7899891303528</v>
      </c>
      <c r="D313" s="33" t="s">
        <v>714</v>
      </c>
      <c r="E313" s="33">
        <v>1426</v>
      </c>
      <c r="F313" s="33">
        <v>0</v>
      </c>
      <c r="G313" s="33"/>
      <c r="H313" s="33">
        <v>64.8</v>
      </c>
    </row>
    <row r="314" spans="1:8" x14ac:dyDescent="0.2">
      <c r="A314" s="33">
        <v>1050769296</v>
      </c>
      <c r="B314" s="33" t="s">
        <v>716</v>
      </c>
      <c r="C314" s="33">
        <v>7899891304228</v>
      </c>
      <c r="D314" s="33" t="s">
        <v>714</v>
      </c>
      <c r="E314" s="33">
        <v>1426</v>
      </c>
      <c r="F314" s="33">
        <v>0</v>
      </c>
      <c r="G314" s="33">
        <v>7.14</v>
      </c>
      <c r="H314" s="33">
        <v>34</v>
      </c>
    </row>
    <row r="315" spans="1:8" x14ac:dyDescent="0.2">
      <c r="A315" s="33">
        <v>1050769310</v>
      </c>
      <c r="B315" s="33" t="s">
        <v>107</v>
      </c>
      <c r="C315" s="33">
        <v>7899891305195</v>
      </c>
      <c r="D315" s="33" t="s">
        <v>714</v>
      </c>
      <c r="E315" s="33">
        <v>1426</v>
      </c>
      <c r="F315" s="33">
        <v>0</v>
      </c>
      <c r="G315" s="33">
        <v>12.39</v>
      </c>
      <c r="H315" s="33">
        <v>59</v>
      </c>
    </row>
    <row r="316" spans="1:8" x14ac:dyDescent="0.2">
      <c r="A316" s="33">
        <v>1050769329</v>
      </c>
      <c r="B316" s="33" t="s">
        <v>108</v>
      </c>
      <c r="C316" s="33">
        <v>7899891305638</v>
      </c>
      <c r="D316" s="33" t="s">
        <v>675</v>
      </c>
      <c r="E316" s="33">
        <v>9530</v>
      </c>
      <c r="F316" s="33">
        <v>0</v>
      </c>
      <c r="G316" s="33">
        <v>9.66</v>
      </c>
      <c r="H316" s="33">
        <v>46</v>
      </c>
    </row>
    <row r="317" spans="1:8" x14ac:dyDescent="0.2">
      <c r="A317" s="33">
        <v>1050769330</v>
      </c>
      <c r="B317" s="33" t="s">
        <v>109</v>
      </c>
      <c r="C317" s="33">
        <v>7899891313954</v>
      </c>
      <c r="D317" s="33" t="s">
        <v>537</v>
      </c>
      <c r="E317" s="33">
        <v>9557</v>
      </c>
      <c r="F317" s="33">
        <v>0</v>
      </c>
      <c r="G317" s="33">
        <v>13.23</v>
      </c>
      <c r="H317" s="33">
        <v>63</v>
      </c>
    </row>
    <row r="318" spans="1:8" x14ac:dyDescent="0.2">
      <c r="A318" s="33">
        <v>1050769355</v>
      </c>
      <c r="B318" s="33" t="s">
        <v>717</v>
      </c>
      <c r="C318" s="33">
        <v>7899891306222</v>
      </c>
      <c r="D318" s="33" t="s">
        <v>698</v>
      </c>
      <c r="E318" s="33">
        <v>1449</v>
      </c>
      <c r="F318" s="33">
        <v>0</v>
      </c>
      <c r="G318" s="33">
        <v>8.19</v>
      </c>
      <c r="H318" s="33">
        <v>39</v>
      </c>
    </row>
    <row r="319" spans="1:8" x14ac:dyDescent="0.2">
      <c r="A319" s="33">
        <v>1050769356</v>
      </c>
      <c r="B319" s="33" t="s">
        <v>718</v>
      </c>
      <c r="C319" s="33">
        <v>7899891306253</v>
      </c>
      <c r="D319" s="33" t="s">
        <v>698</v>
      </c>
      <c r="E319" s="33">
        <v>1449</v>
      </c>
      <c r="F319" s="33">
        <v>0</v>
      </c>
      <c r="G319" s="33">
        <v>8.19</v>
      </c>
      <c r="H319" s="33">
        <v>39</v>
      </c>
    </row>
    <row r="320" spans="1:8" x14ac:dyDescent="0.2">
      <c r="A320" s="33">
        <v>1050789036</v>
      </c>
      <c r="B320" s="33" t="s">
        <v>719</v>
      </c>
      <c r="C320" s="33">
        <v>7898464620147</v>
      </c>
      <c r="D320" s="33" t="s">
        <v>720</v>
      </c>
      <c r="E320" s="33">
        <v>1423</v>
      </c>
      <c r="F320" s="33">
        <v>0</v>
      </c>
      <c r="G320" s="33">
        <v>13.65</v>
      </c>
      <c r="H320" s="33">
        <v>65</v>
      </c>
    </row>
    <row r="321" spans="1:8" x14ac:dyDescent="0.2">
      <c r="A321" s="33">
        <v>1050789310</v>
      </c>
      <c r="B321" s="33" t="s">
        <v>110</v>
      </c>
      <c r="C321" s="33">
        <v>7899891305232</v>
      </c>
      <c r="D321" s="33" t="s">
        <v>720</v>
      </c>
      <c r="E321" s="33">
        <v>1423</v>
      </c>
      <c r="F321" s="33">
        <v>0</v>
      </c>
      <c r="G321" s="33">
        <v>12.39</v>
      </c>
      <c r="H321" s="33">
        <v>59</v>
      </c>
    </row>
    <row r="322" spans="1:8" x14ac:dyDescent="0.2">
      <c r="A322" s="33">
        <v>1050789329</v>
      </c>
      <c r="B322" s="33" t="s">
        <v>111</v>
      </c>
      <c r="C322" s="33">
        <v>7899891305669</v>
      </c>
      <c r="D322" s="33" t="s">
        <v>675</v>
      </c>
      <c r="E322" s="33">
        <v>9530</v>
      </c>
      <c r="F322" s="33">
        <v>0</v>
      </c>
      <c r="G322" s="33">
        <v>9.66</v>
      </c>
      <c r="H322" s="33">
        <v>46</v>
      </c>
    </row>
    <row r="323" spans="1:8" x14ac:dyDescent="0.2">
      <c r="A323" s="33">
        <v>1050789330</v>
      </c>
      <c r="B323" s="33" t="s">
        <v>112</v>
      </c>
      <c r="C323" s="33">
        <v>7899891313947</v>
      </c>
      <c r="D323" s="33" t="s">
        <v>537</v>
      </c>
      <c r="E323" s="33">
        <v>9557</v>
      </c>
      <c r="F323" s="33">
        <v>0</v>
      </c>
      <c r="G323" s="33">
        <v>13.23</v>
      </c>
      <c r="H323" s="33">
        <v>63</v>
      </c>
    </row>
    <row r="324" spans="1:8" x14ac:dyDescent="0.2">
      <c r="A324" s="33">
        <v>1050799036</v>
      </c>
      <c r="B324" s="33" t="s">
        <v>721</v>
      </c>
      <c r="C324" s="33">
        <v>7898464620154</v>
      </c>
      <c r="D324" s="33" t="s">
        <v>722</v>
      </c>
      <c r="E324" s="33">
        <v>1425</v>
      </c>
      <c r="F324" s="33">
        <v>0</v>
      </c>
      <c r="G324" s="33">
        <v>13.65</v>
      </c>
      <c r="H324" s="33">
        <v>65</v>
      </c>
    </row>
    <row r="325" spans="1:8" x14ac:dyDescent="0.2">
      <c r="A325" s="33">
        <v>1050799285</v>
      </c>
      <c r="B325" s="33" t="s">
        <v>723</v>
      </c>
      <c r="C325" s="33">
        <v>7899891303542</v>
      </c>
      <c r="D325" s="33" t="s">
        <v>722</v>
      </c>
      <c r="E325" s="33">
        <v>1425</v>
      </c>
      <c r="F325" s="33">
        <v>0</v>
      </c>
      <c r="G325" s="33"/>
      <c r="H325" s="33">
        <v>64.8</v>
      </c>
    </row>
    <row r="326" spans="1:8" x14ac:dyDescent="0.2">
      <c r="A326" s="33">
        <v>1050799310</v>
      </c>
      <c r="B326" s="33" t="s">
        <v>113</v>
      </c>
      <c r="C326" s="33">
        <v>7899891305218</v>
      </c>
      <c r="D326" s="33" t="s">
        <v>722</v>
      </c>
      <c r="E326" s="33">
        <v>1425</v>
      </c>
      <c r="F326" s="33">
        <v>0</v>
      </c>
      <c r="G326" s="33">
        <v>12.39</v>
      </c>
      <c r="H326" s="33">
        <v>59</v>
      </c>
    </row>
    <row r="327" spans="1:8" x14ac:dyDescent="0.2">
      <c r="A327" s="33">
        <v>1050799329</v>
      </c>
      <c r="B327" s="33" t="s">
        <v>114</v>
      </c>
      <c r="C327" s="33">
        <v>7899891305645</v>
      </c>
      <c r="D327" s="33" t="s">
        <v>675</v>
      </c>
      <c r="E327" s="33">
        <v>9530</v>
      </c>
      <c r="F327" s="33">
        <v>0</v>
      </c>
      <c r="G327" s="33">
        <v>9.66</v>
      </c>
      <c r="H327" s="33">
        <v>46</v>
      </c>
    </row>
    <row r="328" spans="1:8" x14ac:dyDescent="0.2">
      <c r="A328" s="33">
        <v>1050799355</v>
      </c>
      <c r="B328" s="33" t="s">
        <v>724</v>
      </c>
      <c r="C328" s="33">
        <v>7899891306215</v>
      </c>
      <c r="D328" s="33" t="s">
        <v>698</v>
      </c>
      <c r="E328" s="33">
        <v>1449</v>
      </c>
      <c r="F328" s="33">
        <v>0</v>
      </c>
      <c r="G328" s="33">
        <v>8.19</v>
      </c>
      <c r="H328" s="33">
        <v>39</v>
      </c>
    </row>
    <row r="329" spans="1:8" x14ac:dyDescent="0.2">
      <c r="A329" s="33">
        <v>1050799356</v>
      </c>
      <c r="B329" s="33" t="s">
        <v>725</v>
      </c>
      <c r="C329" s="33">
        <v>7899891306246</v>
      </c>
      <c r="D329" s="33" t="s">
        <v>698</v>
      </c>
      <c r="E329" s="33">
        <v>1449</v>
      </c>
      <c r="F329" s="33">
        <v>0</v>
      </c>
      <c r="G329" s="33">
        <v>8.19</v>
      </c>
      <c r="H329" s="33">
        <v>39</v>
      </c>
    </row>
    <row r="330" spans="1:8" x14ac:dyDescent="0.2">
      <c r="A330" s="33">
        <v>1050839285</v>
      </c>
      <c r="B330" s="33" t="s">
        <v>726</v>
      </c>
      <c r="C330" s="33">
        <v>7899891303535</v>
      </c>
      <c r="D330" s="33" t="s">
        <v>727</v>
      </c>
      <c r="E330" s="33">
        <v>9549</v>
      </c>
      <c r="F330" s="33">
        <v>0</v>
      </c>
      <c r="G330" s="33"/>
      <c r="H330" s="33">
        <v>64.8</v>
      </c>
    </row>
    <row r="331" spans="1:8" x14ac:dyDescent="0.2">
      <c r="A331" s="33">
        <v>1050839310</v>
      </c>
      <c r="B331" s="33" t="s">
        <v>115</v>
      </c>
      <c r="C331" s="33">
        <v>7899891305225</v>
      </c>
      <c r="D331" s="33" t="s">
        <v>727</v>
      </c>
      <c r="E331" s="33">
        <v>9549</v>
      </c>
      <c r="F331" s="33">
        <v>0</v>
      </c>
      <c r="G331" s="33">
        <v>12.39</v>
      </c>
      <c r="H331" s="33">
        <v>59</v>
      </c>
    </row>
    <row r="332" spans="1:8" x14ac:dyDescent="0.2">
      <c r="A332" s="33">
        <v>1050839329</v>
      </c>
      <c r="B332" s="33" t="s">
        <v>116</v>
      </c>
      <c r="C332" s="33">
        <v>7899891305652</v>
      </c>
      <c r="D332" s="33" t="s">
        <v>675</v>
      </c>
      <c r="E332" s="33">
        <v>9530</v>
      </c>
      <c r="F332" s="33">
        <v>0</v>
      </c>
      <c r="G332" s="33">
        <v>9.66</v>
      </c>
      <c r="H332" s="33">
        <v>46</v>
      </c>
    </row>
    <row r="333" spans="1:8" x14ac:dyDescent="0.2">
      <c r="A333" s="33">
        <v>1050839330</v>
      </c>
      <c r="B333" s="33" t="s">
        <v>117</v>
      </c>
      <c r="C333" s="33">
        <v>7899891313923</v>
      </c>
      <c r="D333" s="33" t="s">
        <v>537</v>
      </c>
      <c r="E333" s="33">
        <v>9557</v>
      </c>
      <c r="F333" s="33">
        <v>0</v>
      </c>
      <c r="G333" s="33">
        <v>13.23</v>
      </c>
      <c r="H333" s="33">
        <v>63</v>
      </c>
    </row>
    <row r="334" spans="1:8" x14ac:dyDescent="0.2">
      <c r="A334" s="33">
        <v>1050839354</v>
      </c>
      <c r="B334" s="33" t="s">
        <v>728</v>
      </c>
      <c r="C334" s="33">
        <v>7899891306192</v>
      </c>
      <c r="D334" s="33" t="s">
        <v>698</v>
      </c>
      <c r="E334" s="33">
        <v>1449</v>
      </c>
      <c r="F334" s="33">
        <v>0</v>
      </c>
      <c r="G334" s="33">
        <v>8.19</v>
      </c>
      <c r="H334" s="33">
        <v>39</v>
      </c>
    </row>
    <row r="335" spans="1:8" x14ac:dyDescent="0.2">
      <c r="A335" s="33">
        <v>1051039137</v>
      </c>
      <c r="B335" s="33" t="s">
        <v>118</v>
      </c>
      <c r="C335" s="33">
        <v>7898464628983</v>
      </c>
      <c r="D335" s="33" t="s">
        <v>729</v>
      </c>
      <c r="E335" s="33">
        <v>1411</v>
      </c>
      <c r="F335" s="33">
        <v>0</v>
      </c>
      <c r="G335" s="33">
        <v>20.16</v>
      </c>
      <c r="H335" s="33">
        <v>96</v>
      </c>
    </row>
    <row r="336" spans="1:8" x14ac:dyDescent="0.2">
      <c r="A336" s="33">
        <v>1051109035</v>
      </c>
      <c r="B336" s="33" t="s">
        <v>730</v>
      </c>
      <c r="C336" s="33">
        <v>7898464623063</v>
      </c>
      <c r="D336" s="33" t="s">
        <v>731</v>
      </c>
      <c r="E336" s="33">
        <v>1420</v>
      </c>
      <c r="F336" s="33">
        <v>0</v>
      </c>
      <c r="G336" s="33">
        <v>12.18</v>
      </c>
      <c r="H336" s="33">
        <v>58</v>
      </c>
    </row>
    <row r="337" spans="1:8" x14ac:dyDescent="0.2">
      <c r="A337" s="33">
        <v>1051109350</v>
      </c>
      <c r="B337" s="33" t="s">
        <v>732</v>
      </c>
      <c r="C337" s="33">
        <v>7899891306147</v>
      </c>
      <c r="D337" s="33" t="s">
        <v>731</v>
      </c>
      <c r="E337" s="33">
        <v>1420</v>
      </c>
      <c r="F337" s="33">
        <v>0</v>
      </c>
      <c r="G337" s="33">
        <v>12.39</v>
      </c>
      <c r="H337" s="33">
        <v>59</v>
      </c>
    </row>
    <row r="338" spans="1:8" x14ac:dyDescent="0.2">
      <c r="A338" s="33">
        <v>1051109460</v>
      </c>
      <c r="B338" s="33" t="s">
        <v>119</v>
      </c>
      <c r="C338" s="33">
        <v>7899891313817</v>
      </c>
      <c r="D338" s="33" t="s">
        <v>537</v>
      </c>
      <c r="E338" s="33">
        <v>9557</v>
      </c>
      <c r="F338" s="33">
        <v>0</v>
      </c>
      <c r="G338" s="33">
        <v>13.23</v>
      </c>
      <c r="H338" s="33">
        <v>63</v>
      </c>
    </row>
    <row r="339" spans="1:8" x14ac:dyDescent="0.2">
      <c r="A339" s="33">
        <v>1051119138</v>
      </c>
      <c r="B339" s="33" t="s">
        <v>733</v>
      </c>
      <c r="C339" s="33">
        <v>7898464624305</v>
      </c>
      <c r="D339" s="33" t="s">
        <v>688</v>
      </c>
      <c r="E339" s="33">
        <v>1440</v>
      </c>
      <c r="F339" s="33">
        <v>0</v>
      </c>
      <c r="G339" s="33">
        <v>19.32</v>
      </c>
      <c r="H339" s="33">
        <v>92</v>
      </c>
    </row>
    <row r="340" spans="1:8" x14ac:dyDescent="0.2">
      <c r="A340" s="33">
        <v>1051119378</v>
      </c>
      <c r="B340" s="33" t="s">
        <v>120</v>
      </c>
      <c r="C340" s="33">
        <v>7899891308202</v>
      </c>
      <c r="D340" s="33" t="s">
        <v>675</v>
      </c>
      <c r="E340" s="33">
        <v>9530</v>
      </c>
      <c r="F340" s="33">
        <v>0</v>
      </c>
      <c r="G340" s="33">
        <v>30.45</v>
      </c>
      <c r="H340" s="33">
        <v>145</v>
      </c>
    </row>
    <row r="341" spans="1:8" x14ac:dyDescent="0.2">
      <c r="A341" s="33">
        <v>1051129241</v>
      </c>
      <c r="B341" s="33" t="s">
        <v>734</v>
      </c>
      <c r="C341" s="33">
        <v>7899891302286</v>
      </c>
      <c r="D341" s="33" t="s">
        <v>735</v>
      </c>
      <c r="E341" s="33">
        <v>9536</v>
      </c>
      <c r="F341" s="33">
        <v>0</v>
      </c>
      <c r="G341" s="33">
        <v>15.54</v>
      </c>
      <c r="H341" s="33">
        <v>74</v>
      </c>
    </row>
    <row r="342" spans="1:8" x14ac:dyDescent="0.2">
      <c r="A342" s="33">
        <v>1051129353</v>
      </c>
      <c r="B342" s="33" t="s">
        <v>736</v>
      </c>
      <c r="C342" s="33">
        <v>7899891306185</v>
      </c>
      <c r="D342" s="33" t="s">
        <v>698</v>
      </c>
      <c r="E342" s="33">
        <v>1449</v>
      </c>
      <c r="F342" s="33">
        <v>0</v>
      </c>
      <c r="G342" s="33">
        <v>8.19</v>
      </c>
      <c r="H342" s="33">
        <v>39</v>
      </c>
    </row>
    <row r="343" spans="1:8" x14ac:dyDescent="0.2">
      <c r="A343" s="33">
        <v>1051159242</v>
      </c>
      <c r="B343" s="33" t="s">
        <v>737</v>
      </c>
      <c r="C343" s="33">
        <v>7899891302293</v>
      </c>
      <c r="D343" s="33" t="s">
        <v>738</v>
      </c>
      <c r="E343" s="33">
        <v>9537</v>
      </c>
      <c r="F343" s="33">
        <v>0</v>
      </c>
      <c r="G343" s="33">
        <v>15.54</v>
      </c>
      <c r="H343" s="33">
        <v>74</v>
      </c>
    </row>
    <row r="344" spans="1:8" x14ac:dyDescent="0.2">
      <c r="A344" s="33">
        <v>1051159353</v>
      </c>
      <c r="B344" s="33" t="s">
        <v>739</v>
      </c>
      <c r="C344" s="33">
        <v>7899891306178</v>
      </c>
      <c r="D344" s="33" t="s">
        <v>698</v>
      </c>
      <c r="E344" s="33">
        <v>1449</v>
      </c>
      <c r="F344" s="33">
        <v>0</v>
      </c>
      <c r="G344" s="33">
        <v>8.19</v>
      </c>
      <c r="H344" s="33">
        <v>39</v>
      </c>
    </row>
    <row r="345" spans="1:8" x14ac:dyDescent="0.2">
      <c r="A345" s="33">
        <v>1051179243</v>
      </c>
      <c r="B345" s="33" t="s">
        <v>740</v>
      </c>
      <c r="C345" s="33">
        <v>7899891302309</v>
      </c>
      <c r="D345" s="33" t="s">
        <v>741</v>
      </c>
      <c r="E345" s="33">
        <v>9538</v>
      </c>
      <c r="F345" s="33">
        <v>0</v>
      </c>
      <c r="G345" s="33">
        <v>12.43</v>
      </c>
      <c r="H345" s="33">
        <v>74</v>
      </c>
    </row>
    <row r="346" spans="1:8" x14ac:dyDescent="0.2">
      <c r="A346" s="33">
        <v>1051179443</v>
      </c>
      <c r="B346" s="33" t="s">
        <v>121</v>
      </c>
      <c r="C346" s="33">
        <v>7899891313305</v>
      </c>
      <c r="D346" s="33" t="s">
        <v>537</v>
      </c>
      <c r="E346" s="33">
        <v>9557</v>
      </c>
      <c r="F346" s="33">
        <v>0</v>
      </c>
      <c r="G346" s="33">
        <v>35.28</v>
      </c>
      <c r="H346" s="33">
        <v>168</v>
      </c>
    </row>
    <row r="347" spans="1:8" x14ac:dyDescent="0.2">
      <c r="A347" s="33">
        <v>1051209286</v>
      </c>
      <c r="B347" s="33" t="s">
        <v>742</v>
      </c>
      <c r="C347" s="33">
        <v>7899891303559</v>
      </c>
      <c r="D347" s="33" t="s">
        <v>743</v>
      </c>
      <c r="E347" s="33">
        <v>9550</v>
      </c>
      <c r="F347" s="33">
        <v>0</v>
      </c>
      <c r="G347" s="33">
        <v>21.74</v>
      </c>
      <c r="H347" s="33">
        <v>103.5</v>
      </c>
    </row>
    <row r="348" spans="1:8" x14ac:dyDescent="0.2">
      <c r="A348" s="33">
        <v>1051209287</v>
      </c>
      <c r="B348" s="33" t="s">
        <v>744</v>
      </c>
      <c r="C348" s="33">
        <v>7899891303573</v>
      </c>
      <c r="D348" s="33" t="s">
        <v>743</v>
      </c>
      <c r="E348" s="33">
        <v>9550</v>
      </c>
      <c r="F348" s="33">
        <v>0</v>
      </c>
      <c r="G348" s="33">
        <v>13.86</v>
      </c>
      <c r="H348" s="33">
        <v>66</v>
      </c>
    </row>
    <row r="349" spans="1:8" x14ac:dyDescent="0.2">
      <c r="A349" s="33">
        <v>1051339367</v>
      </c>
      <c r="B349" s="33" t="s">
        <v>745</v>
      </c>
      <c r="C349" s="33">
        <v>7899891306932</v>
      </c>
      <c r="D349" s="33" t="s">
        <v>746</v>
      </c>
      <c r="E349" s="33">
        <v>9559</v>
      </c>
      <c r="F349" s="33">
        <v>0</v>
      </c>
      <c r="G349" s="33">
        <v>14.28</v>
      </c>
      <c r="H349" s="33">
        <v>68</v>
      </c>
    </row>
    <row r="350" spans="1:8" x14ac:dyDescent="0.2">
      <c r="A350" s="33">
        <v>1051339368</v>
      </c>
      <c r="B350" s="33" t="s">
        <v>747</v>
      </c>
      <c r="C350" s="33">
        <v>7899891313985</v>
      </c>
      <c r="D350" s="33" t="s">
        <v>537</v>
      </c>
      <c r="E350" s="33">
        <v>9557</v>
      </c>
      <c r="F350" s="33">
        <v>0</v>
      </c>
      <c r="G350" s="33">
        <v>18.27</v>
      </c>
      <c r="H350" s="33">
        <v>87</v>
      </c>
    </row>
    <row r="351" spans="1:8" x14ac:dyDescent="0.2">
      <c r="A351" s="33">
        <v>1051349367</v>
      </c>
      <c r="B351" s="33" t="s">
        <v>748</v>
      </c>
      <c r="C351" s="33">
        <v>7899891306925</v>
      </c>
      <c r="D351" s="33" t="s">
        <v>749</v>
      </c>
      <c r="E351" s="33">
        <v>9560</v>
      </c>
      <c r="F351" s="33">
        <v>0</v>
      </c>
      <c r="G351" s="33">
        <v>14.28</v>
      </c>
      <c r="H351" s="33">
        <v>68</v>
      </c>
    </row>
    <row r="352" spans="1:8" x14ac:dyDescent="0.2">
      <c r="A352" s="33">
        <v>1051349368</v>
      </c>
      <c r="B352" s="33" t="s">
        <v>122</v>
      </c>
      <c r="C352" s="33">
        <v>7899891313992</v>
      </c>
      <c r="D352" s="33" t="s">
        <v>537</v>
      </c>
      <c r="E352" s="33">
        <v>9557</v>
      </c>
      <c r="F352" s="33">
        <v>0</v>
      </c>
      <c r="G352" s="33">
        <v>18.27</v>
      </c>
      <c r="H352" s="33">
        <v>87</v>
      </c>
    </row>
    <row r="353" spans="1:8" x14ac:dyDescent="0.2">
      <c r="A353" s="33">
        <v>1051369305</v>
      </c>
      <c r="B353" s="33" t="s">
        <v>123</v>
      </c>
      <c r="C353" s="33">
        <v>7899891304426</v>
      </c>
      <c r="D353" s="33" t="s">
        <v>675</v>
      </c>
      <c r="E353" s="33">
        <v>9530</v>
      </c>
      <c r="F353" s="33">
        <v>0</v>
      </c>
      <c r="G353" s="33">
        <v>6.51</v>
      </c>
      <c r="H353" s="33">
        <v>31</v>
      </c>
    </row>
    <row r="354" spans="1:8" x14ac:dyDescent="0.2">
      <c r="A354" s="33">
        <v>1051369421</v>
      </c>
      <c r="B354" s="33" t="s">
        <v>124</v>
      </c>
      <c r="C354" s="33">
        <v>7899891312537</v>
      </c>
      <c r="D354" s="33" t="s">
        <v>675</v>
      </c>
      <c r="E354" s="33">
        <v>9530</v>
      </c>
      <c r="F354" s="33">
        <v>0</v>
      </c>
      <c r="G354" s="33">
        <v>7.98</v>
      </c>
      <c r="H354" s="33">
        <v>38</v>
      </c>
    </row>
    <row r="355" spans="1:8" x14ac:dyDescent="0.2">
      <c r="A355" s="33">
        <v>1051459127</v>
      </c>
      <c r="B355" s="33" t="s">
        <v>750</v>
      </c>
      <c r="C355" s="33">
        <v>7898464626828</v>
      </c>
      <c r="D355" s="33" t="s">
        <v>751</v>
      </c>
      <c r="E355" s="33">
        <v>9521</v>
      </c>
      <c r="F355" s="33">
        <v>0</v>
      </c>
      <c r="G355" s="33"/>
      <c r="H355" s="33">
        <v>74</v>
      </c>
    </row>
    <row r="356" spans="1:8" x14ac:dyDescent="0.2">
      <c r="A356" s="33">
        <v>1051469129</v>
      </c>
      <c r="B356" s="33" t="s">
        <v>752</v>
      </c>
      <c r="C356" s="33">
        <v>7898464629607</v>
      </c>
      <c r="D356" s="33" t="s">
        <v>751</v>
      </c>
      <c r="E356" s="33">
        <v>9521</v>
      </c>
      <c r="F356" s="33">
        <v>0</v>
      </c>
      <c r="G356" s="33"/>
      <c r="H356" s="33">
        <v>76</v>
      </c>
    </row>
    <row r="357" spans="1:8" x14ac:dyDescent="0.2">
      <c r="A357" s="33">
        <v>1051489351</v>
      </c>
      <c r="B357" s="33" t="s">
        <v>753</v>
      </c>
      <c r="C357" s="33">
        <v>7899891306154</v>
      </c>
      <c r="D357" s="33" t="s">
        <v>754</v>
      </c>
      <c r="E357" s="33">
        <v>3497</v>
      </c>
      <c r="F357" s="33">
        <v>0</v>
      </c>
      <c r="G357" s="33">
        <v>14.49</v>
      </c>
      <c r="H357" s="33">
        <v>69</v>
      </c>
    </row>
    <row r="358" spans="1:8" x14ac:dyDescent="0.2">
      <c r="A358" s="33">
        <v>1051499368</v>
      </c>
      <c r="B358" s="33" t="s">
        <v>755</v>
      </c>
      <c r="C358" s="33">
        <v>7899891307236</v>
      </c>
      <c r="D358" s="33" t="s">
        <v>756</v>
      </c>
      <c r="E358" s="33">
        <v>9531</v>
      </c>
      <c r="F358" s="33">
        <v>0</v>
      </c>
      <c r="G358" s="33">
        <v>29.19</v>
      </c>
      <c r="H358" s="33">
        <v>139</v>
      </c>
    </row>
    <row r="359" spans="1:8" x14ac:dyDescent="0.2">
      <c r="A359" s="33">
        <v>1051499380</v>
      </c>
      <c r="B359" s="33" t="s">
        <v>757</v>
      </c>
      <c r="C359" s="33">
        <v>7899891308226</v>
      </c>
      <c r="D359" s="33" t="s">
        <v>756</v>
      </c>
      <c r="E359" s="33">
        <v>9531</v>
      </c>
      <c r="F359" s="33">
        <v>0</v>
      </c>
      <c r="G359" s="33">
        <v>30.45</v>
      </c>
      <c r="H359" s="33">
        <v>145</v>
      </c>
    </row>
    <row r="360" spans="1:8" x14ac:dyDescent="0.2">
      <c r="A360" s="33">
        <v>1051499457</v>
      </c>
      <c r="B360" s="33" t="s">
        <v>758</v>
      </c>
      <c r="C360" s="33">
        <v>7899891313800</v>
      </c>
      <c r="D360" s="33" t="s">
        <v>756</v>
      </c>
      <c r="E360" s="33">
        <v>9531</v>
      </c>
      <c r="F360" s="33">
        <v>0</v>
      </c>
      <c r="G360" s="33">
        <v>35.28</v>
      </c>
      <c r="H360" s="33">
        <v>168</v>
      </c>
    </row>
    <row r="361" spans="1:8" x14ac:dyDescent="0.2">
      <c r="A361" s="33">
        <v>1051509200</v>
      </c>
      <c r="B361" s="33" t="s">
        <v>759</v>
      </c>
      <c r="C361" s="33">
        <v>7899891301654</v>
      </c>
      <c r="D361" s="33" t="s">
        <v>760</v>
      </c>
      <c r="E361" s="33">
        <v>9532</v>
      </c>
      <c r="F361" s="33">
        <v>0</v>
      </c>
      <c r="G361" s="33">
        <v>43.68</v>
      </c>
      <c r="H361" s="33">
        <v>208</v>
      </c>
    </row>
    <row r="362" spans="1:8" x14ac:dyDescent="0.2">
      <c r="A362" s="33">
        <v>1051509309</v>
      </c>
      <c r="B362" s="33" t="s">
        <v>761</v>
      </c>
      <c r="C362" s="33">
        <v>7899891305003</v>
      </c>
      <c r="D362" s="33" t="s">
        <v>675</v>
      </c>
      <c r="E362" s="33">
        <v>9530</v>
      </c>
      <c r="F362" s="33">
        <v>0</v>
      </c>
      <c r="G362" s="33">
        <v>18.059999999999999</v>
      </c>
      <c r="H362" s="33">
        <v>86</v>
      </c>
    </row>
    <row r="363" spans="1:8" x14ac:dyDescent="0.2">
      <c r="A363" s="33">
        <v>1051509430</v>
      </c>
      <c r="B363" s="33" t="s">
        <v>126</v>
      </c>
      <c r="C363" s="33">
        <v>7899891313176</v>
      </c>
      <c r="D363" s="33" t="s">
        <v>675</v>
      </c>
      <c r="E363" s="33">
        <v>9530</v>
      </c>
      <c r="F363" s="33">
        <v>0</v>
      </c>
      <c r="G363" s="33">
        <v>23.1</v>
      </c>
      <c r="H363" s="33">
        <v>110</v>
      </c>
    </row>
    <row r="364" spans="1:8" x14ac:dyDescent="0.2">
      <c r="A364" s="33">
        <v>1051509438</v>
      </c>
      <c r="B364" s="33" t="s">
        <v>127</v>
      </c>
      <c r="C364" s="33">
        <v>7899891313299</v>
      </c>
      <c r="D364" s="33" t="s">
        <v>675</v>
      </c>
      <c r="E364" s="33">
        <v>9530</v>
      </c>
      <c r="F364" s="33">
        <v>0</v>
      </c>
      <c r="G364" s="33">
        <v>14.28</v>
      </c>
      <c r="H364" s="33">
        <v>68</v>
      </c>
    </row>
    <row r="365" spans="1:8" x14ac:dyDescent="0.2">
      <c r="A365" s="33">
        <v>1051509459</v>
      </c>
      <c r="B365" s="33" t="s">
        <v>128</v>
      </c>
      <c r="C365" s="33">
        <v>7899891313879</v>
      </c>
      <c r="D365" s="33" t="s">
        <v>537</v>
      </c>
      <c r="E365" s="33">
        <v>9557</v>
      </c>
      <c r="F365" s="33">
        <v>0</v>
      </c>
      <c r="G365" s="33">
        <v>31.08</v>
      </c>
      <c r="H365" s="33">
        <v>148</v>
      </c>
    </row>
    <row r="366" spans="1:8" x14ac:dyDescent="0.2">
      <c r="A366" s="33">
        <v>1051519274</v>
      </c>
      <c r="B366" s="33" t="s">
        <v>762</v>
      </c>
      <c r="C366" s="33">
        <v>7899891302590</v>
      </c>
      <c r="D366" s="33" t="s">
        <v>763</v>
      </c>
      <c r="E366" s="33">
        <v>9534</v>
      </c>
      <c r="F366" s="33">
        <v>0</v>
      </c>
      <c r="G366" s="33">
        <v>14.28</v>
      </c>
      <c r="H366" s="33">
        <v>68</v>
      </c>
    </row>
    <row r="367" spans="1:8" x14ac:dyDescent="0.2">
      <c r="A367" s="33">
        <v>1051529250</v>
      </c>
      <c r="B367" s="33" t="s">
        <v>764</v>
      </c>
      <c r="C367" s="33">
        <v>7899891302255</v>
      </c>
      <c r="D367" s="33" t="s">
        <v>765</v>
      </c>
      <c r="E367" s="33">
        <v>3499</v>
      </c>
      <c r="F367" s="33">
        <v>0</v>
      </c>
      <c r="G367" s="33">
        <v>7.98</v>
      </c>
      <c r="H367" s="33">
        <v>38</v>
      </c>
    </row>
    <row r="368" spans="1:8" x14ac:dyDescent="0.2">
      <c r="A368" s="33">
        <v>1051529352</v>
      </c>
      <c r="B368" s="33" t="s">
        <v>129</v>
      </c>
      <c r="C368" s="33">
        <v>7899891306161</v>
      </c>
      <c r="D368" s="33" t="s">
        <v>765</v>
      </c>
      <c r="E368" s="33">
        <v>3499</v>
      </c>
      <c r="F368" s="33">
        <v>0</v>
      </c>
      <c r="G368" s="33">
        <v>12.39</v>
      </c>
      <c r="H368" s="33">
        <v>59</v>
      </c>
    </row>
    <row r="369" spans="1:8" x14ac:dyDescent="0.2">
      <c r="A369" s="33">
        <v>1051529470</v>
      </c>
      <c r="B369" s="33" t="s">
        <v>130</v>
      </c>
      <c r="C369" s="33">
        <v>7899891314135</v>
      </c>
      <c r="D369" s="33" t="s">
        <v>537</v>
      </c>
      <c r="E369" s="33">
        <v>9557</v>
      </c>
      <c r="F369" s="33">
        <v>0</v>
      </c>
      <c r="G369" s="33">
        <v>13.23</v>
      </c>
      <c r="H369" s="33">
        <v>63</v>
      </c>
    </row>
    <row r="370" spans="1:8" x14ac:dyDescent="0.2">
      <c r="A370" s="33">
        <v>1051539240</v>
      </c>
      <c r="B370" s="33" t="s">
        <v>766</v>
      </c>
      <c r="C370" s="33">
        <v>7899891302316</v>
      </c>
      <c r="D370" s="33" t="s">
        <v>767</v>
      </c>
      <c r="E370" s="33">
        <v>3502</v>
      </c>
      <c r="F370" s="33">
        <v>0</v>
      </c>
      <c r="G370" s="33">
        <v>15.54</v>
      </c>
      <c r="H370" s="33">
        <v>74</v>
      </c>
    </row>
    <row r="371" spans="1:8" x14ac:dyDescent="0.2">
      <c r="A371" s="33">
        <v>1051559252</v>
      </c>
      <c r="B371" s="33" t="s">
        <v>131</v>
      </c>
      <c r="C371" s="33">
        <v>7899891302149</v>
      </c>
      <c r="D371" s="33" t="s">
        <v>768</v>
      </c>
      <c r="E371" s="33">
        <v>8517</v>
      </c>
      <c r="F371" s="33">
        <v>0</v>
      </c>
      <c r="G371" s="33">
        <v>20.16</v>
      </c>
      <c r="H371" s="33">
        <v>96</v>
      </c>
    </row>
    <row r="372" spans="1:8" x14ac:dyDescent="0.2">
      <c r="A372" s="33">
        <v>1051579285</v>
      </c>
      <c r="B372" s="33" t="s">
        <v>769</v>
      </c>
      <c r="C372" s="33">
        <v>7899891302996</v>
      </c>
      <c r="D372" s="33" t="s">
        <v>770</v>
      </c>
      <c r="E372" s="33">
        <v>9535</v>
      </c>
      <c r="F372" s="33">
        <v>0</v>
      </c>
      <c r="G372" s="33">
        <v>23.52</v>
      </c>
      <c r="H372" s="33">
        <v>112</v>
      </c>
    </row>
    <row r="373" spans="1:8" x14ac:dyDescent="0.2">
      <c r="A373" s="33">
        <v>1051609234</v>
      </c>
      <c r="B373" s="33" t="s">
        <v>771</v>
      </c>
      <c r="C373" s="33">
        <v>7899891302156</v>
      </c>
      <c r="D373" s="33" t="s">
        <v>675</v>
      </c>
      <c r="E373" s="33">
        <v>9530</v>
      </c>
      <c r="F373" s="33">
        <v>0</v>
      </c>
      <c r="G373" s="33">
        <v>22.68</v>
      </c>
      <c r="H373" s="33">
        <v>108</v>
      </c>
    </row>
    <row r="374" spans="1:8" x14ac:dyDescent="0.2">
      <c r="A374" s="33">
        <v>1051609379</v>
      </c>
      <c r="B374" s="33" t="s">
        <v>132</v>
      </c>
      <c r="C374" s="33">
        <v>7899891308219</v>
      </c>
      <c r="D374" s="33" t="s">
        <v>675</v>
      </c>
      <c r="E374" s="33">
        <v>9530</v>
      </c>
      <c r="F374" s="33">
        <v>0</v>
      </c>
      <c r="G374" s="33">
        <v>30.45</v>
      </c>
      <c r="H374" s="33">
        <v>145</v>
      </c>
    </row>
    <row r="375" spans="1:8" x14ac:dyDescent="0.2">
      <c r="A375" s="33">
        <v>1051629307</v>
      </c>
      <c r="B375" s="33" t="s">
        <v>772</v>
      </c>
      <c r="C375" s="33">
        <v>7899891304457</v>
      </c>
      <c r="D375" s="33" t="s">
        <v>639</v>
      </c>
      <c r="E375" s="33">
        <v>9566</v>
      </c>
      <c r="F375" s="33">
        <v>0</v>
      </c>
      <c r="G375" s="33">
        <v>26.25</v>
      </c>
      <c r="H375" s="33">
        <v>125</v>
      </c>
    </row>
    <row r="376" spans="1:8" x14ac:dyDescent="0.2">
      <c r="A376" s="33">
        <v>1051649307</v>
      </c>
      <c r="B376" s="33" t="s">
        <v>773</v>
      </c>
      <c r="C376" s="33">
        <v>7899891304440</v>
      </c>
      <c r="D376" s="33" t="s">
        <v>643</v>
      </c>
      <c r="E376" s="33">
        <v>9565</v>
      </c>
      <c r="F376" s="33">
        <v>0</v>
      </c>
      <c r="G376" s="33">
        <v>26.25</v>
      </c>
      <c r="H376" s="33">
        <v>125</v>
      </c>
    </row>
    <row r="377" spans="1:8" x14ac:dyDescent="0.2">
      <c r="A377" s="33">
        <v>1051689307</v>
      </c>
      <c r="B377" s="33" t="s">
        <v>774</v>
      </c>
      <c r="C377" s="33">
        <v>7899891304433</v>
      </c>
      <c r="D377" s="33" t="s">
        <v>531</v>
      </c>
      <c r="E377" s="33">
        <v>9564</v>
      </c>
      <c r="F377" s="33">
        <v>0</v>
      </c>
      <c r="G377" s="33">
        <v>26.25</v>
      </c>
      <c r="H377" s="33">
        <v>125</v>
      </c>
    </row>
    <row r="378" spans="1:8" x14ac:dyDescent="0.2">
      <c r="A378" s="33">
        <v>1051789455</v>
      </c>
      <c r="B378" s="33" t="s">
        <v>133</v>
      </c>
      <c r="C378" s="33">
        <v>7899891313794</v>
      </c>
      <c r="D378" s="33" t="s">
        <v>532</v>
      </c>
      <c r="E378" s="33">
        <v>9580</v>
      </c>
      <c r="F378" s="33">
        <v>0</v>
      </c>
      <c r="G378" s="33">
        <v>28.98</v>
      </c>
      <c r="H378" s="33">
        <v>138</v>
      </c>
    </row>
    <row r="379" spans="1:8" x14ac:dyDescent="0.2">
      <c r="A379" s="33">
        <v>1051819349</v>
      </c>
      <c r="B379" s="33" t="s">
        <v>775</v>
      </c>
      <c r="C379" s="33">
        <v>7899891306369</v>
      </c>
      <c r="D379" s="33" t="s">
        <v>776</v>
      </c>
      <c r="E379" s="33">
        <v>9562</v>
      </c>
      <c r="F379" s="33">
        <v>0</v>
      </c>
      <c r="G379" s="33">
        <v>28.98</v>
      </c>
      <c r="H379" s="33">
        <v>138</v>
      </c>
    </row>
    <row r="380" spans="1:8" x14ac:dyDescent="0.2">
      <c r="A380" s="33">
        <v>1051819350</v>
      </c>
      <c r="B380" s="33" t="s">
        <v>134</v>
      </c>
      <c r="C380" s="33">
        <v>7899891309049</v>
      </c>
      <c r="D380" s="33" t="s">
        <v>675</v>
      </c>
      <c r="E380" s="33">
        <v>9530</v>
      </c>
      <c r="F380" s="33">
        <v>0</v>
      </c>
      <c r="G380" s="33">
        <v>34.65</v>
      </c>
      <c r="H380" s="33">
        <v>165</v>
      </c>
    </row>
    <row r="381" spans="1:8" x14ac:dyDescent="0.2">
      <c r="A381" s="33">
        <v>1051819404</v>
      </c>
      <c r="B381" s="33" t="s">
        <v>777</v>
      </c>
      <c r="C381" s="33">
        <v>7899891309247</v>
      </c>
      <c r="D381" s="33" t="s">
        <v>675</v>
      </c>
      <c r="E381" s="33">
        <v>9530</v>
      </c>
      <c r="F381" s="33">
        <v>0</v>
      </c>
      <c r="G381" s="33">
        <v>10.08</v>
      </c>
      <c r="H381" s="33">
        <v>48</v>
      </c>
    </row>
    <row r="382" spans="1:8" x14ac:dyDescent="0.2">
      <c r="A382" s="33">
        <v>1051839463</v>
      </c>
      <c r="B382" s="33" t="s">
        <v>135</v>
      </c>
      <c r="C382" s="33">
        <v>7899891313831</v>
      </c>
      <c r="D382" s="33" t="s">
        <v>537</v>
      </c>
      <c r="E382" s="33">
        <v>9557</v>
      </c>
      <c r="F382" s="33">
        <v>0</v>
      </c>
      <c r="G382" s="33">
        <v>17.64</v>
      </c>
      <c r="H382" s="33">
        <v>84</v>
      </c>
    </row>
    <row r="383" spans="1:8" x14ac:dyDescent="0.2">
      <c r="A383" s="33">
        <v>1051849462</v>
      </c>
      <c r="B383" s="33" t="s">
        <v>136</v>
      </c>
      <c r="C383" s="33">
        <v>7899891313848</v>
      </c>
      <c r="D383" s="33" t="s">
        <v>537</v>
      </c>
      <c r="E383" s="33">
        <v>9557</v>
      </c>
      <c r="F383" s="33">
        <v>0</v>
      </c>
      <c r="G383" s="33">
        <v>17.64</v>
      </c>
      <c r="H383" s="33">
        <v>84</v>
      </c>
    </row>
    <row r="384" spans="1:8" x14ac:dyDescent="0.2">
      <c r="A384" s="33">
        <v>1051859464</v>
      </c>
      <c r="B384" s="33" t="s">
        <v>137</v>
      </c>
      <c r="C384" s="33">
        <v>7899891313855</v>
      </c>
      <c r="D384" s="33" t="s">
        <v>537</v>
      </c>
      <c r="E384" s="33">
        <v>9557</v>
      </c>
      <c r="F384" s="33">
        <v>0</v>
      </c>
      <c r="G384" s="33">
        <v>17.64</v>
      </c>
      <c r="H384" s="33">
        <v>84</v>
      </c>
    </row>
    <row r="385" spans="1:8" x14ac:dyDescent="0.2">
      <c r="A385" s="33">
        <v>1051869442</v>
      </c>
      <c r="B385" s="33" t="s">
        <v>138</v>
      </c>
      <c r="C385" s="33">
        <v>7899891313312</v>
      </c>
      <c r="D385" s="33" t="s">
        <v>537</v>
      </c>
      <c r="E385" s="33">
        <v>9557</v>
      </c>
      <c r="F385" s="33">
        <v>0</v>
      </c>
      <c r="G385" s="33">
        <v>35.28</v>
      </c>
      <c r="H385" s="33">
        <v>168</v>
      </c>
    </row>
    <row r="386" spans="1:8" x14ac:dyDescent="0.2">
      <c r="A386" s="33">
        <v>1052029425</v>
      </c>
      <c r="B386" s="33" t="s">
        <v>139</v>
      </c>
      <c r="C386" s="33">
        <v>7899891312582</v>
      </c>
      <c r="D386" s="33" t="s">
        <v>675</v>
      </c>
      <c r="E386" s="33">
        <v>9530</v>
      </c>
      <c r="F386" s="33">
        <v>0</v>
      </c>
      <c r="G386" s="33">
        <v>22.05</v>
      </c>
      <c r="H386" s="33">
        <v>105</v>
      </c>
    </row>
    <row r="387" spans="1:8" x14ac:dyDescent="0.2">
      <c r="A387" s="33">
        <v>1052039425</v>
      </c>
      <c r="B387" s="33" t="s">
        <v>140</v>
      </c>
      <c r="C387" s="33">
        <v>7899891312575</v>
      </c>
      <c r="D387" s="33" t="s">
        <v>675</v>
      </c>
      <c r="E387" s="33">
        <v>9530</v>
      </c>
      <c r="F387" s="33">
        <v>0</v>
      </c>
      <c r="G387" s="33">
        <v>22.05</v>
      </c>
      <c r="H387" s="33">
        <v>105</v>
      </c>
    </row>
    <row r="388" spans="1:8" x14ac:dyDescent="0.2">
      <c r="A388" s="33">
        <v>1052159468</v>
      </c>
      <c r="B388" s="33" t="s">
        <v>778</v>
      </c>
      <c r="C388" s="33">
        <v>7899891314180</v>
      </c>
      <c r="D388" s="33" t="s">
        <v>537</v>
      </c>
      <c r="E388" s="33">
        <v>9557</v>
      </c>
      <c r="F388" s="33">
        <v>0</v>
      </c>
      <c r="G388" s="33">
        <v>7.56</v>
      </c>
      <c r="H388" s="33">
        <v>36</v>
      </c>
    </row>
    <row r="389" spans="1:8" x14ac:dyDescent="0.2">
      <c r="A389" s="33">
        <v>1052169469</v>
      </c>
      <c r="B389" s="33" t="s">
        <v>779</v>
      </c>
      <c r="C389" s="33">
        <v>7899891314197</v>
      </c>
      <c r="D389" s="33" t="s">
        <v>537</v>
      </c>
      <c r="E389" s="33">
        <v>9557</v>
      </c>
      <c r="F389" s="33">
        <v>0</v>
      </c>
      <c r="G389" s="33">
        <v>7.56</v>
      </c>
      <c r="H389" s="33">
        <v>36</v>
      </c>
    </row>
    <row r="390" spans="1:8" x14ac:dyDescent="0.2">
      <c r="A390" s="33">
        <v>1052179470</v>
      </c>
      <c r="B390" s="33" t="s">
        <v>780</v>
      </c>
      <c r="C390" s="33">
        <v>7899891314203</v>
      </c>
      <c r="D390" s="33" t="s">
        <v>537</v>
      </c>
      <c r="E390" s="33">
        <v>9557</v>
      </c>
      <c r="F390" s="33">
        <v>0</v>
      </c>
      <c r="G390" s="33">
        <v>7.56</v>
      </c>
      <c r="H390" s="33">
        <v>36</v>
      </c>
    </row>
    <row r="391" spans="1:8" x14ac:dyDescent="0.2">
      <c r="A391" s="33">
        <v>1052189471</v>
      </c>
      <c r="B391" s="33" t="s">
        <v>781</v>
      </c>
      <c r="C391" s="33">
        <v>7899891314210</v>
      </c>
      <c r="D391" s="33" t="s">
        <v>537</v>
      </c>
      <c r="E391" s="33">
        <v>9557</v>
      </c>
      <c r="F391" s="33">
        <v>0</v>
      </c>
      <c r="G391" s="33">
        <v>7.56</v>
      </c>
      <c r="H391" s="33">
        <v>36</v>
      </c>
    </row>
    <row r="392" spans="1:8" x14ac:dyDescent="0.2">
      <c r="A392" s="33">
        <v>1052199472</v>
      </c>
      <c r="B392" s="33" t="s">
        <v>782</v>
      </c>
      <c r="C392" s="33">
        <v>7899891314227</v>
      </c>
      <c r="D392" s="33" t="s">
        <v>537</v>
      </c>
      <c r="E392" s="33">
        <v>9557</v>
      </c>
      <c r="F392" s="33">
        <v>0</v>
      </c>
      <c r="G392" s="33">
        <v>7.56</v>
      </c>
      <c r="H392" s="33">
        <v>36</v>
      </c>
    </row>
    <row r="393" spans="1:8" x14ac:dyDescent="0.2">
      <c r="A393" s="33">
        <v>1052209473</v>
      </c>
      <c r="B393" s="33" t="s">
        <v>783</v>
      </c>
      <c r="C393" s="33">
        <v>7899891314234</v>
      </c>
      <c r="D393" s="33" t="s">
        <v>537</v>
      </c>
      <c r="E393" s="33">
        <v>9557</v>
      </c>
      <c r="F393" s="33">
        <v>0</v>
      </c>
      <c r="G393" s="33">
        <v>7.56</v>
      </c>
      <c r="H393" s="33">
        <v>36</v>
      </c>
    </row>
    <row r="394" spans="1:8" x14ac:dyDescent="0.2">
      <c r="A394" s="33">
        <v>1060009040</v>
      </c>
      <c r="B394" s="33" t="s">
        <v>784</v>
      </c>
      <c r="C394" s="33">
        <v>7898464627733</v>
      </c>
      <c r="D394" s="33" t="s">
        <v>515</v>
      </c>
      <c r="E394" s="33">
        <v>9526</v>
      </c>
      <c r="F394" s="33">
        <v>0</v>
      </c>
      <c r="G394" s="33">
        <v>120</v>
      </c>
      <c r="H394" s="33">
        <v>0</v>
      </c>
    </row>
    <row r="395" spans="1:8" x14ac:dyDescent="0.2">
      <c r="A395" s="33">
        <v>1060009054</v>
      </c>
      <c r="B395" s="33" t="s">
        <v>785</v>
      </c>
      <c r="C395" s="33">
        <v>7898464627801</v>
      </c>
      <c r="D395" s="33" t="s">
        <v>515</v>
      </c>
      <c r="E395" s="33">
        <v>9526</v>
      </c>
      <c r="F395" s="33">
        <v>0</v>
      </c>
      <c r="G395" s="33">
        <v>16</v>
      </c>
      <c r="H395" s="33">
        <v>0</v>
      </c>
    </row>
    <row r="396" spans="1:8" x14ac:dyDescent="0.2">
      <c r="A396" s="33">
        <v>1060009055</v>
      </c>
      <c r="B396" s="33" t="s">
        <v>786</v>
      </c>
      <c r="C396" s="33">
        <v>7898464627757</v>
      </c>
      <c r="D396" s="33" t="s">
        <v>515</v>
      </c>
      <c r="E396" s="33">
        <v>9526</v>
      </c>
      <c r="F396" s="33">
        <v>0</v>
      </c>
      <c r="G396" s="33">
        <v>10.5</v>
      </c>
      <c r="H396" s="33">
        <v>0</v>
      </c>
    </row>
    <row r="397" spans="1:8" x14ac:dyDescent="0.2">
      <c r="A397" s="33">
        <v>1060009056</v>
      </c>
      <c r="B397" s="33" t="s">
        <v>787</v>
      </c>
      <c r="C397" s="33">
        <v>7898464627726</v>
      </c>
      <c r="D397" s="33" t="s">
        <v>515</v>
      </c>
      <c r="E397" s="33">
        <v>9526</v>
      </c>
      <c r="F397" s="33">
        <v>0</v>
      </c>
      <c r="G397" s="33">
        <v>1.9</v>
      </c>
      <c r="H397" s="33">
        <v>0</v>
      </c>
    </row>
    <row r="398" spans="1:8" x14ac:dyDescent="0.2">
      <c r="A398" s="33">
        <v>1060009067</v>
      </c>
      <c r="B398" s="33" t="s">
        <v>788</v>
      </c>
      <c r="C398" s="33">
        <v>7898464628907</v>
      </c>
      <c r="D398" s="33" t="s">
        <v>789</v>
      </c>
      <c r="E398" s="33">
        <v>2467</v>
      </c>
      <c r="F398" s="33">
        <v>0</v>
      </c>
      <c r="G398" s="33">
        <v>59</v>
      </c>
      <c r="H398" s="33">
        <v>0</v>
      </c>
    </row>
    <row r="399" spans="1:8" x14ac:dyDescent="0.2">
      <c r="A399" s="33">
        <v>1060009109</v>
      </c>
      <c r="B399" s="33" t="s">
        <v>790</v>
      </c>
      <c r="C399" s="33">
        <v>7898464622615</v>
      </c>
      <c r="D399" s="33" t="s">
        <v>527</v>
      </c>
      <c r="E399" s="33">
        <v>9519</v>
      </c>
      <c r="F399" s="33">
        <v>0</v>
      </c>
      <c r="G399" s="33">
        <v>0.7</v>
      </c>
      <c r="H399" s="33">
        <v>0</v>
      </c>
    </row>
    <row r="400" spans="1:8" x14ac:dyDescent="0.2">
      <c r="A400" s="33">
        <v>1060009111</v>
      </c>
      <c r="B400" s="33" t="s">
        <v>791</v>
      </c>
      <c r="C400" s="33">
        <v>7898464621816</v>
      </c>
      <c r="D400" s="33" t="s">
        <v>527</v>
      </c>
      <c r="E400" s="33">
        <v>9519</v>
      </c>
      <c r="F400" s="33">
        <v>0</v>
      </c>
      <c r="G400" s="33">
        <v>0.7</v>
      </c>
      <c r="H400" s="33">
        <v>0</v>
      </c>
    </row>
    <row r="401" spans="1:8" x14ac:dyDescent="0.2">
      <c r="A401" s="33">
        <v>1060009121</v>
      </c>
      <c r="B401" s="33" t="s">
        <v>792</v>
      </c>
      <c r="C401" s="33">
        <v>7898464620376</v>
      </c>
      <c r="D401" s="33" t="s">
        <v>515</v>
      </c>
      <c r="E401" s="33">
        <v>9526</v>
      </c>
      <c r="F401" s="33">
        <v>0</v>
      </c>
      <c r="G401" s="33">
        <v>13.58</v>
      </c>
      <c r="H401" s="33">
        <v>0</v>
      </c>
    </row>
    <row r="402" spans="1:8" x14ac:dyDescent="0.2">
      <c r="A402" s="33">
        <v>1060009248</v>
      </c>
      <c r="B402" s="33" t="s">
        <v>793</v>
      </c>
      <c r="C402" s="33">
        <v>7899891302187</v>
      </c>
      <c r="D402" s="33" t="s">
        <v>510</v>
      </c>
      <c r="E402" s="33">
        <v>2469</v>
      </c>
      <c r="F402" s="33">
        <v>0</v>
      </c>
      <c r="G402" s="33">
        <v>3.81</v>
      </c>
      <c r="H402" s="33">
        <v>0</v>
      </c>
    </row>
    <row r="403" spans="1:8" x14ac:dyDescent="0.2">
      <c r="A403" s="33">
        <v>1060009249</v>
      </c>
      <c r="B403" s="33" t="s">
        <v>794</v>
      </c>
      <c r="C403" s="33">
        <v>7899891302194</v>
      </c>
      <c r="D403" s="33" t="s">
        <v>510</v>
      </c>
      <c r="E403" s="33">
        <v>2469</v>
      </c>
      <c r="F403" s="33">
        <v>0</v>
      </c>
      <c r="G403" s="33">
        <v>6.5</v>
      </c>
      <c r="H403" s="33">
        <v>0</v>
      </c>
    </row>
    <row r="404" spans="1:8" x14ac:dyDescent="0.2">
      <c r="A404" s="33">
        <v>1060009256</v>
      </c>
      <c r="B404" s="33" t="s">
        <v>795</v>
      </c>
      <c r="C404" s="33">
        <v>7899891302361</v>
      </c>
      <c r="D404" s="33" t="s">
        <v>510</v>
      </c>
      <c r="E404" s="33">
        <v>2469</v>
      </c>
      <c r="F404" s="33">
        <v>0</v>
      </c>
      <c r="G404" s="33">
        <v>250</v>
      </c>
      <c r="H404" s="33">
        <v>5.5</v>
      </c>
    </row>
    <row r="405" spans="1:8" x14ac:dyDescent="0.2">
      <c r="A405" s="33">
        <v>1060009257</v>
      </c>
      <c r="B405" s="33" t="s">
        <v>796</v>
      </c>
      <c r="C405" s="33">
        <v>7899891302378</v>
      </c>
      <c r="D405" s="33" t="s">
        <v>510</v>
      </c>
      <c r="E405" s="33">
        <v>2469</v>
      </c>
      <c r="F405" s="33">
        <v>0</v>
      </c>
      <c r="G405" s="33">
        <v>307.5</v>
      </c>
      <c r="H405" s="33">
        <v>7</v>
      </c>
    </row>
    <row r="406" spans="1:8" x14ac:dyDescent="0.2">
      <c r="A406" s="33">
        <v>1060009258</v>
      </c>
      <c r="B406" s="33" t="s">
        <v>797</v>
      </c>
      <c r="C406" s="33">
        <v>7899891302385</v>
      </c>
      <c r="D406" s="33" t="s">
        <v>510</v>
      </c>
      <c r="E406" s="33">
        <v>2469</v>
      </c>
      <c r="F406" s="33">
        <v>0</v>
      </c>
      <c r="G406" s="33">
        <v>462</v>
      </c>
      <c r="H406" s="33">
        <v>10.5</v>
      </c>
    </row>
    <row r="407" spans="1:8" x14ac:dyDescent="0.2">
      <c r="A407" s="33">
        <v>1060009262</v>
      </c>
      <c r="B407" s="33" t="s">
        <v>798</v>
      </c>
      <c r="C407" s="33">
        <v>7899891302392</v>
      </c>
      <c r="D407" s="33" t="s">
        <v>515</v>
      </c>
      <c r="E407" s="33">
        <v>9526</v>
      </c>
      <c r="F407" s="33">
        <v>0</v>
      </c>
      <c r="G407" s="33">
        <v>0.1</v>
      </c>
      <c r="H407" s="33">
        <v>1</v>
      </c>
    </row>
    <row r="408" spans="1:8" x14ac:dyDescent="0.2">
      <c r="A408" s="33">
        <v>1060009376</v>
      </c>
      <c r="B408" s="33" t="s">
        <v>799</v>
      </c>
      <c r="C408" s="33">
        <v>7899891307342</v>
      </c>
      <c r="D408" s="33" t="s">
        <v>515</v>
      </c>
      <c r="E408" s="33">
        <v>9526</v>
      </c>
      <c r="F408" s="33">
        <v>0</v>
      </c>
      <c r="G408" s="33">
        <v>190</v>
      </c>
      <c r="H408" s="33">
        <v>0</v>
      </c>
    </row>
    <row r="409" spans="1:8" x14ac:dyDescent="0.2">
      <c r="A409" s="33">
        <v>1060009381</v>
      </c>
      <c r="B409" s="33" t="s">
        <v>800</v>
      </c>
      <c r="C409" s="33">
        <v>7899891308455</v>
      </c>
      <c r="D409" s="33" t="s">
        <v>789</v>
      </c>
      <c r="E409" s="33">
        <v>2467</v>
      </c>
      <c r="F409" s="33">
        <v>0</v>
      </c>
      <c r="G409" s="33">
        <v>95</v>
      </c>
      <c r="H409" s="33">
        <v>0</v>
      </c>
    </row>
    <row r="410" spans="1:8" x14ac:dyDescent="0.2">
      <c r="A410" s="33">
        <v>1060009387</v>
      </c>
      <c r="B410" s="33" t="s">
        <v>801</v>
      </c>
      <c r="C410" s="33">
        <v>7899891308974</v>
      </c>
      <c r="D410" s="33" t="s">
        <v>527</v>
      </c>
      <c r="E410" s="33">
        <v>9519</v>
      </c>
      <c r="F410" s="33">
        <v>0</v>
      </c>
      <c r="G410" s="33">
        <v>8.8000000000000007</v>
      </c>
      <c r="H410" s="33">
        <v>0</v>
      </c>
    </row>
    <row r="411" spans="1:8" x14ac:dyDescent="0.2">
      <c r="A411" s="33">
        <v>1060009388</v>
      </c>
      <c r="B411" s="33" t="s">
        <v>802</v>
      </c>
      <c r="C411" s="33">
        <v>7899891308981</v>
      </c>
      <c r="D411" s="33" t="s">
        <v>789</v>
      </c>
      <c r="E411" s="33">
        <v>2467</v>
      </c>
      <c r="F411" s="33">
        <v>0</v>
      </c>
      <c r="G411" s="33">
        <v>47.75</v>
      </c>
      <c r="H411" s="33">
        <v>0</v>
      </c>
    </row>
    <row r="412" spans="1:8" x14ac:dyDescent="0.2">
      <c r="A412" s="33">
        <v>1060010002</v>
      </c>
      <c r="B412" s="33" t="s">
        <v>803</v>
      </c>
      <c r="C412" s="33">
        <v>7899891304099</v>
      </c>
      <c r="D412" s="33" t="s">
        <v>690</v>
      </c>
      <c r="E412" s="33">
        <v>9539</v>
      </c>
      <c r="F412" s="33">
        <v>0</v>
      </c>
      <c r="G412" s="33">
        <v>1.1000000000000001</v>
      </c>
      <c r="H412" s="33">
        <v>2.2000000000000002</v>
      </c>
    </row>
    <row r="413" spans="1:8" x14ac:dyDescent="0.2">
      <c r="A413" s="33">
        <v>1060760002</v>
      </c>
      <c r="B413" s="33" t="s">
        <v>804</v>
      </c>
      <c r="C413" s="33">
        <v>7899891304082</v>
      </c>
      <c r="D413" s="33" t="s">
        <v>690</v>
      </c>
      <c r="E413" s="33">
        <v>9539</v>
      </c>
      <c r="F413" s="33">
        <v>0</v>
      </c>
      <c r="G413" s="33">
        <v>1.1000000000000001</v>
      </c>
      <c r="H413" s="33">
        <v>2.2000000000000002</v>
      </c>
    </row>
    <row r="414" spans="1:8" x14ac:dyDescent="0.2">
      <c r="A414" s="33">
        <v>1060780002</v>
      </c>
      <c r="B414" s="33" t="s">
        <v>805</v>
      </c>
      <c r="C414" s="33">
        <v>7899891304051</v>
      </c>
      <c r="D414" s="33" t="s">
        <v>690</v>
      </c>
      <c r="E414" s="33">
        <v>9539</v>
      </c>
      <c r="F414" s="33">
        <v>0</v>
      </c>
      <c r="G414" s="33">
        <v>1.1000000000000001</v>
      </c>
      <c r="H414" s="33">
        <v>2.2000000000000002</v>
      </c>
    </row>
    <row r="415" spans="1:8" x14ac:dyDescent="0.2">
      <c r="A415" s="33">
        <v>1060790002</v>
      </c>
      <c r="B415" s="33" t="s">
        <v>806</v>
      </c>
      <c r="C415" s="33">
        <v>7899891304068</v>
      </c>
      <c r="D415" s="33" t="s">
        <v>690</v>
      </c>
      <c r="E415" s="33">
        <v>9539</v>
      </c>
      <c r="F415" s="33">
        <v>0</v>
      </c>
      <c r="G415" s="33">
        <v>1.1000000000000001</v>
      </c>
      <c r="H415" s="33">
        <v>2.2000000000000002</v>
      </c>
    </row>
    <row r="416" spans="1:8" x14ac:dyDescent="0.2">
      <c r="A416" s="33">
        <v>1060830002</v>
      </c>
      <c r="B416" s="33" t="s">
        <v>807</v>
      </c>
      <c r="C416" s="33">
        <v>7899891304075</v>
      </c>
      <c r="D416" s="33" t="s">
        <v>690</v>
      </c>
      <c r="E416" s="33">
        <v>9539</v>
      </c>
      <c r="F416" s="33">
        <v>0</v>
      </c>
      <c r="G416" s="33">
        <v>1.1000000000000001</v>
      </c>
      <c r="H416" s="33">
        <v>2.2000000000000002</v>
      </c>
    </row>
    <row r="417" spans="1:8" x14ac:dyDescent="0.2">
      <c r="A417" s="33">
        <v>1061100005</v>
      </c>
      <c r="B417" s="33" t="s">
        <v>808</v>
      </c>
      <c r="C417" s="33">
        <v>7899891303955</v>
      </c>
      <c r="D417" s="33" t="s">
        <v>690</v>
      </c>
      <c r="E417" s="33">
        <v>9539</v>
      </c>
      <c r="F417" s="33">
        <v>0</v>
      </c>
      <c r="G417" s="33">
        <v>1.1000000000000001</v>
      </c>
      <c r="H417" s="33">
        <v>2.2000000000000002</v>
      </c>
    </row>
    <row r="418" spans="1:8" x14ac:dyDescent="0.2">
      <c r="A418" s="33">
        <v>1061110005</v>
      </c>
      <c r="B418" s="33" t="s">
        <v>809</v>
      </c>
      <c r="C418" s="33">
        <v>7898464626637</v>
      </c>
      <c r="D418" s="33" t="s">
        <v>690</v>
      </c>
      <c r="E418" s="33">
        <v>9539</v>
      </c>
      <c r="F418" s="33">
        <v>0</v>
      </c>
      <c r="G418" s="33">
        <v>1.1000000000000001</v>
      </c>
      <c r="H418" s="33">
        <v>2.2000000000000002</v>
      </c>
    </row>
    <row r="419" spans="1:8" x14ac:dyDescent="0.2">
      <c r="A419" s="33">
        <v>1061120002</v>
      </c>
      <c r="B419" s="33" t="s">
        <v>810</v>
      </c>
      <c r="C419" s="33">
        <v>7898464629355</v>
      </c>
      <c r="D419" s="33" t="s">
        <v>690</v>
      </c>
      <c r="E419" s="33">
        <v>9539</v>
      </c>
      <c r="F419" s="33">
        <v>0</v>
      </c>
      <c r="G419" s="33">
        <v>1.1000000000000001</v>
      </c>
      <c r="H419" s="33">
        <v>2.2000000000000002</v>
      </c>
    </row>
    <row r="420" spans="1:8" x14ac:dyDescent="0.2">
      <c r="A420" s="33">
        <v>1061150002</v>
      </c>
      <c r="B420" s="33" t="s">
        <v>811</v>
      </c>
      <c r="C420" s="33">
        <v>7898464629362</v>
      </c>
      <c r="D420" s="33" t="s">
        <v>690</v>
      </c>
      <c r="E420" s="33">
        <v>9539</v>
      </c>
      <c r="F420" s="33">
        <v>0</v>
      </c>
      <c r="G420" s="33">
        <v>1.1000000000000001</v>
      </c>
      <c r="H420" s="33">
        <v>2.2000000000000002</v>
      </c>
    </row>
    <row r="421" spans="1:8" x14ac:dyDescent="0.2">
      <c r="A421" s="33">
        <v>1061170002</v>
      </c>
      <c r="B421" s="33" t="s">
        <v>812</v>
      </c>
      <c r="C421" s="33">
        <v>7899891308172</v>
      </c>
      <c r="D421" s="33" t="s">
        <v>690</v>
      </c>
      <c r="E421" s="33">
        <v>9539</v>
      </c>
      <c r="F421" s="33">
        <v>0</v>
      </c>
      <c r="G421" s="33">
        <v>1.1000000000000001</v>
      </c>
      <c r="H421" s="33">
        <v>2.2000000000000002</v>
      </c>
    </row>
    <row r="422" spans="1:8" x14ac:dyDescent="0.2">
      <c r="A422" s="33">
        <v>1061490002</v>
      </c>
      <c r="B422" s="33" t="s">
        <v>813</v>
      </c>
      <c r="C422" s="33">
        <v>7899891302712</v>
      </c>
      <c r="D422" s="33" t="s">
        <v>690</v>
      </c>
      <c r="E422" s="33">
        <v>9539</v>
      </c>
      <c r="F422" s="33">
        <v>0</v>
      </c>
      <c r="G422" s="33">
        <v>1.1000000000000001</v>
      </c>
      <c r="H422" s="33">
        <v>2.2000000000000002</v>
      </c>
    </row>
    <row r="423" spans="1:8" x14ac:dyDescent="0.2">
      <c r="A423" s="33">
        <v>1061500005</v>
      </c>
      <c r="B423" s="33" t="s">
        <v>814</v>
      </c>
      <c r="C423" s="33">
        <v>7899891302033</v>
      </c>
      <c r="D423" s="33" t="s">
        <v>690</v>
      </c>
      <c r="E423" s="33">
        <v>9539</v>
      </c>
      <c r="F423" s="33">
        <v>0</v>
      </c>
      <c r="G423" s="33">
        <v>1.1000000000000001</v>
      </c>
      <c r="H423" s="33">
        <v>2.2000000000000002</v>
      </c>
    </row>
    <row r="424" spans="1:8" x14ac:dyDescent="0.2">
      <c r="A424" s="33">
        <v>1061510005</v>
      </c>
      <c r="B424" s="33" t="s">
        <v>815</v>
      </c>
      <c r="C424" s="33">
        <v>7899891302484</v>
      </c>
      <c r="D424" s="33" t="s">
        <v>690</v>
      </c>
      <c r="E424" s="33">
        <v>9539</v>
      </c>
      <c r="F424" s="33">
        <v>0</v>
      </c>
      <c r="G424" s="33">
        <v>1.1000000000000001</v>
      </c>
      <c r="H424" s="33">
        <v>2.2000000000000002</v>
      </c>
    </row>
    <row r="425" spans="1:8" x14ac:dyDescent="0.2">
      <c r="A425" s="33">
        <v>1061530002</v>
      </c>
      <c r="B425" s="33" t="s">
        <v>816</v>
      </c>
      <c r="C425" s="33">
        <v>7899891301807</v>
      </c>
      <c r="D425" s="33" t="s">
        <v>690</v>
      </c>
      <c r="E425" s="33">
        <v>9539</v>
      </c>
      <c r="F425" s="33">
        <v>0</v>
      </c>
      <c r="G425" s="33">
        <v>1.1000000000000001</v>
      </c>
      <c r="H425" s="33">
        <v>2.2000000000000002</v>
      </c>
    </row>
    <row r="426" spans="1:8" x14ac:dyDescent="0.2">
      <c r="A426" s="33">
        <v>1061570005</v>
      </c>
      <c r="B426" s="33" t="s">
        <v>817</v>
      </c>
      <c r="C426" s="33">
        <v>7899891301265</v>
      </c>
      <c r="D426" s="33" t="s">
        <v>690</v>
      </c>
      <c r="E426" s="33">
        <v>9539</v>
      </c>
      <c r="F426" s="33">
        <v>0</v>
      </c>
      <c r="G426" s="33">
        <v>1.1000000000000001</v>
      </c>
      <c r="H426" s="33">
        <v>2.2000000000000002</v>
      </c>
    </row>
    <row r="427" spans="1:8" x14ac:dyDescent="0.2">
      <c r="A427" s="33">
        <v>1061600005</v>
      </c>
      <c r="B427" s="33" t="s">
        <v>818</v>
      </c>
      <c r="C427" s="33">
        <v>7899891301494</v>
      </c>
      <c r="D427" s="33" t="s">
        <v>690</v>
      </c>
      <c r="E427" s="33">
        <v>9539</v>
      </c>
      <c r="F427" s="33">
        <v>0</v>
      </c>
      <c r="G427" s="33">
        <v>1.1000000000000001</v>
      </c>
      <c r="H427" s="33">
        <v>2.2000000000000002</v>
      </c>
    </row>
    <row r="428" spans="1:8" x14ac:dyDescent="0.2">
      <c r="A428" s="33">
        <v>1061780002</v>
      </c>
      <c r="B428" s="33" t="s">
        <v>819</v>
      </c>
      <c r="C428" s="33">
        <v>7899891308189</v>
      </c>
      <c r="D428" s="33" t="s">
        <v>690</v>
      </c>
      <c r="E428" s="33">
        <v>9539</v>
      </c>
      <c r="F428" s="33">
        <v>0</v>
      </c>
      <c r="G428" s="33">
        <v>1.1000000000000001</v>
      </c>
      <c r="H428" s="33">
        <v>2.2000000000000002</v>
      </c>
    </row>
    <row r="429" spans="1:8" x14ac:dyDescent="0.2">
      <c r="A429" s="33">
        <v>1061810005</v>
      </c>
      <c r="B429" s="33" t="s">
        <v>820</v>
      </c>
      <c r="C429" s="33">
        <v>7899891306291</v>
      </c>
      <c r="D429" s="33" t="s">
        <v>690</v>
      </c>
      <c r="E429" s="33">
        <v>9539</v>
      </c>
      <c r="F429" s="33">
        <v>0</v>
      </c>
      <c r="G429" s="33">
        <v>1.1000000000000001</v>
      </c>
      <c r="H429" s="33">
        <v>2.2000000000000002</v>
      </c>
    </row>
    <row r="430" spans="1:8" x14ac:dyDescent="0.2">
      <c r="A430" s="33">
        <v>1061860002</v>
      </c>
      <c r="B430" s="33" t="s">
        <v>821</v>
      </c>
      <c r="C430" s="33">
        <v>7899891309032</v>
      </c>
      <c r="D430" s="33" t="s">
        <v>690</v>
      </c>
      <c r="E430" s="33">
        <v>9539</v>
      </c>
      <c r="F430" s="33">
        <v>0</v>
      </c>
      <c r="G430" s="33">
        <v>1.1000000000000001</v>
      </c>
      <c r="H430" s="33">
        <v>2.2000000000000002</v>
      </c>
    </row>
    <row r="431" spans="1:8" x14ac:dyDescent="0.2">
      <c r="A431" s="33">
        <v>1061870002</v>
      </c>
      <c r="B431" s="33" t="s">
        <v>822</v>
      </c>
      <c r="C431" s="33">
        <v>7899891308059</v>
      </c>
      <c r="D431" s="33" t="s">
        <v>690</v>
      </c>
      <c r="E431" s="33">
        <v>9539</v>
      </c>
      <c r="F431" s="33">
        <v>0</v>
      </c>
      <c r="G431" s="33">
        <v>1.1000000000000001</v>
      </c>
      <c r="H431" s="33">
        <v>2.2000000000000002</v>
      </c>
    </row>
    <row r="432" spans="1:8" x14ac:dyDescent="0.2">
      <c r="A432" s="33">
        <v>1061880002</v>
      </c>
      <c r="B432" s="33" t="s">
        <v>823</v>
      </c>
      <c r="C432" s="33">
        <v>7899891308066</v>
      </c>
      <c r="D432" s="33" t="s">
        <v>690</v>
      </c>
      <c r="E432" s="33">
        <v>9539</v>
      </c>
      <c r="F432" s="33">
        <v>0</v>
      </c>
      <c r="G432" s="33">
        <v>1.1000000000000001</v>
      </c>
      <c r="H432" s="33">
        <v>2.2000000000000002</v>
      </c>
    </row>
    <row r="433" spans="1:8" x14ac:dyDescent="0.2">
      <c r="A433" s="33">
        <v>1061890002</v>
      </c>
      <c r="B433" s="33" t="s">
        <v>824</v>
      </c>
      <c r="C433" s="33">
        <v>7899891308073</v>
      </c>
      <c r="D433" s="33" t="s">
        <v>690</v>
      </c>
      <c r="E433" s="33">
        <v>9539</v>
      </c>
      <c r="F433" s="33">
        <v>0</v>
      </c>
      <c r="G433" s="33">
        <v>1.1000000000000001</v>
      </c>
      <c r="H433" s="33">
        <v>2.2000000000000002</v>
      </c>
    </row>
    <row r="434" spans="1:8" x14ac:dyDescent="0.2">
      <c r="A434" s="33">
        <v>1061900002</v>
      </c>
      <c r="B434" s="33" t="s">
        <v>825</v>
      </c>
      <c r="C434" s="33">
        <v>7899891308080</v>
      </c>
      <c r="D434" s="33" t="s">
        <v>690</v>
      </c>
      <c r="E434" s="33">
        <v>9539</v>
      </c>
      <c r="F434" s="33">
        <v>0</v>
      </c>
      <c r="G434" s="33">
        <v>1.1000000000000001</v>
      </c>
      <c r="H434" s="33">
        <v>2.2000000000000002</v>
      </c>
    </row>
    <row r="435" spans="1:8" x14ac:dyDescent="0.2">
      <c r="A435" s="33">
        <v>1062070002</v>
      </c>
      <c r="B435" s="33" t="s">
        <v>826</v>
      </c>
      <c r="C435" s="33">
        <v>7899891313718</v>
      </c>
      <c r="D435" s="33" t="s">
        <v>690</v>
      </c>
      <c r="E435" s="33">
        <v>9539</v>
      </c>
      <c r="F435" s="33">
        <v>0</v>
      </c>
      <c r="G435" s="33">
        <v>1.1000000000000001</v>
      </c>
      <c r="H435" s="33">
        <v>2.2000000000000002</v>
      </c>
    </row>
    <row r="436" spans="1:8" x14ac:dyDescent="0.2">
      <c r="A436" s="33">
        <v>1062080002</v>
      </c>
      <c r="B436" s="33" t="s">
        <v>827</v>
      </c>
      <c r="C436" s="33">
        <v>7899891314333</v>
      </c>
      <c r="D436" s="33" t="s">
        <v>690</v>
      </c>
      <c r="E436" s="33">
        <v>9539</v>
      </c>
      <c r="F436" s="33">
        <v>0</v>
      </c>
      <c r="G436" s="33">
        <v>1.1000000000000001</v>
      </c>
      <c r="H436" s="33">
        <v>2.2000000000000002</v>
      </c>
    </row>
    <row r="437" spans="1:8" x14ac:dyDescent="0.2">
      <c r="A437" s="33">
        <v>1070000120</v>
      </c>
      <c r="B437" s="33" t="s">
        <v>141</v>
      </c>
      <c r="C437" s="33">
        <v>7899891309001</v>
      </c>
      <c r="D437" s="33" t="s">
        <v>538</v>
      </c>
      <c r="E437" s="33">
        <v>9586</v>
      </c>
      <c r="F437" s="33">
        <v>0</v>
      </c>
      <c r="G437" s="33">
        <v>8.19</v>
      </c>
      <c r="H437" s="33">
        <v>39</v>
      </c>
    </row>
    <row r="438" spans="1:8" x14ac:dyDescent="0.2">
      <c r="A438" s="33">
        <v>1070000250</v>
      </c>
      <c r="B438" s="33" t="s">
        <v>142</v>
      </c>
      <c r="C438" s="33">
        <v>7899891309018</v>
      </c>
      <c r="D438" s="33" t="s">
        <v>538</v>
      </c>
      <c r="E438" s="33">
        <v>9586</v>
      </c>
      <c r="F438" s="33">
        <v>0</v>
      </c>
      <c r="G438" s="33">
        <v>10.08</v>
      </c>
      <c r="H438" s="33">
        <v>48</v>
      </c>
    </row>
    <row r="439" spans="1:8" x14ac:dyDescent="0.2">
      <c r="A439" s="33">
        <v>1070000440</v>
      </c>
      <c r="B439" s="33" t="s">
        <v>828</v>
      </c>
      <c r="C439" s="33">
        <v>7899891305805</v>
      </c>
      <c r="D439" s="33" t="s">
        <v>690</v>
      </c>
      <c r="E439" s="33">
        <v>9539</v>
      </c>
      <c r="F439" s="33">
        <v>0</v>
      </c>
      <c r="G439" s="33">
        <v>7.5</v>
      </c>
      <c r="H439" s="33">
        <v>29</v>
      </c>
    </row>
    <row r="440" spans="1:8" x14ac:dyDescent="0.2">
      <c r="A440" s="33">
        <v>1070010300</v>
      </c>
      <c r="B440" s="33" t="s">
        <v>143</v>
      </c>
      <c r="C440" s="33">
        <v>7899891303368</v>
      </c>
      <c r="D440" s="33" t="s">
        <v>695</v>
      </c>
      <c r="E440" s="33">
        <v>9556</v>
      </c>
      <c r="F440" s="33">
        <v>0</v>
      </c>
      <c r="G440" s="33">
        <v>10.08</v>
      </c>
      <c r="H440" s="33">
        <v>48</v>
      </c>
    </row>
    <row r="441" spans="1:8" x14ac:dyDescent="0.2">
      <c r="A441" s="33">
        <v>1070110380</v>
      </c>
      <c r="B441" s="33" t="s">
        <v>144</v>
      </c>
      <c r="C441" s="33">
        <v>7898464624688</v>
      </c>
      <c r="D441" s="33" t="s">
        <v>555</v>
      </c>
      <c r="E441" s="33">
        <v>1404</v>
      </c>
      <c r="F441" s="33">
        <v>0</v>
      </c>
      <c r="G441" s="33">
        <v>7.43</v>
      </c>
      <c r="H441" s="33">
        <v>33</v>
      </c>
    </row>
    <row r="442" spans="1:8" x14ac:dyDescent="0.2">
      <c r="A442" s="33">
        <v>1070190350</v>
      </c>
      <c r="B442" s="33" t="s">
        <v>145</v>
      </c>
      <c r="C442" s="33">
        <v>7898464623032</v>
      </c>
      <c r="D442" s="33" t="s">
        <v>579</v>
      </c>
      <c r="E442" s="33">
        <v>1429</v>
      </c>
      <c r="F442" s="33">
        <v>0</v>
      </c>
      <c r="G442" s="33">
        <v>26.88</v>
      </c>
      <c r="H442" s="33">
        <v>128</v>
      </c>
    </row>
    <row r="443" spans="1:8" x14ac:dyDescent="0.2">
      <c r="A443" s="33">
        <v>1070620060</v>
      </c>
      <c r="B443" s="33" t="s">
        <v>829</v>
      </c>
      <c r="C443" s="33">
        <v>7898464624480</v>
      </c>
      <c r="D443" s="33" t="s">
        <v>830</v>
      </c>
      <c r="E443" s="33">
        <v>1421</v>
      </c>
      <c r="F443" s="33">
        <v>0</v>
      </c>
      <c r="G443" s="33">
        <v>3.02</v>
      </c>
      <c r="H443" s="33">
        <v>18</v>
      </c>
    </row>
    <row r="444" spans="1:8" x14ac:dyDescent="0.2">
      <c r="A444" s="33">
        <v>1070620120</v>
      </c>
      <c r="B444" s="33" t="s">
        <v>146</v>
      </c>
      <c r="C444" s="33">
        <v>7899891302804</v>
      </c>
      <c r="D444" s="33" t="s">
        <v>705</v>
      </c>
      <c r="E444" s="33">
        <v>9561</v>
      </c>
      <c r="F444" s="33">
        <v>0</v>
      </c>
      <c r="G444" s="33">
        <v>7.14</v>
      </c>
      <c r="H444" s="33">
        <v>34</v>
      </c>
    </row>
    <row r="445" spans="1:8" x14ac:dyDescent="0.2">
      <c r="A445" s="33">
        <v>1070620140</v>
      </c>
      <c r="B445" s="33" t="s">
        <v>831</v>
      </c>
      <c r="C445" s="33">
        <v>7898464624473</v>
      </c>
      <c r="D445" s="33" t="s">
        <v>830</v>
      </c>
      <c r="E445" s="33">
        <v>1421</v>
      </c>
      <c r="F445" s="33">
        <v>0</v>
      </c>
      <c r="G445" s="33">
        <v>7.06</v>
      </c>
      <c r="H445" s="33">
        <v>35.700000000000003</v>
      </c>
    </row>
    <row r="446" spans="1:8" x14ac:dyDescent="0.2">
      <c r="A446" s="33">
        <v>1070680050</v>
      </c>
      <c r="B446" s="33" t="s">
        <v>147</v>
      </c>
      <c r="C446" s="33">
        <v>7898464620277</v>
      </c>
      <c r="D446" s="33" t="s">
        <v>832</v>
      </c>
      <c r="E446" s="33">
        <v>9571</v>
      </c>
      <c r="F446" s="33">
        <v>0</v>
      </c>
      <c r="G446" s="33">
        <v>4.62</v>
      </c>
      <c r="H446" s="33">
        <v>22</v>
      </c>
    </row>
    <row r="447" spans="1:8" x14ac:dyDescent="0.2">
      <c r="A447" s="33">
        <v>1070680055</v>
      </c>
      <c r="B447" s="33" t="s">
        <v>148</v>
      </c>
      <c r="C447" s="33">
        <v>7899891305348</v>
      </c>
      <c r="D447" s="33" t="s">
        <v>832</v>
      </c>
      <c r="E447" s="33">
        <v>9571</v>
      </c>
      <c r="F447" s="33">
        <v>0</v>
      </c>
      <c r="G447" s="33">
        <v>2.73</v>
      </c>
      <c r="H447" s="33">
        <v>13</v>
      </c>
    </row>
    <row r="448" spans="1:8" x14ac:dyDescent="0.2">
      <c r="A448" s="33">
        <v>1070730050</v>
      </c>
      <c r="B448" s="33" t="s">
        <v>149</v>
      </c>
      <c r="C448" s="33">
        <v>7898464620253</v>
      </c>
      <c r="D448" s="33" t="s">
        <v>833</v>
      </c>
      <c r="E448" s="33">
        <v>9570</v>
      </c>
      <c r="F448" s="33">
        <v>0</v>
      </c>
      <c r="G448" s="33">
        <v>4.62</v>
      </c>
      <c r="H448" s="33">
        <v>22</v>
      </c>
    </row>
    <row r="449" spans="1:8" x14ac:dyDescent="0.2">
      <c r="A449" s="33">
        <v>1070730055</v>
      </c>
      <c r="B449" s="33" t="s">
        <v>150</v>
      </c>
      <c r="C449" s="33">
        <v>7899891305355</v>
      </c>
      <c r="D449" s="33" t="s">
        <v>833</v>
      </c>
      <c r="E449" s="33">
        <v>9570</v>
      </c>
      <c r="F449" s="33">
        <v>0</v>
      </c>
      <c r="G449" s="33">
        <v>2.73</v>
      </c>
      <c r="H449" s="33">
        <v>13</v>
      </c>
    </row>
    <row r="450" spans="1:8" x14ac:dyDescent="0.2">
      <c r="A450" s="33">
        <v>1070740120</v>
      </c>
      <c r="B450" s="33" t="s">
        <v>151</v>
      </c>
      <c r="C450" s="33">
        <v>7899891303221</v>
      </c>
      <c r="D450" s="33" t="s">
        <v>712</v>
      </c>
      <c r="E450" s="33">
        <v>9558</v>
      </c>
      <c r="F450" s="33">
        <v>0</v>
      </c>
      <c r="G450" s="33">
        <v>7.14</v>
      </c>
      <c r="H450" s="33">
        <v>34</v>
      </c>
    </row>
    <row r="451" spans="1:8" x14ac:dyDescent="0.2">
      <c r="A451" s="33">
        <v>1070740121</v>
      </c>
      <c r="B451" s="33" t="s">
        <v>834</v>
      </c>
      <c r="C451" s="33">
        <v>7898464624503</v>
      </c>
      <c r="D451" s="33" t="s">
        <v>835</v>
      </c>
      <c r="E451" s="33">
        <v>1412</v>
      </c>
      <c r="F451" s="33">
        <v>0</v>
      </c>
      <c r="G451" s="33"/>
      <c r="H451" s="33">
        <v>41</v>
      </c>
    </row>
    <row r="452" spans="1:8" x14ac:dyDescent="0.2">
      <c r="A452" s="33">
        <v>1070750300</v>
      </c>
      <c r="B452" s="33" t="s">
        <v>836</v>
      </c>
      <c r="C452" s="33">
        <v>7898464627658</v>
      </c>
      <c r="D452" s="33" t="s">
        <v>837</v>
      </c>
      <c r="E452" s="33">
        <v>1424</v>
      </c>
      <c r="F452" s="33">
        <v>0</v>
      </c>
      <c r="G452" s="33">
        <v>8.19</v>
      </c>
      <c r="H452" s="33">
        <v>39</v>
      </c>
    </row>
    <row r="453" spans="1:8" x14ac:dyDescent="0.2">
      <c r="A453" s="33">
        <v>1070760300</v>
      </c>
      <c r="B453" s="33" t="s">
        <v>152</v>
      </c>
      <c r="C453" s="33">
        <v>7899891303313</v>
      </c>
      <c r="D453" s="33" t="s">
        <v>714</v>
      </c>
      <c r="E453" s="33">
        <v>1426</v>
      </c>
      <c r="F453" s="33">
        <v>0</v>
      </c>
      <c r="G453" s="33">
        <v>10.08</v>
      </c>
      <c r="H453" s="33">
        <v>48</v>
      </c>
    </row>
    <row r="454" spans="1:8" x14ac:dyDescent="0.2">
      <c r="A454" s="33">
        <v>1070760301</v>
      </c>
      <c r="B454" s="33" t="s">
        <v>838</v>
      </c>
      <c r="C454" s="33">
        <v>7898464627672</v>
      </c>
      <c r="D454" s="33" t="s">
        <v>714</v>
      </c>
      <c r="E454" s="33">
        <v>1426</v>
      </c>
      <c r="F454" s="33">
        <v>0</v>
      </c>
      <c r="G454" s="33">
        <v>8.19</v>
      </c>
      <c r="H454" s="33">
        <v>39</v>
      </c>
    </row>
    <row r="455" spans="1:8" x14ac:dyDescent="0.2">
      <c r="A455" s="33">
        <v>1070770300</v>
      </c>
      <c r="B455" s="33" t="s">
        <v>839</v>
      </c>
      <c r="C455" s="33">
        <v>7898464627689</v>
      </c>
      <c r="D455" s="33" t="s">
        <v>840</v>
      </c>
      <c r="E455" s="33">
        <v>1422</v>
      </c>
      <c r="F455" s="33">
        <v>0</v>
      </c>
      <c r="G455" s="33">
        <v>8.19</v>
      </c>
      <c r="H455" s="33">
        <v>39</v>
      </c>
    </row>
    <row r="456" spans="1:8" x14ac:dyDescent="0.2">
      <c r="A456" s="33">
        <v>1070780300</v>
      </c>
      <c r="B456" s="33" t="s">
        <v>153</v>
      </c>
      <c r="C456" s="33">
        <v>7899891303320</v>
      </c>
      <c r="D456" s="33" t="s">
        <v>720</v>
      </c>
      <c r="E456" s="33">
        <v>1423</v>
      </c>
      <c r="F456" s="33">
        <v>0</v>
      </c>
      <c r="G456" s="33">
        <v>10.08</v>
      </c>
      <c r="H456" s="33">
        <v>48</v>
      </c>
    </row>
    <row r="457" spans="1:8" x14ac:dyDescent="0.2">
      <c r="A457" s="33">
        <v>1070780301</v>
      </c>
      <c r="B457" s="33" t="s">
        <v>841</v>
      </c>
      <c r="C457" s="33">
        <v>7898464627665</v>
      </c>
      <c r="D457" s="33" t="s">
        <v>720</v>
      </c>
      <c r="E457" s="33">
        <v>1423</v>
      </c>
      <c r="F457" s="33">
        <v>0</v>
      </c>
      <c r="G457" s="33">
        <v>8.19</v>
      </c>
      <c r="H457" s="33">
        <v>39</v>
      </c>
    </row>
    <row r="458" spans="1:8" x14ac:dyDescent="0.2">
      <c r="A458" s="33">
        <v>1070790300</v>
      </c>
      <c r="B458" s="33" t="s">
        <v>154</v>
      </c>
      <c r="C458" s="33">
        <v>7899891303337</v>
      </c>
      <c r="D458" s="33" t="s">
        <v>722</v>
      </c>
      <c r="E458" s="33">
        <v>1425</v>
      </c>
      <c r="F458" s="33">
        <v>0</v>
      </c>
      <c r="G458" s="33">
        <v>10.08</v>
      </c>
      <c r="H458" s="33">
        <v>48</v>
      </c>
    </row>
    <row r="459" spans="1:8" x14ac:dyDescent="0.2">
      <c r="A459" s="33">
        <v>1070790301</v>
      </c>
      <c r="B459" s="33" t="s">
        <v>842</v>
      </c>
      <c r="C459" s="33">
        <v>7898464627641</v>
      </c>
      <c r="D459" s="33" t="s">
        <v>722</v>
      </c>
      <c r="E459" s="33">
        <v>1425</v>
      </c>
      <c r="F459" s="33">
        <v>0</v>
      </c>
      <c r="G459" s="33">
        <v>8.19</v>
      </c>
      <c r="H459" s="33">
        <v>39</v>
      </c>
    </row>
    <row r="460" spans="1:8" x14ac:dyDescent="0.2">
      <c r="A460" s="33">
        <v>1070830300</v>
      </c>
      <c r="B460" s="33" t="s">
        <v>155</v>
      </c>
      <c r="C460" s="33">
        <v>7899891303344</v>
      </c>
      <c r="D460" s="33" t="s">
        <v>727</v>
      </c>
      <c r="E460" s="33">
        <v>9549</v>
      </c>
      <c r="F460" s="33">
        <v>0</v>
      </c>
      <c r="G460" s="33">
        <v>10.08</v>
      </c>
      <c r="H460" s="33">
        <v>48</v>
      </c>
    </row>
    <row r="461" spans="1:8" x14ac:dyDescent="0.2">
      <c r="A461" s="33">
        <v>1071030200</v>
      </c>
      <c r="B461" s="33" t="s">
        <v>156</v>
      </c>
      <c r="C461" s="33">
        <v>7899891311837</v>
      </c>
      <c r="D461" s="33" t="s">
        <v>729</v>
      </c>
      <c r="E461" s="33">
        <v>1411</v>
      </c>
      <c r="F461" s="33">
        <v>0</v>
      </c>
      <c r="G461" s="33">
        <v>10.71</v>
      </c>
      <c r="H461" s="33">
        <v>51</v>
      </c>
    </row>
    <row r="462" spans="1:8" x14ac:dyDescent="0.2">
      <c r="A462" s="33">
        <v>1071030300</v>
      </c>
      <c r="B462" s="33" t="s">
        <v>157</v>
      </c>
      <c r="C462" s="33">
        <v>7899891300077</v>
      </c>
      <c r="D462" s="33" t="s">
        <v>729</v>
      </c>
      <c r="E462" s="33">
        <v>1411</v>
      </c>
      <c r="F462" s="33">
        <v>0</v>
      </c>
      <c r="G462" s="33">
        <v>13.23</v>
      </c>
      <c r="H462" s="33">
        <v>63</v>
      </c>
    </row>
    <row r="463" spans="1:8" x14ac:dyDescent="0.2">
      <c r="A463" s="33">
        <v>1071030500</v>
      </c>
      <c r="B463" s="33" t="s">
        <v>158</v>
      </c>
      <c r="C463" s="33">
        <v>7899891300435</v>
      </c>
      <c r="D463" s="33" t="s">
        <v>729</v>
      </c>
      <c r="E463" s="33">
        <v>1411</v>
      </c>
      <c r="F463" s="33">
        <v>0</v>
      </c>
      <c r="G463" s="33">
        <v>28.13</v>
      </c>
      <c r="H463" s="33">
        <v>125</v>
      </c>
    </row>
    <row r="464" spans="1:8" x14ac:dyDescent="0.2">
      <c r="A464" s="33">
        <v>1071040180</v>
      </c>
      <c r="B464" s="33" t="s">
        <v>843</v>
      </c>
      <c r="C464" s="33">
        <v>7899891305812</v>
      </c>
      <c r="D464" s="33" t="s">
        <v>626</v>
      </c>
      <c r="E464" s="33">
        <v>1406</v>
      </c>
      <c r="F464" s="33">
        <v>0</v>
      </c>
      <c r="G464" s="33">
        <v>3.78</v>
      </c>
      <c r="H464" s="33">
        <v>18</v>
      </c>
    </row>
    <row r="465" spans="1:8" x14ac:dyDescent="0.2">
      <c r="A465" s="33">
        <v>1071080350</v>
      </c>
      <c r="B465" s="33" t="s">
        <v>159</v>
      </c>
      <c r="C465" s="33">
        <v>7898464626408</v>
      </c>
      <c r="D465" s="33" t="s">
        <v>632</v>
      </c>
      <c r="E465" s="33">
        <v>1430</v>
      </c>
      <c r="F465" s="33">
        <v>0</v>
      </c>
      <c r="G465" s="33">
        <v>26.88</v>
      </c>
      <c r="H465" s="33">
        <v>128</v>
      </c>
    </row>
    <row r="466" spans="1:8" x14ac:dyDescent="0.2">
      <c r="A466" s="33">
        <v>1071100200</v>
      </c>
      <c r="B466" s="33" t="s">
        <v>160</v>
      </c>
      <c r="C466" s="33">
        <v>7899891303894</v>
      </c>
      <c r="D466" s="33" t="s">
        <v>731</v>
      </c>
      <c r="E466" s="33">
        <v>1420</v>
      </c>
      <c r="F466" s="33">
        <v>0</v>
      </c>
      <c r="G466" s="33">
        <v>6.3</v>
      </c>
      <c r="H466" s="33">
        <v>30</v>
      </c>
    </row>
    <row r="467" spans="1:8" x14ac:dyDescent="0.2">
      <c r="A467" s="33">
        <v>1071100201</v>
      </c>
      <c r="B467" s="33" t="s">
        <v>844</v>
      </c>
      <c r="C467" s="33">
        <v>7899891308608</v>
      </c>
      <c r="D467" s="33" t="s">
        <v>731</v>
      </c>
      <c r="E467" s="33">
        <v>1420</v>
      </c>
      <c r="F467" s="33">
        <v>0</v>
      </c>
      <c r="G467" s="33">
        <v>6.3</v>
      </c>
      <c r="H467" s="33">
        <v>30</v>
      </c>
    </row>
    <row r="468" spans="1:8" x14ac:dyDescent="0.2">
      <c r="A468" s="33">
        <v>1071110030</v>
      </c>
      <c r="B468" s="33" t="s">
        <v>845</v>
      </c>
      <c r="C468" s="33">
        <v>7898464628532</v>
      </c>
      <c r="D468" s="33" t="s">
        <v>688</v>
      </c>
      <c r="E468" s="33">
        <v>1440</v>
      </c>
      <c r="F468" s="33">
        <v>0</v>
      </c>
      <c r="G468" s="33">
        <v>6.72</v>
      </c>
      <c r="H468" s="33">
        <v>32</v>
      </c>
    </row>
    <row r="469" spans="1:8" x14ac:dyDescent="0.2">
      <c r="A469" s="33">
        <v>1071110060</v>
      </c>
      <c r="B469" s="33" t="s">
        <v>162</v>
      </c>
      <c r="C469" s="33">
        <v>7899891308325</v>
      </c>
      <c r="D469" s="33" t="s">
        <v>688</v>
      </c>
      <c r="E469" s="33">
        <v>1440</v>
      </c>
      <c r="F469" s="33">
        <v>0</v>
      </c>
      <c r="G469" s="33">
        <v>6.93</v>
      </c>
      <c r="H469" s="33">
        <v>33</v>
      </c>
    </row>
    <row r="470" spans="1:8" x14ac:dyDescent="0.2">
      <c r="A470" s="33">
        <v>1071110080</v>
      </c>
      <c r="B470" s="33" t="s">
        <v>163</v>
      </c>
      <c r="C470" s="33">
        <v>7898464628426</v>
      </c>
      <c r="D470" s="33" t="s">
        <v>688</v>
      </c>
      <c r="E470" s="33">
        <v>1440</v>
      </c>
      <c r="F470" s="33">
        <v>0</v>
      </c>
      <c r="G470" s="33">
        <v>7.14</v>
      </c>
      <c r="H470" s="33">
        <v>34</v>
      </c>
    </row>
    <row r="471" spans="1:8" x14ac:dyDescent="0.2">
      <c r="A471" s="33">
        <v>1071110085</v>
      </c>
      <c r="B471" s="33" t="s">
        <v>164</v>
      </c>
      <c r="C471" s="33">
        <v>7899891304266</v>
      </c>
      <c r="D471" s="33" t="s">
        <v>688</v>
      </c>
      <c r="E471" s="33">
        <v>1440</v>
      </c>
      <c r="F471" s="33">
        <v>0</v>
      </c>
      <c r="G471" s="33">
        <v>7.35</v>
      </c>
      <c r="H471" s="33">
        <v>35</v>
      </c>
    </row>
    <row r="472" spans="1:8" x14ac:dyDescent="0.2">
      <c r="A472" s="33">
        <v>1071120030</v>
      </c>
      <c r="B472" s="33" t="s">
        <v>846</v>
      </c>
      <c r="C472" s="33">
        <v>7899891302040</v>
      </c>
      <c r="D472" s="33" t="s">
        <v>690</v>
      </c>
      <c r="E472" s="33">
        <v>9539</v>
      </c>
      <c r="F472" s="33">
        <v>0</v>
      </c>
      <c r="G472" s="33">
        <v>4.4000000000000004</v>
      </c>
      <c r="H472" s="33">
        <v>18</v>
      </c>
    </row>
    <row r="473" spans="1:8" x14ac:dyDescent="0.2">
      <c r="A473" s="33">
        <v>1071170200</v>
      </c>
      <c r="B473" s="33" t="s">
        <v>165</v>
      </c>
      <c r="C473" s="33">
        <v>7899891307663</v>
      </c>
      <c r="D473" s="33" t="s">
        <v>741</v>
      </c>
      <c r="E473" s="33">
        <v>9538</v>
      </c>
      <c r="F473" s="33">
        <v>0</v>
      </c>
      <c r="G473" s="33">
        <v>29.82</v>
      </c>
      <c r="H473" s="33">
        <v>142</v>
      </c>
    </row>
    <row r="474" spans="1:8" x14ac:dyDescent="0.2">
      <c r="A474" s="33">
        <v>1071170210</v>
      </c>
      <c r="B474" s="33" t="s">
        <v>166</v>
      </c>
      <c r="C474" s="33">
        <v>7899891307656</v>
      </c>
      <c r="D474" s="33" t="s">
        <v>537</v>
      </c>
      <c r="E474" s="33">
        <v>9557</v>
      </c>
      <c r="F474" s="33">
        <v>0</v>
      </c>
      <c r="G474" s="33">
        <v>14.07</v>
      </c>
      <c r="H474" s="33">
        <v>67</v>
      </c>
    </row>
    <row r="475" spans="1:8" x14ac:dyDescent="0.2">
      <c r="A475" s="33">
        <v>1071270220</v>
      </c>
      <c r="B475" s="33" t="s">
        <v>351</v>
      </c>
      <c r="C475" s="33">
        <v>7898464624770</v>
      </c>
      <c r="D475" s="33" t="s">
        <v>847</v>
      </c>
      <c r="E475" s="33">
        <v>1410</v>
      </c>
      <c r="F475" s="33">
        <v>0</v>
      </c>
      <c r="G475" s="33">
        <v>11.34</v>
      </c>
      <c r="H475" s="33">
        <v>54</v>
      </c>
    </row>
    <row r="476" spans="1:8" x14ac:dyDescent="0.2">
      <c r="A476" s="33">
        <v>1071270300</v>
      </c>
      <c r="B476" s="33" t="s">
        <v>352</v>
      </c>
      <c r="C476" s="33">
        <v>7899891313367</v>
      </c>
      <c r="D476" s="33" t="s">
        <v>847</v>
      </c>
      <c r="E476" s="33">
        <v>1410</v>
      </c>
      <c r="F476" s="33">
        <v>0</v>
      </c>
      <c r="G476" s="33">
        <v>13.23</v>
      </c>
      <c r="H476" s="33">
        <v>63</v>
      </c>
    </row>
    <row r="477" spans="1:8" x14ac:dyDescent="0.2">
      <c r="A477" s="33">
        <v>1071280220</v>
      </c>
      <c r="B477" s="33" t="s">
        <v>353</v>
      </c>
      <c r="C477" s="33">
        <v>7898464624787</v>
      </c>
      <c r="D477" s="33" t="s">
        <v>848</v>
      </c>
      <c r="E477" s="33">
        <v>1409</v>
      </c>
      <c r="F477" s="33">
        <v>0</v>
      </c>
      <c r="G477" s="33">
        <v>11.34</v>
      </c>
      <c r="H477" s="33">
        <v>54</v>
      </c>
    </row>
    <row r="478" spans="1:8" x14ac:dyDescent="0.2">
      <c r="A478" s="33">
        <v>1071280300</v>
      </c>
      <c r="B478" s="33" t="s">
        <v>354</v>
      </c>
      <c r="C478" s="33">
        <v>7899891313350</v>
      </c>
      <c r="D478" s="33" t="s">
        <v>848</v>
      </c>
      <c r="E478" s="33">
        <v>1409</v>
      </c>
      <c r="F478" s="33">
        <v>0</v>
      </c>
      <c r="G478" s="33">
        <v>13.23</v>
      </c>
      <c r="H478" s="33">
        <v>63</v>
      </c>
    </row>
    <row r="479" spans="1:8" x14ac:dyDescent="0.2">
      <c r="A479" s="33">
        <v>1071300140</v>
      </c>
      <c r="B479" s="33" t="s">
        <v>355</v>
      </c>
      <c r="C479" s="33">
        <v>7899891307588</v>
      </c>
      <c r="D479" s="33" t="s">
        <v>849</v>
      </c>
      <c r="E479" s="33">
        <v>1394</v>
      </c>
      <c r="F479" s="33">
        <v>0</v>
      </c>
      <c r="G479" s="33">
        <v>7.98</v>
      </c>
      <c r="H479" s="33">
        <v>38</v>
      </c>
    </row>
    <row r="480" spans="1:8" x14ac:dyDescent="0.2">
      <c r="A480" s="33">
        <v>1071300200</v>
      </c>
      <c r="B480" s="33" t="s">
        <v>850</v>
      </c>
      <c r="C480" s="33">
        <v>7898464623193</v>
      </c>
      <c r="D480" s="33" t="s">
        <v>849</v>
      </c>
      <c r="E480" s="33">
        <v>1394</v>
      </c>
      <c r="F480" s="33">
        <v>0</v>
      </c>
      <c r="G480" s="33">
        <v>13.23</v>
      </c>
      <c r="H480" s="33">
        <v>63</v>
      </c>
    </row>
    <row r="481" spans="1:8" x14ac:dyDescent="0.2">
      <c r="A481" s="33">
        <v>1071310200</v>
      </c>
      <c r="B481" s="33" t="s">
        <v>851</v>
      </c>
      <c r="C481" s="33">
        <v>7898464623209</v>
      </c>
      <c r="D481" s="33" t="s">
        <v>849</v>
      </c>
      <c r="E481" s="33">
        <v>1394</v>
      </c>
      <c r="F481" s="33">
        <v>0</v>
      </c>
      <c r="G481" s="33">
        <v>13.23</v>
      </c>
      <c r="H481" s="33">
        <v>63</v>
      </c>
    </row>
    <row r="482" spans="1:8" x14ac:dyDescent="0.2">
      <c r="A482" s="33">
        <v>1071320140</v>
      </c>
      <c r="B482" s="33" t="s">
        <v>356</v>
      </c>
      <c r="C482" s="33">
        <v>7899891307571</v>
      </c>
      <c r="D482" s="33" t="s">
        <v>849</v>
      </c>
      <c r="E482" s="33">
        <v>1394</v>
      </c>
      <c r="F482" s="33">
        <v>0</v>
      </c>
      <c r="G482" s="33">
        <v>7.98</v>
      </c>
      <c r="H482" s="33">
        <v>38</v>
      </c>
    </row>
    <row r="483" spans="1:8" x14ac:dyDescent="0.2">
      <c r="A483" s="33">
        <v>1071320200</v>
      </c>
      <c r="B483" s="33" t="s">
        <v>852</v>
      </c>
      <c r="C483" s="33">
        <v>7898464623216</v>
      </c>
      <c r="D483" s="33" t="s">
        <v>849</v>
      </c>
      <c r="E483" s="33">
        <v>1394</v>
      </c>
      <c r="F483" s="33">
        <v>0</v>
      </c>
      <c r="G483" s="33">
        <v>13.23</v>
      </c>
      <c r="H483" s="33">
        <v>63</v>
      </c>
    </row>
    <row r="484" spans="1:8" x14ac:dyDescent="0.2">
      <c r="A484" s="33">
        <v>1071330120</v>
      </c>
      <c r="B484" s="33" t="s">
        <v>357</v>
      </c>
      <c r="C484" s="33">
        <v>7899891303245</v>
      </c>
      <c r="D484" s="33" t="s">
        <v>746</v>
      </c>
      <c r="E484" s="33">
        <v>9559</v>
      </c>
      <c r="F484" s="33">
        <v>0</v>
      </c>
      <c r="G484" s="33">
        <v>7.14</v>
      </c>
      <c r="H484" s="33">
        <v>34</v>
      </c>
    </row>
    <row r="485" spans="1:8" x14ac:dyDescent="0.2">
      <c r="A485" s="33">
        <v>1071330121</v>
      </c>
      <c r="B485" s="33" t="s">
        <v>853</v>
      </c>
      <c r="C485" s="33">
        <v>7898464624510</v>
      </c>
      <c r="D485" s="33" t="s">
        <v>835</v>
      </c>
      <c r="E485" s="33">
        <v>1412</v>
      </c>
      <c r="F485" s="33">
        <v>0</v>
      </c>
      <c r="G485" s="33"/>
      <c r="H485" s="33">
        <v>41</v>
      </c>
    </row>
    <row r="486" spans="1:8" x14ac:dyDescent="0.2">
      <c r="A486" s="33">
        <v>1071340120</v>
      </c>
      <c r="B486" s="33" t="s">
        <v>358</v>
      </c>
      <c r="C486" s="33">
        <v>7899891303238</v>
      </c>
      <c r="D486" s="33" t="s">
        <v>749</v>
      </c>
      <c r="E486" s="33">
        <v>9560</v>
      </c>
      <c r="F486" s="33">
        <v>0</v>
      </c>
      <c r="G486" s="33">
        <v>7.14</v>
      </c>
      <c r="H486" s="33">
        <v>34</v>
      </c>
    </row>
    <row r="487" spans="1:8" x14ac:dyDescent="0.2">
      <c r="A487" s="33">
        <v>1071340121</v>
      </c>
      <c r="B487" s="33" t="s">
        <v>854</v>
      </c>
      <c r="C487" s="33">
        <v>7898464624497</v>
      </c>
      <c r="D487" s="33" t="s">
        <v>835</v>
      </c>
      <c r="E487" s="33">
        <v>1412</v>
      </c>
      <c r="F487" s="33">
        <v>0</v>
      </c>
      <c r="G487" s="33"/>
      <c r="H487" s="33">
        <v>41</v>
      </c>
    </row>
    <row r="488" spans="1:8" x14ac:dyDescent="0.2">
      <c r="A488" s="33">
        <v>1071360050</v>
      </c>
      <c r="B488" s="33" t="s">
        <v>359</v>
      </c>
      <c r="C488" s="33">
        <v>7898464620260</v>
      </c>
      <c r="D488" s="33" t="s">
        <v>855</v>
      </c>
      <c r="E488" s="33">
        <v>9572</v>
      </c>
      <c r="F488" s="33">
        <v>0</v>
      </c>
      <c r="G488" s="33">
        <v>4.62</v>
      </c>
      <c r="H488" s="33">
        <v>22</v>
      </c>
    </row>
    <row r="489" spans="1:8" x14ac:dyDescent="0.2">
      <c r="A489" s="33">
        <v>1071360055</v>
      </c>
      <c r="B489" s="33" t="s">
        <v>360</v>
      </c>
      <c r="C489" s="33">
        <v>7899891305362</v>
      </c>
      <c r="D489" s="33" t="s">
        <v>855</v>
      </c>
      <c r="E489" s="33">
        <v>9572</v>
      </c>
      <c r="F489" s="33">
        <v>0</v>
      </c>
      <c r="G489" s="33">
        <v>2.73</v>
      </c>
      <c r="H489" s="33">
        <v>13</v>
      </c>
    </row>
    <row r="490" spans="1:8" x14ac:dyDescent="0.2">
      <c r="A490" s="33">
        <v>1071500040</v>
      </c>
      <c r="B490" s="33" t="s">
        <v>361</v>
      </c>
      <c r="C490" s="33">
        <v>7899891305577</v>
      </c>
      <c r="D490" s="33" t="s">
        <v>760</v>
      </c>
      <c r="E490" s="33">
        <v>9532</v>
      </c>
      <c r="F490" s="33">
        <v>0</v>
      </c>
      <c r="G490" s="33">
        <v>10.92</v>
      </c>
      <c r="H490" s="33">
        <v>52</v>
      </c>
    </row>
    <row r="491" spans="1:8" x14ac:dyDescent="0.2">
      <c r="A491" s="33">
        <v>1071500200</v>
      </c>
      <c r="B491" s="33" t="s">
        <v>362</v>
      </c>
      <c r="C491" s="33">
        <v>7899891304198</v>
      </c>
      <c r="D491" s="33" t="s">
        <v>760</v>
      </c>
      <c r="E491" s="33">
        <v>9532</v>
      </c>
      <c r="F491" s="33">
        <v>0</v>
      </c>
      <c r="G491" s="33">
        <v>14.07</v>
      </c>
      <c r="H491" s="33">
        <v>67</v>
      </c>
    </row>
    <row r="492" spans="1:8" x14ac:dyDescent="0.2">
      <c r="A492" s="33">
        <v>1071500201</v>
      </c>
      <c r="B492" s="33" t="s">
        <v>363</v>
      </c>
      <c r="C492" s="33">
        <v>7899891306437</v>
      </c>
      <c r="D492" s="33" t="s">
        <v>760</v>
      </c>
      <c r="E492" s="33">
        <v>9532</v>
      </c>
      <c r="F492" s="33">
        <v>0</v>
      </c>
      <c r="G492" s="33">
        <v>29.82</v>
      </c>
      <c r="H492" s="33">
        <v>142</v>
      </c>
    </row>
    <row r="493" spans="1:8" x14ac:dyDescent="0.2">
      <c r="A493" s="33">
        <v>1071510080</v>
      </c>
      <c r="B493" s="33" t="s">
        <v>856</v>
      </c>
      <c r="C493" s="33">
        <v>7899891306277</v>
      </c>
      <c r="D493" s="33" t="s">
        <v>690</v>
      </c>
      <c r="E493" s="33">
        <v>9539</v>
      </c>
      <c r="F493" s="33">
        <v>0</v>
      </c>
      <c r="G493" s="33">
        <v>2.69</v>
      </c>
      <c r="H493" s="33">
        <v>12.8</v>
      </c>
    </row>
    <row r="494" spans="1:8" x14ac:dyDescent="0.2">
      <c r="A494" s="33">
        <v>1071520200</v>
      </c>
      <c r="B494" s="33" t="s">
        <v>857</v>
      </c>
      <c r="C494" s="33">
        <v>7899891300640</v>
      </c>
      <c r="D494" s="33" t="s">
        <v>537</v>
      </c>
      <c r="E494" s="33">
        <v>9557</v>
      </c>
      <c r="F494" s="33">
        <v>0</v>
      </c>
      <c r="G494" s="33">
        <v>25.2</v>
      </c>
      <c r="H494" s="33">
        <v>120</v>
      </c>
    </row>
    <row r="495" spans="1:8" x14ac:dyDescent="0.2">
      <c r="A495" s="33">
        <v>1071530030</v>
      </c>
      <c r="B495" s="33" t="s">
        <v>858</v>
      </c>
      <c r="C495" s="33">
        <v>7899891302071</v>
      </c>
      <c r="D495" s="33" t="s">
        <v>859</v>
      </c>
      <c r="E495" s="33">
        <v>1415</v>
      </c>
      <c r="F495" s="33">
        <v>0</v>
      </c>
      <c r="G495" s="33">
        <v>4.4000000000000004</v>
      </c>
      <c r="H495" s="33">
        <v>18</v>
      </c>
    </row>
    <row r="496" spans="1:8" x14ac:dyDescent="0.2">
      <c r="A496" s="33">
        <v>1071550200</v>
      </c>
      <c r="B496" s="33" t="s">
        <v>860</v>
      </c>
      <c r="C496" s="33">
        <v>7899891311820</v>
      </c>
      <c r="D496" s="33" t="s">
        <v>768</v>
      </c>
      <c r="E496" s="33">
        <v>8517</v>
      </c>
      <c r="F496" s="33">
        <v>0</v>
      </c>
      <c r="G496" s="33">
        <v>10.71</v>
      </c>
      <c r="H496" s="33">
        <v>51</v>
      </c>
    </row>
    <row r="497" spans="1:8" x14ac:dyDescent="0.2">
      <c r="A497" s="33">
        <v>1071550300</v>
      </c>
      <c r="B497" s="33" t="s">
        <v>364</v>
      </c>
      <c r="C497" s="33">
        <v>7899891300831</v>
      </c>
      <c r="D497" s="33" t="s">
        <v>768</v>
      </c>
      <c r="E497" s="33">
        <v>8517</v>
      </c>
      <c r="F497" s="33">
        <v>0</v>
      </c>
      <c r="G497" s="33">
        <v>13.23</v>
      </c>
      <c r="H497" s="33">
        <v>63</v>
      </c>
    </row>
    <row r="498" spans="1:8" x14ac:dyDescent="0.2">
      <c r="A498" s="33">
        <v>1071550500</v>
      </c>
      <c r="B498" s="33" t="s">
        <v>365</v>
      </c>
      <c r="C498" s="33">
        <v>7899891302132</v>
      </c>
      <c r="D498" s="33" t="s">
        <v>768</v>
      </c>
      <c r="E498" s="33">
        <v>8517</v>
      </c>
      <c r="F498" s="33">
        <v>0</v>
      </c>
      <c r="G498" s="33">
        <v>28.13</v>
      </c>
      <c r="H498" s="33">
        <v>125</v>
      </c>
    </row>
    <row r="499" spans="1:8" x14ac:dyDescent="0.2">
      <c r="A499" s="33">
        <v>1071580200</v>
      </c>
      <c r="B499" s="33" t="s">
        <v>366</v>
      </c>
      <c r="C499" s="33">
        <v>7899891301227</v>
      </c>
      <c r="D499" s="33" t="s">
        <v>861</v>
      </c>
      <c r="E499" s="33">
        <v>1413</v>
      </c>
      <c r="F499" s="33">
        <v>0</v>
      </c>
      <c r="G499" s="33">
        <v>20.58</v>
      </c>
      <c r="H499" s="33">
        <v>98</v>
      </c>
    </row>
    <row r="500" spans="1:8" x14ac:dyDescent="0.2">
      <c r="A500" s="33">
        <v>1071620250</v>
      </c>
      <c r="B500" s="33" t="s">
        <v>367</v>
      </c>
      <c r="C500" s="33">
        <v>7899891305799</v>
      </c>
      <c r="D500" s="33" t="s">
        <v>639</v>
      </c>
      <c r="E500" s="33">
        <v>9566</v>
      </c>
      <c r="F500" s="33">
        <v>0</v>
      </c>
      <c r="G500" s="33">
        <v>10.29</v>
      </c>
      <c r="H500" s="33">
        <v>49</v>
      </c>
    </row>
    <row r="501" spans="1:8" x14ac:dyDescent="0.2">
      <c r="A501" s="33">
        <v>1071640250</v>
      </c>
      <c r="B501" s="33" t="s">
        <v>368</v>
      </c>
      <c r="C501" s="33">
        <v>7899891305768</v>
      </c>
      <c r="D501" s="33" t="s">
        <v>643</v>
      </c>
      <c r="E501" s="33">
        <v>9565</v>
      </c>
      <c r="F501" s="33">
        <v>0</v>
      </c>
      <c r="G501" s="33">
        <v>10.29</v>
      </c>
      <c r="H501" s="33">
        <v>49</v>
      </c>
    </row>
    <row r="502" spans="1:8" x14ac:dyDescent="0.2">
      <c r="A502" s="33">
        <v>1071660100</v>
      </c>
      <c r="B502" s="33" t="s">
        <v>369</v>
      </c>
      <c r="C502" s="33">
        <v>7899891302538</v>
      </c>
      <c r="D502" s="33" t="s">
        <v>862</v>
      </c>
      <c r="E502" s="33">
        <v>9528</v>
      </c>
      <c r="F502" s="33">
        <v>0</v>
      </c>
      <c r="G502" s="33">
        <v>16.59</v>
      </c>
      <c r="H502" s="33">
        <v>79</v>
      </c>
    </row>
    <row r="503" spans="1:8" x14ac:dyDescent="0.2">
      <c r="A503" s="33">
        <v>1071669271</v>
      </c>
      <c r="B503" s="33" t="s">
        <v>370</v>
      </c>
      <c r="C503" s="33">
        <v>7899891302545</v>
      </c>
      <c r="D503" s="33" t="s">
        <v>862</v>
      </c>
      <c r="E503" s="33">
        <v>9528</v>
      </c>
      <c r="F503" s="33">
        <v>0</v>
      </c>
      <c r="G503" s="33">
        <v>15.75</v>
      </c>
      <c r="H503" s="33">
        <v>75</v>
      </c>
    </row>
    <row r="504" spans="1:8" x14ac:dyDescent="0.2">
      <c r="A504" s="33">
        <v>1071680250</v>
      </c>
      <c r="B504" s="33" t="s">
        <v>863</v>
      </c>
      <c r="C504" s="33">
        <v>7899891305737</v>
      </c>
      <c r="D504" s="33" t="s">
        <v>531</v>
      </c>
      <c r="E504" s="33">
        <v>9564</v>
      </c>
      <c r="F504" s="33">
        <v>0</v>
      </c>
      <c r="G504" s="33">
        <v>10.29</v>
      </c>
      <c r="H504" s="33">
        <v>49</v>
      </c>
    </row>
    <row r="505" spans="1:8" x14ac:dyDescent="0.2">
      <c r="A505" s="33">
        <v>1071710210</v>
      </c>
      <c r="B505" s="33" t="s">
        <v>864</v>
      </c>
      <c r="C505" s="33">
        <v>7899891305102</v>
      </c>
      <c r="D505" s="33" t="s">
        <v>865</v>
      </c>
      <c r="E505" s="33">
        <v>9567</v>
      </c>
      <c r="F505" s="33">
        <v>0</v>
      </c>
      <c r="G505" s="33">
        <v>8.82</v>
      </c>
      <c r="H505" s="33">
        <v>42</v>
      </c>
    </row>
    <row r="506" spans="1:8" x14ac:dyDescent="0.2">
      <c r="A506" s="33">
        <v>1071720210</v>
      </c>
      <c r="B506" s="33" t="s">
        <v>866</v>
      </c>
      <c r="C506" s="33">
        <v>7899891305270</v>
      </c>
      <c r="D506" s="33" t="s">
        <v>867</v>
      </c>
      <c r="E506" s="33">
        <v>9569</v>
      </c>
      <c r="F506" s="33">
        <v>0</v>
      </c>
      <c r="G506" s="33">
        <v>8.82</v>
      </c>
      <c r="H506" s="33">
        <v>42</v>
      </c>
    </row>
    <row r="507" spans="1:8" x14ac:dyDescent="0.2">
      <c r="A507" s="33">
        <v>1071770100</v>
      </c>
      <c r="B507" s="33" t="s">
        <v>371</v>
      </c>
      <c r="C507" s="33">
        <v>7899891305584</v>
      </c>
      <c r="D507" s="33" t="s">
        <v>868</v>
      </c>
      <c r="E507" s="33">
        <v>9575</v>
      </c>
      <c r="F507" s="33">
        <v>0</v>
      </c>
      <c r="G507" s="33">
        <v>15.12</v>
      </c>
      <c r="H507" s="33">
        <v>72</v>
      </c>
    </row>
    <row r="508" spans="1:8" x14ac:dyDescent="0.2">
      <c r="A508" s="33">
        <v>1071770101</v>
      </c>
      <c r="B508" s="33" t="s">
        <v>372</v>
      </c>
      <c r="C508" s="33">
        <v>7899891305591</v>
      </c>
      <c r="D508" s="33" t="s">
        <v>868</v>
      </c>
      <c r="E508" s="33">
        <v>9575</v>
      </c>
      <c r="F508" s="33">
        <v>0</v>
      </c>
      <c r="G508" s="33">
        <v>15.12</v>
      </c>
      <c r="H508" s="33">
        <v>72</v>
      </c>
    </row>
    <row r="509" spans="1:8" x14ac:dyDescent="0.2">
      <c r="A509" s="33">
        <v>1071780130</v>
      </c>
      <c r="B509" s="33" t="s">
        <v>373</v>
      </c>
      <c r="C509" s="33">
        <v>7899891309148</v>
      </c>
      <c r="D509" s="33" t="s">
        <v>532</v>
      </c>
      <c r="E509" s="33">
        <v>9580</v>
      </c>
      <c r="F509" s="33">
        <v>0</v>
      </c>
      <c r="G509" s="33">
        <v>7.14</v>
      </c>
      <c r="H509" s="33">
        <v>34</v>
      </c>
    </row>
    <row r="510" spans="1:8" x14ac:dyDescent="0.2">
      <c r="A510" s="33">
        <v>1071810040</v>
      </c>
      <c r="B510" s="33" t="s">
        <v>374</v>
      </c>
      <c r="C510" s="33">
        <v>7899891309070</v>
      </c>
      <c r="D510" s="33" t="s">
        <v>675</v>
      </c>
      <c r="E510" s="33">
        <v>9530</v>
      </c>
      <c r="F510" s="33">
        <v>0</v>
      </c>
      <c r="G510" s="33">
        <v>10.29</v>
      </c>
      <c r="H510" s="33">
        <v>49</v>
      </c>
    </row>
    <row r="511" spans="1:8" x14ac:dyDescent="0.2">
      <c r="A511" s="33">
        <v>1071810200</v>
      </c>
      <c r="B511" s="33" t="s">
        <v>375</v>
      </c>
      <c r="C511" s="33">
        <v>7899891306352</v>
      </c>
      <c r="D511" s="33" t="s">
        <v>776</v>
      </c>
      <c r="E511" s="33">
        <v>9562</v>
      </c>
      <c r="F511" s="33">
        <v>0</v>
      </c>
      <c r="G511" s="33">
        <v>29.82</v>
      </c>
      <c r="H511" s="33">
        <v>142</v>
      </c>
    </row>
    <row r="512" spans="1:8" x14ac:dyDescent="0.2">
      <c r="A512" s="33">
        <v>1071810210</v>
      </c>
      <c r="B512" s="33" t="s">
        <v>376</v>
      </c>
      <c r="C512" s="33">
        <v>7899891306345</v>
      </c>
      <c r="D512" s="33" t="s">
        <v>776</v>
      </c>
      <c r="E512" s="33">
        <v>9562</v>
      </c>
      <c r="F512" s="33">
        <v>0</v>
      </c>
      <c r="G512" s="33">
        <v>14.07</v>
      </c>
      <c r="H512" s="33">
        <v>67</v>
      </c>
    </row>
    <row r="513" spans="1:8" x14ac:dyDescent="0.2">
      <c r="A513" s="33">
        <v>1071860100</v>
      </c>
      <c r="B513" s="33" t="s">
        <v>377</v>
      </c>
      <c r="C513" s="33">
        <v>7899891312551</v>
      </c>
      <c r="D513" s="33" t="s">
        <v>869</v>
      </c>
      <c r="E513" s="33">
        <v>9588</v>
      </c>
      <c r="F513" s="33">
        <v>0</v>
      </c>
      <c r="G513" s="33">
        <v>12.39</v>
      </c>
      <c r="H513" s="33">
        <v>59</v>
      </c>
    </row>
    <row r="514" spans="1:8" x14ac:dyDescent="0.2">
      <c r="A514" s="33">
        <v>1071910140</v>
      </c>
      <c r="B514" s="33" t="s">
        <v>378</v>
      </c>
      <c r="C514" s="33">
        <v>7899891307595</v>
      </c>
      <c r="D514" s="33" t="s">
        <v>849</v>
      </c>
      <c r="E514" s="33">
        <v>1394</v>
      </c>
      <c r="F514" s="33">
        <v>0</v>
      </c>
      <c r="G514" s="33">
        <v>7.98</v>
      </c>
      <c r="H514" s="33">
        <v>38</v>
      </c>
    </row>
    <row r="515" spans="1:8" x14ac:dyDescent="0.2">
      <c r="A515" s="33">
        <v>1071920050</v>
      </c>
      <c r="B515" s="33" t="s">
        <v>379</v>
      </c>
      <c r="C515" s="33">
        <v>7899891307830</v>
      </c>
      <c r="D515" s="33" t="s">
        <v>687</v>
      </c>
      <c r="E515" s="33">
        <v>9578</v>
      </c>
      <c r="F515" s="33">
        <v>0</v>
      </c>
      <c r="G515" s="33">
        <v>3.06</v>
      </c>
      <c r="H515" s="33">
        <v>17</v>
      </c>
    </row>
    <row r="516" spans="1:8" x14ac:dyDescent="0.2">
      <c r="A516" s="33">
        <v>1071920200</v>
      </c>
      <c r="B516" s="33" t="s">
        <v>380</v>
      </c>
      <c r="C516" s="33">
        <v>7899891307946</v>
      </c>
      <c r="D516" s="33" t="s">
        <v>687</v>
      </c>
      <c r="E516" s="33">
        <v>9578</v>
      </c>
      <c r="F516" s="33">
        <v>0</v>
      </c>
      <c r="G516" s="33">
        <v>6.3</v>
      </c>
      <c r="H516" s="33">
        <v>30</v>
      </c>
    </row>
    <row r="517" spans="1:8" x14ac:dyDescent="0.2">
      <c r="A517" s="33">
        <v>1071930050</v>
      </c>
      <c r="B517" s="33" t="s">
        <v>381</v>
      </c>
      <c r="C517" s="33">
        <v>7899891307847</v>
      </c>
      <c r="D517" s="33" t="s">
        <v>687</v>
      </c>
      <c r="E517" s="33">
        <v>9578</v>
      </c>
      <c r="F517" s="33">
        <v>0</v>
      </c>
      <c r="G517" s="33">
        <v>3.06</v>
      </c>
      <c r="H517" s="33">
        <v>17</v>
      </c>
    </row>
    <row r="518" spans="1:8" x14ac:dyDescent="0.2">
      <c r="A518" s="33">
        <v>1071930200</v>
      </c>
      <c r="B518" s="33" t="s">
        <v>382</v>
      </c>
      <c r="C518" s="33">
        <v>7899891307977</v>
      </c>
      <c r="D518" s="33" t="s">
        <v>687</v>
      </c>
      <c r="E518" s="33">
        <v>9578</v>
      </c>
      <c r="F518" s="33">
        <v>0</v>
      </c>
      <c r="G518" s="33">
        <v>6.3</v>
      </c>
      <c r="H518" s="33">
        <v>30</v>
      </c>
    </row>
    <row r="519" spans="1:8" x14ac:dyDescent="0.2">
      <c r="A519" s="33">
        <v>1071940050</v>
      </c>
      <c r="B519" s="33" t="s">
        <v>870</v>
      </c>
      <c r="C519" s="33">
        <v>7899891307854</v>
      </c>
      <c r="D519" s="33" t="s">
        <v>687</v>
      </c>
      <c r="E519" s="33">
        <v>9578</v>
      </c>
      <c r="F519" s="33">
        <v>0</v>
      </c>
      <c r="G519" s="33">
        <v>3.06</v>
      </c>
      <c r="H519" s="33">
        <v>17</v>
      </c>
    </row>
    <row r="520" spans="1:8" x14ac:dyDescent="0.2">
      <c r="A520" s="33">
        <v>1071940200</v>
      </c>
      <c r="B520" s="33" t="s">
        <v>384</v>
      </c>
      <c r="C520" s="33">
        <v>7899891308004</v>
      </c>
      <c r="D520" s="33" t="s">
        <v>687</v>
      </c>
      <c r="E520" s="33">
        <v>9578</v>
      </c>
      <c r="F520" s="33">
        <v>0</v>
      </c>
      <c r="G520" s="33">
        <v>6.3</v>
      </c>
      <c r="H520" s="33">
        <v>30</v>
      </c>
    </row>
    <row r="521" spans="1:8" x14ac:dyDescent="0.2">
      <c r="A521" s="33">
        <v>1071980010</v>
      </c>
      <c r="B521" s="33" t="s">
        <v>385</v>
      </c>
      <c r="C521" s="33">
        <v>7899891308707</v>
      </c>
      <c r="D521" s="33" t="s">
        <v>538</v>
      </c>
      <c r="E521" s="33">
        <v>9586</v>
      </c>
      <c r="F521" s="33">
        <v>0</v>
      </c>
      <c r="G521" s="33">
        <v>10.71</v>
      </c>
      <c r="H521" s="33">
        <v>51</v>
      </c>
    </row>
    <row r="522" spans="1:8" x14ac:dyDescent="0.2">
      <c r="A522" s="33">
        <v>1071990010</v>
      </c>
      <c r="B522" s="33" t="s">
        <v>386</v>
      </c>
      <c r="C522" s="33">
        <v>7899891308714</v>
      </c>
      <c r="D522" s="33" t="s">
        <v>538</v>
      </c>
      <c r="E522" s="33">
        <v>9586</v>
      </c>
      <c r="F522" s="33">
        <v>0</v>
      </c>
      <c r="G522" s="33">
        <v>10.29</v>
      </c>
      <c r="H522" s="33">
        <v>49</v>
      </c>
    </row>
    <row r="523" spans="1:8" x14ac:dyDescent="0.2">
      <c r="A523" s="33">
        <v>1072000010</v>
      </c>
      <c r="B523" s="33" t="s">
        <v>387</v>
      </c>
      <c r="C523" s="33">
        <v>7899891308721</v>
      </c>
      <c r="D523" s="33" t="s">
        <v>538</v>
      </c>
      <c r="E523" s="33">
        <v>9586</v>
      </c>
      <c r="F523" s="33">
        <v>0</v>
      </c>
      <c r="G523" s="33">
        <v>10.08</v>
      </c>
      <c r="H523" s="33">
        <v>48</v>
      </c>
    </row>
    <row r="524" spans="1:8" x14ac:dyDescent="0.2">
      <c r="A524" s="33">
        <v>1072010010</v>
      </c>
      <c r="B524" s="33" t="s">
        <v>388</v>
      </c>
      <c r="C524" s="33">
        <v>7899891308738</v>
      </c>
      <c r="D524" s="33" t="s">
        <v>538</v>
      </c>
      <c r="E524" s="33">
        <v>9586</v>
      </c>
      <c r="F524" s="33">
        <v>0</v>
      </c>
      <c r="G524" s="33">
        <v>12.18</v>
      </c>
      <c r="H524" s="33">
        <v>58</v>
      </c>
    </row>
    <row r="525" spans="1:8" x14ac:dyDescent="0.2">
      <c r="A525" s="33">
        <v>1072020010</v>
      </c>
      <c r="B525" s="33" t="s">
        <v>389</v>
      </c>
      <c r="C525" s="33">
        <v>7899891308745</v>
      </c>
      <c r="D525" s="33" t="s">
        <v>538</v>
      </c>
      <c r="E525" s="33">
        <v>9586</v>
      </c>
      <c r="F525" s="33">
        <v>0</v>
      </c>
      <c r="G525" s="33">
        <v>10.29</v>
      </c>
      <c r="H525" s="33">
        <v>49</v>
      </c>
    </row>
    <row r="526" spans="1:8" x14ac:dyDescent="0.2">
      <c r="A526" s="33">
        <v>1072030010</v>
      </c>
      <c r="B526" s="33" t="s">
        <v>390</v>
      </c>
      <c r="C526" s="33">
        <v>7899891308752</v>
      </c>
      <c r="D526" s="33" t="s">
        <v>538</v>
      </c>
      <c r="E526" s="33">
        <v>9586</v>
      </c>
      <c r="F526" s="33">
        <v>0</v>
      </c>
      <c r="G526" s="33">
        <v>12.39</v>
      </c>
      <c r="H526" s="33">
        <v>59</v>
      </c>
    </row>
    <row r="527" spans="1:8" x14ac:dyDescent="0.2">
      <c r="A527" s="33">
        <v>1072040130</v>
      </c>
      <c r="B527" s="33" t="s">
        <v>391</v>
      </c>
      <c r="C527" s="33">
        <v>7899891313770</v>
      </c>
      <c r="D527" s="33" t="s">
        <v>871</v>
      </c>
      <c r="E527" s="33">
        <v>9592</v>
      </c>
      <c r="F527" s="33">
        <v>0</v>
      </c>
      <c r="G527" s="33">
        <v>7.56</v>
      </c>
      <c r="H527" s="33">
        <v>36</v>
      </c>
    </row>
    <row r="528" spans="1:8" x14ac:dyDescent="0.2">
      <c r="A528" s="33">
        <v>1072080040</v>
      </c>
      <c r="B528" s="33" t="s">
        <v>872</v>
      </c>
      <c r="C528" s="33">
        <v>7899891314357</v>
      </c>
      <c r="D528" s="33" t="s">
        <v>537</v>
      </c>
      <c r="E528" s="33">
        <v>9557</v>
      </c>
      <c r="F528" s="33">
        <v>0</v>
      </c>
      <c r="G528" s="33">
        <v>11.55</v>
      </c>
      <c r="H528" s="33">
        <v>55</v>
      </c>
    </row>
    <row r="529" spans="1:8" x14ac:dyDescent="0.2">
      <c r="A529" s="33">
        <v>1072080200</v>
      </c>
      <c r="B529" s="33" t="s">
        <v>873</v>
      </c>
      <c r="C529" s="33">
        <v>7899891314142</v>
      </c>
      <c r="D529" s="33" t="s">
        <v>537</v>
      </c>
      <c r="E529" s="33">
        <v>9557</v>
      </c>
      <c r="F529" s="33">
        <v>0</v>
      </c>
      <c r="G529" s="33">
        <v>29.82</v>
      </c>
      <c r="H529" s="33">
        <v>142</v>
      </c>
    </row>
    <row r="530" spans="1:8" x14ac:dyDescent="0.2">
      <c r="A530" s="33">
        <v>1072080210</v>
      </c>
      <c r="B530" s="33" t="s">
        <v>393</v>
      </c>
      <c r="C530" s="33">
        <v>7899891314166</v>
      </c>
      <c r="D530" s="33" t="s">
        <v>537</v>
      </c>
      <c r="E530" s="33">
        <v>9557</v>
      </c>
      <c r="F530" s="33">
        <v>0</v>
      </c>
      <c r="G530" s="33">
        <v>14.07</v>
      </c>
      <c r="H530" s="33">
        <v>67</v>
      </c>
    </row>
    <row r="531" spans="1:8" x14ac:dyDescent="0.2">
      <c r="A531" s="33">
        <v>1077000080</v>
      </c>
      <c r="B531" s="33" t="s">
        <v>874</v>
      </c>
      <c r="C531" s="33">
        <v>7899891301258</v>
      </c>
      <c r="D531" s="33" t="s">
        <v>653</v>
      </c>
      <c r="E531" s="33">
        <v>8516</v>
      </c>
      <c r="F531" s="33">
        <v>0</v>
      </c>
      <c r="G531" s="33">
        <v>3.78</v>
      </c>
      <c r="H531" s="33">
        <v>18</v>
      </c>
    </row>
    <row r="532" spans="1:8" x14ac:dyDescent="0.2">
      <c r="A532" s="33">
        <v>1080010200</v>
      </c>
      <c r="B532" s="33" t="s">
        <v>875</v>
      </c>
      <c r="C532" s="33">
        <v>7899891302576</v>
      </c>
      <c r="D532" s="33" t="s">
        <v>695</v>
      </c>
      <c r="E532" s="33">
        <v>9556</v>
      </c>
      <c r="F532" s="33">
        <v>0</v>
      </c>
      <c r="G532" s="33"/>
      <c r="H532" s="33">
        <v>58</v>
      </c>
    </row>
    <row r="533" spans="1:8" x14ac:dyDescent="0.2">
      <c r="A533" s="33">
        <v>1080010300</v>
      </c>
      <c r="B533" s="33" t="s">
        <v>394</v>
      </c>
      <c r="C533" s="33">
        <v>7899891303290</v>
      </c>
      <c r="D533" s="33" t="s">
        <v>695</v>
      </c>
      <c r="E533" s="33">
        <v>9556</v>
      </c>
      <c r="F533" s="33">
        <v>0</v>
      </c>
      <c r="G533" s="33">
        <v>22.26</v>
      </c>
      <c r="H533" s="33">
        <v>106</v>
      </c>
    </row>
    <row r="534" spans="1:8" x14ac:dyDescent="0.2">
      <c r="A534" s="33">
        <v>1080010301</v>
      </c>
      <c r="B534" s="33" t="s">
        <v>876</v>
      </c>
      <c r="C534" s="33">
        <v>7898464624039</v>
      </c>
      <c r="D534" s="33" t="s">
        <v>505</v>
      </c>
      <c r="E534" s="33">
        <v>3483</v>
      </c>
      <c r="F534" s="33">
        <v>0</v>
      </c>
      <c r="G534" s="33">
        <v>16.38</v>
      </c>
      <c r="H534" s="33">
        <v>78</v>
      </c>
    </row>
    <row r="535" spans="1:8" x14ac:dyDescent="0.2">
      <c r="A535" s="33">
        <v>1080760300</v>
      </c>
      <c r="B535" s="33" t="s">
        <v>395</v>
      </c>
      <c r="C535" s="33">
        <v>7899891303252</v>
      </c>
      <c r="D535" s="33" t="s">
        <v>714</v>
      </c>
      <c r="E535" s="33">
        <v>1426</v>
      </c>
      <c r="F535" s="33">
        <v>0</v>
      </c>
      <c r="G535" s="33">
        <v>22.26</v>
      </c>
      <c r="H535" s="33">
        <v>106</v>
      </c>
    </row>
    <row r="536" spans="1:8" x14ac:dyDescent="0.2">
      <c r="A536" s="33">
        <v>1080780300</v>
      </c>
      <c r="B536" s="33" t="s">
        <v>396</v>
      </c>
      <c r="C536" s="33">
        <v>7899891303269</v>
      </c>
      <c r="D536" s="33" t="s">
        <v>720</v>
      </c>
      <c r="E536" s="33">
        <v>1423</v>
      </c>
      <c r="F536" s="33">
        <v>0</v>
      </c>
      <c r="G536" s="33">
        <v>22.26</v>
      </c>
      <c r="H536" s="33">
        <v>106</v>
      </c>
    </row>
    <row r="537" spans="1:8" x14ac:dyDescent="0.2">
      <c r="A537" s="33">
        <v>1080790300</v>
      </c>
      <c r="B537" s="33" t="s">
        <v>397</v>
      </c>
      <c r="C537" s="33">
        <v>7899891303276</v>
      </c>
      <c r="D537" s="33" t="s">
        <v>722</v>
      </c>
      <c r="E537" s="33">
        <v>1425</v>
      </c>
      <c r="F537" s="33">
        <v>0</v>
      </c>
      <c r="G537" s="33">
        <v>22.26</v>
      </c>
      <c r="H537" s="33">
        <v>106</v>
      </c>
    </row>
    <row r="538" spans="1:8" x14ac:dyDescent="0.2">
      <c r="A538" s="33">
        <v>1080820200</v>
      </c>
      <c r="B538" s="33" t="s">
        <v>877</v>
      </c>
      <c r="C538" s="33">
        <v>7899891302569</v>
      </c>
      <c r="D538" s="33" t="s">
        <v>878</v>
      </c>
      <c r="E538" s="33">
        <v>3479</v>
      </c>
      <c r="F538" s="33">
        <v>0</v>
      </c>
      <c r="G538" s="33">
        <v>12.2</v>
      </c>
      <c r="H538" s="33">
        <v>58</v>
      </c>
    </row>
    <row r="539" spans="1:8" x14ac:dyDescent="0.2">
      <c r="A539" s="33">
        <v>1080820300</v>
      </c>
      <c r="B539" s="33" t="s">
        <v>879</v>
      </c>
      <c r="C539" s="33">
        <v>7898464624046</v>
      </c>
      <c r="D539" s="33" t="s">
        <v>505</v>
      </c>
      <c r="E539" s="33">
        <v>3483</v>
      </c>
      <c r="F539" s="33">
        <v>0</v>
      </c>
      <c r="G539" s="33">
        <v>13.1</v>
      </c>
      <c r="H539" s="33">
        <v>78</v>
      </c>
    </row>
    <row r="540" spans="1:8" x14ac:dyDescent="0.2">
      <c r="A540" s="33">
        <v>1080830200</v>
      </c>
      <c r="B540" s="33" t="s">
        <v>880</v>
      </c>
      <c r="C540" s="33">
        <v>7899891302552</v>
      </c>
      <c r="D540" s="33" t="s">
        <v>878</v>
      </c>
      <c r="E540" s="33">
        <v>3479</v>
      </c>
      <c r="F540" s="33">
        <v>0</v>
      </c>
      <c r="G540" s="33">
        <v>12.2</v>
      </c>
      <c r="H540" s="33">
        <v>58</v>
      </c>
    </row>
    <row r="541" spans="1:8" x14ac:dyDescent="0.2">
      <c r="A541" s="33">
        <v>1080830300</v>
      </c>
      <c r="B541" s="33" t="s">
        <v>398</v>
      </c>
      <c r="C541" s="33">
        <v>7899891303283</v>
      </c>
      <c r="D541" s="33" t="s">
        <v>727</v>
      </c>
      <c r="E541" s="33">
        <v>9549</v>
      </c>
      <c r="F541" s="33">
        <v>0</v>
      </c>
      <c r="G541" s="33">
        <v>22.26</v>
      </c>
      <c r="H541" s="33">
        <v>106</v>
      </c>
    </row>
    <row r="542" spans="1:8" x14ac:dyDescent="0.2">
      <c r="A542" s="33">
        <v>1080830301</v>
      </c>
      <c r="B542" s="33" t="s">
        <v>881</v>
      </c>
      <c r="C542" s="33">
        <v>7898464624053</v>
      </c>
      <c r="D542" s="33" t="s">
        <v>505</v>
      </c>
      <c r="E542" s="33">
        <v>3483</v>
      </c>
      <c r="F542" s="33">
        <v>0</v>
      </c>
      <c r="G542" s="33">
        <v>13.1</v>
      </c>
      <c r="H542" s="33">
        <v>78</v>
      </c>
    </row>
    <row r="543" spans="1:8" x14ac:dyDescent="0.2">
      <c r="A543" s="33">
        <v>1081100200</v>
      </c>
      <c r="B543" s="33" t="s">
        <v>882</v>
      </c>
      <c r="C543" s="33">
        <v>7899891302972</v>
      </c>
      <c r="D543" s="33" t="s">
        <v>731</v>
      </c>
      <c r="E543" s="33">
        <v>1420</v>
      </c>
      <c r="F543" s="33">
        <v>0</v>
      </c>
      <c r="G543" s="33">
        <v>17.22</v>
      </c>
      <c r="H543" s="33">
        <v>82</v>
      </c>
    </row>
    <row r="544" spans="1:8" x14ac:dyDescent="0.2">
      <c r="A544" s="33">
        <v>1081100300</v>
      </c>
      <c r="B544" s="33" t="s">
        <v>399</v>
      </c>
      <c r="C544" s="33">
        <v>7899891308615</v>
      </c>
      <c r="D544" s="33" t="s">
        <v>731</v>
      </c>
      <c r="E544" s="33">
        <v>1420</v>
      </c>
      <c r="F544" s="33">
        <v>0</v>
      </c>
      <c r="G544" s="33">
        <v>22.68</v>
      </c>
      <c r="H544" s="33">
        <v>108</v>
      </c>
    </row>
    <row r="545" spans="1:8" x14ac:dyDescent="0.2">
      <c r="A545" s="33">
        <v>1081110050</v>
      </c>
      <c r="B545" s="33" t="s">
        <v>883</v>
      </c>
      <c r="C545" s="33">
        <v>7898464628525</v>
      </c>
      <c r="D545" s="33" t="s">
        <v>688</v>
      </c>
      <c r="E545" s="33">
        <v>1440</v>
      </c>
      <c r="F545" s="33">
        <v>0</v>
      </c>
      <c r="G545" s="33">
        <v>13.02</v>
      </c>
      <c r="H545" s="33">
        <v>62</v>
      </c>
    </row>
    <row r="546" spans="1:8" x14ac:dyDescent="0.2">
      <c r="A546" s="33">
        <v>1081110100</v>
      </c>
      <c r="B546" s="33" t="s">
        <v>400</v>
      </c>
      <c r="C546" s="33">
        <v>7899891306130</v>
      </c>
      <c r="D546" s="33" t="s">
        <v>688</v>
      </c>
      <c r="E546" s="33">
        <v>1440</v>
      </c>
      <c r="F546" s="33">
        <v>0</v>
      </c>
      <c r="G546" s="33">
        <v>28.35</v>
      </c>
      <c r="H546" s="33">
        <v>135</v>
      </c>
    </row>
    <row r="547" spans="1:8" x14ac:dyDescent="0.2">
      <c r="A547" s="33">
        <v>1081120100</v>
      </c>
      <c r="B547" s="33" t="s">
        <v>401</v>
      </c>
      <c r="C547" s="33">
        <v>7898464629317</v>
      </c>
      <c r="D547" s="33" t="s">
        <v>735</v>
      </c>
      <c r="E547" s="33">
        <v>9536</v>
      </c>
      <c r="F547" s="33">
        <v>0</v>
      </c>
      <c r="G547" s="33">
        <v>26.25</v>
      </c>
      <c r="H547" s="33">
        <v>125</v>
      </c>
    </row>
    <row r="548" spans="1:8" x14ac:dyDescent="0.2">
      <c r="A548" s="33">
        <v>1081150100</v>
      </c>
      <c r="B548" s="33" t="s">
        <v>884</v>
      </c>
      <c r="C548" s="33">
        <v>7898464629324</v>
      </c>
      <c r="D548" s="33" t="s">
        <v>738</v>
      </c>
      <c r="E548" s="33">
        <v>9537</v>
      </c>
      <c r="F548" s="33">
        <v>0</v>
      </c>
      <c r="G548" s="33">
        <v>26.25</v>
      </c>
      <c r="H548" s="33">
        <v>125</v>
      </c>
    </row>
    <row r="549" spans="1:8" x14ac:dyDescent="0.2">
      <c r="A549" s="33">
        <v>1081150101</v>
      </c>
      <c r="B549" s="33" t="s">
        <v>402</v>
      </c>
      <c r="C549" s="33">
        <v>7899891308776</v>
      </c>
      <c r="D549" s="33" t="s">
        <v>885</v>
      </c>
      <c r="E549" s="33">
        <v>9593</v>
      </c>
      <c r="F549" s="33">
        <v>0</v>
      </c>
      <c r="G549" s="33">
        <v>26.25</v>
      </c>
      <c r="H549" s="33">
        <v>125</v>
      </c>
    </row>
    <row r="550" spans="1:8" x14ac:dyDescent="0.2">
      <c r="A550" s="33">
        <v>1081170030</v>
      </c>
      <c r="B550" s="33" t="s">
        <v>886</v>
      </c>
      <c r="C550" s="33">
        <v>7899891300527</v>
      </c>
      <c r="D550" s="33" t="s">
        <v>741</v>
      </c>
      <c r="E550" s="33">
        <v>9538</v>
      </c>
      <c r="F550" s="33">
        <v>0</v>
      </c>
      <c r="G550" s="33">
        <v>9.66</v>
      </c>
      <c r="H550" s="33">
        <v>46</v>
      </c>
    </row>
    <row r="551" spans="1:8" x14ac:dyDescent="0.2">
      <c r="A551" s="33">
        <v>1081170100</v>
      </c>
      <c r="B551" s="33" t="s">
        <v>887</v>
      </c>
      <c r="C551" s="33">
        <v>7898464629331</v>
      </c>
      <c r="D551" s="33" t="s">
        <v>741</v>
      </c>
      <c r="E551" s="33">
        <v>9538</v>
      </c>
      <c r="F551" s="33">
        <v>0</v>
      </c>
      <c r="G551" s="33">
        <v>21.42</v>
      </c>
      <c r="H551" s="33">
        <v>102</v>
      </c>
    </row>
    <row r="552" spans="1:8" x14ac:dyDescent="0.2">
      <c r="A552" s="33">
        <v>1081170101</v>
      </c>
      <c r="B552" s="33" t="s">
        <v>403</v>
      </c>
      <c r="C552" s="33">
        <v>7899891307687</v>
      </c>
      <c r="D552" s="33" t="s">
        <v>741</v>
      </c>
      <c r="E552" s="33">
        <v>9538</v>
      </c>
      <c r="F552" s="33">
        <v>0</v>
      </c>
      <c r="G552" s="33">
        <v>35.28</v>
      </c>
      <c r="H552" s="33">
        <v>168</v>
      </c>
    </row>
    <row r="553" spans="1:8" x14ac:dyDescent="0.2">
      <c r="A553" s="33">
        <v>1081470100</v>
      </c>
      <c r="B553" s="33" t="s">
        <v>888</v>
      </c>
      <c r="C553" s="33">
        <v>7898464624312</v>
      </c>
      <c r="D553" s="33" t="s">
        <v>889</v>
      </c>
      <c r="E553" s="33">
        <v>3506</v>
      </c>
      <c r="F553" s="33">
        <v>0</v>
      </c>
      <c r="G553" s="33">
        <v>16.2</v>
      </c>
      <c r="H553" s="33">
        <v>72</v>
      </c>
    </row>
    <row r="554" spans="1:8" x14ac:dyDescent="0.2">
      <c r="A554" s="33">
        <v>1081490100</v>
      </c>
      <c r="B554" s="33" t="s">
        <v>890</v>
      </c>
      <c r="C554" s="33">
        <v>7899891300220</v>
      </c>
      <c r="D554" s="33" t="s">
        <v>756</v>
      </c>
      <c r="E554" s="33">
        <v>9531</v>
      </c>
      <c r="F554" s="33">
        <v>0</v>
      </c>
      <c r="G554" s="33">
        <v>24.15</v>
      </c>
      <c r="H554" s="33">
        <v>115</v>
      </c>
    </row>
    <row r="555" spans="1:8" x14ac:dyDescent="0.2">
      <c r="A555" s="33">
        <v>1081490101</v>
      </c>
      <c r="B555" s="33" t="s">
        <v>404</v>
      </c>
      <c r="C555" s="33">
        <v>7899891308240</v>
      </c>
      <c r="D555" s="33" t="s">
        <v>756</v>
      </c>
      <c r="E555" s="33">
        <v>9531</v>
      </c>
      <c r="F555" s="33">
        <v>0</v>
      </c>
      <c r="G555" s="33">
        <v>31.92</v>
      </c>
      <c r="H555" s="33">
        <v>152</v>
      </c>
    </row>
    <row r="556" spans="1:8" x14ac:dyDescent="0.2">
      <c r="A556" s="33">
        <v>1081500010</v>
      </c>
      <c r="B556" s="33" t="s">
        <v>891</v>
      </c>
      <c r="C556" s="33">
        <v>7899891303481</v>
      </c>
      <c r="D556" s="33" t="s">
        <v>760</v>
      </c>
      <c r="E556" s="33">
        <v>9532</v>
      </c>
      <c r="F556" s="33">
        <v>0</v>
      </c>
      <c r="G556" s="33">
        <v>6.72</v>
      </c>
      <c r="H556" s="33">
        <v>32</v>
      </c>
    </row>
    <row r="557" spans="1:8" x14ac:dyDescent="0.2">
      <c r="A557" s="33">
        <v>1081500100</v>
      </c>
      <c r="B557" s="33" t="s">
        <v>405</v>
      </c>
      <c r="C557" s="33">
        <v>7899891300237</v>
      </c>
      <c r="D557" s="33" t="s">
        <v>760</v>
      </c>
      <c r="E557" s="33">
        <v>9532</v>
      </c>
      <c r="F557" s="33">
        <v>0</v>
      </c>
      <c r="G557" s="33">
        <v>37.799999999999997</v>
      </c>
      <c r="H557" s="33">
        <v>180</v>
      </c>
    </row>
    <row r="558" spans="1:8" x14ac:dyDescent="0.2">
      <c r="A558" s="33">
        <v>1081500101</v>
      </c>
      <c r="B558" s="33" t="s">
        <v>406</v>
      </c>
      <c r="C558" s="33">
        <v>7899891313886</v>
      </c>
      <c r="D558" s="33" t="s">
        <v>760</v>
      </c>
      <c r="E558" s="33">
        <v>9532</v>
      </c>
      <c r="F558" s="33">
        <v>0</v>
      </c>
      <c r="G558" s="33">
        <v>50.19</v>
      </c>
      <c r="H558" s="33">
        <v>239</v>
      </c>
    </row>
    <row r="559" spans="1:8" x14ac:dyDescent="0.2">
      <c r="A559" s="33">
        <v>1081510100</v>
      </c>
      <c r="B559" s="33" t="s">
        <v>167</v>
      </c>
      <c r="C559" s="33">
        <v>7899891300244</v>
      </c>
      <c r="D559" s="33" t="s">
        <v>763</v>
      </c>
      <c r="E559" s="33">
        <v>9534</v>
      </c>
      <c r="F559" s="33">
        <v>0</v>
      </c>
      <c r="G559" s="33">
        <v>21.84</v>
      </c>
      <c r="H559" s="33">
        <v>104</v>
      </c>
    </row>
    <row r="560" spans="1:8" x14ac:dyDescent="0.2">
      <c r="A560" s="33">
        <v>1081530100</v>
      </c>
      <c r="B560" s="33" t="s">
        <v>168</v>
      </c>
      <c r="C560" s="33">
        <v>7899891308806</v>
      </c>
      <c r="D560" s="33" t="s">
        <v>885</v>
      </c>
      <c r="E560" s="33">
        <v>9593</v>
      </c>
      <c r="F560" s="33">
        <v>0</v>
      </c>
      <c r="G560" s="33">
        <v>26.25</v>
      </c>
      <c r="H560" s="33">
        <v>125</v>
      </c>
    </row>
    <row r="561" spans="1:8" x14ac:dyDescent="0.2">
      <c r="A561" s="33">
        <v>1081530200</v>
      </c>
      <c r="B561" s="33" t="s">
        <v>892</v>
      </c>
      <c r="C561" s="33">
        <v>7899891300688</v>
      </c>
      <c r="D561" s="33" t="s">
        <v>767</v>
      </c>
      <c r="E561" s="33">
        <v>3502</v>
      </c>
      <c r="F561" s="33">
        <v>0</v>
      </c>
      <c r="G561" s="33">
        <v>17.22</v>
      </c>
      <c r="H561" s="33">
        <v>82</v>
      </c>
    </row>
    <row r="562" spans="1:8" x14ac:dyDescent="0.2">
      <c r="A562" s="33">
        <v>1081570100</v>
      </c>
      <c r="B562" s="33" t="s">
        <v>893</v>
      </c>
      <c r="C562" s="33">
        <v>7899891301234</v>
      </c>
      <c r="D562" s="33" t="s">
        <v>770</v>
      </c>
      <c r="E562" s="33">
        <v>9535</v>
      </c>
      <c r="F562" s="33">
        <v>0</v>
      </c>
      <c r="G562" s="33">
        <v>22.05</v>
      </c>
      <c r="H562" s="33">
        <v>105</v>
      </c>
    </row>
    <row r="563" spans="1:8" x14ac:dyDescent="0.2">
      <c r="A563" s="33">
        <v>1081570101</v>
      </c>
      <c r="B563" s="33" t="s">
        <v>169</v>
      </c>
      <c r="C563" s="33">
        <v>7899891308790</v>
      </c>
      <c r="D563" s="33" t="s">
        <v>885</v>
      </c>
      <c r="E563" s="33">
        <v>9593</v>
      </c>
      <c r="F563" s="33">
        <v>0</v>
      </c>
      <c r="G563" s="33">
        <v>26.25</v>
      </c>
      <c r="H563" s="33">
        <v>125</v>
      </c>
    </row>
    <row r="564" spans="1:8" x14ac:dyDescent="0.2">
      <c r="A564" s="33">
        <v>1081600050</v>
      </c>
      <c r="B564" s="33" t="s">
        <v>894</v>
      </c>
      <c r="C564" s="33">
        <v>7899891301395</v>
      </c>
      <c r="D564" s="33" t="s">
        <v>895</v>
      </c>
      <c r="E564" s="33">
        <v>9517</v>
      </c>
      <c r="F564" s="33">
        <v>0</v>
      </c>
      <c r="G564" s="33">
        <v>13.02</v>
      </c>
      <c r="H564" s="33">
        <v>62</v>
      </c>
    </row>
    <row r="565" spans="1:8" x14ac:dyDescent="0.2">
      <c r="A565" s="33">
        <v>1081600100</v>
      </c>
      <c r="B565" s="33" t="s">
        <v>170</v>
      </c>
      <c r="C565" s="33">
        <v>7899891306123</v>
      </c>
      <c r="D565" s="33" t="s">
        <v>895</v>
      </c>
      <c r="E565" s="33">
        <v>9517</v>
      </c>
      <c r="F565" s="33">
        <v>0</v>
      </c>
      <c r="G565" s="33">
        <v>28.35</v>
      </c>
      <c r="H565" s="33">
        <v>135</v>
      </c>
    </row>
    <row r="566" spans="1:8" x14ac:dyDescent="0.2">
      <c r="A566" s="33">
        <v>1081710100</v>
      </c>
      <c r="B566" s="33" t="s">
        <v>896</v>
      </c>
      <c r="C566" s="33">
        <v>7899891304914</v>
      </c>
      <c r="D566" s="33" t="s">
        <v>865</v>
      </c>
      <c r="E566" s="33">
        <v>9567</v>
      </c>
      <c r="F566" s="33">
        <v>0</v>
      </c>
      <c r="G566" s="33">
        <v>23.1</v>
      </c>
      <c r="H566" s="33">
        <v>110</v>
      </c>
    </row>
    <row r="567" spans="1:8" x14ac:dyDescent="0.2">
      <c r="A567" s="33">
        <v>1081720100</v>
      </c>
      <c r="B567" s="33" t="s">
        <v>897</v>
      </c>
      <c r="C567" s="33">
        <v>7899891305256</v>
      </c>
      <c r="D567" s="33" t="s">
        <v>867</v>
      </c>
      <c r="E567" s="33">
        <v>9569</v>
      </c>
      <c r="F567" s="33">
        <v>0</v>
      </c>
      <c r="G567" s="33">
        <v>23.1</v>
      </c>
      <c r="H567" s="33">
        <v>110</v>
      </c>
    </row>
    <row r="568" spans="1:8" x14ac:dyDescent="0.2">
      <c r="A568" s="33">
        <v>1081780100</v>
      </c>
      <c r="B568" s="33" t="s">
        <v>171</v>
      </c>
      <c r="C568" s="33">
        <v>7899891307694</v>
      </c>
      <c r="D568" s="33" t="s">
        <v>532</v>
      </c>
      <c r="E568" s="33">
        <v>9580</v>
      </c>
      <c r="F568" s="33">
        <v>0</v>
      </c>
      <c r="G568" s="33">
        <v>31.92</v>
      </c>
      <c r="H568" s="33">
        <v>152</v>
      </c>
    </row>
    <row r="569" spans="1:8" x14ac:dyDescent="0.2">
      <c r="A569" s="33">
        <v>1081810100</v>
      </c>
      <c r="B569" s="33" t="s">
        <v>172</v>
      </c>
      <c r="C569" s="33">
        <v>7899891306321</v>
      </c>
      <c r="D569" s="33" t="s">
        <v>776</v>
      </c>
      <c r="E569" s="33">
        <v>9562</v>
      </c>
      <c r="F569" s="33">
        <v>0</v>
      </c>
      <c r="G569" s="33">
        <v>35.28</v>
      </c>
      <c r="H569" s="33">
        <v>168</v>
      </c>
    </row>
    <row r="570" spans="1:8" x14ac:dyDescent="0.2">
      <c r="A570" s="33">
        <v>1081860060</v>
      </c>
      <c r="B570" s="33" t="s">
        <v>173</v>
      </c>
      <c r="C570" s="33">
        <v>7899891307052</v>
      </c>
      <c r="D570" s="33" t="s">
        <v>869</v>
      </c>
      <c r="E570" s="33">
        <v>9588</v>
      </c>
      <c r="F570" s="33">
        <v>0</v>
      </c>
      <c r="G570" s="33">
        <v>24.78</v>
      </c>
      <c r="H570" s="33">
        <v>118</v>
      </c>
    </row>
    <row r="571" spans="1:8" x14ac:dyDescent="0.2">
      <c r="A571" s="33">
        <v>1081870200</v>
      </c>
      <c r="B571" s="33" t="s">
        <v>174</v>
      </c>
      <c r="C571" s="33">
        <v>7899891307601</v>
      </c>
      <c r="D571" s="33" t="s">
        <v>693</v>
      </c>
      <c r="E571" s="33">
        <v>9579</v>
      </c>
      <c r="F571" s="33">
        <v>0</v>
      </c>
      <c r="G571" s="33">
        <v>22.68</v>
      </c>
      <c r="H571" s="33">
        <v>108</v>
      </c>
    </row>
    <row r="572" spans="1:8" x14ac:dyDescent="0.2">
      <c r="A572" s="33">
        <v>1081880200</v>
      </c>
      <c r="B572" s="33" t="s">
        <v>175</v>
      </c>
      <c r="C572" s="33">
        <v>7899891307618</v>
      </c>
      <c r="D572" s="33" t="s">
        <v>693</v>
      </c>
      <c r="E572" s="33">
        <v>9579</v>
      </c>
      <c r="F572" s="33">
        <v>0</v>
      </c>
      <c r="G572" s="33">
        <v>22.68</v>
      </c>
      <c r="H572" s="33">
        <v>108</v>
      </c>
    </row>
    <row r="573" spans="1:8" x14ac:dyDescent="0.2">
      <c r="A573" s="33">
        <v>1081890200</v>
      </c>
      <c r="B573" s="33" t="s">
        <v>176</v>
      </c>
      <c r="C573" s="33">
        <v>7899891307625</v>
      </c>
      <c r="D573" s="33" t="s">
        <v>693</v>
      </c>
      <c r="E573" s="33">
        <v>9579</v>
      </c>
      <c r="F573" s="33">
        <v>0</v>
      </c>
      <c r="G573" s="33">
        <v>22.68</v>
      </c>
      <c r="H573" s="33">
        <v>108</v>
      </c>
    </row>
    <row r="574" spans="1:8" x14ac:dyDescent="0.2">
      <c r="A574" s="33">
        <v>1081900200</v>
      </c>
      <c r="B574" s="33" t="s">
        <v>177</v>
      </c>
      <c r="C574" s="33">
        <v>7899891307632</v>
      </c>
      <c r="D574" s="33" t="s">
        <v>693</v>
      </c>
      <c r="E574" s="33">
        <v>9579</v>
      </c>
      <c r="F574" s="33">
        <v>0</v>
      </c>
      <c r="G574" s="33">
        <v>22.68</v>
      </c>
      <c r="H574" s="33">
        <v>108</v>
      </c>
    </row>
    <row r="575" spans="1:8" x14ac:dyDescent="0.2">
      <c r="A575" s="33">
        <v>1081920200</v>
      </c>
      <c r="B575" s="33" t="s">
        <v>178</v>
      </c>
      <c r="C575" s="33">
        <v>7899891307922</v>
      </c>
      <c r="D575" s="33" t="s">
        <v>687</v>
      </c>
      <c r="E575" s="33">
        <v>9578</v>
      </c>
      <c r="F575" s="33">
        <v>0</v>
      </c>
      <c r="G575" s="33">
        <v>7.56</v>
      </c>
      <c r="H575" s="33">
        <v>36</v>
      </c>
    </row>
    <row r="576" spans="1:8" x14ac:dyDescent="0.2">
      <c r="A576" s="33">
        <v>1081930200</v>
      </c>
      <c r="B576" s="33" t="s">
        <v>179</v>
      </c>
      <c r="C576" s="33">
        <v>7899891307953</v>
      </c>
      <c r="D576" s="33" t="s">
        <v>687</v>
      </c>
      <c r="E576" s="33">
        <v>9578</v>
      </c>
      <c r="F576" s="33">
        <v>0</v>
      </c>
      <c r="G576" s="33">
        <v>7.56</v>
      </c>
      <c r="H576" s="33">
        <v>36</v>
      </c>
    </row>
    <row r="577" spans="1:8" x14ac:dyDescent="0.2">
      <c r="A577" s="33">
        <v>1081940200</v>
      </c>
      <c r="B577" s="33" t="s">
        <v>180</v>
      </c>
      <c r="C577" s="33">
        <v>7899891307984</v>
      </c>
      <c r="D577" s="33" t="s">
        <v>687</v>
      </c>
      <c r="E577" s="33">
        <v>9578</v>
      </c>
      <c r="F577" s="33">
        <v>0</v>
      </c>
      <c r="G577" s="33">
        <v>7.56</v>
      </c>
      <c r="H577" s="33">
        <v>36</v>
      </c>
    </row>
    <row r="578" spans="1:8" x14ac:dyDescent="0.2">
      <c r="A578" s="33">
        <v>1082040100</v>
      </c>
      <c r="B578" s="33" t="s">
        <v>181</v>
      </c>
      <c r="C578" s="33">
        <v>7899891312117</v>
      </c>
      <c r="D578" s="33" t="s">
        <v>871</v>
      </c>
      <c r="E578" s="33">
        <v>9592</v>
      </c>
      <c r="F578" s="33">
        <v>0</v>
      </c>
      <c r="G578" s="33">
        <v>31.92</v>
      </c>
      <c r="H578" s="33">
        <v>152</v>
      </c>
    </row>
    <row r="579" spans="1:8" x14ac:dyDescent="0.2">
      <c r="A579" s="33">
        <v>1082060002</v>
      </c>
      <c r="B579" s="33" t="s">
        <v>898</v>
      </c>
      <c r="C579" s="33">
        <v>7899891313381</v>
      </c>
      <c r="D579" s="33" t="s">
        <v>690</v>
      </c>
      <c r="E579" s="33">
        <v>9539</v>
      </c>
      <c r="F579" s="33">
        <v>0</v>
      </c>
      <c r="G579" s="33">
        <v>1.1000000000000001</v>
      </c>
      <c r="H579" s="33">
        <v>2.2000000000000002</v>
      </c>
    </row>
    <row r="580" spans="1:8" x14ac:dyDescent="0.2">
      <c r="A580" s="33">
        <v>1082060100</v>
      </c>
      <c r="B580" s="33" t="s">
        <v>182</v>
      </c>
      <c r="C580" s="33">
        <v>7899891313374</v>
      </c>
      <c r="D580" s="33" t="s">
        <v>899</v>
      </c>
      <c r="E580" s="33">
        <v>9613</v>
      </c>
      <c r="F580" s="33">
        <v>0</v>
      </c>
      <c r="G580" s="33">
        <v>29.82</v>
      </c>
      <c r="H580" s="33">
        <v>142</v>
      </c>
    </row>
    <row r="581" spans="1:8" x14ac:dyDescent="0.2">
      <c r="A581" s="33">
        <v>1082070101</v>
      </c>
      <c r="B581" s="33" t="s">
        <v>183</v>
      </c>
      <c r="C581" s="33">
        <v>7899891313725</v>
      </c>
      <c r="D581" s="33" t="s">
        <v>900</v>
      </c>
      <c r="E581" s="33">
        <v>9612</v>
      </c>
      <c r="F581" s="33">
        <v>0</v>
      </c>
      <c r="G581" s="33">
        <v>29.82</v>
      </c>
      <c r="H581" s="33">
        <v>142</v>
      </c>
    </row>
    <row r="582" spans="1:8" x14ac:dyDescent="0.2">
      <c r="A582" s="33">
        <v>1082080100</v>
      </c>
      <c r="B582" s="33" t="s">
        <v>184</v>
      </c>
      <c r="C582" s="33">
        <v>7899891314029</v>
      </c>
      <c r="D582" s="33" t="s">
        <v>537</v>
      </c>
      <c r="E582" s="33">
        <v>9557</v>
      </c>
      <c r="F582" s="33">
        <v>0</v>
      </c>
      <c r="G582" s="33">
        <v>50.19</v>
      </c>
      <c r="H582" s="33">
        <v>239</v>
      </c>
    </row>
    <row r="583" spans="1:8" x14ac:dyDescent="0.2">
      <c r="A583" s="33">
        <v>1090000500</v>
      </c>
      <c r="B583" s="33" t="s">
        <v>901</v>
      </c>
      <c r="C583" s="33">
        <v>7899891307328</v>
      </c>
      <c r="D583" s="33" t="s">
        <v>533</v>
      </c>
      <c r="E583" s="33">
        <v>1438</v>
      </c>
      <c r="F583" s="33">
        <v>0</v>
      </c>
      <c r="G583" s="33">
        <v>10.29</v>
      </c>
      <c r="H583" s="33">
        <v>49</v>
      </c>
    </row>
    <row r="584" spans="1:8" x14ac:dyDescent="0.2">
      <c r="A584" s="33">
        <v>1090009093</v>
      </c>
      <c r="B584" s="33" t="s">
        <v>185</v>
      </c>
      <c r="C584" s="33">
        <v>7898464625562</v>
      </c>
      <c r="D584" s="33" t="s">
        <v>902</v>
      </c>
      <c r="E584" s="33">
        <v>2473</v>
      </c>
      <c r="F584" s="33">
        <v>0</v>
      </c>
      <c r="G584" s="33">
        <v>18.68</v>
      </c>
      <c r="H584" s="33">
        <v>83</v>
      </c>
    </row>
    <row r="585" spans="1:8" x14ac:dyDescent="0.2">
      <c r="A585" s="33">
        <v>1090009316</v>
      </c>
      <c r="B585" s="33" t="s">
        <v>903</v>
      </c>
      <c r="C585" s="33">
        <v>7899891303146</v>
      </c>
      <c r="D585" s="33" t="s">
        <v>904</v>
      </c>
      <c r="E585" s="33">
        <v>2478</v>
      </c>
      <c r="F585" s="33">
        <v>0</v>
      </c>
      <c r="G585" s="33">
        <v>11</v>
      </c>
      <c r="H585" s="33">
        <v>48</v>
      </c>
    </row>
    <row r="586" spans="1:8" x14ac:dyDescent="0.2">
      <c r="A586" s="33">
        <v>1090009467</v>
      </c>
      <c r="B586" s="33" t="s">
        <v>186</v>
      </c>
      <c r="C586" s="33">
        <v>7899891314074</v>
      </c>
      <c r="D586" s="33" t="s">
        <v>537</v>
      </c>
      <c r="E586" s="33">
        <v>9557</v>
      </c>
      <c r="F586" s="33">
        <v>0</v>
      </c>
      <c r="G586" s="33">
        <v>19.53</v>
      </c>
      <c r="H586" s="33">
        <v>93</v>
      </c>
    </row>
    <row r="587" spans="1:8" x14ac:dyDescent="0.2">
      <c r="A587" s="33">
        <v>1090010200</v>
      </c>
      <c r="B587" s="33" t="s">
        <v>187</v>
      </c>
      <c r="C587" s="33">
        <v>7899891303467</v>
      </c>
      <c r="D587" s="33" t="s">
        <v>695</v>
      </c>
      <c r="E587" s="33">
        <v>9556</v>
      </c>
      <c r="F587" s="33">
        <v>0</v>
      </c>
      <c r="G587" s="33">
        <v>5.67</v>
      </c>
      <c r="H587" s="33">
        <v>27</v>
      </c>
    </row>
    <row r="588" spans="1:8" x14ac:dyDescent="0.2">
      <c r="A588" s="33">
        <v>1090010300</v>
      </c>
      <c r="B588" s="33" t="s">
        <v>188</v>
      </c>
      <c r="C588" s="33">
        <v>7899891303412</v>
      </c>
      <c r="D588" s="33" t="s">
        <v>695</v>
      </c>
      <c r="E588" s="33">
        <v>9556</v>
      </c>
      <c r="F588" s="33">
        <v>0</v>
      </c>
      <c r="G588" s="33">
        <v>8.19</v>
      </c>
      <c r="H588" s="33">
        <v>39</v>
      </c>
    </row>
    <row r="589" spans="1:8" x14ac:dyDescent="0.2">
      <c r="A589" s="33">
        <v>1090020120</v>
      </c>
      <c r="B589" s="33" t="s">
        <v>189</v>
      </c>
      <c r="C589" s="33">
        <v>7899891308646</v>
      </c>
      <c r="D589" s="33" t="s">
        <v>548</v>
      </c>
      <c r="E589" s="33">
        <v>1400</v>
      </c>
      <c r="F589" s="33">
        <v>0</v>
      </c>
      <c r="G589" s="33">
        <v>3.74</v>
      </c>
      <c r="H589" s="33">
        <v>17</v>
      </c>
    </row>
    <row r="590" spans="1:8" x14ac:dyDescent="0.2">
      <c r="A590" s="33">
        <v>1090020380</v>
      </c>
      <c r="B590" s="33" t="s">
        <v>905</v>
      </c>
      <c r="C590" s="33">
        <v>7898464622363</v>
      </c>
      <c r="D590" s="33" t="s">
        <v>548</v>
      </c>
      <c r="E590" s="33">
        <v>1400</v>
      </c>
      <c r="F590" s="33">
        <v>0</v>
      </c>
      <c r="G590" s="33">
        <v>8.19</v>
      </c>
      <c r="H590" s="33">
        <v>39</v>
      </c>
    </row>
    <row r="591" spans="1:8" x14ac:dyDescent="0.2">
      <c r="A591" s="33">
        <v>1090020400</v>
      </c>
      <c r="B591" s="33" t="s">
        <v>190</v>
      </c>
      <c r="C591" s="33">
        <v>7899891307151</v>
      </c>
      <c r="D591" s="33" t="s">
        <v>548</v>
      </c>
      <c r="E591" s="33">
        <v>1400</v>
      </c>
      <c r="F591" s="33">
        <v>0</v>
      </c>
      <c r="G591" s="33">
        <v>9.24</v>
      </c>
      <c r="H591" s="33">
        <v>44</v>
      </c>
    </row>
    <row r="592" spans="1:8" x14ac:dyDescent="0.2">
      <c r="A592" s="33">
        <v>1090020500</v>
      </c>
      <c r="B592" s="33" t="s">
        <v>191</v>
      </c>
      <c r="C592" s="33">
        <v>7898464625814</v>
      </c>
      <c r="D592" s="33" t="s">
        <v>548</v>
      </c>
      <c r="E592" s="33">
        <v>1400</v>
      </c>
      <c r="F592" s="33">
        <v>0</v>
      </c>
      <c r="G592" s="33">
        <v>20.16</v>
      </c>
      <c r="H592" s="33">
        <v>96</v>
      </c>
    </row>
    <row r="593" spans="1:8" x14ac:dyDescent="0.2">
      <c r="A593" s="33">
        <v>1090110380</v>
      </c>
      <c r="B593" s="33" t="s">
        <v>906</v>
      </c>
      <c r="C593" s="33">
        <v>7898464622318</v>
      </c>
      <c r="D593" s="33" t="s">
        <v>555</v>
      </c>
      <c r="E593" s="33">
        <v>1404</v>
      </c>
      <c r="F593" s="33">
        <v>0</v>
      </c>
      <c r="G593" s="33">
        <v>8.19</v>
      </c>
      <c r="H593" s="33">
        <v>39</v>
      </c>
    </row>
    <row r="594" spans="1:8" x14ac:dyDescent="0.2">
      <c r="A594" s="33">
        <v>1090110400</v>
      </c>
      <c r="B594" s="33" t="s">
        <v>192</v>
      </c>
      <c r="C594" s="33">
        <v>7899891307229</v>
      </c>
      <c r="D594" s="33" t="s">
        <v>555</v>
      </c>
      <c r="E594" s="33">
        <v>1404</v>
      </c>
      <c r="F594" s="33">
        <v>0</v>
      </c>
      <c r="G594" s="33">
        <v>9.24</v>
      </c>
      <c r="H594" s="33">
        <v>44</v>
      </c>
    </row>
    <row r="595" spans="1:8" x14ac:dyDescent="0.2">
      <c r="A595" s="33">
        <v>1090110500</v>
      </c>
      <c r="B595" s="33" t="s">
        <v>907</v>
      </c>
      <c r="C595" s="33">
        <v>7898464625821</v>
      </c>
      <c r="D595" s="33" t="s">
        <v>555</v>
      </c>
      <c r="E595" s="33">
        <v>1404</v>
      </c>
      <c r="F595" s="33">
        <v>0</v>
      </c>
      <c r="G595" s="33">
        <v>9.16</v>
      </c>
      <c r="H595" s="33">
        <v>89</v>
      </c>
    </row>
    <row r="596" spans="1:8" x14ac:dyDescent="0.2">
      <c r="A596" s="33">
        <v>1090180120</v>
      </c>
      <c r="B596" s="33" t="s">
        <v>908</v>
      </c>
      <c r="C596" s="33">
        <v>7898464629805</v>
      </c>
      <c r="D596" s="33" t="s">
        <v>904</v>
      </c>
      <c r="E596" s="33">
        <v>2478</v>
      </c>
      <c r="F596" s="33">
        <v>0</v>
      </c>
      <c r="G596" s="33">
        <v>3.3</v>
      </c>
      <c r="H596" s="33">
        <v>15</v>
      </c>
    </row>
    <row r="597" spans="1:8" x14ac:dyDescent="0.2">
      <c r="A597" s="33">
        <v>1090190120</v>
      </c>
      <c r="B597" s="33" t="s">
        <v>193</v>
      </c>
      <c r="C597" s="33">
        <v>7898464623018</v>
      </c>
      <c r="D597" s="33" t="s">
        <v>579</v>
      </c>
      <c r="E597" s="33">
        <v>1429</v>
      </c>
      <c r="F597" s="33">
        <v>0</v>
      </c>
      <c r="G597" s="33">
        <v>18.059999999999999</v>
      </c>
      <c r="H597" s="33">
        <v>86</v>
      </c>
    </row>
    <row r="598" spans="1:8" x14ac:dyDescent="0.2">
      <c r="A598" s="33">
        <v>1090190350</v>
      </c>
      <c r="B598" s="33" t="s">
        <v>194</v>
      </c>
      <c r="C598" s="33">
        <v>7898464623025</v>
      </c>
      <c r="D598" s="33" t="s">
        <v>579</v>
      </c>
      <c r="E598" s="33">
        <v>1429</v>
      </c>
      <c r="F598" s="33">
        <v>0</v>
      </c>
      <c r="G598" s="33">
        <v>28.8</v>
      </c>
      <c r="H598" s="33">
        <v>128</v>
      </c>
    </row>
    <row r="599" spans="1:8" x14ac:dyDescent="0.2">
      <c r="A599" s="33">
        <v>1090200300</v>
      </c>
      <c r="B599" s="33" t="s">
        <v>909</v>
      </c>
      <c r="C599" s="33">
        <v>7898464624275</v>
      </c>
      <c r="D599" s="33" t="s">
        <v>910</v>
      </c>
      <c r="E599" s="33">
        <v>1419</v>
      </c>
      <c r="F599" s="33">
        <v>0</v>
      </c>
      <c r="G599" s="33">
        <v>5.88</v>
      </c>
      <c r="H599" s="33">
        <v>28</v>
      </c>
    </row>
    <row r="600" spans="1:8" x14ac:dyDescent="0.2">
      <c r="A600" s="33">
        <v>1090230120</v>
      </c>
      <c r="B600" s="33" t="s">
        <v>195</v>
      </c>
      <c r="C600" s="33">
        <v>7899891307748</v>
      </c>
      <c r="D600" s="33" t="s">
        <v>585</v>
      </c>
      <c r="E600" s="33">
        <v>1401</v>
      </c>
      <c r="F600" s="33">
        <v>0</v>
      </c>
      <c r="G600" s="33">
        <v>3.74</v>
      </c>
      <c r="H600" s="33">
        <v>17</v>
      </c>
    </row>
    <row r="601" spans="1:8" x14ac:dyDescent="0.2">
      <c r="A601" s="33">
        <v>1090230380</v>
      </c>
      <c r="B601" s="33" t="s">
        <v>911</v>
      </c>
      <c r="C601" s="33">
        <v>7898464622516</v>
      </c>
      <c r="D601" s="33" t="s">
        <v>585</v>
      </c>
      <c r="E601" s="33">
        <v>1401</v>
      </c>
      <c r="F601" s="33">
        <v>0</v>
      </c>
      <c r="G601" s="33">
        <v>8.19</v>
      </c>
      <c r="H601" s="33">
        <v>39</v>
      </c>
    </row>
    <row r="602" spans="1:8" x14ac:dyDescent="0.2">
      <c r="A602" s="33">
        <v>1090230400</v>
      </c>
      <c r="B602" s="33" t="s">
        <v>196</v>
      </c>
      <c r="C602" s="33">
        <v>7899891307182</v>
      </c>
      <c r="D602" s="33" t="s">
        <v>585</v>
      </c>
      <c r="E602" s="33">
        <v>1401</v>
      </c>
      <c r="F602" s="33">
        <v>0</v>
      </c>
      <c r="G602" s="33">
        <v>9.24</v>
      </c>
      <c r="H602" s="33">
        <v>44</v>
      </c>
    </row>
    <row r="603" spans="1:8" x14ac:dyDescent="0.2">
      <c r="A603" s="33">
        <v>1090230500</v>
      </c>
      <c r="B603" s="33" t="s">
        <v>197</v>
      </c>
      <c r="C603" s="33">
        <v>7898464625852</v>
      </c>
      <c r="D603" s="33" t="s">
        <v>585</v>
      </c>
      <c r="E603" s="33">
        <v>1401</v>
      </c>
      <c r="F603" s="33">
        <v>0</v>
      </c>
      <c r="G603" s="33">
        <v>20.16</v>
      </c>
      <c r="H603" s="33">
        <v>96</v>
      </c>
    </row>
    <row r="604" spans="1:8" x14ac:dyDescent="0.2">
      <c r="A604" s="33">
        <v>1090250120</v>
      </c>
      <c r="B604" s="33" t="s">
        <v>198</v>
      </c>
      <c r="C604" s="33">
        <v>7899891309063</v>
      </c>
      <c r="D604" s="33" t="s">
        <v>588</v>
      </c>
      <c r="E604" s="33">
        <v>1402</v>
      </c>
      <c r="F604" s="33">
        <v>0</v>
      </c>
      <c r="G604" s="33">
        <v>3.74</v>
      </c>
      <c r="H604" s="33">
        <v>17</v>
      </c>
    </row>
    <row r="605" spans="1:8" x14ac:dyDescent="0.2">
      <c r="A605" s="33">
        <v>1090250380</v>
      </c>
      <c r="B605" s="33" t="s">
        <v>912</v>
      </c>
      <c r="C605" s="33">
        <v>7898464620475</v>
      </c>
      <c r="D605" s="33" t="s">
        <v>588</v>
      </c>
      <c r="E605" s="33">
        <v>1402</v>
      </c>
      <c r="F605" s="33">
        <v>0</v>
      </c>
      <c r="G605" s="33">
        <v>8.19</v>
      </c>
      <c r="H605" s="33">
        <v>39</v>
      </c>
    </row>
    <row r="606" spans="1:8" x14ac:dyDescent="0.2">
      <c r="A606" s="33">
        <v>1090250400</v>
      </c>
      <c r="B606" s="33" t="s">
        <v>199</v>
      </c>
      <c r="C606" s="33">
        <v>7899891307212</v>
      </c>
      <c r="D606" s="33" t="s">
        <v>588</v>
      </c>
      <c r="E606" s="33">
        <v>1402</v>
      </c>
      <c r="F606" s="33">
        <v>0</v>
      </c>
      <c r="G606" s="33">
        <v>9.24</v>
      </c>
      <c r="H606" s="33">
        <v>44</v>
      </c>
    </row>
    <row r="607" spans="1:8" x14ac:dyDescent="0.2">
      <c r="A607" s="33">
        <v>1090250500</v>
      </c>
      <c r="B607" s="33" t="s">
        <v>200</v>
      </c>
      <c r="C607" s="33">
        <v>7898464625845</v>
      </c>
      <c r="D607" s="33" t="s">
        <v>588</v>
      </c>
      <c r="E607" s="33">
        <v>1402</v>
      </c>
      <c r="F607" s="33">
        <v>0</v>
      </c>
      <c r="G607" s="33">
        <v>20.16</v>
      </c>
      <c r="H607" s="33">
        <v>96</v>
      </c>
    </row>
    <row r="608" spans="1:8" x14ac:dyDescent="0.2">
      <c r="A608" s="33">
        <v>1090260120</v>
      </c>
      <c r="B608" s="33" t="s">
        <v>913</v>
      </c>
      <c r="C608" s="33">
        <v>7898464629973</v>
      </c>
      <c r="D608" s="33" t="s">
        <v>904</v>
      </c>
      <c r="E608" s="33">
        <v>2478</v>
      </c>
      <c r="F608" s="33">
        <v>0</v>
      </c>
      <c r="G608" s="33">
        <v>3.3</v>
      </c>
      <c r="H608" s="33">
        <v>15</v>
      </c>
    </row>
    <row r="609" spans="1:8" x14ac:dyDescent="0.2">
      <c r="A609" s="33">
        <v>1090440120</v>
      </c>
      <c r="B609" s="33" t="s">
        <v>914</v>
      </c>
      <c r="C609" s="33">
        <v>7898464629959</v>
      </c>
      <c r="D609" s="33" t="s">
        <v>904</v>
      </c>
      <c r="E609" s="33">
        <v>2478</v>
      </c>
      <c r="F609" s="33">
        <v>0</v>
      </c>
      <c r="G609" s="33">
        <v>3.3</v>
      </c>
      <c r="H609" s="33">
        <v>15</v>
      </c>
    </row>
    <row r="610" spans="1:8" x14ac:dyDescent="0.2">
      <c r="A610" s="33">
        <v>1090490120</v>
      </c>
      <c r="B610" s="33" t="s">
        <v>201</v>
      </c>
      <c r="C610" s="33">
        <v>7899891308653</v>
      </c>
      <c r="D610" s="33" t="s">
        <v>606</v>
      </c>
      <c r="E610" s="33">
        <v>1403</v>
      </c>
      <c r="F610" s="33">
        <v>0</v>
      </c>
      <c r="G610" s="33">
        <v>3.74</v>
      </c>
      <c r="H610" s="33">
        <v>17</v>
      </c>
    </row>
    <row r="611" spans="1:8" x14ac:dyDescent="0.2">
      <c r="A611" s="33">
        <v>1090490380</v>
      </c>
      <c r="B611" s="33" t="s">
        <v>915</v>
      </c>
      <c r="C611" s="33">
        <v>7898464622394</v>
      </c>
      <c r="D611" s="33" t="s">
        <v>606</v>
      </c>
      <c r="E611" s="33">
        <v>1403</v>
      </c>
      <c r="F611" s="33">
        <v>0</v>
      </c>
      <c r="G611" s="33">
        <v>8.19</v>
      </c>
      <c r="H611" s="33">
        <v>39</v>
      </c>
    </row>
    <row r="612" spans="1:8" x14ac:dyDescent="0.2">
      <c r="A612" s="33">
        <v>1090490400</v>
      </c>
      <c r="B612" s="33" t="s">
        <v>202</v>
      </c>
      <c r="C612" s="33">
        <v>7899891307199</v>
      </c>
      <c r="D612" s="33" t="s">
        <v>606</v>
      </c>
      <c r="E612" s="33">
        <v>1403</v>
      </c>
      <c r="F612" s="33">
        <v>0</v>
      </c>
      <c r="G612" s="33">
        <v>9.24</v>
      </c>
      <c r="H612" s="33">
        <v>44</v>
      </c>
    </row>
    <row r="613" spans="1:8" x14ac:dyDescent="0.2">
      <c r="A613" s="33">
        <v>1090490500</v>
      </c>
      <c r="B613" s="33" t="s">
        <v>203</v>
      </c>
      <c r="C613" s="33">
        <v>7898464625838</v>
      </c>
      <c r="D613" s="33" t="s">
        <v>606</v>
      </c>
      <c r="E613" s="33">
        <v>1403</v>
      </c>
      <c r="F613" s="33">
        <v>0</v>
      </c>
      <c r="G613" s="33">
        <v>20.16</v>
      </c>
      <c r="H613" s="33">
        <v>96</v>
      </c>
    </row>
    <row r="614" spans="1:8" x14ac:dyDescent="0.2">
      <c r="A614" s="33">
        <v>1090520120</v>
      </c>
      <c r="B614" s="33" t="s">
        <v>916</v>
      </c>
      <c r="C614" s="33">
        <v>7898464629935</v>
      </c>
      <c r="D614" s="33" t="s">
        <v>904</v>
      </c>
      <c r="E614" s="33">
        <v>2478</v>
      </c>
      <c r="F614" s="33">
        <v>0</v>
      </c>
      <c r="G614" s="33">
        <v>3.3</v>
      </c>
      <c r="H614" s="33">
        <v>15</v>
      </c>
    </row>
    <row r="615" spans="1:8" x14ac:dyDescent="0.2">
      <c r="A615" s="33">
        <v>1090520300</v>
      </c>
      <c r="B615" s="33" t="s">
        <v>917</v>
      </c>
      <c r="C615" s="33">
        <v>7898464624206</v>
      </c>
      <c r="D615" s="33" t="s">
        <v>910</v>
      </c>
      <c r="E615" s="33">
        <v>1419</v>
      </c>
      <c r="F615" s="33">
        <v>0</v>
      </c>
      <c r="G615" s="33">
        <v>5.88</v>
      </c>
      <c r="H615" s="33">
        <v>28</v>
      </c>
    </row>
    <row r="616" spans="1:8" x14ac:dyDescent="0.2">
      <c r="A616" s="33">
        <v>1090550120</v>
      </c>
      <c r="B616" s="33" t="s">
        <v>204</v>
      </c>
      <c r="C616" s="33">
        <v>7899891308622</v>
      </c>
      <c r="D616" s="33" t="s">
        <v>612</v>
      </c>
      <c r="E616" s="33">
        <v>1397</v>
      </c>
      <c r="F616" s="33">
        <v>0</v>
      </c>
      <c r="G616" s="33">
        <v>3.74</v>
      </c>
      <c r="H616" s="33">
        <v>17</v>
      </c>
    </row>
    <row r="617" spans="1:8" x14ac:dyDescent="0.2">
      <c r="A617" s="33">
        <v>1090550380</v>
      </c>
      <c r="B617" s="33" t="s">
        <v>918</v>
      </c>
      <c r="C617" s="33">
        <v>7898464620468</v>
      </c>
      <c r="D617" s="33" t="s">
        <v>612</v>
      </c>
      <c r="E617" s="33">
        <v>1397</v>
      </c>
      <c r="F617" s="33">
        <v>0</v>
      </c>
      <c r="G617" s="33">
        <v>8.19</v>
      </c>
      <c r="H617" s="33">
        <v>39</v>
      </c>
    </row>
    <row r="618" spans="1:8" x14ac:dyDescent="0.2">
      <c r="A618" s="33">
        <v>1090550400</v>
      </c>
      <c r="B618" s="33" t="s">
        <v>205</v>
      </c>
      <c r="C618" s="33">
        <v>7899891307168</v>
      </c>
      <c r="D618" s="33" t="s">
        <v>612</v>
      </c>
      <c r="E618" s="33">
        <v>1397</v>
      </c>
      <c r="F618" s="33">
        <v>0</v>
      </c>
      <c r="G618" s="33">
        <v>9.24</v>
      </c>
      <c r="H618" s="33">
        <v>44</v>
      </c>
    </row>
    <row r="619" spans="1:8" x14ac:dyDescent="0.2">
      <c r="A619" s="33">
        <v>1090550500</v>
      </c>
      <c r="B619" s="33" t="s">
        <v>206</v>
      </c>
      <c r="C619" s="33">
        <v>7898464625791</v>
      </c>
      <c r="D619" s="33" t="s">
        <v>612</v>
      </c>
      <c r="E619" s="33">
        <v>1397</v>
      </c>
      <c r="F619" s="33">
        <v>0</v>
      </c>
      <c r="G619" s="33">
        <v>20.16</v>
      </c>
      <c r="H619" s="33">
        <v>96</v>
      </c>
    </row>
    <row r="620" spans="1:8" x14ac:dyDescent="0.2">
      <c r="A620" s="33">
        <v>1090580120</v>
      </c>
      <c r="B620" s="33" t="s">
        <v>207</v>
      </c>
      <c r="C620" s="33">
        <v>7899891308639</v>
      </c>
      <c r="D620" s="33" t="s">
        <v>615</v>
      </c>
      <c r="E620" s="33">
        <v>1398</v>
      </c>
      <c r="F620" s="33">
        <v>0</v>
      </c>
      <c r="G620" s="33">
        <v>3.74</v>
      </c>
      <c r="H620" s="33">
        <v>17</v>
      </c>
    </row>
    <row r="621" spans="1:8" x14ac:dyDescent="0.2">
      <c r="A621" s="33">
        <v>1090580380</v>
      </c>
      <c r="B621" s="33" t="s">
        <v>919</v>
      </c>
      <c r="C621" s="33">
        <v>7898464622349</v>
      </c>
      <c r="D621" s="33" t="s">
        <v>615</v>
      </c>
      <c r="E621" s="33">
        <v>1398</v>
      </c>
      <c r="F621" s="33">
        <v>0</v>
      </c>
      <c r="G621" s="33">
        <v>8.19</v>
      </c>
      <c r="H621" s="33">
        <v>39</v>
      </c>
    </row>
    <row r="622" spans="1:8" x14ac:dyDescent="0.2">
      <c r="A622" s="33">
        <v>1090580400</v>
      </c>
      <c r="B622" s="33" t="s">
        <v>208</v>
      </c>
      <c r="C622" s="33">
        <v>7899891307175</v>
      </c>
      <c r="D622" s="33" t="s">
        <v>615</v>
      </c>
      <c r="E622" s="33">
        <v>1398</v>
      </c>
      <c r="F622" s="33">
        <v>0</v>
      </c>
      <c r="G622" s="33">
        <v>9.24</v>
      </c>
      <c r="H622" s="33">
        <v>44</v>
      </c>
    </row>
    <row r="623" spans="1:8" x14ac:dyDescent="0.2">
      <c r="A623" s="33">
        <v>1090580500</v>
      </c>
      <c r="B623" s="33" t="s">
        <v>209</v>
      </c>
      <c r="C623" s="33">
        <v>7898464625807</v>
      </c>
      <c r="D623" s="33" t="s">
        <v>615</v>
      </c>
      <c r="E623" s="33">
        <v>1398</v>
      </c>
      <c r="F623" s="33">
        <v>0</v>
      </c>
      <c r="G623" s="33">
        <v>20.16</v>
      </c>
      <c r="H623" s="33">
        <v>96</v>
      </c>
    </row>
    <row r="624" spans="1:8" x14ac:dyDescent="0.2">
      <c r="A624" s="33">
        <v>1090620300</v>
      </c>
      <c r="B624" s="33" t="s">
        <v>210</v>
      </c>
      <c r="C624" s="33">
        <v>7899891303214</v>
      </c>
      <c r="D624" s="33" t="s">
        <v>705</v>
      </c>
      <c r="E624" s="33">
        <v>9561</v>
      </c>
      <c r="F624" s="33">
        <v>0</v>
      </c>
      <c r="G624" s="33">
        <v>8.19</v>
      </c>
      <c r="H624" s="33">
        <v>39</v>
      </c>
    </row>
    <row r="625" spans="1:8" x14ac:dyDescent="0.2">
      <c r="A625" s="33">
        <v>1090620301</v>
      </c>
      <c r="B625" s="33" t="s">
        <v>920</v>
      </c>
      <c r="C625" s="33">
        <v>7898464624213</v>
      </c>
      <c r="D625" s="33" t="s">
        <v>910</v>
      </c>
      <c r="E625" s="33">
        <v>1419</v>
      </c>
      <c r="F625" s="33">
        <v>0</v>
      </c>
      <c r="G625" s="33">
        <v>5.88</v>
      </c>
      <c r="H625" s="33">
        <v>28</v>
      </c>
    </row>
    <row r="626" spans="1:8" x14ac:dyDescent="0.2">
      <c r="A626" s="33">
        <v>1090640120</v>
      </c>
      <c r="B626" s="33" t="s">
        <v>211</v>
      </c>
      <c r="C626" s="33">
        <v>7899891308660</v>
      </c>
      <c r="D626" s="33" t="s">
        <v>622</v>
      </c>
      <c r="E626" s="33">
        <v>1405</v>
      </c>
      <c r="F626" s="33">
        <v>0</v>
      </c>
      <c r="G626" s="33">
        <v>3.74</v>
      </c>
      <c r="H626" s="33">
        <v>17</v>
      </c>
    </row>
    <row r="627" spans="1:8" x14ac:dyDescent="0.2">
      <c r="A627" s="33">
        <v>1090640380</v>
      </c>
      <c r="B627" s="33" t="s">
        <v>921</v>
      </c>
      <c r="C627" s="33">
        <v>7898464622554</v>
      </c>
      <c r="D627" s="33" t="s">
        <v>622</v>
      </c>
      <c r="E627" s="33">
        <v>1405</v>
      </c>
      <c r="F627" s="33">
        <v>0</v>
      </c>
      <c r="G627" s="33">
        <v>8.19</v>
      </c>
      <c r="H627" s="33">
        <v>39</v>
      </c>
    </row>
    <row r="628" spans="1:8" x14ac:dyDescent="0.2">
      <c r="A628" s="33">
        <v>1090640400</v>
      </c>
      <c r="B628" s="33" t="s">
        <v>212</v>
      </c>
      <c r="C628" s="33">
        <v>7899891307205</v>
      </c>
      <c r="D628" s="33" t="s">
        <v>622</v>
      </c>
      <c r="E628" s="33">
        <v>1405</v>
      </c>
      <c r="F628" s="33">
        <v>0</v>
      </c>
      <c r="G628" s="33">
        <v>9.24</v>
      </c>
      <c r="H628" s="33">
        <v>44</v>
      </c>
    </row>
    <row r="629" spans="1:8" x14ac:dyDescent="0.2">
      <c r="A629" s="33">
        <v>1090640500</v>
      </c>
      <c r="B629" s="33" t="s">
        <v>213</v>
      </c>
      <c r="C629" s="33">
        <v>7898464625869</v>
      </c>
      <c r="D629" s="33" t="s">
        <v>622</v>
      </c>
      <c r="E629" s="33">
        <v>1405</v>
      </c>
      <c r="F629" s="33">
        <v>0</v>
      </c>
      <c r="G629" s="33">
        <v>20.16</v>
      </c>
      <c r="H629" s="33">
        <v>96</v>
      </c>
    </row>
    <row r="630" spans="1:8" x14ac:dyDescent="0.2">
      <c r="A630" s="33">
        <v>1090740300</v>
      </c>
      <c r="B630" s="33" t="s">
        <v>214</v>
      </c>
      <c r="C630" s="33">
        <v>7899891303207</v>
      </c>
      <c r="D630" s="33" t="s">
        <v>712</v>
      </c>
      <c r="E630" s="33">
        <v>9558</v>
      </c>
      <c r="F630" s="33">
        <v>0</v>
      </c>
      <c r="G630" s="33">
        <v>8.19</v>
      </c>
      <c r="H630" s="33">
        <v>39</v>
      </c>
    </row>
    <row r="631" spans="1:8" x14ac:dyDescent="0.2">
      <c r="A631" s="33">
        <v>1090740301</v>
      </c>
      <c r="B631" s="33" t="s">
        <v>922</v>
      </c>
      <c r="C631" s="33">
        <v>7898464624220</v>
      </c>
      <c r="D631" s="33" t="s">
        <v>910</v>
      </c>
      <c r="E631" s="33">
        <v>1419</v>
      </c>
      <c r="F631" s="33">
        <v>0</v>
      </c>
      <c r="G631" s="33">
        <v>5.88</v>
      </c>
      <c r="H631" s="33">
        <v>28</v>
      </c>
    </row>
    <row r="632" spans="1:8" x14ac:dyDescent="0.2">
      <c r="A632" s="33">
        <v>1090750100</v>
      </c>
      <c r="B632" s="33" t="s">
        <v>923</v>
      </c>
      <c r="C632" s="33">
        <v>7898464620642</v>
      </c>
      <c r="D632" s="33" t="s">
        <v>837</v>
      </c>
      <c r="E632" s="33">
        <v>1424</v>
      </c>
      <c r="F632" s="33">
        <v>0</v>
      </c>
      <c r="G632" s="33">
        <v>7.56</v>
      </c>
      <c r="H632" s="33">
        <v>36</v>
      </c>
    </row>
    <row r="633" spans="1:8" x14ac:dyDescent="0.2">
      <c r="A633" s="33">
        <v>1090750200</v>
      </c>
      <c r="B633" s="33" t="s">
        <v>924</v>
      </c>
      <c r="C633" s="33">
        <v>7898464620635</v>
      </c>
      <c r="D633" s="33" t="s">
        <v>837</v>
      </c>
      <c r="E633" s="33">
        <v>1424</v>
      </c>
      <c r="F633" s="33">
        <v>0</v>
      </c>
      <c r="G633" s="33">
        <v>4.62</v>
      </c>
      <c r="H633" s="33">
        <v>22</v>
      </c>
    </row>
    <row r="634" spans="1:8" x14ac:dyDescent="0.2">
      <c r="A634" s="33">
        <v>1090750300</v>
      </c>
      <c r="B634" s="33" t="s">
        <v>925</v>
      </c>
      <c r="C634" s="33">
        <v>7898464627603</v>
      </c>
      <c r="D634" s="33" t="s">
        <v>837</v>
      </c>
      <c r="E634" s="33">
        <v>1424</v>
      </c>
      <c r="F634" s="33">
        <v>0</v>
      </c>
      <c r="G634" s="33">
        <v>6.93</v>
      </c>
      <c r="H634" s="33">
        <v>33</v>
      </c>
    </row>
    <row r="635" spans="1:8" x14ac:dyDescent="0.2">
      <c r="A635" s="33">
        <v>1090760101</v>
      </c>
      <c r="B635" s="33" t="s">
        <v>926</v>
      </c>
      <c r="C635" s="33">
        <v>7898464620680</v>
      </c>
      <c r="D635" s="33" t="s">
        <v>714</v>
      </c>
      <c r="E635" s="33">
        <v>1426</v>
      </c>
      <c r="F635" s="33">
        <v>0</v>
      </c>
      <c r="G635" s="33">
        <v>7.56</v>
      </c>
      <c r="H635" s="33">
        <v>36</v>
      </c>
    </row>
    <row r="636" spans="1:8" x14ac:dyDescent="0.2">
      <c r="A636" s="33">
        <v>1090760200</v>
      </c>
      <c r="B636" s="33" t="s">
        <v>215</v>
      </c>
      <c r="C636" s="33">
        <v>7899891303429</v>
      </c>
      <c r="D636" s="33" t="s">
        <v>714</v>
      </c>
      <c r="E636" s="33">
        <v>1426</v>
      </c>
      <c r="F636" s="33">
        <v>0</v>
      </c>
      <c r="G636" s="33">
        <v>5.67</v>
      </c>
      <c r="H636" s="33">
        <v>27</v>
      </c>
    </row>
    <row r="637" spans="1:8" x14ac:dyDescent="0.2">
      <c r="A637" s="33">
        <v>1090760201</v>
      </c>
      <c r="B637" s="33" t="s">
        <v>927</v>
      </c>
      <c r="C637" s="33">
        <v>7898464620673</v>
      </c>
      <c r="D637" s="33" t="s">
        <v>714</v>
      </c>
      <c r="E637" s="33">
        <v>1426</v>
      </c>
      <c r="F637" s="33">
        <v>0</v>
      </c>
      <c r="G637" s="33">
        <v>4.62</v>
      </c>
      <c r="H637" s="33">
        <v>22</v>
      </c>
    </row>
    <row r="638" spans="1:8" x14ac:dyDescent="0.2">
      <c r="A638" s="33">
        <v>1090760300</v>
      </c>
      <c r="B638" s="33" t="s">
        <v>216</v>
      </c>
      <c r="C638" s="33">
        <v>7899891303375</v>
      </c>
      <c r="D638" s="33" t="s">
        <v>714</v>
      </c>
      <c r="E638" s="33">
        <v>1426</v>
      </c>
      <c r="F638" s="33">
        <v>0</v>
      </c>
      <c r="G638" s="33">
        <v>8.19</v>
      </c>
      <c r="H638" s="33">
        <v>39</v>
      </c>
    </row>
    <row r="639" spans="1:8" x14ac:dyDescent="0.2">
      <c r="A639" s="33">
        <v>1090760301</v>
      </c>
      <c r="B639" s="33" t="s">
        <v>928</v>
      </c>
      <c r="C639" s="33">
        <v>7898464627627</v>
      </c>
      <c r="D639" s="33" t="s">
        <v>714</v>
      </c>
      <c r="E639" s="33">
        <v>1426</v>
      </c>
      <c r="F639" s="33">
        <v>0</v>
      </c>
      <c r="G639" s="33">
        <v>6.93</v>
      </c>
      <c r="H639" s="33">
        <v>33</v>
      </c>
    </row>
    <row r="640" spans="1:8" x14ac:dyDescent="0.2">
      <c r="A640" s="33">
        <v>1090770100</v>
      </c>
      <c r="B640" s="33" t="s">
        <v>929</v>
      </c>
      <c r="C640" s="33">
        <v>7898464620703</v>
      </c>
      <c r="D640" s="33" t="s">
        <v>840</v>
      </c>
      <c r="E640" s="33">
        <v>1422</v>
      </c>
      <c r="F640" s="33">
        <v>0</v>
      </c>
      <c r="G640" s="33">
        <v>7.56</v>
      </c>
      <c r="H640" s="33">
        <v>36</v>
      </c>
    </row>
    <row r="641" spans="1:8" x14ac:dyDescent="0.2">
      <c r="A641" s="33">
        <v>1090770200</v>
      </c>
      <c r="B641" s="33" t="s">
        <v>930</v>
      </c>
      <c r="C641" s="33">
        <v>7898464620697</v>
      </c>
      <c r="D641" s="33" t="s">
        <v>840</v>
      </c>
      <c r="E641" s="33">
        <v>1422</v>
      </c>
      <c r="F641" s="33">
        <v>0</v>
      </c>
      <c r="G641" s="33"/>
      <c r="H641" s="33">
        <v>22</v>
      </c>
    </row>
    <row r="642" spans="1:8" x14ac:dyDescent="0.2">
      <c r="A642" s="33">
        <v>1090770300</v>
      </c>
      <c r="B642" s="33" t="s">
        <v>931</v>
      </c>
      <c r="C642" s="33">
        <v>7898464627634</v>
      </c>
      <c r="D642" s="33" t="s">
        <v>840</v>
      </c>
      <c r="E642" s="33">
        <v>1422</v>
      </c>
      <c r="F642" s="33">
        <v>0</v>
      </c>
      <c r="G642" s="33">
        <v>6.93</v>
      </c>
      <c r="H642" s="33">
        <v>33</v>
      </c>
    </row>
    <row r="643" spans="1:8" x14ac:dyDescent="0.2">
      <c r="A643" s="33">
        <v>1090780101</v>
      </c>
      <c r="B643" s="33" t="s">
        <v>932</v>
      </c>
      <c r="C643" s="33">
        <v>7898464620666</v>
      </c>
      <c r="D643" s="33" t="s">
        <v>720</v>
      </c>
      <c r="E643" s="33">
        <v>1423</v>
      </c>
      <c r="F643" s="33">
        <v>0</v>
      </c>
      <c r="G643" s="33">
        <v>7.56</v>
      </c>
      <c r="H643" s="33">
        <v>36</v>
      </c>
    </row>
    <row r="644" spans="1:8" x14ac:dyDescent="0.2">
      <c r="A644" s="33">
        <v>1090780200</v>
      </c>
      <c r="B644" s="33" t="s">
        <v>217</v>
      </c>
      <c r="C644" s="33">
        <v>7899891303436</v>
      </c>
      <c r="D644" s="33" t="s">
        <v>720</v>
      </c>
      <c r="E644" s="33">
        <v>1423</v>
      </c>
      <c r="F644" s="33">
        <v>0</v>
      </c>
      <c r="G644" s="33">
        <v>5.67</v>
      </c>
      <c r="H644" s="33">
        <v>27</v>
      </c>
    </row>
    <row r="645" spans="1:8" x14ac:dyDescent="0.2">
      <c r="A645" s="33">
        <v>1090780201</v>
      </c>
      <c r="B645" s="33" t="s">
        <v>933</v>
      </c>
      <c r="C645" s="33">
        <v>7898464620659</v>
      </c>
      <c r="D645" s="33" t="s">
        <v>720</v>
      </c>
      <c r="E645" s="33">
        <v>1423</v>
      </c>
      <c r="F645" s="33">
        <v>0</v>
      </c>
      <c r="G645" s="33">
        <v>4.62</v>
      </c>
      <c r="H645" s="33">
        <v>22</v>
      </c>
    </row>
    <row r="646" spans="1:8" x14ac:dyDescent="0.2">
      <c r="A646" s="33">
        <v>1090780300</v>
      </c>
      <c r="B646" s="33" t="s">
        <v>218</v>
      </c>
      <c r="C646" s="33">
        <v>7899891303382</v>
      </c>
      <c r="D646" s="33" t="s">
        <v>720</v>
      </c>
      <c r="E646" s="33">
        <v>1423</v>
      </c>
      <c r="F646" s="33">
        <v>0</v>
      </c>
      <c r="G646" s="33">
        <v>8.19</v>
      </c>
      <c r="H646" s="33">
        <v>39</v>
      </c>
    </row>
    <row r="647" spans="1:8" x14ac:dyDescent="0.2">
      <c r="A647" s="33">
        <v>1090780301</v>
      </c>
      <c r="B647" s="33" t="s">
        <v>934</v>
      </c>
      <c r="C647" s="33">
        <v>7898464627610</v>
      </c>
      <c r="D647" s="33" t="s">
        <v>720</v>
      </c>
      <c r="E647" s="33">
        <v>1423</v>
      </c>
      <c r="F647" s="33">
        <v>0</v>
      </c>
      <c r="G647" s="33">
        <v>6.93</v>
      </c>
      <c r="H647" s="33">
        <v>33</v>
      </c>
    </row>
    <row r="648" spans="1:8" x14ac:dyDescent="0.2">
      <c r="A648" s="33">
        <v>1090790101</v>
      </c>
      <c r="B648" s="33" t="s">
        <v>935</v>
      </c>
      <c r="C648" s="33">
        <v>7898464620628</v>
      </c>
      <c r="D648" s="33" t="s">
        <v>722</v>
      </c>
      <c r="E648" s="33">
        <v>1425</v>
      </c>
      <c r="F648" s="33">
        <v>0</v>
      </c>
      <c r="G648" s="33">
        <v>7.56</v>
      </c>
      <c r="H648" s="33">
        <v>36</v>
      </c>
    </row>
    <row r="649" spans="1:8" x14ac:dyDescent="0.2">
      <c r="A649" s="33">
        <v>1090790200</v>
      </c>
      <c r="B649" s="33" t="s">
        <v>219</v>
      </c>
      <c r="C649" s="33">
        <v>7899891303443</v>
      </c>
      <c r="D649" s="33" t="s">
        <v>722</v>
      </c>
      <c r="E649" s="33">
        <v>1425</v>
      </c>
      <c r="F649" s="33">
        <v>0</v>
      </c>
      <c r="G649" s="33">
        <v>5.67</v>
      </c>
      <c r="H649" s="33">
        <v>27</v>
      </c>
    </row>
    <row r="650" spans="1:8" x14ac:dyDescent="0.2">
      <c r="A650" s="33">
        <v>1090790201</v>
      </c>
      <c r="B650" s="33" t="s">
        <v>936</v>
      </c>
      <c r="C650" s="33">
        <v>7898464620611</v>
      </c>
      <c r="D650" s="33" t="s">
        <v>722</v>
      </c>
      <c r="E650" s="33">
        <v>1425</v>
      </c>
      <c r="F650" s="33">
        <v>0</v>
      </c>
      <c r="G650" s="33">
        <v>4.62</v>
      </c>
      <c r="H650" s="33">
        <v>22</v>
      </c>
    </row>
    <row r="651" spans="1:8" x14ac:dyDescent="0.2">
      <c r="A651" s="33">
        <v>1090790300</v>
      </c>
      <c r="B651" s="33" t="s">
        <v>220</v>
      </c>
      <c r="C651" s="33">
        <v>7899891303399</v>
      </c>
      <c r="D651" s="33" t="s">
        <v>722</v>
      </c>
      <c r="E651" s="33">
        <v>1425</v>
      </c>
      <c r="F651" s="33">
        <v>0</v>
      </c>
      <c r="G651" s="33">
        <v>9.0299999999999994</v>
      </c>
      <c r="H651" s="33">
        <v>43</v>
      </c>
    </row>
    <row r="652" spans="1:8" x14ac:dyDescent="0.2">
      <c r="A652" s="33">
        <v>1090790301</v>
      </c>
      <c r="B652" s="33" t="s">
        <v>937</v>
      </c>
      <c r="C652" s="33">
        <v>7898464627597</v>
      </c>
      <c r="D652" s="33" t="s">
        <v>722</v>
      </c>
      <c r="E652" s="33">
        <v>1425</v>
      </c>
      <c r="F652" s="33">
        <v>0</v>
      </c>
      <c r="G652" s="33">
        <v>6.93</v>
      </c>
      <c r="H652" s="33">
        <v>33</v>
      </c>
    </row>
    <row r="653" spans="1:8" x14ac:dyDescent="0.2">
      <c r="A653" s="33">
        <v>1090800100</v>
      </c>
      <c r="B653" s="33" t="s">
        <v>221</v>
      </c>
      <c r="C653" s="33">
        <v>7898464629249</v>
      </c>
      <c r="D653" s="33" t="s">
        <v>624</v>
      </c>
      <c r="E653" s="33">
        <v>1407</v>
      </c>
      <c r="F653" s="33">
        <v>0</v>
      </c>
      <c r="G653" s="33">
        <v>7.56</v>
      </c>
      <c r="H653" s="33">
        <v>36</v>
      </c>
    </row>
    <row r="654" spans="1:8" x14ac:dyDescent="0.2">
      <c r="A654" s="33">
        <v>1090800350</v>
      </c>
      <c r="B654" s="33" t="s">
        <v>222</v>
      </c>
      <c r="C654" s="33">
        <v>7898464620307</v>
      </c>
      <c r="D654" s="33" t="s">
        <v>624</v>
      </c>
      <c r="E654" s="33">
        <v>1407</v>
      </c>
      <c r="F654" s="33">
        <v>0</v>
      </c>
      <c r="G654" s="33">
        <v>7.56</v>
      </c>
      <c r="H654" s="33">
        <v>36</v>
      </c>
    </row>
    <row r="655" spans="1:8" x14ac:dyDescent="0.2">
      <c r="A655" s="33">
        <v>1090830200</v>
      </c>
      <c r="B655" s="33" t="s">
        <v>407</v>
      </c>
      <c r="C655" s="33">
        <v>7899891303450</v>
      </c>
      <c r="D655" s="33" t="s">
        <v>727</v>
      </c>
      <c r="E655" s="33">
        <v>9549</v>
      </c>
      <c r="F655" s="33">
        <v>0</v>
      </c>
      <c r="G655" s="33">
        <v>5.67</v>
      </c>
      <c r="H655" s="33">
        <v>27</v>
      </c>
    </row>
    <row r="656" spans="1:8" x14ac:dyDescent="0.2">
      <c r="A656" s="33">
        <v>1090830300</v>
      </c>
      <c r="B656" s="33" t="s">
        <v>408</v>
      </c>
      <c r="C656" s="33">
        <v>7899891303405</v>
      </c>
      <c r="D656" s="33" t="s">
        <v>727</v>
      </c>
      <c r="E656" s="33">
        <v>9549</v>
      </c>
      <c r="F656" s="33">
        <v>0</v>
      </c>
      <c r="G656" s="33">
        <v>8.19</v>
      </c>
      <c r="H656" s="33">
        <v>39</v>
      </c>
    </row>
    <row r="657" spans="1:8" x14ac:dyDescent="0.2">
      <c r="A657" s="33">
        <v>1091030090</v>
      </c>
      <c r="B657" s="33" t="s">
        <v>938</v>
      </c>
      <c r="C657" s="33">
        <v>7899891314036</v>
      </c>
      <c r="D657" s="33" t="s">
        <v>537</v>
      </c>
      <c r="E657" s="33">
        <v>9557</v>
      </c>
      <c r="F657" s="33">
        <v>0</v>
      </c>
      <c r="G657" s="33">
        <v>7.98</v>
      </c>
      <c r="H657" s="33">
        <v>38</v>
      </c>
    </row>
    <row r="658" spans="1:8" x14ac:dyDescent="0.2">
      <c r="A658" s="33">
        <v>1091030180</v>
      </c>
      <c r="B658" s="33" t="s">
        <v>939</v>
      </c>
      <c r="C658" s="33">
        <v>7898464625609</v>
      </c>
      <c r="D658" s="33" t="s">
        <v>729</v>
      </c>
      <c r="E658" s="33">
        <v>1411</v>
      </c>
      <c r="F658" s="33">
        <v>0</v>
      </c>
      <c r="G658" s="33">
        <v>6.72</v>
      </c>
      <c r="H658" s="33">
        <v>32</v>
      </c>
    </row>
    <row r="659" spans="1:8" x14ac:dyDescent="0.2">
      <c r="A659" s="33">
        <v>1091040100</v>
      </c>
      <c r="B659" s="33" t="s">
        <v>411</v>
      </c>
      <c r="C659" s="33">
        <v>7898464629256</v>
      </c>
      <c r="D659" s="33" t="s">
        <v>626</v>
      </c>
      <c r="E659" s="33">
        <v>1406</v>
      </c>
      <c r="F659" s="33">
        <v>0</v>
      </c>
      <c r="G659" s="33">
        <v>7.56</v>
      </c>
      <c r="H659" s="33">
        <v>36</v>
      </c>
    </row>
    <row r="660" spans="1:8" x14ac:dyDescent="0.2">
      <c r="A660" s="33">
        <v>1091040350</v>
      </c>
      <c r="B660" s="33" t="s">
        <v>412</v>
      </c>
      <c r="C660" s="33">
        <v>7898464625760</v>
      </c>
      <c r="D660" s="33" t="s">
        <v>626</v>
      </c>
      <c r="E660" s="33">
        <v>1406</v>
      </c>
      <c r="F660" s="33">
        <v>0</v>
      </c>
      <c r="G660" s="33">
        <v>7.56</v>
      </c>
      <c r="H660" s="33">
        <v>36</v>
      </c>
    </row>
    <row r="661" spans="1:8" x14ac:dyDescent="0.2">
      <c r="A661" s="33">
        <v>1091050100</v>
      </c>
      <c r="B661" s="33" t="s">
        <v>413</v>
      </c>
      <c r="C661" s="33">
        <v>7898464629263</v>
      </c>
      <c r="D661" s="33" t="s">
        <v>628</v>
      </c>
      <c r="E661" s="33">
        <v>1408</v>
      </c>
      <c r="F661" s="33">
        <v>0</v>
      </c>
      <c r="G661" s="33">
        <v>7.56</v>
      </c>
      <c r="H661" s="33">
        <v>36</v>
      </c>
    </row>
    <row r="662" spans="1:8" x14ac:dyDescent="0.2">
      <c r="A662" s="33">
        <v>1091050350</v>
      </c>
      <c r="B662" s="33" t="s">
        <v>414</v>
      </c>
      <c r="C662" s="33">
        <v>7898464625722</v>
      </c>
      <c r="D662" s="33" t="s">
        <v>628</v>
      </c>
      <c r="E662" s="33">
        <v>1408</v>
      </c>
      <c r="F662" s="33">
        <v>0</v>
      </c>
      <c r="G662" s="33">
        <v>7.56</v>
      </c>
      <c r="H662" s="33">
        <v>36</v>
      </c>
    </row>
    <row r="663" spans="1:8" x14ac:dyDescent="0.2">
      <c r="A663" s="33">
        <v>1091070120</v>
      </c>
      <c r="B663" s="33" t="s">
        <v>415</v>
      </c>
      <c r="C663" s="33">
        <v>7898464629942</v>
      </c>
      <c r="D663" s="33" t="s">
        <v>629</v>
      </c>
      <c r="E663" s="33">
        <v>9587</v>
      </c>
      <c r="F663" s="33">
        <v>0</v>
      </c>
      <c r="G663" s="33">
        <v>3.74</v>
      </c>
      <c r="H663" s="33">
        <v>17</v>
      </c>
    </row>
    <row r="664" spans="1:8" x14ac:dyDescent="0.2">
      <c r="A664" s="33">
        <v>1091070400</v>
      </c>
      <c r="B664" s="33" t="s">
        <v>416</v>
      </c>
      <c r="C664" s="33">
        <v>7899891308851</v>
      </c>
      <c r="D664" s="33" t="s">
        <v>629</v>
      </c>
      <c r="E664" s="33">
        <v>9587</v>
      </c>
      <c r="F664" s="33">
        <v>0</v>
      </c>
      <c r="G664" s="33">
        <v>9.24</v>
      </c>
      <c r="H664" s="33">
        <v>44</v>
      </c>
    </row>
    <row r="665" spans="1:8" x14ac:dyDescent="0.2">
      <c r="A665" s="33">
        <v>1091070500</v>
      </c>
      <c r="B665" s="33" t="s">
        <v>417</v>
      </c>
      <c r="C665" s="33">
        <v>7899891308868</v>
      </c>
      <c r="D665" s="33" t="s">
        <v>629</v>
      </c>
      <c r="E665" s="33">
        <v>9587</v>
      </c>
      <c r="F665" s="33">
        <v>0</v>
      </c>
      <c r="G665" s="33">
        <v>20.16</v>
      </c>
      <c r="H665" s="33">
        <v>96</v>
      </c>
    </row>
    <row r="666" spans="1:8" x14ac:dyDescent="0.2">
      <c r="A666" s="33">
        <v>1091080120</v>
      </c>
      <c r="B666" s="33" t="s">
        <v>418</v>
      </c>
      <c r="C666" s="33">
        <v>7898464626422</v>
      </c>
      <c r="D666" s="33" t="s">
        <v>632</v>
      </c>
      <c r="E666" s="33">
        <v>1430</v>
      </c>
      <c r="F666" s="33">
        <v>0</v>
      </c>
      <c r="G666" s="33">
        <v>18.059999999999999</v>
      </c>
      <c r="H666" s="33">
        <v>86</v>
      </c>
    </row>
    <row r="667" spans="1:8" x14ac:dyDescent="0.2">
      <c r="A667" s="33">
        <v>1091080350</v>
      </c>
      <c r="B667" s="33" t="s">
        <v>419</v>
      </c>
      <c r="C667" s="33">
        <v>7898464626415</v>
      </c>
      <c r="D667" s="33" t="s">
        <v>632</v>
      </c>
      <c r="E667" s="33">
        <v>1430</v>
      </c>
      <c r="F667" s="33">
        <v>0</v>
      </c>
      <c r="G667" s="33">
        <v>28.8</v>
      </c>
      <c r="H667" s="33">
        <v>128</v>
      </c>
    </row>
    <row r="668" spans="1:8" x14ac:dyDescent="0.2">
      <c r="A668" s="33">
        <v>1091100050</v>
      </c>
      <c r="B668" s="33" t="s">
        <v>940</v>
      </c>
      <c r="C668" s="33">
        <v>7898464624411</v>
      </c>
      <c r="D668" s="33" t="s">
        <v>731</v>
      </c>
      <c r="E668" s="33">
        <v>1420</v>
      </c>
      <c r="F668" s="33">
        <v>0</v>
      </c>
      <c r="G668" s="33"/>
      <c r="H668" s="33">
        <v>14</v>
      </c>
    </row>
    <row r="669" spans="1:8" x14ac:dyDescent="0.2">
      <c r="A669" s="33">
        <v>1091100200</v>
      </c>
      <c r="B669" s="33" t="s">
        <v>420</v>
      </c>
      <c r="C669" s="33">
        <v>7899891308592</v>
      </c>
      <c r="D669" s="33" t="s">
        <v>731</v>
      </c>
      <c r="E669" s="33">
        <v>1420</v>
      </c>
      <c r="F669" s="33">
        <v>0</v>
      </c>
      <c r="G669" s="33">
        <v>5.67</v>
      </c>
      <c r="H669" s="33">
        <v>27</v>
      </c>
    </row>
    <row r="670" spans="1:8" x14ac:dyDescent="0.2">
      <c r="A670" s="33">
        <v>1091100210</v>
      </c>
      <c r="B670" s="33" t="s">
        <v>941</v>
      </c>
      <c r="C670" s="33">
        <v>7899891303887</v>
      </c>
      <c r="D670" s="33" t="s">
        <v>731</v>
      </c>
      <c r="E670" s="33">
        <v>1420</v>
      </c>
      <c r="F670" s="33">
        <v>0</v>
      </c>
      <c r="G670" s="33">
        <v>5.67</v>
      </c>
      <c r="H670" s="33">
        <v>27</v>
      </c>
    </row>
    <row r="671" spans="1:8" x14ac:dyDescent="0.2">
      <c r="A671" s="33">
        <v>1091109294</v>
      </c>
      <c r="B671" s="33" t="s">
        <v>421</v>
      </c>
      <c r="C671" s="33">
        <v>7899891303900</v>
      </c>
      <c r="D671" s="33" t="s">
        <v>731</v>
      </c>
      <c r="E671" s="33">
        <v>1420</v>
      </c>
      <c r="F671" s="33">
        <v>0</v>
      </c>
      <c r="G671" s="33">
        <v>9.4499999999999993</v>
      </c>
      <c r="H671" s="33">
        <v>45</v>
      </c>
    </row>
    <row r="672" spans="1:8" x14ac:dyDescent="0.2">
      <c r="A672" s="33">
        <v>1091110140</v>
      </c>
      <c r="B672" s="33" t="s">
        <v>942</v>
      </c>
      <c r="C672" s="33">
        <v>7898464624299</v>
      </c>
      <c r="D672" s="33" t="s">
        <v>910</v>
      </c>
      <c r="E672" s="33">
        <v>1419</v>
      </c>
      <c r="F672" s="33">
        <v>0</v>
      </c>
      <c r="G672" s="33">
        <v>5.46</v>
      </c>
      <c r="H672" s="33">
        <v>26</v>
      </c>
    </row>
    <row r="673" spans="1:8" x14ac:dyDescent="0.2">
      <c r="A673" s="33">
        <v>1091119128</v>
      </c>
      <c r="B673" s="33" t="s">
        <v>422</v>
      </c>
      <c r="C673" s="33">
        <v>7898464629843</v>
      </c>
      <c r="D673" s="33" t="s">
        <v>688</v>
      </c>
      <c r="E673" s="33">
        <v>1440</v>
      </c>
      <c r="F673" s="33">
        <v>0</v>
      </c>
      <c r="G673" s="33">
        <v>9.4499999999999993</v>
      </c>
      <c r="H673" s="33">
        <v>45</v>
      </c>
    </row>
    <row r="674" spans="1:8" x14ac:dyDescent="0.2">
      <c r="A674" s="33">
        <v>1091119301</v>
      </c>
      <c r="B674" s="33" t="s">
        <v>423</v>
      </c>
      <c r="C674" s="33">
        <v>7899891304273</v>
      </c>
      <c r="D674" s="33" t="s">
        <v>688</v>
      </c>
      <c r="E674" s="33">
        <v>1440</v>
      </c>
      <c r="F674" s="33">
        <v>0</v>
      </c>
      <c r="G674" s="33">
        <v>6.09</v>
      </c>
      <c r="H674" s="33">
        <v>29</v>
      </c>
    </row>
    <row r="675" spans="1:8" x14ac:dyDescent="0.2">
      <c r="A675" s="33">
        <v>1091130120</v>
      </c>
      <c r="B675" s="33" t="s">
        <v>943</v>
      </c>
      <c r="C675" s="33">
        <v>7898464629980</v>
      </c>
      <c r="D675" s="33" t="s">
        <v>904</v>
      </c>
      <c r="E675" s="33">
        <v>2478</v>
      </c>
      <c r="F675" s="33">
        <v>0</v>
      </c>
      <c r="G675" s="33">
        <v>3.3</v>
      </c>
      <c r="H675" s="33">
        <v>15</v>
      </c>
    </row>
    <row r="676" spans="1:8" x14ac:dyDescent="0.2">
      <c r="A676" s="33">
        <v>1091170200</v>
      </c>
      <c r="B676" s="33" t="s">
        <v>424</v>
      </c>
      <c r="C676" s="33">
        <v>7899891307649</v>
      </c>
      <c r="D676" s="33" t="s">
        <v>741</v>
      </c>
      <c r="E676" s="33">
        <v>9538</v>
      </c>
      <c r="F676" s="33">
        <v>0</v>
      </c>
      <c r="G676" s="33">
        <v>8.19</v>
      </c>
      <c r="H676" s="33">
        <v>39</v>
      </c>
    </row>
    <row r="677" spans="1:8" x14ac:dyDescent="0.2">
      <c r="A677" s="33">
        <v>1091330300</v>
      </c>
      <c r="B677" s="33" t="s">
        <v>425</v>
      </c>
      <c r="C677" s="33">
        <v>7899891302750</v>
      </c>
      <c r="D677" s="33" t="s">
        <v>746</v>
      </c>
      <c r="E677" s="33">
        <v>9559</v>
      </c>
      <c r="F677" s="33">
        <v>0</v>
      </c>
      <c r="G677" s="33">
        <v>8.19</v>
      </c>
      <c r="H677" s="33">
        <v>39</v>
      </c>
    </row>
    <row r="678" spans="1:8" x14ac:dyDescent="0.2">
      <c r="A678" s="33">
        <v>1091340300</v>
      </c>
      <c r="B678" s="33" t="s">
        <v>426</v>
      </c>
      <c r="C678" s="33">
        <v>7899891302743</v>
      </c>
      <c r="D678" s="33" t="s">
        <v>749</v>
      </c>
      <c r="E678" s="33">
        <v>9560</v>
      </c>
      <c r="F678" s="33">
        <v>0</v>
      </c>
      <c r="G678" s="33">
        <v>8.19</v>
      </c>
      <c r="H678" s="33">
        <v>39</v>
      </c>
    </row>
    <row r="679" spans="1:8" x14ac:dyDescent="0.2">
      <c r="A679" s="33">
        <v>1091490100</v>
      </c>
      <c r="B679" s="33" t="s">
        <v>427</v>
      </c>
      <c r="C679" s="33">
        <v>7899891306314</v>
      </c>
      <c r="D679" s="33" t="s">
        <v>756</v>
      </c>
      <c r="E679" s="33">
        <v>9531</v>
      </c>
      <c r="F679" s="33">
        <v>0</v>
      </c>
      <c r="G679" s="33">
        <v>7.56</v>
      </c>
      <c r="H679" s="33">
        <v>36</v>
      </c>
    </row>
    <row r="680" spans="1:8" x14ac:dyDescent="0.2">
      <c r="A680" s="33">
        <v>1091500100</v>
      </c>
      <c r="B680" s="33" t="s">
        <v>428</v>
      </c>
      <c r="C680" s="33">
        <v>7899891304181</v>
      </c>
      <c r="D680" s="33" t="s">
        <v>760</v>
      </c>
      <c r="E680" s="33">
        <v>9532</v>
      </c>
      <c r="F680" s="33">
        <v>0</v>
      </c>
      <c r="G680" s="33">
        <v>8.19</v>
      </c>
      <c r="H680" s="33">
        <v>39</v>
      </c>
    </row>
    <row r="681" spans="1:8" x14ac:dyDescent="0.2">
      <c r="A681" s="33">
        <v>1091500200</v>
      </c>
      <c r="B681" s="33" t="s">
        <v>429</v>
      </c>
      <c r="C681" s="33">
        <v>7899891304204</v>
      </c>
      <c r="D681" s="33" t="s">
        <v>760</v>
      </c>
      <c r="E681" s="33">
        <v>9532</v>
      </c>
      <c r="F681" s="33">
        <v>0</v>
      </c>
      <c r="G681" s="33">
        <v>8.19</v>
      </c>
      <c r="H681" s="33">
        <v>39</v>
      </c>
    </row>
    <row r="682" spans="1:8" x14ac:dyDescent="0.2">
      <c r="A682" s="33">
        <v>1091520090</v>
      </c>
      <c r="B682" s="33" t="s">
        <v>944</v>
      </c>
      <c r="C682" s="33">
        <v>7899891314067</v>
      </c>
      <c r="D682" s="33" t="s">
        <v>537</v>
      </c>
      <c r="E682" s="33">
        <v>9557</v>
      </c>
      <c r="F682" s="33">
        <v>0</v>
      </c>
      <c r="G682" s="33">
        <v>7.56</v>
      </c>
      <c r="H682" s="33">
        <v>36</v>
      </c>
    </row>
    <row r="683" spans="1:8" x14ac:dyDescent="0.2">
      <c r="A683" s="33">
        <v>1091530120</v>
      </c>
      <c r="B683" s="33" t="s">
        <v>945</v>
      </c>
      <c r="C683" s="33">
        <v>7899891300671</v>
      </c>
      <c r="D683" s="33" t="s">
        <v>767</v>
      </c>
      <c r="E683" s="33">
        <v>3502</v>
      </c>
      <c r="F683" s="33">
        <v>0</v>
      </c>
      <c r="G683" s="33">
        <v>3.3</v>
      </c>
      <c r="H683" s="33">
        <v>15</v>
      </c>
    </row>
    <row r="684" spans="1:8" x14ac:dyDescent="0.2">
      <c r="A684" s="33">
        <v>1091539251</v>
      </c>
      <c r="B684" s="33" t="s">
        <v>946</v>
      </c>
      <c r="C684" s="33">
        <v>7899891302101</v>
      </c>
      <c r="D684" s="33" t="s">
        <v>767</v>
      </c>
      <c r="E684" s="33">
        <v>3502</v>
      </c>
      <c r="F684" s="33">
        <v>0</v>
      </c>
      <c r="G684" s="33">
        <v>5.88</v>
      </c>
      <c r="H684" s="33">
        <v>28</v>
      </c>
    </row>
    <row r="685" spans="1:8" x14ac:dyDescent="0.2">
      <c r="A685" s="33">
        <v>1091550090</v>
      </c>
      <c r="B685" s="33" t="s">
        <v>430</v>
      </c>
      <c r="C685" s="33">
        <v>7899891314043</v>
      </c>
      <c r="D685" s="33" t="s">
        <v>537</v>
      </c>
      <c r="E685" s="33">
        <v>9557</v>
      </c>
      <c r="F685" s="33">
        <v>0</v>
      </c>
      <c r="G685" s="33">
        <v>7.98</v>
      </c>
      <c r="H685" s="33">
        <v>38</v>
      </c>
    </row>
    <row r="686" spans="1:8" x14ac:dyDescent="0.2">
      <c r="A686" s="33">
        <v>1091550180</v>
      </c>
      <c r="B686" s="33" t="s">
        <v>431</v>
      </c>
      <c r="C686" s="33">
        <v>7899891302163</v>
      </c>
      <c r="D686" s="33" t="s">
        <v>768</v>
      </c>
      <c r="E686" s="33">
        <v>8517</v>
      </c>
      <c r="F686" s="33">
        <v>0</v>
      </c>
      <c r="G686" s="33">
        <v>6.72</v>
      </c>
      <c r="H686" s="33">
        <v>32</v>
      </c>
    </row>
    <row r="687" spans="1:8" x14ac:dyDescent="0.2">
      <c r="A687" s="33">
        <v>1091580090</v>
      </c>
      <c r="B687" s="33" t="s">
        <v>432</v>
      </c>
      <c r="C687" s="33">
        <v>7899891314050</v>
      </c>
      <c r="D687" s="33" t="s">
        <v>537</v>
      </c>
      <c r="E687" s="33">
        <v>9557</v>
      </c>
      <c r="F687" s="33">
        <v>0</v>
      </c>
      <c r="G687" s="33">
        <v>7.56</v>
      </c>
      <c r="H687" s="33">
        <v>36</v>
      </c>
    </row>
    <row r="688" spans="1:8" x14ac:dyDescent="0.2">
      <c r="A688" s="33">
        <v>1091609195</v>
      </c>
      <c r="B688" s="33" t="s">
        <v>433</v>
      </c>
      <c r="C688" s="33">
        <v>7899891301425</v>
      </c>
      <c r="D688" s="33" t="s">
        <v>895</v>
      </c>
      <c r="E688" s="33">
        <v>9517</v>
      </c>
      <c r="F688" s="33">
        <v>0</v>
      </c>
      <c r="G688" s="33">
        <v>9.4499999999999993</v>
      </c>
      <c r="H688" s="33">
        <v>45</v>
      </c>
    </row>
    <row r="689" spans="1:8" x14ac:dyDescent="0.2">
      <c r="A689" s="33">
        <v>1091620250</v>
      </c>
      <c r="B689" s="33" t="s">
        <v>434</v>
      </c>
      <c r="C689" s="33">
        <v>7899891305782</v>
      </c>
      <c r="D689" s="33" t="s">
        <v>639</v>
      </c>
      <c r="E689" s="33">
        <v>9566</v>
      </c>
      <c r="F689" s="33">
        <v>0</v>
      </c>
      <c r="G689" s="33">
        <v>8.82</v>
      </c>
      <c r="H689" s="33">
        <v>42</v>
      </c>
    </row>
    <row r="690" spans="1:8" x14ac:dyDescent="0.2">
      <c r="A690" s="33">
        <v>1091640250</v>
      </c>
      <c r="B690" s="33" t="s">
        <v>435</v>
      </c>
      <c r="C690" s="33">
        <v>7899891305751</v>
      </c>
      <c r="D690" s="33" t="s">
        <v>643</v>
      </c>
      <c r="E690" s="33">
        <v>9565</v>
      </c>
      <c r="F690" s="33">
        <v>0</v>
      </c>
      <c r="G690" s="33">
        <v>8.82</v>
      </c>
      <c r="H690" s="33">
        <v>42</v>
      </c>
    </row>
    <row r="691" spans="1:8" x14ac:dyDescent="0.2">
      <c r="A691" s="33">
        <v>1091660100</v>
      </c>
      <c r="B691" s="33" t="s">
        <v>947</v>
      </c>
      <c r="C691" s="33">
        <v>7899891302521</v>
      </c>
      <c r="D691" s="33" t="s">
        <v>862</v>
      </c>
      <c r="E691" s="33">
        <v>9528</v>
      </c>
      <c r="F691" s="33">
        <v>0</v>
      </c>
      <c r="G691" s="33">
        <v>17.329999999999998</v>
      </c>
      <c r="H691" s="33">
        <v>77</v>
      </c>
    </row>
    <row r="692" spans="1:8" x14ac:dyDescent="0.2">
      <c r="A692" s="33">
        <v>1091680250</v>
      </c>
      <c r="B692" s="33" t="s">
        <v>436</v>
      </c>
      <c r="C692" s="33">
        <v>7899891305720</v>
      </c>
      <c r="D692" s="33" t="s">
        <v>531</v>
      </c>
      <c r="E692" s="33">
        <v>9564</v>
      </c>
      <c r="F692" s="33">
        <v>0</v>
      </c>
      <c r="G692" s="33">
        <v>8.82</v>
      </c>
      <c r="H692" s="33">
        <v>42</v>
      </c>
    </row>
    <row r="693" spans="1:8" x14ac:dyDescent="0.2">
      <c r="A693" s="33">
        <v>1091710210</v>
      </c>
      <c r="B693" s="33" t="s">
        <v>948</v>
      </c>
      <c r="C693" s="33">
        <v>7899891305058</v>
      </c>
      <c r="D693" s="33" t="s">
        <v>865</v>
      </c>
      <c r="E693" s="33">
        <v>9567</v>
      </c>
      <c r="F693" s="33">
        <v>0</v>
      </c>
      <c r="G693" s="33">
        <v>6.93</v>
      </c>
      <c r="H693" s="33">
        <v>33</v>
      </c>
    </row>
    <row r="694" spans="1:8" x14ac:dyDescent="0.2">
      <c r="A694" s="33">
        <v>1091720210</v>
      </c>
      <c r="B694" s="33" t="s">
        <v>949</v>
      </c>
      <c r="C694" s="33">
        <v>7899891305263</v>
      </c>
      <c r="D694" s="33" t="s">
        <v>867</v>
      </c>
      <c r="E694" s="33">
        <v>9569</v>
      </c>
      <c r="F694" s="33">
        <v>0</v>
      </c>
      <c r="G694" s="33">
        <v>6.93</v>
      </c>
      <c r="H694" s="33">
        <v>33</v>
      </c>
    </row>
    <row r="695" spans="1:8" x14ac:dyDescent="0.2">
      <c r="A695" s="33">
        <v>1091779271</v>
      </c>
      <c r="B695" s="33" t="s">
        <v>950</v>
      </c>
      <c r="C695" s="33">
        <v>7899891305607</v>
      </c>
      <c r="D695" s="33" t="s">
        <v>868</v>
      </c>
      <c r="E695" s="33">
        <v>9575</v>
      </c>
      <c r="F695" s="33">
        <v>0</v>
      </c>
      <c r="G695" s="33">
        <v>15.12</v>
      </c>
      <c r="H695" s="33">
        <v>72</v>
      </c>
    </row>
    <row r="696" spans="1:8" x14ac:dyDescent="0.2">
      <c r="A696" s="33">
        <v>1091780100</v>
      </c>
      <c r="B696" s="33" t="s">
        <v>951</v>
      </c>
      <c r="C696" s="33">
        <v>7899891307717</v>
      </c>
      <c r="D696" s="33" t="s">
        <v>532</v>
      </c>
      <c r="E696" s="33">
        <v>9580</v>
      </c>
      <c r="F696" s="33">
        <v>0</v>
      </c>
      <c r="G696" s="33">
        <v>7.56</v>
      </c>
      <c r="H696" s="33">
        <v>36</v>
      </c>
    </row>
    <row r="697" spans="1:8" x14ac:dyDescent="0.2">
      <c r="A697" s="33">
        <v>1091780200</v>
      </c>
      <c r="B697" s="33" t="s">
        <v>438</v>
      </c>
      <c r="C697" s="33">
        <v>7899891307700</v>
      </c>
      <c r="D697" s="33" t="s">
        <v>532</v>
      </c>
      <c r="E697" s="33">
        <v>9580</v>
      </c>
      <c r="F697" s="33">
        <v>0</v>
      </c>
      <c r="G697" s="33">
        <v>6.93</v>
      </c>
      <c r="H697" s="33">
        <v>33</v>
      </c>
    </row>
    <row r="698" spans="1:8" x14ac:dyDescent="0.2">
      <c r="A698" s="33">
        <v>1091810210</v>
      </c>
      <c r="B698" s="33" t="s">
        <v>439</v>
      </c>
      <c r="C698" s="33">
        <v>7899891306338</v>
      </c>
      <c r="D698" s="33" t="s">
        <v>776</v>
      </c>
      <c r="E698" s="33">
        <v>9562</v>
      </c>
      <c r="F698" s="33">
        <v>0</v>
      </c>
      <c r="G698" s="33">
        <v>8.19</v>
      </c>
      <c r="H698" s="33">
        <v>39</v>
      </c>
    </row>
    <row r="699" spans="1:8" x14ac:dyDescent="0.2">
      <c r="A699" s="33">
        <v>1091920100</v>
      </c>
      <c r="B699" s="33" t="s">
        <v>440</v>
      </c>
      <c r="C699" s="33">
        <v>7899891307892</v>
      </c>
      <c r="D699" s="33" t="s">
        <v>687</v>
      </c>
      <c r="E699" s="33">
        <v>9578</v>
      </c>
      <c r="F699" s="33">
        <v>0</v>
      </c>
      <c r="G699" s="33">
        <v>7.65</v>
      </c>
      <c r="H699" s="33">
        <v>34</v>
      </c>
    </row>
    <row r="700" spans="1:8" x14ac:dyDescent="0.2">
      <c r="A700" s="33">
        <v>1091920200</v>
      </c>
      <c r="B700" s="33" t="s">
        <v>441</v>
      </c>
      <c r="C700" s="33">
        <v>7899891307939</v>
      </c>
      <c r="D700" s="33" t="s">
        <v>687</v>
      </c>
      <c r="E700" s="33">
        <v>9578</v>
      </c>
      <c r="F700" s="33">
        <v>0</v>
      </c>
      <c r="G700" s="33">
        <v>4.83</v>
      </c>
      <c r="H700" s="33">
        <v>23</v>
      </c>
    </row>
    <row r="701" spans="1:8" x14ac:dyDescent="0.2">
      <c r="A701" s="33">
        <v>1091920380</v>
      </c>
      <c r="B701" s="33" t="s">
        <v>442</v>
      </c>
      <c r="C701" s="33">
        <v>7899891307908</v>
      </c>
      <c r="D701" s="33" t="s">
        <v>687</v>
      </c>
      <c r="E701" s="33">
        <v>9578</v>
      </c>
      <c r="F701" s="33">
        <v>0</v>
      </c>
      <c r="G701" s="33">
        <v>6.12</v>
      </c>
      <c r="H701" s="33">
        <v>34</v>
      </c>
    </row>
    <row r="702" spans="1:8" x14ac:dyDescent="0.2">
      <c r="A702" s="33">
        <v>1091930100</v>
      </c>
      <c r="B702" s="33" t="s">
        <v>443</v>
      </c>
      <c r="C702" s="33">
        <v>7899891308028</v>
      </c>
      <c r="D702" s="33" t="s">
        <v>687</v>
      </c>
      <c r="E702" s="33">
        <v>9578</v>
      </c>
      <c r="F702" s="33">
        <v>0</v>
      </c>
      <c r="G702" s="33">
        <v>7.65</v>
      </c>
      <c r="H702" s="33">
        <v>34</v>
      </c>
    </row>
    <row r="703" spans="1:8" x14ac:dyDescent="0.2">
      <c r="A703" s="33">
        <v>1091930200</v>
      </c>
      <c r="B703" s="33" t="s">
        <v>444</v>
      </c>
      <c r="C703" s="33">
        <v>7899891307960</v>
      </c>
      <c r="D703" s="33" t="s">
        <v>687</v>
      </c>
      <c r="E703" s="33">
        <v>9578</v>
      </c>
      <c r="F703" s="33">
        <v>0</v>
      </c>
      <c r="G703" s="33">
        <v>4.83</v>
      </c>
      <c r="H703" s="33">
        <v>23</v>
      </c>
    </row>
    <row r="704" spans="1:8" x14ac:dyDescent="0.2">
      <c r="A704" s="33">
        <v>1091930380</v>
      </c>
      <c r="B704" s="33" t="s">
        <v>445</v>
      </c>
      <c r="C704" s="33">
        <v>7899891307915</v>
      </c>
      <c r="D704" s="33" t="s">
        <v>687</v>
      </c>
      <c r="E704" s="33">
        <v>9578</v>
      </c>
      <c r="F704" s="33">
        <v>0</v>
      </c>
      <c r="G704" s="33">
        <v>6.12</v>
      </c>
      <c r="H704" s="33">
        <v>34</v>
      </c>
    </row>
    <row r="705" spans="1:8" x14ac:dyDescent="0.2">
      <c r="A705" s="33">
        <v>1091940100</v>
      </c>
      <c r="B705" s="33" t="s">
        <v>952</v>
      </c>
      <c r="C705" s="33">
        <v>7899891307885</v>
      </c>
      <c r="D705" s="33" t="s">
        <v>687</v>
      </c>
      <c r="E705" s="33">
        <v>9578</v>
      </c>
      <c r="F705" s="33">
        <v>0</v>
      </c>
      <c r="G705" s="33">
        <v>7.65</v>
      </c>
      <c r="H705" s="33">
        <v>34</v>
      </c>
    </row>
    <row r="706" spans="1:8" x14ac:dyDescent="0.2">
      <c r="A706" s="33">
        <v>1091940200</v>
      </c>
      <c r="B706" s="33" t="s">
        <v>447</v>
      </c>
      <c r="C706" s="33">
        <v>7899891307991</v>
      </c>
      <c r="D706" s="33" t="s">
        <v>687</v>
      </c>
      <c r="E706" s="33">
        <v>9578</v>
      </c>
      <c r="F706" s="33">
        <v>0</v>
      </c>
      <c r="G706" s="33">
        <v>4.83</v>
      </c>
      <c r="H706" s="33">
        <v>23</v>
      </c>
    </row>
    <row r="707" spans="1:8" x14ac:dyDescent="0.2">
      <c r="A707" s="33">
        <v>1091940380</v>
      </c>
      <c r="B707" s="33" t="s">
        <v>448</v>
      </c>
      <c r="C707" s="33">
        <v>7899891307878</v>
      </c>
      <c r="D707" s="33" t="s">
        <v>687</v>
      </c>
      <c r="E707" s="33">
        <v>9578</v>
      </c>
      <c r="F707" s="33">
        <v>0</v>
      </c>
      <c r="G707" s="33">
        <v>6.12</v>
      </c>
      <c r="H707" s="33">
        <v>34</v>
      </c>
    </row>
    <row r="708" spans="1:8" x14ac:dyDescent="0.2">
      <c r="A708" s="33">
        <v>1092040100</v>
      </c>
      <c r="B708" s="33" t="s">
        <v>953</v>
      </c>
      <c r="C708" s="33">
        <v>7899891313749</v>
      </c>
      <c r="D708" s="33" t="s">
        <v>871</v>
      </c>
      <c r="E708" s="33">
        <v>9592</v>
      </c>
      <c r="F708" s="33">
        <v>0</v>
      </c>
      <c r="G708" s="33">
        <v>8.61</v>
      </c>
      <c r="H708" s="33">
        <v>41</v>
      </c>
    </row>
    <row r="709" spans="1:8" x14ac:dyDescent="0.2">
      <c r="A709" s="33">
        <v>1092040200</v>
      </c>
      <c r="B709" s="33" t="s">
        <v>449</v>
      </c>
      <c r="C709" s="33">
        <v>7899891313756</v>
      </c>
      <c r="D709" s="33" t="s">
        <v>871</v>
      </c>
      <c r="E709" s="33">
        <v>9592</v>
      </c>
      <c r="F709" s="33">
        <v>0</v>
      </c>
      <c r="G709" s="33">
        <v>6.93</v>
      </c>
      <c r="H709" s="33">
        <v>33</v>
      </c>
    </row>
    <row r="710" spans="1:8" x14ac:dyDescent="0.2">
      <c r="A710" s="33">
        <v>1092080100</v>
      </c>
      <c r="B710" s="33" t="s">
        <v>450</v>
      </c>
      <c r="C710" s="33">
        <v>7899891314173</v>
      </c>
      <c r="D710" s="33" t="s">
        <v>537</v>
      </c>
      <c r="E710" s="33">
        <v>9557</v>
      </c>
      <c r="F710" s="33">
        <v>0</v>
      </c>
      <c r="G710" s="33">
        <v>8.19</v>
      </c>
      <c r="H710" s="33">
        <v>39</v>
      </c>
    </row>
    <row r="711" spans="1:8" x14ac:dyDescent="0.2">
      <c r="A711" s="33">
        <v>1092080210</v>
      </c>
      <c r="B711" s="33" t="s">
        <v>451</v>
      </c>
      <c r="C711" s="33">
        <v>7899891314159</v>
      </c>
      <c r="D711" s="33" t="s">
        <v>537</v>
      </c>
      <c r="E711" s="33">
        <v>9557</v>
      </c>
      <c r="F711" s="33">
        <v>0</v>
      </c>
      <c r="G711" s="33">
        <v>8.82</v>
      </c>
      <c r="H711" s="33">
        <v>42</v>
      </c>
    </row>
    <row r="712" spans="1:8" x14ac:dyDescent="0.2">
      <c r="A712" s="33">
        <v>1100020015</v>
      </c>
      <c r="B712" s="33" t="s">
        <v>954</v>
      </c>
      <c r="C712" s="33">
        <v>7898464620192</v>
      </c>
      <c r="D712" s="33" t="s">
        <v>548</v>
      </c>
      <c r="E712" s="33">
        <v>1400</v>
      </c>
      <c r="F712" s="33">
        <v>0</v>
      </c>
      <c r="G712" s="33">
        <v>3.4</v>
      </c>
      <c r="H712" s="33">
        <v>16.2</v>
      </c>
    </row>
    <row r="713" spans="1:8" x14ac:dyDescent="0.2">
      <c r="A713" s="33">
        <v>1100029077</v>
      </c>
      <c r="B713" s="33" t="s">
        <v>452</v>
      </c>
      <c r="C713" s="33">
        <v>7898464624855</v>
      </c>
      <c r="D713" s="33" t="s">
        <v>955</v>
      </c>
      <c r="E713" s="33">
        <v>1452</v>
      </c>
      <c r="F713" s="33">
        <v>0</v>
      </c>
      <c r="G713" s="33">
        <v>11.76</v>
      </c>
      <c r="H713" s="33">
        <v>56</v>
      </c>
    </row>
    <row r="714" spans="1:8" x14ac:dyDescent="0.2">
      <c r="A714" s="33">
        <v>1100029078</v>
      </c>
      <c r="B714" s="33" t="s">
        <v>956</v>
      </c>
      <c r="C714" s="33">
        <v>7898464623414</v>
      </c>
      <c r="D714" s="33" t="s">
        <v>957</v>
      </c>
      <c r="E714" s="33">
        <v>1435</v>
      </c>
      <c r="F714" s="33">
        <v>0</v>
      </c>
      <c r="G714" s="33">
        <v>7.67</v>
      </c>
      <c r="H714" s="33">
        <v>73</v>
      </c>
    </row>
    <row r="715" spans="1:8" x14ac:dyDescent="0.2">
      <c r="A715" s="33">
        <v>1100029229</v>
      </c>
      <c r="B715" s="33" t="s">
        <v>958</v>
      </c>
      <c r="C715" s="33">
        <v>7899891301968</v>
      </c>
      <c r="D715" s="33" t="s">
        <v>548</v>
      </c>
      <c r="E715" s="33">
        <v>1400</v>
      </c>
      <c r="F715" s="33">
        <v>0</v>
      </c>
      <c r="G715" s="33">
        <v>11.55</v>
      </c>
      <c r="H715" s="33">
        <v>55</v>
      </c>
    </row>
    <row r="716" spans="1:8" x14ac:dyDescent="0.2">
      <c r="A716" s="33">
        <v>1100110015</v>
      </c>
      <c r="B716" s="33" t="s">
        <v>959</v>
      </c>
      <c r="C716" s="33">
        <v>7898464620185</v>
      </c>
      <c r="D716" s="33" t="s">
        <v>555</v>
      </c>
      <c r="E716" s="33">
        <v>1404</v>
      </c>
      <c r="F716" s="33">
        <v>0</v>
      </c>
      <c r="G716" s="33">
        <v>3.4</v>
      </c>
      <c r="H716" s="33">
        <v>16.2</v>
      </c>
    </row>
    <row r="717" spans="1:8" x14ac:dyDescent="0.2">
      <c r="A717" s="33">
        <v>1100119077</v>
      </c>
      <c r="B717" s="33" t="s">
        <v>960</v>
      </c>
      <c r="C717" s="33">
        <v>7898464624893</v>
      </c>
      <c r="D717" s="33" t="s">
        <v>955</v>
      </c>
      <c r="E717" s="33">
        <v>1452</v>
      </c>
      <c r="F717" s="33">
        <v>0</v>
      </c>
      <c r="G717" s="33">
        <v>11.76</v>
      </c>
      <c r="H717" s="33">
        <v>56</v>
      </c>
    </row>
    <row r="718" spans="1:8" x14ac:dyDescent="0.2">
      <c r="A718" s="33">
        <v>1100119078</v>
      </c>
      <c r="B718" s="33" t="s">
        <v>961</v>
      </c>
      <c r="C718" s="33">
        <v>7898464624923</v>
      </c>
      <c r="D718" s="33" t="s">
        <v>955</v>
      </c>
      <c r="E718" s="33">
        <v>1452</v>
      </c>
      <c r="F718" s="33">
        <v>0</v>
      </c>
      <c r="G718" s="33">
        <v>11.13</v>
      </c>
      <c r="H718" s="33">
        <v>53</v>
      </c>
    </row>
    <row r="719" spans="1:8" x14ac:dyDescent="0.2">
      <c r="A719" s="33">
        <v>1100119229</v>
      </c>
      <c r="B719" s="33" t="s">
        <v>962</v>
      </c>
      <c r="C719" s="33">
        <v>7899891301975</v>
      </c>
      <c r="D719" s="33" t="s">
        <v>555</v>
      </c>
      <c r="E719" s="33">
        <v>1404</v>
      </c>
      <c r="F719" s="33">
        <v>0</v>
      </c>
      <c r="G719" s="33">
        <v>11.55</v>
      </c>
      <c r="H719" s="33">
        <v>55</v>
      </c>
    </row>
    <row r="720" spans="1:8" x14ac:dyDescent="0.2">
      <c r="A720" s="33">
        <v>1100199077</v>
      </c>
      <c r="B720" s="33" t="s">
        <v>963</v>
      </c>
      <c r="C720" s="33">
        <v>7898464624909</v>
      </c>
      <c r="D720" s="33" t="s">
        <v>955</v>
      </c>
      <c r="E720" s="33">
        <v>1452</v>
      </c>
      <c r="F720" s="33">
        <v>0</v>
      </c>
      <c r="G720" s="33">
        <v>11.76</v>
      </c>
      <c r="H720" s="33">
        <v>56</v>
      </c>
    </row>
    <row r="721" spans="1:8" x14ac:dyDescent="0.2">
      <c r="A721" s="33">
        <v>1100239077</v>
      </c>
      <c r="B721" s="33" t="s">
        <v>453</v>
      </c>
      <c r="C721" s="33">
        <v>7899891307762</v>
      </c>
      <c r="D721" s="33" t="s">
        <v>955</v>
      </c>
      <c r="E721" s="33">
        <v>1452</v>
      </c>
      <c r="F721" s="33">
        <v>0</v>
      </c>
      <c r="G721" s="33">
        <v>11.76</v>
      </c>
      <c r="H721" s="33">
        <v>56</v>
      </c>
    </row>
    <row r="722" spans="1:8" x14ac:dyDescent="0.2">
      <c r="A722" s="33">
        <v>1100239229</v>
      </c>
      <c r="B722" s="33" t="s">
        <v>964</v>
      </c>
      <c r="C722" s="33">
        <v>7899891301982</v>
      </c>
      <c r="D722" s="33" t="s">
        <v>585</v>
      </c>
      <c r="E722" s="33">
        <v>1401</v>
      </c>
      <c r="F722" s="33">
        <v>0</v>
      </c>
      <c r="G722" s="33">
        <v>11.55</v>
      </c>
      <c r="H722" s="33">
        <v>55</v>
      </c>
    </row>
    <row r="723" spans="1:8" x14ac:dyDescent="0.2">
      <c r="A723" s="33">
        <v>1100499077</v>
      </c>
      <c r="B723" s="33" t="s">
        <v>454</v>
      </c>
      <c r="C723" s="33">
        <v>7899891301685</v>
      </c>
      <c r="D723" s="33" t="s">
        <v>955</v>
      </c>
      <c r="E723" s="33">
        <v>1452</v>
      </c>
      <c r="F723" s="33">
        <v>0</v>
      </c>
      <c r="G723" s="33">
        <v>11.76</v>
      </c>
      <c r="H723" s="33">
        <v>56</v>
      </c>
    </row>
    <row r="724" spans="1:8" x14ac:dyDescent="0.2">
      <c r="A724" s="33">
        <v>1100499229</v>
      </c>
      <c r="B724" s="33" t="s">
        <v>965</v>
      </c>
      <c r="C724" s="33">
        <v>7899891301999</v>
      </c>
      <c r="D724" s="33" t="s">
        <v>606</v>
      </c>
      <c r="E724" s="33">
        <v>1403</v>
      </c>
      <c r="F724" s="33">
        <v>0</v>
      </c>
      <c r="G724" s="33">
        <v>11.55</v>
      </c>
      <c r="H724" s="33">
        <v>55</v>
      </c>
    </row>
    <row r="725" spans="1:8" x14ac:dyDescent="0.2">
      <c r="A725" s="33">
        <v>1100520015</v>
      </c>
      <c r="B725" s="33" t="s">
        <v>966</v>
      </c>
      <c r="C725" s="33">
        <v>7898464620222</v>
      </c>
      <c r="D725" s="33" t="s">
        <v>967</v>
      </c>
      <c r="E725" s="33">
        <v>1342</v>
      </c>
      <c r="F725" s="33">
        <v>0</v>
      </c>
      <c r="G725" s="33">
        <v>3.4</v>
      </c>
      <c r="H725" s="33">
        <v>16.2</v>
      </c>
    </row>
    <row r="726" spans="1:8" x14ac:dyDescent="0.2">
      <c r="A726" s="33">
        <v>1100550015</v>
      </c>
      <c r="B726" s="33" t="s">
        <v>968</v>
      </c>
      <c r="C726" s="33">
        <v>7898464620161</v>
      </c>
      <c r="D726" s="33" t="s">
        <v>612</v>
      </c>
      <c r="E726" s="33">
        <v>1397</v>
      </c>
      <c r="F726" s="33">
        <v>0</v>
      </c>
      <c r="G726" s="33">
        <v>3.4</v>
      </c>
      <c r="H726" s="33">
        <v>16.2</v>
      </c>
    </row>
    <row r="727" spans="1:8" x14ac:dyDescent="0.2">
      <c r="A727" s="33">
        <v>1100580015</v>
      </c>
      <c r="B727" s="33" t="s">
        <v>969</v>
      </c>
      <c r="C727" s="33">
        <v>7898464620178</v>
      </c>
      <c r="D727" s="33" t="s">
        <v>615</v>
      </c>
      <c r="E727" s="33">
        <v>1398</v>
      </c>
      <c r="F727" s="33">
        <v>0</v>
      </c>
      <c r="G727" s="33">
        <v>3.4</v>
      </c>
      <c r="H727" s="33">
        <v>16.2</v>
      </c>
    </row>
    <row r="728" spans="1:8" x14ac:dyDescent="0.2">
      <c r="A728" s="33">
        <v>1100589077</v>
      </c>
      <c r="B728" s="33" t="s">
        <v>455</v>
      </c>
      <c r="C728" s="33">
        <v>7898464624848</v>
      </c>
      <c r="D728" s="33" t="s">
        <v>955</v>
      </c>
      <c r="E728" s="33">
        <v>1452</v>
      </c>
      <c r="F728" s="33">
        <v>0</v>
      </c>
      <c r="G728" s="33">
        <v>11.76</v>
      </c>
      <c r="H728" s="33">
        <v>56</v>
      </c>
    </row>
    <row r="729" spans="1:8" x14ac:dyDescent="0.2">
      <c r="A729" s="33">
        <v>1100640015</v>
      </c>
      <c r="B729" s="33" t="s">
        <v>970</v>
      </c>
      <c r="C729" s="33">
        <v>7898464620215</v>
      </c>
      <c r="D729" s="33" t="s">
        <v>622</v>
      </c>
      <c r="E729" s="33">
        <v>1405</v>
      </c>
      <c r="F729" s="33">
        <v>0</v>
      </c>
      <c r="G729" s="33">
        <v>3.4</v>
      </c>
      <c r="H729" s="33">
        <v>16.2</v>
      </c>
    </row>
    <row r="730" spans="1:8" x14ac:dyDescent="0.2">
      <c r="A730" s="33">
        <v>1100649077</v>
      </c>
      <c r="B730" s="33" t="s">
        <v>456</v>
      </c>
      <c r="C730" s="33">
        <v>7898464624879</v>
      </c>
      <c r="D730" s="33" t="s">
        <v>955</v>
      </c>
      <c r="E730" s="33">
        <v>1452</v>
      </c>
      <c r="F730" s="33">
        <v>0</v>
      </c>
      <c r="G730" s="33">
        <v>11.76</v>
      </c>
      <c r="H730" s="33">
        <v>56</v>
      </c>
    </row>
    <row r="731" spans="1:8" x14ac:dyDescent="0.2">
      <c r="A731" s="33">
        <v>1100649146</v>
      </c>
      <c r="B731" s="33" t="s">
        <v>971</v>
      </c>
      <c r="C731" s="33">
        <v>7899891300862</v>
      </c>
      <c r="D731" s="33" t="s">
        <v>967</v>
      </c>
      <c r="E731" s="33">
        <v>1342</v>
      </c>
      <c r="F731" s="33">
        <v>0</v>
      </c>
      <c r="G731" s="33">
        <v>9.25</v>
      </c>
      <c r="H731" s="33">
        <v>44</v>
      </c>
    </row>
    <row r="732" spans="1:8" x14ac:dyDescent="0.2">
      <c r="A732" s="33">
        <v>1110190700</v>
      </c>
      <c r="B732" s="33" t="s">
        <v>457</v>
      </c>
      <c r="C732" s="33">
        <v>7898464623049</v>
      </c>
      <c r="D732" s="33" t="s">
        <v>579</v>
      </c>
      <c r="E732" s="33">
        <v>1429</v>
      </c>
      <c r="F732" s="33">
        <v>0</v>
      </c>
      <c r="G732" s="33">
        <v>35.78</v>
      </c>
      <c r="H732" s="33">
        <v>159</v>
      </c>
    </row>
    <row r="733" spans="1:8" x14ac:dyDescent="0.2">
      <c r="A733" s="33">
        <v>1110620190</v>
      </c>
      <c r="B733" s="33" t="s">
        <v>458</v>
      </c>
      <c r="C733" s="33">
        <v>7899891302774</v>
      </c>
      <c r="D733" s="33" t="s">
        <v>705</v>
      </c>
      <c r="E733" s="33">
        <v>9561</v>
      </c>
      <c r="F733" s="33">
        <v>0</v>
      </c>
      <c r="G733" s="33">
        <v>15.54</v>
      </c>
      <c r="H733" s="33">
        <v>74</v>
      </c>
    </row>
    <row r="734" spans="1:8" x14ac:dyDescent="0.2">
      <c r="A734" s="33">
        <v>1110710130</v>
      </c>
      <c r="B734" s="33" t="s">
        <v>972</v>
      </c>
      <c r="C734" s="33">
        <v>7898464625142</v>
      </c>
      <c r="D734" s="33" t="s">
        <v>973</v>
      </c>
      <c r="E734" s="33">
        <v>1417</v>
      </c>
      <c r="F734" s="33">
        <v>0</v>
      </c>
      <c r="G734" s="33">
        <v>6.3</v>
      </c>
      <c r="H734" s="33">
        <v>30</v>
      </c>
    </row>
    <row r="735" spans="1:8" x14ac:dyDescent="0.2">
      <c r="A735" s="33">
        <v>1110710300</v>
      </c>
      <c r="B735" s="33" t="s">
        <v>974</v>
      </c>
      <c r="C735" s="33">
        <v>7898464625098</v>
      </c>
      <c r="D735" s="33" t="s">
        <v>973</v>
      </c>
      <c r="E735" s="33">
        <v>1417</v>
      </c>
      <c r="F735" s="33">
        <v>0</v>
      </c>
      <c r="G735" s="33">
        <v>11.76</v>
      </c>
      <c r="H735" s="33">
        <v>56</v>
      </c>
    </row>
    <row r="736" spans="1:8" x14ac:dyDescent="0.2">
      <c r="A736" s="33">
        <v>1110720130</v>
      </c>
      <c r="B736" s="33" t="s">
        <v>975</v>
      </c>
      <c r="C736" s="33">
        <v>7898464625159</v>
      </c>
      <c r="D736" s="33" t="s">
        <v>973</v>
      </c>
      <c r="E736" s="33">
        <v>1417</v>
      </c>
      <c r="F736" s="33">
        <v>0</v>
      </c>
      <c r="G736" s="33">
        <v>6.3</v>
      </c>
      <c r="H736" s="33">
        <v>30</v>
      </c>
    </row>
    <row r="737" spans="1:8" x14ac:dyDescent="0.2">
      <c r="A737" s="33">
        <v>1110720300</v>
      </c>
      <c r="B737" s="33" t="s">
        <v>976</v>
      </c>
      <c r="C737" s="33">
        <v>7898464625104</v>
      </c>
      <c r="D737" s="33" t="s">
        <v>973</v>
      </c>
      <c r="E737" s="33">
        <v>1417</v>
      </c>
      <c r="F737" s="33">
        <v>0</v>
      </c>
      <c r="G737" s="33">
        <v>11.76</v>
      </c>
      <c r="H737" s="33">
        <v>56</v>
      </c>
    </row>
    <row r="738" spans="1:8" x14ac:dyDescent="0.2">
      <c r="A738" s="33">
        <v>1110730130</v>
      </c>
      <c r="B738" s="33" t="s">
        <v>977</v>
      </c>
      <c r="C738" s="33">
        <v>7898464625166</v>
      </c>
      <c r="D738" s="33" t="s">
        <v>973</v>
      </c>
      <c r="E738" s="33">
        <v>1417</v>
      </c>
      <c r="F738" s="33">
        <v>0</v>
      </c>
      <c r="G738" s="33">
        <v>6.3</v>
      </c>
      <c r="H738" s="33">
        <v>30</v>
      </c>
    </row>
    <row r="739" spans="1:8" x14ac:dyDescent="0.2">
      <c r="A739" s="33">
        <v>1110730300</v>
      </c>
      <c r="B739" s="33" t="s">
        <v>978</v>
      </c>
      <c r="C739" s="33">
        <v>7898464625111</v>
      </c>
      <c r="D739" s="33" t="s">
        <v>973</v>
      </c>
      <c r="E739" s="33">
        <v>1417</v>
      </c>
      <c r="F739" s="33">
        <v>0</v>
      </c>
      <c r="G739" s="33">
        <v>11.76</v>
      </c>
      <c r="H739" s="33">
        <v>56</v>
      </c>
    </row>
    <row r="740" spans="1:8" x14ac:dyDescent="0.2">
      <c r="A740" s="33">
        <v>1110740130</v>
      </c>
      <c r="B740" s="33" t="s">
        <v>979</v>
      </c>
      <c r="C740" s="33">
        <v>7898464625173</v>
      </c>
      <c r="D740" s="33" t="s">
        <v>973</v>
      </c>
      <c r="E740" s="33">
        <v>1417</v>
      </c>
      <c r="F740" s="33">
        <v>0</v>
      </c>
      <c r="G740" s="33">
        <v>6.3</v>
      </c>
      <c r="H740" s="33">
        <v>30</v>
      </c>
    </row>
    <row r="741" spans="1:8" x14ac:dyDescent="0.2">
      <c r="A741" s="33">
        <v>1110740190</v>
      </c>
      <c r="B741" s="33" t="s">
        <v>459</v>
      </c>
      <c r="C741" s="33">
        <v>7899891302767</v>
      </c>
      <c r="D741" s="33" t="s">
        <v>712</v>
      </c>
      <c r="E741" s="33">
        <v>9558</v>
      </c>
      <c r="F741" s="33">
        <v>0</v>
      </c>
      <c r="G741" s="33">
        <v>15.54</v>
      </c>
      <c r="H741" s="33">
        <v>74</v>
      </c>
    </row>
    <row r="742" spans="1:8" x14ac:dyDescent="0.2">
      <c r="A742" s="33">
        <v>1111080700</v>
      </c>
      <c r="B742" s="33" t="s">
        <v>460</v>
      </c>
      <c r="C742" s="33">
        <v>7898464626446</v>
      </c>
      <c r="D742" s="33" t="s">
        <v>632</v>
      </c>
      <c r="E742" s="33">
        <v>1430</v>
      </c>
      <c r="F742" s="33">
        <v>0</v>
      </c>
      <c r="G742" s="33">
        <v>35.78</v>
      </c>
      <c r="H742" s="33">
        <v>159</v>
      </c>
    </row>
    <row r="743" spans="1:8" x14ac:dyDescent="0.2">
      <c r="A743" s="33">
        <v>1111330190</v>
      </c>
      <c r="B743" s="33" t="s">
        <v>461</v>
      </c>
      <c r="C743" s="33">
        <v>7899891302798</v>
      </c>
      <c r="D743" s="33" t="s">
        <v>746</v>
      </c>
      <c r="E743" s="33">
        <v>9559</v>
      </c>
      <c r="F743" s="33">
        <v>0</v>
      </c>
      <c r="G743" s="33">
        <v>15.54</v>
      </c>
      <c r="H743" s="33">
        <v>74</v>
      </c>
    </row>
    <row r="744" spans="1:8" x14ac:dyDescent="0.2">
      <c r="A744" s="33">
        <v>1111340190</v>
      </c>
      <c r="B744" s="33" t="s">
        <v>462</v>
      </c>
      <c r="C744" s="33">
        <v>7899891302781</v>
      </c>
      <c r="D744" s="33" t="s">
        <v>749</v>
      </c>
      <c r="E744" s="33">
        <v>9560</v>
      </c>
      <c r="F744" s="33">
        <v>0</v>
      </c>
      <c r="G744" s="33">
        <v>15.54</v>
      </c>
      <c r="H744" s="33">
        <v>74</v>
      </c>
    </row>
    <row r="745" spans="1:8" x14ac:dyDescent="0.2">
      <c r="A745" s="33">
        <v>1120620025</v>
      </c>
      <c r="B745" s="33" t="s">
        <v>980</v>
      </c>
      <c r="C745" s="33">
        <v>7899891308905</v>
      </c>
      <c r="D745" s="33" t="s">
        <v>690</v>
      </c>
      <c r="E745" s="33">
        <v>9539</v>
      </c>
      <c r="F745" s="33">
        <v>0</v>
      </c>
      <c r="G745" s="33">
        <v>6.1</v>
      </c>
      <c r="H745" s="33">
        <v>0</v>
      </c>
    </row>
    <row r="746" spans="1:8" x14ac:dyDescent="0.2">
      <c r="A746" s="33">
        <v>1120620160</v>
      </c>
      <c r="B746" s="33" t="s">
        <v>223</v>
      </c>
      <c r="C746" s="33">
        <v>7899891302828</v>
      </c>
      <c r="D746" s="33" t="s">
        <v>705</v>
      </c>
      <c r="E746" s="33">
        <v>9561</v>
      </c>
      <c r="F746" s="33">
        <v>0</v>
      </c>
      <c r="G746" s="33">
        <v>19.32</v>
      </c>
      <c r="H746" s="33">
        <v>84</v>
      </c>
    </row>
    <row r="747" spans="1:8" x14ac:dyDescent="0.2">
      <c r="A747" s="33">
        <v>1120629079</v>
      </c>
      <c r="B747" s="33" t="s">
        <v>981</v>
      </c>
      <c r="C747" s="33">
        <v>7898596391311</v>
      </c>
      <c r="D747" s="33" t="s">
        <v>705</v>
      </c>
      <c r="E747" s="33">
        <v>9561</v>
      </c>
      <c r="F747" s="33">
        <v>0</v>
      </c>
      <c r="G747" s="33">
        <v>12.18</v>
      </c>
      <c r="H747" s="33">
        <v>58</v>
      </c>
    </row>
    <row r="748" spans="1:8" x14ac:dyDescent="0.2">
      <c r="A748" s="33">
        <v>1120690160</v>
      </c>
      <c r="B748" s="33" t="s">
        <v>982</v>
      </c>
      <c r="C748" s="33">
        <v>7898464623933</v>
      </c>
      <c r="D748" s="33" t="s">
        <v>983</v>
      </c>
      <c r="E748" s="33">
        <v>1354</v>
      </c>
      <c r="F748" s="33">
        <v>0</v>
      </c>
      <c r="G748" s="33">
        <v>12.18</v>
      </c>
      <c r="H748" s="33">
        <v>58</v>
      </c>
    </row>
    <row r="749" spans="1:8" x14ac:dyDescent="0.2">
      <c r="A749" s="33">
        <v>1120700160</v>
      </c>
      <c r="B749" s="33" t="s">
        <v>984</v>
      </c>
      <c r="C749" s="33">
        <v>7898464623940</v>
      </c>
      <c r="D749" s="33" t="s">
        <v>983</v>
      </c>
      <c r="E749" s="33">
        <v>1354</v>
      </c>
      <c r="F749" s="33">
        <v>0</v>
      </c>
      <c r="G749" s="33">
        <v>12.18</v>
      </c>
      <c r="H749" s="33">
        <v>58</v>
      </c>
    </row>
    <row r="750" spans="1:8" x14ac:dyDescent="0.2">
      <c r="A750" s="33">
        <v>1120740160</v>
      </c>
      <c r="B750" s="33" t="s">
        <v>224</v>
      </c>
      <c r="C750" s="33">
        <v>7899891302811</v>
      </c>
      <c r="D750" s="33" t="s">
        <v>712</v>
      </c>
      <c r="E750" s="33">
        <v>9558</v>
      </c>
      <c r="F750" s="33">
        <v>0</v>
      </c>
      <c r="G750" s="33">
        <v>19.32</v>
      </c>
      <c r="H750" s="33">
        <v>84</v>
      </c>
    </row>
    <row r="751" spans="1:8" x14ac:dyDescent="0.2">
      <c r="A751" s="33">
        <v>1120749079</v>
      </c>
      <c r="B751" s="33" t="s">
        <v>985</v>
      </c>
      <c r="C751" s="33">
        <v>7898596390680</v>
      </c>
      <c r="D751" s="33" t="s">
        <v>712</v>
      </c>
      <c r="E751" s="33">
        <v>9558</v>
      </c>
      <c r="F751" s="33">
        <v>0</v>
      </c>
      <c r="G751" s="33">
        <v>12.18</v>
      </c>
      <c r="H751" s="33">
        <v>58</v>
      </c>
    </row>
    <row r="752" spans="1:8" x14ac:dyDescent="0.2">
      <c r="A752" s="33">
        <v>1121200160</v>
      </c>
      <c r="B752" s="33" t="s">
        <v>986</v>
      </c>
      <c r="C752" s="33">
        <v>7898464623919</v>
      </c>
      <c r="D752" s="33" t="s">
        <v>983</v>
      </c>
      <c r="E752" s="33">
        <v>1354</v>
      </c>
      <c r="F752" s="33">
        <v>0</v>
      </c>
      <c r="G752" s="33">
        <v>12.18</v>
      </c>
      <c r="H752" s="33">
        <v>58</v>
      </c>
    </row>
    <row r="753" spans="1:8" x14ac:dyDescent="0.2">
      <c r="A753" s="33">
        <v>1121290050</v>
      </c>
      <c r="B753" s="33" t="s">
        <v>225</v>
      </c>
      <c r="C753" s="33">
        <v>7898464625920</v>
      </c>
      <c r="D753" s="33" t="s">
        <v>637</v>
      </c>
      <c r="E753" s="33">
        <v>1427</v>
      </c>
      <c r="F753" s="33">
        <v>0</v>
      </c>
      <c r="G753" s="33">
        <v>9.0299999999999994</v>
      </c>
      <c r="H753" s="33">
        <v>42</v>
      </c>
    </row>
    <row r="754" spans="1:8" x14ac:dyDescent="0.2">
      <c r="A754" s="33">
        <v>1121330160</v>
      </c>
      <c r="B754" s="33" t="s">
        <v>226</v>
      </c>
      <c r="C754" s="33">
        <v>7898602570617</v>
      </c>
      <c r="D754" s="33" t="s">
        <v>746</v>
      </c>
      <c r="E754" s="33">
        <v>9559</v>
      </c>
      <c r="F754" s="33">
        <v>0</v>
      </c>
      <c r="G754" s="33">
        <v>19.32</v>
      </c>
      <c r="H754" s="33">
        <v>84</v>
      </c>
    </row>
    <row r="755" spans="1:8" x14ac:dyDescent="0.2">
      <c r="A755" s="33">
        <v>1121339079</v>
      </c>
      <c r="B755" s="33" t="s">
        <v>987</v>
      </c>
      <c r="C755" s="33">
        <v>7898953040586</v>
      </c>
      <c r="D755" s="33" t="s">
        <v>746</v>
      </c>
      <c r="E755" s="33">
        <v>9559</v>
      </c>
      <c r="F755" s="33">
        <v>0</v>
      </c>
      <c r="G755" s="33">
        <v>3.05</v>
      </c>
      <c r="H755" s="33">
        <v>58</v>
      </c>
    </row>
    <row r="756" spans="1:8" x14ac:dyDescent="0.2">
      <c r="A756" s="33">
        <v>1121340160</v>
      </c>
      <c r="B756" s="33" t="s">
        <v>227</v>
      </c>
      <c r="C756" s="33">
        <v>7899891302835</v>
      </c>
      <c r="D756" s="33" t="s">
        <v>749</v>
      </c>
      <c r="E756" s="33">
        <v>9560</v>
      </c>
      <c r="F756" s="33">
        <v>0</v>
      </c>
      <c r="G756" s="33">
        <v>19.32</v>
      </c>
      <c r="H756" s="33">
        <v>84</v>
      </c>
    </row>
    <row r="757" spans="1:8" x14ac:dyDescent="0.2">
      <c r="A757" s="33">
        <v>1121349079</v>
      </c>
      <c r="B757" s="33" t="s">
        <v>988</v>
      </c>
      <c r="C757" s="33">
        <v>7898596391496</v>
      </c>
      <c r="D757" s="33" t="s">
        <v>749</v>
      </c>
      <c r="E757" s="33">
        <v>9560</v>
      </c>
      <c r="F757" s="33">
        <v>0</v>
      </c>
      <c r="G757" s="33">
        <v>12.18</v>
      </c>
      <c r="H757" s="33">
        <v>58</v>
      </c>
    </row>
    <row r="758" spans="1:8" x14ac:dyDescent="0.2">
      <c r="A758" s="33">
        <v>1121530250</v>
      </c>
      <c r="B758" s="33" t="s">
        <v>989</v>
      </c>
      <c r="C758" s="33">
        <v>7899891300619</v>
      </c>
      <c r="D758" s="33" t="s">
        <v>983</v>
      </c>
      <c r="E758" s="33">
        <v>1354</v>
      </c>
      <c r="F758" s="33">
        <v>0</v>
      </c>
      <c r="G758" s="33">
        <v>10.92</v>
      </c>
      <c r="H758" s="33">
        <v>52</v>
      </c>
    </row>
    <row r="759" spans="1:8" x14ac:dyDescent="0.2">
      <c r="A759" s="33">
        <v>1121950200</v>
      </c>
      <c r="B759" s="33" t="s">
        <v>228</v>
      </c>
      <c r="C759" s="33">
        <v>7899891308295</v>
      </c>
      <c r="D759" s="33" t="s">
        <v>990</v>
      </c>
      <c r="E759" s="33">
        <v>9582</v>
      </c>
      <c r="F759" s="33">
        <v>0</v>
      </c>
      <c r="G759" s="33">
        <v>27.52</v>
      </c>
      <c r="H759" s="33">
        <v>128</v>
      </c>
    </row>
    <row r="760" spans="1:8" x14ac:dyDescent="0.2">
      <c r="A760" s="33">
        <v>1121950500</v>
      </c>
      <c r="B760" s="33" t="s">
        <v>229</v>
      </c>
      <c r="C760" s="33">
        <v>7899891308288</v>
      </c>
      <c r="D760" s="33" t="s">
        <v>990</v>
      </c>
      <c r="E760" s="33">
        <v>9582</v>
      </c>
      <c r="F760" s="33">
        <v>0</v>
      </c>
      <c r="G760" s="33">
        <v>51.92</v>
      </c>
      <c r="H760" s="33">
        <v>236</v>
      </c>
    </row>
    <row r="761" spans="1:8" x14ac:dyDescent="0.2">
      <c r="A761" s="33">
        <v>1121960200</v>
      </c>
      <c r="B761" s="33" t="s">
        <v>230</v>
      </c>
      <c r="C761" s="33">
        <v>7899891308318</v>
      </c>
      <c r="D761" s="33" t="s">
        <v>991</v>
      </c>
      <c r="E761" s="33">
        <v>9583</v>
      </c>
      <c r="F761" s="33">
        <v>0</v>
      </c>
      <c r="G761" s="33">
        <v>27.52</v>
      </c>
      <c r="H761" s="33">
        <v>128</v>
      </c>
    </row>
    <row r="762" spans="1:8" x14ac:dyDescent="0.2">
      <c r="A762" s="33">
        <v>1121960500</v>
      </c>
      <c r="B762" s="33" t="s">
        <v>231</v>
      </c>
      <c r="C762" s="33">
        <v>7899891308301</v>
      </c>
      <c r="D762" s="33" t="s">
        <v>991</v>
      </c>
      <c r="E762" s="33">
        <v>9583</v>
      </c>
      <c r="F762" s="33">
        <v>0</v>
      </c>
      <c r="G762" s="33">
        <v>51.92</v>
      </c>
      <c r="H762" s="33">
        <v>236</v>
      </c>
    </row>
    <row r="763" spans="1:8" x14ac:dyDescent="0.2">
      <c r="A763" s="33">
        <v>1127000400</v>
      </c>
      <c r="B763" s="33" t="s">
        <v>992</v>
      </c>
      <c r="C763" s="33">
        <v>7898464623957</v>
      </c>
      <c r="D763" s="33" t="s">
        <v>653</v>
      </c>
      <c r="E763" s="33">
        <v>8516</v>
      </c>
      <c r="F763" s="33">
        <v>0</v>
      </c>
      <c r="G763" s="33">
        <v>15.12</v>
      </c>
      <c r="H763" s="33">
        <v>72</v>
      </c>
    </row>
    <row r="764" spans="1:8" x14ac:dyDescent="0.2">
      <c r="A764" s="33">
        <v>1131100200</v>
      </c>
      <c r="B764" s="33" t="s">
        <v>232</v>
      </c>
      <c r="C764" s="33">
        <v>7899891307816</v>
      </c>
      <c r="D764" s="33" t="s">
        <v>731</v>
      </c>
      <c r="E764" s="33">
        <v>1420</v>
      </c>
      <c r="F764" s="33">
        <v>0</v>
      </c>
      <c r="G764" s="33">
        <v>6.72</v>
      </c>
      <c r="H764" s="33">
        <v>32</v>
      </c>
    </row>
    <row r="765" spans="1:8" x14ac:dyDescent="0.2">
      <c r="A765" s="33">
        <v>1131100201</v>
      </c>
      <c r="B765" s="33" t="s">
        <v>233</v>
      </c>
      <c r="C765" s="33">
        <v>7899891307823</v>
      </c>
      <c r="D765" s="33" t="s">
        <v>731</v>
      </c>
      <c r="E765" s="33">
        <v>1420</v>
      </c>
      <c r="F765" s="33">
        <v>0</v>
      </c>
      <c r="G765" s="33">
        <v>7.14</v>
      </c>
      <c r="H765" s="33">
        <v>34</v>
      </c>
    </row>
    <row r="766" spans="1:8" x14ac:dyDescent="0.2">
      <c r="A766" s="33">
        <v>1131110140</v>
      </c>
      <c r="B766" s="33" t="s">
        <v>234</v>
      </c>
      <c r="C766" s="33">
        <v>7899891304259</v>
      </c>
      <c r="D766" s="33" t="s">
        <v>688</v>
      </c>
      <c r="E766" s="33">
        <v>1440</v>
      </c>
      <c r="F766" s="33">
        <v>0</v>
      </c>
      <c r="G766" s="33">
        <v>6.09</v>
      </c>
      <c r="H766" s="33">
        <v>29</v>
      </c>
    </row>
    <row r="767" spans="1:8" x14ac:dyDescent="0.2">
      <c r="A767" s="33">
        <v>1131490100</v>
      </c>
      <c r="B767" s="33" t="s">
        <v>235</v>
      </c>
      <c r="C767" s="33">
        <v>7899891311844</v>
      </c>
      <c r="D767" s="33" t="s">
        <v>756</v>
      </c>
      <c r="E767" s="33">
        <v>9531</v>
      </c>
      <c r="F767" s="33">
        <v>0</v>
      </c>
      <c r="G767" s="33">
        <v>3.99</v>
      </c>
      <c r="H767" s="33">
        <v>19</v>
      </c>
    </row>
    <row r="768" spans="1:8" x14ac:dyDescent="0.2">
      <c r="A768" s="33">
        <v>1131490200</v>
      </c>
      <c r="B768" s="33" t="s">
        <v>236</v>
      </c>
      <c r="C768" s="33">
        <v>7899891306109</v>
      </c>
      <c r="D768" s="33" t="s">
        <v>756</v>
      </c>
      <c r="E768" s="33">
        <v>9531</v>
      </c>
      <c r="F768" s="33">
        <v>0</v>
      </c>
      <c r="G768" s="33">
        <v>6.93</v>
      </c>
      <c r="H768" s="33">
        <v>33</v>
      </c>
    </row>
    <row r="769" spans="1:8" x14ac:dyDescent="0.2">
      <c r="A769" s="33">
        <v>1131520300</v>
      </c>
      <c r="B769" s="33" t="s">
        <v>237</v>
      </c>
      <c r="C769" s="33">
        <v>7899891302606</v>
      </c>
      <c r="D769" s="33" t="s">
        <v>765</v>
      </c>
      <c r="E769" s="33">
        <v>3499</v>
      </c>
      <c r="F769" s="33">
        <v>0</v>
      </c>
      <c r="G769" s="33">
        <v>9.66</v>
      </c>
      <c r="H769" s="33">
        <v>46</v>
      </c>
    </row>
    <row r="770" spans="1:8" x14ac:dyDescent="0.2">
      <c r="A770" s="33">
        <v>1131520301</v>
      </c>
      <c r="B770" s="33" t="s">
        <v>238</v>
      </c>
      <c r="C770" s="33">
        <v>7899891302613</v>
      </c>
      <c r="D770" s="33" t="s">
        <v>765</v>
      </c>
      <c r="E770" s="33">
        <v>3499</v>
      </c>
      <c r="F770" s="33">
        <v>0</v>
      </c>
      <c r="G770" s="33">
        <v>10.29</v>
      </c>
      <c r="H770" s="33">
        <v>49</v>
      </c>
    </row>
    <row r="771" spans="1:8" x14ac:dyDescent="0.2">
      <c r="A771" s="33">
        <v>1131520370</v>
      </c>
      <c r="B771" s="33" t="s">
        <v>239</v>
      </c>
      <c r="C771" s="33">
        <v>7899891302620</v>
      </c>
      <c r="D771" s="33" t="s">
        <v>765</v>
      </c>
      <c r="E771" s="33">
        <v>3499</v>
      </c>
      <c r="F771" s="33">
        <v>0</v>
      </c>
      <c r="G771" s="33">
        <v>13.86</v>
      </c>
      <c r="H771" s="33">
        <v>66</v>
      </c>
    </row>
    <row r="772" spans="1:8" x14ac:dyDescent="0.2">
      <c r="A772" s="33">
        <v>1131600180</v>
      </c>
      <c r="B772" s="33" t="s">
        <v>240</v>
      </c>
      <c r="C772" s="33">
        <v>7899891301418</v>
      </c>
      <c r="D772" s="33" t="s">
        <v>895</v>
      </c>
      <c r="E772" s="33">
        <v>9517</v>
      </c>
      <c r="F772" s="33">
        <v>0</v>
      </c>
      <c r="G772" s="33">
        <v>6.09</v>
      </c>
      <c r="H772" s="33">
        <v>29</v>
      </c>
    </row>
    <row r="773" spans="1:8" x14ac:dyDescent="0.2">
      <c r="A773" s="33">
        <v>1141480080</v>
      </c>
      <c r="B773" s="33" t="s">
        <v>241</v>
      </c>
      <c r="C773" s="33">
        <v>7899891300022</v>
      </c>
      <c r="D773" s="33" t="s">
        <v>754</v>
      </c>
      <c r="E773" s="33">
        <v>3497</v>
      </c>
      <c r="F773" s="33">
        <v>0</v>
      </c>
      <c r="G773" s="33">
        <v>5.46</v>
      </c>
      <c r="H773" s="33">
        <v>26</v>
      </c>
    </row>
    <row r="774" spans="1:8" x14ac:dyDescent="0.2">
      <c r="A774" s="33">
        <v>1141480100</v>
      </c>
      <c r="B774" s="33" t="s">
        <v>993</v>
      </c>
      <c r="C774" s="33">
        <v>7899891300046</v>
      </c>
      <c r="D774" s="33" t="s">
        <v>754</v>
      </c>
      <c r="E774" s="33">
        <v>3497</v>
      </c>
      <c r="F774" s="33">
        <v>0</v>
      </c>
      <c r="G774" s="33">
        <v>6.72</v>
      </c>
      <c r="H774" s="33">
        <v>32</v>
      </c>
    </row>
    <row r="775" spans="1:8" x14ac:dyDescent="0.2">
      <c r="A775" s="33">
        <v>1141480130</v>
      </c>
      <c r="B775" s="33" t="s">
        <v>243</v>
      </c>
      <c r="C775" s="33">
        <v>7899891300060</v>
      </c>
      <c r="D775" s="33" t="s">
        <v>754</v>
      </c>
      <c r="E775" s="33">
        <v>3497</v>
      </c>
      <c r="F775" s="33">
        <v>0</v>
      </c>
      <c r="G775" s="33">
        <v>7.35</v>
      </c>
      <c r="H775" s="33">
        <v>35</v>
      </c>
    </row>
    <row r="776" spans="1:8" x14ac:dyDescent="0.2">
      <c r="A776" s="33">
        <v>1141480150</v>
      </c>
      <c r="B776" s="33" t="s">
        <v>244</v>
      </c>
      <c r="C776" s="33">
        <v>7899891300039</v>
      </c>
      <c r="D776" s="33" t="s">
        <v>754</v>
      </c>
      <c r="E776" s="33">
        <v>3497</v>
      </c>
      <c r="F776" s="33">
        <v>0</v>
      </c>
      <c r="G776" s="33">
        <v>8.19</v>
      </c>
      <c r="H776" s="33">
        <v>39</v>
      </c>
    </row>
    <row r="777" spans="1:8" x14ac:dyDescent="0.2">
      <c r="A777" s="33">
        <v>1141480160</v>
      </c>
      <c r="B777" s="33" t="s">
        <v>245</v>
      </c>
      <c r="C777" s="33">
        <v>7899891300015</v>
      </c>
      <c r="D777" s="33" t="s">
        <v>754</v>
      </c>
      <c r="E777" s="33">
        <v>3497</v>
      </c>
      <c r="F777" s="33">
        <v>0</v>
      </c>
      <c r="G777" s="33">
        <v>7.77</v>
      </c>
      <c r="H777" s="33">
        <v>37</v>
      </c>
    </row>
    <row r="778" spans="1:8" x14ac:dyDescent="0.2">
      <c r="A778" s="33">
        <v>1141489197</v>
      </c>
      <c r="B778" s="33" t="s">
        <v>246</v>
      </c>
      <c r="C778" s="33">
        <v>7899891300053</v>
      </c>
      <c r="D778" s="33" t="s">
        <v>754</v>
      </c>
      <c r="E778" s="33">
        <v>3497</v>
      </c>
      <c r="F778" s="33">
        <v>0</v>
      </c>
      <c r="G778" s="33">
        <v>7.56</v>
      </c>
      <c r="H778" s="33">
        <v>36</v>
      </c>
    </row>
    <row r="779" spans="1:8" x14ac:dyDescent="0.2">
      <c r="A779" s="33">
        <v>1161490150</v>
      </c>
      <c r="B779" s="33" t="s">
        <v>247</v>
      </c>
      <c r="C779" s="33">
        <v>7899891306116</v>
      </c>
      <c r="D779" s="33" t="s">
        <v>756</v>
      </c>
      <c r="E779" s="33">
        <v>9531</v>
      </c>
      <c r="F779" s="33">
        <v>0</v>
      </c>
      <c r="G779" s="33">
        <v>8.19</v>
      </c>
      <c r="H779" s="33">
        <v>39</v>
      </c>
    </row>
    <row r="780" spans="1:8" x14ac:dyDescent="0.2">
      <c r="A780" s="33">
        <v>1161600150</v>
      </c>
      <c r="B780" s="33" t="s">
        <v>994</v>
      </c>
      <c r="C780" s="33">
        <v>7899891301401</v>
      </c>
      <c r="D780" s="33" t="s">
        <v>895</v>
      </c>
      <c r="E780" s="33">
        <v>9517</v>
      </c>
      <c r="F780" s="33">
        <v>0</v>
      </c>
      <c r="G780" s="33">
        <v>8.19</v>
      </c>
      <c r="H780" s="33">
        <v>39</v>
      </c>
    </row>
    <row r="781" spans="1:8" x14ac:dyDescent="0.2">
      <c r="A781" s="33">
        <v>1161780150</v>
      </c>
      <c r="B781" s="33" t="s">
        <v>995</v>
      </c>
      <c r="C781" s="33">
        <v>7899891307724</v>
      </c>
      <c r="D781" s="33" t="s">
        <v>532</v>
      </c>
      <c r="E781" s="33">
        <v>9580</v>
      </c>
      <c r="F781" s="33">
        <v>0</v>
      </c>
      <c r="G781" s="33">
        <v>8.19</v>
      </c>
      <c r="H781" s="33">
        <v>39</v>
      </c>
    </row>
    <row r="782" spans="1:8" x14ac:dyDescent="0.2">
      <c r="A782" s="33">
        <v>1161810150</v>
      </c>
      <c r="B782" s="33" t="s">
        <v>996</v>
      </c>
      <c r="C782" s="33">
        <v>7899891313916</v>
      </c>
      <c r="D782" s="33" t="s">
        <v>537</v>
      </c>
      <c r="E782" s="33">
        <v>9557</v>
      </c>
      <c r="F782" s="33">
        <v>0</v>
      </c>
      <c r="G782" s="33">
        <v>8.19</v>
      </c>
      <c r="H782" s="33">
        <v>39</v>
      </c>
    </row>
    <row r="783" spans="1:8" x14ac:dyDescent="0.2">
      <c r="A783" s="33">
        <v>1161860150</v>
      </c>
      <c r="B783" s="33" t="s">
        <v>250</v>
      </c>
      <c r="C783" s="33">
        <v>7899891313909</v>
      </c>
      <c r="D783" s="33" t="s">
        <v>537</v>
      </c>
      <c r="E783" s="33">
        <v>9557</v>
      </c>
      <c r="F783" s="33">
        <v>0</v>
      </c>
      <c r="G783" s="33">
        <v>8.19</v>
      </c>
      <c r="H783" s="33">
        <v>39</v>
      </c>
    </row>
    <row r="784" spans="1:8" x14ac:dyDescent="0.2">
      <c r="A784" s="33">
        <v>1162040150</v>
      </c>
      <c r="B784" s="33" t="s">
        <v>997</v>
      </c>
      <c r="C784" s="33">
        <v>7899891313763</v>
      </c>
      <c r="D784" s="33" t="s">
        <v>871</v>
      </c>
      <c r="E784" s="33">
        <v>9592</v>
      </c>
      <c r="F784" s="33">
        <v>0</v>
      </c>
      <c r="G784" s="33">
        <v>8.19</v>
      </c>
      <c r="H784" s="33">
        <v>39</v>
      </c>
    </row>
    <row r="785" spans="1:8" x14ac:dyDescent="0.2">
      <c r="A785" s="33">
        <v>2040009131</v>
      </c>
      <c r="B785" s="33" t="s">
        <v>998</v>
      </c>
      <c r="C785" s="33">
        <v>7898464625692</v>
      </c>
      <c r="D785" s="33" t="s">
        <v>684</v>
      </c>
      <c r="E785" s="33">
        <v>1428</v>
      </c>
      <c r="F785" s="33">
        <v>0</v>
      </c>
      <c r="G785" s="33">
        <v>17.16</v>
      </c>
      <c r="H785" s="33">
        <v>78</v>
      </c>
    </row>
    <row r="786" spans="1:8" x14ac:dyDescent="0.2">
      <c r="A786" s="33">
        <v>2040010210</v>
      </c>
      <c r="B786" s="33" t="s">
        <v>999</v>
      </c>
      <c r="C786" s="33">
        <v>7898464627856</v>
      </c>
      <c r="D786" s="33" t="s">
        <v>673</v>
      </c>
      <c r="E786" s="33">
        <v>1448</v>
      </c>
      <c r="F786" s="33">
        <v>0</v>
      </c>
      <c r="G786" s="33">
        <v>9.4499999999999993</v>
      </c>
      <c r="H786" s="33">
        <v>52</v>
      </c>
    </row>
    <row r="787" spans="1:8" x14ac:dyDescent="0.2">
      <c r="A787" s="33">
        <v>2040020210</v>
      </c>
      <c r="B787" s="33" t="s">
        <v>252</v>
      </c>
      <c r="C787" s="33">
        <v>7898464629089</v>
      </c>
      <c r="D787" s="33" t="s">
        <v>548</v>
      </c>
      <c r="E787" s="33">
        <v>1400</v>
      </c>
      <c r="F787" s="33">
        <v>0</v>
      </c>
      <c r="G787" s="33">
        <v>12.18</v>
      </c>
      <c r="H787" s="33">
        <v>58</v>
      </c>
    </row>
    <row r="788" spans="1:8" x14ac:dyDescent="0.2">
      <c r="A788" s="33">
        <v>2040160210</v>
      </c>
      <c r="B788" s="33" t="s">
        <v>1000</v>
      </c>
      <c r="C788" s="33">
        <v>7898464627962</v>
      </c>
      <c r="D788" s="33" t="s">
        <v>673</v>
      </c>
      <c r="E788" s="33">
        <v>1448</v>
      </c>
      <c r="F788" s="33">
        <v>0</v>
      </c>
      <c r="G788" s="33">
        <v>5.88</v>
      </c>
      <c r="H788" s="33">
        <v>56</v>
      </c>
    </row>
    <row r="789" spans="1:8" x14ac:dyDescent="0.2">
      <c r="A789" s="33">
        <v>2040190210</v>
      </c>
      <c r="B789" s="33" t="s">
        <v>253</v>
      </c>
      <c r="C789" s="33">
        <v>7898464629058</v>
      </c>
      <c r="D789" s="33" t="s">
        <v>579</v>
      </c>
      <c r="E789" s="33">
        <v>1429</v>
      </c>
      <c r="F789" s="33">
        <v>0</v>
      </c>
      <c r="G789" s="33">
        <v>12.18</v>
      </c>
      <c r="H789" s="33">
        <v>58</v>
      </c>
    </row>
    <row r="790" spans="1:8" x14ac:dyDescent="0.2">
      <c r="A790" s="33">
        <v>2040230210</v>
      </c>
      <c r="B790" s="33" t="s">
        <v>254</v>
      </c>
      <c r="C790" s="33">
        <v>7898464629225</v>
      </c>
      <c r="D790" s="33" t="s">
        <v>585</v>
      </c>
      <c r="E790" s="33">
        <v>1401</v>
      </c>
      <c r="F790" s="33">
        <v>0</v>
      </c>
      <c r="G790" s="33">
        <v>12.18</v>
      </c>
      <c r="H790" s="33">
        <v>58</v>
      </c>
    </row>
    <row r="791" spans="1:8" x14ac:dyDescent="0.2">
      <c r="A791" s="33">
        <v>2040490210</v>
      </c>
      <c r="B791" s="33" t="s">
        <v>255</v>
      </c>
      <c r="C791" s="33">
        <v>7898464629065</v>
      </c>
      <c r="D791" s="33" t="s">
        <v>606</v>
      </c>
      <c r="E791" s="33">
        <v>1403</v>
      </c>
      <c r="F791" s="33">
        <v>0</v>
      </c>
      <c r="G791" s="33">
        <v>12.18</v>
      </c>
      <c r="H791" s="33">
        <v>58</v>
      </c>
    </row>
    <row r="792" spans="1:8" x14ac:dyDescent="0.2">
      <c r="A792" s="33">
        <v>2040520210</v>
      </c>
      <c r="B792" s="33" t="s">
        <v>256</v>
      </c>
      <c r="C792" s="33">
        <v>7898464627825</v>
      </c>
      <c r="D792" s="33" t="s">
        <v>673</v>
      </c>
      <c r="E792" s="33">
        <v>1448</v>
      </c>
      <c r="F792" s="33">
        <v>0</v>
      </c>
      <c r="G792" s="33">
        <v>11.76</v>
      </c>
      <c r="H792" s="33">
        <v>56</v>
      </c>
    </row>
    <row r="793" spans="1:8" x14ac:dyDescent="0.2">
      <c r="A793" s="33">
        <v>2040550210</v>
      </c>
      <c r="B793" s="33" t="s">
        <v>257</v>
      </c>
      <c r="C793" s="33">
        <v>7898464629430</v>
      </c>
      <c r="D793" s="33" t="s">
        <v>612</v>
      </c>
      <c r="E793" s="33">
        <v>1397</v>
      </c>
      <c r="F793" s="33">
        <v>0</v>
      </c>
      <c r="G793" s="33">
        <v>12.18</v>
      </c>
      <c r="H793" s="33">
        <v>58</v>
      </c>
    </row>
    <row r="794" spans="1:8" x14ac:dyDescent="0.2">
      <c r="A794" s="33">
        <v>2040580210</v>
      </c>
      <c r="B794" s="33" t="s">
        <v>258</v>
      </c>
      <c r="C794" s="33">
        <v>7898464629423</v>
      </c>
      <c r="D794" s="33" t="s">
        <v>615</v>
      </c>
      <c r="E794" s="33">
        <v>1398</v>
      </c>
      <c r="F794" s="33">
        <v>0</v>
      </c>
      <c r="G794" s="33">
        <v>12.18</v>
      </c>
      <c r="H794" s="33">
        <v>58</v>
      </c>
    </row>
    <row r="795" spans="1:8" x14ac:dyDescent="0.2">
      <c r="A795" s="33">
        <v>2040640210</v>
      </c>
      <c r="B795" s="33" t="s">
        <v>259</v>
      </c>
      <c r="C795" s="33">
        <v>7898464629232</v>
      </c>
      <c r="D795" s="33" t="s">
        <v>622</v>
      </c>
      <c r="E795" s="33">
        <v>1405</v>
      </c>
      <c r="F795" s="33">
        <v>0</v>
      </c>
      <c r="G795" s="33">
        <v>12.18</v>
      </c>
      <c r="H795" s="33">
        <v>58</v>
      </c>
    </row>
    <row r="796" spans="1:8" x14ac:dyDescent="0.2">
      <c r="A796" s="33">
        <v>2040670210</v>
      </c>
      <c r="B796" s="33" t="s">
        <v>260</v>
      </c>
      <c r="C796" s="33">
        <v>7898464622110</v>
      </c>
      <c r="D796" s="33" t="s">
        <v>681</v>
      </c>
      <c r="E796" s="33">
        <v>1441</v>
      </c>
      <c r="F796" s="33">
        <v>0</v>
      </c>
      <c r="G796" s="33">
        <v>12.18</v>
      </c>
      <c r="H796" s="33">
        <v>58</v>
      </c>
    </row>
    <row r="797" spans="1:8" x14ac:dyDescent="0.2">
      <c r="A797" s="33">
        <v>2040740210</v>
      </c>
      <c r="B797" s="33" t="s">
        <v>1001</v>
      </c>
      <c r="C797" s="33">
        <v>7898464627818</v>
      </c>
      <c r="D797" s="33" t="s">
        <v>673</v>
      </c>
      <c r="E797" s="33">
        <v>1448</v>
      </c>
      <c r="F797" s="33">
        <v>0</v>
      </c>
      <c r="G797" s="33">
        <v>9.4499999999999993</v>
      </c>
      <c r="H797" s="33">
        <v>45</v>
      </c>
    </row>
    <row r="798" spans="1:8" x14ac:dyDescent="0.2">
      <c r="A798" s="33">
        <v>2040800210</v>
      </c>
      <c r="B798" s="33" t="s">
        <v>261</v>
      </c>
      <c r="C798" s="33">
        <v>7899891303917</v>
      </c>
      <c r="D798" s="33" t="s">
        <v>624</v>
      </c>
      <c r="E798" s="33">
        <v>1407</v>
      </c>
      <c r="F798" s="33">
        <v>0</v>
      </c>
      <c r="G798" s="33">
        <v>12.18</v>
      </c>
      <c r="H798" s="33">
        <v>58</v>
      </c>
    </row>
    <row r="799" spans="1:8" x14ac:dyDescent="0.2">
      <c r="A799" s="33">
        <v>2041040210</v>
      </c>
      <c r="B799" s="33" t="s">
        <v>262</v>
      </c>
      <c r="C799" s="33">
        <v>7899891303931</v>
      </c>
      <c r="D799" s="33" t="s">
        <v>626</v>
      </c>
      <c r="E799" s="33">
        <v>1406</v>
      </c>
      <c r="F799" s="33">
        <v>0</v>
      </c>
      <c r="G799" s="33">
        <v>12.18</v>
      </c>
      <c r="H799" s="33">
        <v>58</v>
      </c>
    </row>
    <row r="800" spans="1:8" x14ac:dyDescent="0.2">
      <c r="A800" s="33">
        <v>2041050210</v>
      </c>
      <c r="B800" s="33" t="s">
        <v>263</v>
      </c>
      <c r="C800" s="33">
        <v>7899891303924</v>
      </c>
      <c r="D800" s="33" t="s">
        <v>628</v>
      </c>
      <c r="E800" s="33">
        <v>1408</v>
      </c>
      <c r="F800" s="33">
        <v>0</v>
      </c>
      <c r="G800" s="33">
        <v>12.18</v>
      </c>
      <c r="H800" s="33">
        <v>58</v>
      </c>
    </row>
    <row r="801" spans="1:8" x14ac:dyDescent="0.2">
      <c r="A801" s="33">
        <v>2041070210</v>
      </c>
      <c r="B801" s="33" t="s">
        <v>1002</v>
      </c>
      <c r="C801" s="33">
        <v>7898464628372</v>
      </c>
      <c r="D801" s="33" t="s">
        <v>673</v>
      </c>
      <c r="E801" s="33">
        <v>1448</v>
      </c>
      <c r="F801" s="33">
        <v>0</v>
      </c>
      <c r="G801" s="33">
        <v>11.76</v>
      </c>
      <c r="H801" s="33">
        <v>56</v>
      </c>
    </row>
    <row r="802" spans="1:8" x14ac:dyDescent="0.2">
      <c r="A802" s="33">
        <v>2041070211</v>
      </c>
      <c r="B802" s="33" t="s">
        <v>264</v>
      </c>
      <c r="C802" s="33">
        <v>7899891308882</v>
      </c>
      <c r="D802" s="33" t="s">
        <v>629</v>
      </c>
      <c r="E802" s="33">
        <v>9587</v>
      </c>
      <c r="F802" s="33">
        <v>0</v>
      </c>
      <c r="G802" s="33">
        <v>12.18</v>
      </c>
      <c r="H802" s="33">
        <v>58</v>
      </c>
    </row>
    <row r="803" spans="1:8" x14ac:dyDescent="0.2">
      <c r="A803" s="33">
        <v>2041080210</v>
      </c>
      <c r="B803" s="33" t="s">
        <v>265</v>
      </c>
      <c r="C803" s="33">
        <v>7898464629010</v>
      </c>
      <c r="D803" s="33" t="s">
        <v>632</v>
      </c>
      <c r="E803" s="33">
        <v>1430</v>
      </c>
      <c r="F803" s="33">
        <v>0</v>
      </c>
      <c r="G803" s="33">
        <v>12.18</v>
      </c>
      <c r="H803" s="33">
        <v>58</v>
      </c>
    </row>
    <row r="804" spans="1:8" x14ac:dyDescent="0.2">
      <c r="A804" s="33">
        <v>2041290210</v>
      </c>
      <c r="B804" s="33" t="s">
        <v>266</v>
      </c>
      <c r="C804" s="33">
        <v>7898464629041</v>
      </c>
      <c r="D804" s="33" t="s">
        <v>637</v>
      </c>
      <c r="E804" s="33">
        <v>1427</v>
      </c>
      <c r="F804" s="33">
        <v>0</v>
      </c>
      <c r="G804" s="33">
        <v>12.18</v>
      </c>
      <c r="H804" s="33">
        <v>58</v>
      </c>
    </row>
    <row r="805" spans="1:8" x14ac:dyDescent="0.2">
      <c r="A805" s="33">
        <v>2041420210</v>
      </c>
      <c r="B805" s="33" t="s">
        <v>267</v>
      </c>
      <c r="C805" s="33">
        <v>7898464625685</v>
      </c>
      <c r="D805" s="33" t="s">
        <v>684</v>
      </c>
      <c r="E805" s="33">
        <v>1428</v>
      </c>
      <c r="F805" s="33">
        <v>0</v>
      </c>
      <c r="G805" s="33">
        <v>12.18</v>
      </c>
      <c r="H805" s="33">
        <v>58</v>
      </c>
    </row>
    <row r="806" spans="1:8" x14ac:dyDescent="0.2">
      <c r="A806" s="33">
        <v>2041650210</v>
      </c>
      <c r="B806" s="33" t="s">
        <v>1003</v>
      </c>
      <c r="C806" s="33">
        <v>7899891302279</v>
      </c>
      <c r="D806" s="33" t="s">
        <v>686</v>
      </c>
      <c r="E806" s="33">
        <v>9527</v>
      </c>
      <c r="F806" s="33">
        <v>0</v>
      </c>
      <c r="G806" s="33">
        <v>5.88</v>
      </c>
      <c r="H806" s="33">
        <v>56</v>
      </c>
    </row>
    <row r="807" spans="1:8" x14ac:dyDescent="0.2">
      <c r="A807" s="33">
        <v>2041830210</v>
      </c>
      <c r="B807" s="33" t="s">
        <v>268</v>
      </c>
      <c r="C807" s="33">
        <v>7899891306406</v>
      </c>
      <c r="D807" s="33" t="s">
        <v>692</v>
      </c>
      <c r="E807" s="33">
        <v>9577</v>
      </c>
      <c r="F807" s="33">
        <v>0</v>
      </c>
      <c r="G807" s="33">
        <v>12.18</v>
      </c>
      <c r="H807" s="33">
        <v>58</v>
      </c>
    </row>
    <row r="808" spans="1:8" x14ac:dyDescent="0.2">
      <c r="A808" s="33">
        <v>2041840210</v>
      </c>
      <c r="B808" s="33" t="s">
        <v>269</v>
      </c>
      <c r="C808" s="33">
        <v>7899891306413</v>
      </c>
      <c r="D808" s="33" t="s">
        <v>692</v>
      </c>
      <c r="E808" s="33">
        <v>9577</v>
      </c>
      <c r="F808" s="33">
        <v>0</v>
      </c>
      <c r="G808" s="33">
        <v>12.18</v>
      </c>
      <c r="H808" s="33">
        <v>58</v>
      </c>
    </row>
    <row r="809" spans="1:8" x14ac:dyDescent="0.2">
      <c r="A809" s="33">
        <v>2041850210</v>
      </c>
      <c r="B809" s="33" t="s">
        <v>270</v>
      </c>
      <c r="C809" s="33">
        <v>7899891306420</v>
      </c>
      <c r="D809" s="33" t="s">
        <v>692</v>
      </c>
      <c r="E809" s="33">
        <v>9577</v>
      </c>
      <c r="F809" s="33">
        <v>0</v>
      </c>
      <c r="G809" s="33">
        <v>12.18</v>
      </c>
      <c r="H809" s="33">
        <v>58</v>
      </c>
    </row>
    <row r="810" spans="1:8" x14ac:dyDescent="0.2">
      <c r="A810" s="33">
        <v>2070190350</v>
      </c>
      <c r="B810" s="33" t="s">
        <v>271</v>
      </c>
      <c r="C810" s="33">
        <v>7898464624671</v>
      </c>
      <c r="D810" s="33" t="s">
        <v>579</v>
      </c>
      <c r="E810" s="33">
        <v>1429</v>
      </c>
      <c r="F810" s="33">
        <v>0</v>
      </c>
      <c r="G810" s="33">
        <v>8.19</v>
      </c>
      <c r="H810" s="33">
        <v>39</v>
      </c>
    </row>
    <row r="811" spans="1:8" x14ac:dyDescent="0.2">
      <c r="A811" s="33">
        <v>2071030500</v>
      </c>
      <c r="B811" s="33" t="s">
        <v>272</v>
      </c>
      <c r="C811" s="33">
        <v>7899891307465</v>
      </c>
      <c r="D811" s="33" t="s">
        <v>729</v>
      </c>
      <c r="E811" s="33">
        <v>1411</v>
      </c>
      <c r="F811" s="33">
        <v>0</v>
      </c>
      <c r="G811" s="33">
        <v>15.12</v>
      </c>
      <c r="H811" s="33">
        <v>72</v>
      </c>
    </row>
    <row r="812" spans="1:8" x14ac:dyDescent="0.2">
      <c r="A812" s="33">
        <v>2071080350</v>
      </c>
      <c r="B812" s="33" t="s">
        <v>273</v>
      </c>
      <c r="C812" s="33">
        <v>7898464624664</v>
      </c>
      <c r="D812" s="33" t="s">
        <v>632</v>
      </c>
      <c r="E812" s="33">
        <v>1430</v>
      </c>
      <c r="F812" s="33">
        <v>0</v>
      </c>
      <c r="G812" s="33">
        <v>8.19</v>
      </c>
      <c r="H812" s="33">
        <v>39</v>
      </c>
    </row>
    <row r="813" spans="1:8" x14ac:dyDescent="0.2">
      <c r="A813" s="33">
        <v>2071550500</v>
      </c>
      <c r="B813" s="33" t="s">
        <v>274</v>
      </c>
      <c r="C813" s="33">
        <v>7899891307472</v>
      </c>
      <c r="D813" s="33" t="s">
        <v>768</v>
      </c>
      <c r="E813" s="33">
        <v>8517</v>
      </c>
      <c r="F813" s="33">
        <v>0</v>
      </c>
      <c r="G813" s="33">
        <v>15.12</v>
      </c>
      <c r="H813" s="33">
        <v>72</v>
      </c>
    </row>
    <row r="814" spans="1:8" x14ac:dyDescent="0.2">
      <c r="A814" s="33">
        <v>2071660100</v>
      </c>
      <c r="B814" s="33" t="s">
        <v>275</v>
      </c>
      <c r="C814" s="33">
        <v>7899891307786</v>
      </c>
      <c r="D814" s="33" t="s">
        <v>862</v>
      </c>
      <c r="E814" s="33">
        <v>9528</v>
      </c>
      <c r="F814" s="33">
        <v>0</v>
      </c>
      <c r="G814" s="33">
        <v>9.66</v>
      </c>
      <c r="H814" s="33">
        <v>46</v>
      </c>
    </row>
    <row r="815" spans="1:8" x14ac:dyDescent="0.2">
      <c r="A815" s="33">
        <v>2071669271</v>
      </c>
      <c r="B815" s="33" t="s">
        <v>276</v>
      </c>
      <c r="C815" s="33">
        <v>7899891307793</v>
      </c>
      <c r="D815" s="33" t="s">
        <v>862</v>
      </c>
      <c r="E815" s="33">
        <v>9528</v>
      </c>
      <c r="F815" s="33">
        <v>0</v>
      </c>
      <c r="G815" s="33">
        <v>9.24</v>
      </c>
      <c r="H815" s="33">
        <v>44</v>
      </c>
    </row>
    <row r="816" spans="1:8" x14ac:dyDescent="0.2">
      <c r="A816" s="33">
        <v>2090020500</v>
      </c>
      <c r="B816" s="33" t="s">
        <v>277</v>
      </c>
      <c r="C816" s="33">
        <v>7898464629591</v>
      </c>
      <c r="D816" s="33" t="s">
        <v>548</v>
      </c>
      <c r="E816" s="33">
        <v>1400</v>
      </c>
      <c r="F816" s="33">
        <v>0</v>
      </c>
      <c r="G816" s="33">
        <v>9.8699999999999992</v>
      </c>
      <c r="H816" s="33">
        <v>47</v>
      </c>
    </row>
    <row r="817" spans="1:8" x14ac:dyDescent="0.2">
      <c r="A817" s="33">
        <v>2090110500</v>
      </c>
      <c r="B817" s="33" t="s">
        <v>278</v>
      </c>
      <c r="C817" s="33">
        <v>7898464629553</v>
      </c>
      <c r="D817" s="33" t="s">
        <v>555</v>
      </c>
      <c r="E817" s="33">
        <v>1404</v>
      </c>
      <c r="F817" s="33">
        <v>0</v>
      </c>
      <c r="G817" s="33">
        <v>9.8699999999999992</v>
      </c>
      <c r="H817" s="33">
        <v>47</v>
      </c>
    </row>
    <row r="818" spans="1:8" x14ac:dyDescent="0.2">
      <c r="A818" s="33">
        <v>2090190500</v>
      </c>
      <c r="B818" s="33" t="s">
        <v>279</v>
      </c>
      <c r="C818" s="33">
        <v>7898464627450</v>
      </c>
      <c r="D818" s="33" t="s">
        <v>579</v>
      </c>
      <c r="E818" s="33">
        <v>1429</v>
      </c>
      <c r="F818" s="33">
        <v>0</v>
      </c>
      <c r="G818" s="33">
        <v>11.55</v>
      </c>
      <c r="H818" s="33">
        <v>55</v>
      </c>
    </row>
    <row r="819" spans="1:8" x14ac:dyDescent="0.2">
      <c r="A819" s="33">
        <v>2090230500</v>
      </c>
      <c r="B819" s="33" t="s">
        <v>280</v>
      </c>
      <c r="C819" s="33">
        <v>7898464629621</v>
      </c>
      <c r="D819" s="33" t="s">
        <v>585</v>
      </c>
      <c r="E819" s="33">
        <v>1401</v>
      </c>
      <c r="F819" s="33">
        <v>0</v>
      </c>
      <c r="G819" s="33">
        <v>9.8699999999999992</v>
      </c>
      <c r="H819" s="33">
        <v>47</v>
      </c>
    </row>
    <row r="820" spans="1:8" x14ac:dyDescent="0.2">
      <c r="A820" s="33">
        <v>2090250500</v>
      </c>
      <c r="B820" s="33" t="s">
        <v>281</v>
      </c>
      <c r="C820" s="33">
        <v>7898464629508</v>
      </c>
      <c r="D820" s="33" t="s">
        <v>588</v>
      </c>
      <c r="E820" s="33">
        <v>1402</v>
      </c>
      <c r="F820" s="33">
        <v>0</v>
      </c>
      <c r="G820" s="33">
        <v>9.8699999999999992</v>
      </c>
      <c r="H820" s="33">
        <v>47</v>
      </c>
    </row>
    <row r="821" spans="1:8" x14ac:dyDescent="0.2">
      <c r="A821" s="33">
        <v>2090490500</v>
      </c>
      <c r="B821" s="33" t="s">
        <v>282</v>
      </c>
      <c r="C821" s="33">
        <v>7898464629515</v>
      </c>
      <c r="D821" s="33" t="s">
        <v>606</v>
      </c>
      <c r="E821" s="33">
        <v>1403</v>
      </c>
      <c r="F821" s="33">
        <v>0</v>
      </c>
      <c r="G821" s="33">
        <v>9.8699999999999992</v>
      </c>
      <c r="H821" s="33">
        <v>47</v>
      </c>
    </row>
    <row r="822" spans="1:8" x14ac:dyDescent="0.2">
      <c r="A822" s="33">
        <v>2090550500</v>
      </c>
      <c r="B822" s="33" t="s">
        <v>283</v>
      </c>
      <c r="C822" s="33">
        <v>7898464629737</v>
      </c>
      <c r="D822" s="33" t="s">
        <v>612</v>
      </c>
      <c r="E822" s="33">
        <v>1397</v>
      </c>
      <c r="F822" s="33">
        <v>0</v>
      </c>
      <c r="G822" s="33">
        <v>9.8699999999999992</v>
      </c>
      <c r="H822" s="33">
        <v>47</v>
      </c>
    </row>
    <row r="823" spans="1:8" x14ac:dyDescent="0.2">
      <c r="A823" s="33">
        <v>2090580500</v>
      </c>
      <c r="B823" s="33" t="s">
        <v>284</v>
      </c>
      <c r="C823" s="33">
        <v>7898464629676</v>
      </c>
      <c r="D823" s="33" t="s">
        <v>615</v>
      </c>
      <c r="E823" s="33">
        <v>1398</v>
      </c>
      <c r="F823" s="33">
        <v>0</v>
      </c>
      <c r="G823" s="33">
        <v>9.8699999999999992</v>
      </c>
      <c r="H823" s="33">
        <v>47</v>
      </c>
    </row>
    <row r="824" spans="1:8" x14ac:dyDescent="0.2">
      <c r="A824" s="33">
        <v>2090640500</v>
      </c>
      <c r="B824" s="33" t="s">
        <v>285</v>
      </c>
      <c r="C824" s="33">
        <v>7898464629638</v>
      </c>
      <c r="D824" s="33" t="s">
        <v>622</v>
      </c>
      <c r="E824" s="33">
        <v>1405</v>
      </c>
      <c r="F824" s="33">
        <v>0</v>
      </c>
      <c r="G824" s="33">
        <v>9.8699999999999992</v>
      </c>
      <c r="H824" s="33">
        <v>47</v>
      </c>
    </row>
    <row r="825" spans="1:8" x14ac:dyDescent="0.2">
      <c r="A825" s="33">
        <v>2091070500</v>
      </c>
      <c r="B825" s="33" t="s">
        <v>286</v>
      </c>
      <c r="C825" s="33">
        <v>7899891308899</v>
      </c>
      <c r="D825" s="33" t="s">
        <v>629</v>
      </c>
      <c r="E825" s="33">
        <v>9587</v>
      </c>
      <c r="F825" s="33">
        <v>0</v>
      </c>
      <c r="G825" s="33">
        <v>9.8699999999999992</v>
      </c>
      <c r="H825" s="33">
        <v>47</v>
      </c>
    </row>
    <row r="826" spans="1:8" x14ac:dyDescent="0.2">
      <c r="A826" s="33">
        <v>2091080500</v>
      </c>
      <c r="B826" s="33" t="s">
        <v>287</v>
      </c>
      <c r="C826" s="33">
        <v>7898464627399</v>
      </c>
      <c r="D826" s="33" t="s">
        <v>632</v>
      </c>
      <c r="E826" s="33">
        <v>1430</v>
      </c>
      <c r="F826" s="33">
        <v>0</v>
      </c>
      <c r="G826" s="33">
        <v>11.55</v>
      </c>
      <c r="H826" s="33">
        <v>55</v>
      </c>
    </row>
    <row r="827" spans="1:8" x14ac:dyDescent="0.2">
      <c r="A827" s="33">
        <v>2091660100</v>
      </c>
      <c r="B827" s="33" t="s">
        <v>288</v>
      </c>
      <c r="C827" s="33">
        <v>7899891307809</v>
      </c>
      <c r="D827" s="33" t="s">
        <v>862</v>
      </c>
      <c r="E827" s="33">
        <v>9528</v>
      </c>
      <c r="F827" s="33">
        <v>0</v>
      </c>
      <c r="G827" s="33">
        <v>8.82</v>
      </c>
      <c r="H827" s="33">
        <v>42</v>
      </c>
    </row>
    <row r="828" spans="1:8" x14ac:dyDescent="0.2">
      <c r="A828" s="33">
        <v>2100029078</v>
      </c>
      <c r="B828" s="33" t="s">
        <v>289</v>
      </c>
      <c r="C828" s="33">
        <v>7898464623421</v>
      </c>
      <c r="D828" s="33" t="s">
        <v>957</v>
      </c>
      <c r="E828" s="33">
        <v>1435</v>
      </c>
      <c r="F828" s="33">
        <v>0</v>
      </c>
      <c r="G828" s="33">
        <v>2.21</v>
      </c>
      <c r="H828" s="33">
        <v>21</v>
      </c>
    </row>
    <row r="829" spans="1:8" x14ac:dyDescent="0.2">
      <c r="A829" s="33">
        <v>2110620190</v>
      </c>
      <c r="B829" s="33" t="s">
        <v>290</v>
      </c>
      <c r="C829" s="33">
        <v>7899891302903</v>
      </c>
      <c r="D829" s="33" t="s">
        <v>705</v>
      </c>
      <c r="E829" s="33">
        <v>9561</v>
      </c>
      <c r="F829" s="33">
        <v>0</v>
      </c>
      <c r="G829" s="33">
        <v>7.14</v>
      </c>
      <c r="H829" s="33">
        <v>34</v>
      </c>
    </row>
    <row r="830" spans="1:8" x14ac:dyDescent="0.2">
      <c r="A830" s="33">
        <v>2110740190</v>
      </c>
      <c r="B830" s="33" t="s">
        <v>291</v>
      </c>
      <c r="C830" s="33">
        <v>7899891302897</v>
      </c>
      <c r="D830" s="33" t="s">
        <v>712</v>
      </c>
      <c r="E830" s="33">
        <v>9558</v>
      </c>
      <c r="F830" s="33">
        <v>0</v>
      </c>
      <c r="G830" s="33">
        <v>7.14</v>
      </c>
      <c r="H830" s="33">
        <v>34</v>
      </c>
    </row>
    <row r="831" spans="1:8" x14ac:dyDescent="0.2">
      <c r="A831" s="33">
        <v>2111330190</v>
      </c>
      <c r="B831" s="33" t="s">
        <v>292</v>
      </c>
      <c r="C831" s="33">
        <v>7899891302927</v>
      </c>
      <c r="D831" s="33" t="s">
        <v>746</v>
      </c>
      <c r="E831" s="33">
        <v>9559</v>
      </c>
      <c r="F831" s="33">
        <v>0</v>
      </c>
      <c r="G831" s="33">
        <v>7.14</v>
      </c>
      <c r="H831" s="33">
        <v>34</v>
      </c>
    </row>
    <row r="832" spans="1:8" x14ac:dyDescent="0.2">
      <c r="A832" s="33">
        <v>2111340190</v>
      </c>
      <c r="B832" s="33" t="s">
        <v>293</v>
      </c>
      <c r="C832" s="33">
        <v>7899891302910</v>
      </c>
      <c r="D832" s="33" t="s">
        <v>749</v>
      </c>
      <c r="E832" s="33">
        <v>9560</v>
      </c>
      <c r="F832" s="33">
        <v>0</v>
      </c>
      <c r="G832" s="33">
        <v>7.14</v>
      </c>
      <c r="H832" s="33">
        <v>34</v>
      </c>
    </row>
    <row r="833" spans="1:8" x14ac:dyDescent="0.2">
      <c r="A833" s="33">
        <v>2120009098</v>
      </c>
      <c r="B833" s="33" t="s">
        <v>294</v>
      </c>
      <c r="C833" s="33">
        <v>7899891307779</v>
      </c>
      <c r="D833" s="33" t="s">
        <v>669</v>
      </c>
      <c r="E833" s="33">
        <v>1437</v>
      </c>
      <c r="F833" s="33">
        <v>0</v>
      </c>
      <c r="G833" s="33">
        <v>2.86</v>
      </c>
      <c r="H833" s="33">
        <v>13</v>
      </c>
    </row>
    <row r="834" spans="1:8" x14ac:dyDescent="0.2">
      <c r="A834" s="33">
        <v>2120009102</v>
      </c>
      <c r="B834" s="33" t="s">
        <v>1004</v>
      </c>
      <c r="C834" s="33">
        <v>7898464628969</v>
      </c>
      <c r="D834" s="33" t="s">
        <v>669</v>
      </c>
      <c r="E834" s="33">
        <v>1437</v>
      </c>
      <c r="F834" s="33">
        <v>0</v>
      </c>
      <c r="G834" s="33">
        <v>1.68</v>
      </c>
      <c r="H834" s="33">
        <v>8</v>
      </c>
    </row>
    <row r="835" spans="1:8" x14ac:dyDescent="0.2">
      <c r="A835" s="33">
        <v>2120219079</v>
      </c>
      <c r="B835" s="33" t="s">
        <v>1005</v>
      </c>
      <c r="C835" s="33">
        <v>7898464623582</v>
      </c>
      <c r="D835" s="33" t="s">
        <v>1006</v>
      </c>
      <c r="E835" s="33">
        <v>1431</v>
      </c>
      <c r="F835" s="33">
        <v>0</v>
      </c>
      <c r="G835" s="33">
        <v>3.99</v>
      </c>
      <c r="H835" s="33">
        <v>19</v>
      </c>
    </row>
    <row r="836" spans="1:8" x14ac:dyDescent="0.2">
      <c r="A836" s="33">
        <v>2120589079</v>
      </c>
      <c r="B836" s="33" t="s">
        <v>1007</v>
      </c>
      <c r="C836" s="33">
        <v>7898464623544</v>
      </c>
      <c r="D836" s="33" t="s">
        <v>1006</v>
      </c>
      <c r="E836" s="33">
        <v>1431</v>
      </c>
      <c r="F836" s="33">
        <v>0</v>
      </c>
      <c r="G836" s="33">
        <v>3.99</v>
      </c>
      <c r="H836" s="33">
        <v>19</v>
      </c>
    </row>
    <row r="837" spans="1:8" x14ac:dyDescent="0.2">
      <c r="A837" s="33">
        <v>2120629079</v>
      </c>
      <c r="B837" s="33" t="s">
        <v>295</v>
      </c>
      <c r="C837" s="33">
        <v>7899891302941</v>
      </c>
      <c r="D837" s="33" t="s">
        <v>705</v>
      </c>
      <c r="E837" s="33">
        <v>9561</v>
      </c>
      <c r="F837" s="33">
        <v>0</v>
      </c>
      <c r="G837" s="33">
        <v>4.62</v>
      </c>
      <c r="H837" s="33">
        <v>22</v>
      </c>
    </row>
    <row r="838" spans="1:8" x14ac:dyDescent="0.2">
      <c r="A838" s="33">
        <v>2120699079</v>
      </c>
      <c r="B838" s="33" t="s">
        <v>1008</v>
      </c>
      <c r="C838" s="33">
        <v>7898464623568</v>
      </c>
      <c r="D838" s="33" t="s">
        <v>1006</v>
      </c>
      <c r="E838" s="33">
        <v>1431</v>
      </c>
      <c r="F838" s="33">
        <v>0</v>
      </c>
      <c r="G838" s="33">
        <v>3.99</v>
      </c>
      <c r="H838" s="33">
        <v>19</v>
      </c>
    </row>
    <row r="839" spans="1:8" x14ac:dyDescent="0.2">
      <c r="A839" s="33">
        <v>2120749079</v>
      </c>
      <c r="B839" s="33" t="s">
        <v>296</v>
      </c>
      <c r="C839" s="33">
        <v>7899891302934</v>
      </c>
      <c r="D839" s="33" t="s">
        <v>712</v>
      </c>
      <c r="E839" s="33">
        <v>9558</v>
      </c>
      <c r="F839" s="33">
        <v>0</v>
      </c>
      <c r="G839" s="33">
        <v>4.62</v>
      </c>
      <c r="H839" s="33">
        <v>22</v>
      </c>
    </row>
    <row r="840" spans="1:8" x14ac:dyDescent="0.2">
      <c r="A840" s="33">
        <v>2121339079</v>
      </c>
      <c r="B840" s="33" t="s">
        <v>297</v>
      </c>
      <c r="C840" s="33">
        <v>7899891302965</v>
      </c>
      <c r="D840" s="33" t="s">
        <v>746</v>
      </c>
      <c r="E840" s="33">
        <v>9559</v>
      </c>
      <c r="F840" s="33">
        <v>0</v>
      </c>
      <c r="G840" s="33">
        <v>4.62</v>
      </c>
      <c r="H840" s="33">
        <v>22</v>
      </c>
    </row>
    <row r="841" spans="1:8" x14ac:dyDescent="0.2">
      <c r="A841" s="33">
        <v>2121349079</v>
      </c>
      <c r="B841" s="33" t="s">
        <v>298</v>
      </c>
      <c r="C841" s="33">
        <v>7899891302958</v>
      </c>
      <c r="D841" s="33" t="s">
        <v>749</v>
      </c>
      <c r="E841" s="33">
        <v>9560</v>
      </c>
      <c r="F841" s="33">
        <v>0</v>
      </c>
      <c r="G841" s="33">
        <v>4.62</v>
      </c>
      <c r="H841" s="33">
        <v>22</v>
      </c>
    </row>
    <row r="842" spans="1:8" x14ac:dyDescent="0.2">
      <c r="A842" s="33">
        <v>3020194600</v>
      </c>
      <c r="B842" s="33" t="s">
        <v>1009</v>
      </c>
      <c r="C842" s="33">
        <v>7898464623223</v>
      </c>
      <c r="D842" s="33" t="s">
        <v>1010</v>
      </c>
      <c r="E842" s="33">
        <v>1273</v>
      </c>
      <c r="F842" s="33">
        <v>0</v>
      </c>
      <c r="G842" s="33">
        <v>54.8</v>
      </c>
      <c r="H842" s="33">
        <v>260</v>
      </c>
    </row>
    <row r="843" spans="1:8" x14ac:dyDescent="0.2">
      <c r="A843" s="33">
        <v>3051100035</v>
      </c>
      <c r="B843" s="33" t="s">
        <v>1011</v>
      </c>
      <c r="C843" s="33">
        <v>7899891313787</v>
      </c>
      <c r="D843" s="33" t="s">
        <v>731</v>
      </c>
      <c r="E843" s="33">
        <v>1420</v>
      </c>
      <c r="F843" s="33">
        <v>0</v>
      </c>
      <c r="G843" s="33">
        <v>10</v>
      </c>
      <c r="H843" s="33">
        <v>20</v>
      </c>
    </row>
    <row r="844" spans="1:8" x14ac:dyDescent="0.2">
      <c r="A844" s="33">
        <v>3070000050</v>
      </c>
      <c r="B844" s="33" t="s">
        <v>1012</v>
      </c>
      <c r="C844" s="33">
        <v>7899891305850</v>
      </c>
      <c r="D844" s="33" t="s">
        <v>563</v>
      </c>
      <c r="E844" s="33">
        <v>1052</v>
      </c>
      <c r="F844" s="33">
        <v>0</v>
      </c>
      <c r="G844" s="33">
        <v>1.36</v>
      </c>
      <c r="H844" s="33">
        <v>8</v>
      </c>
    </row>
    <row r="845" spans="1:8" x14ac:dyDescent="0.2">
      <c r="A845" s="33">
        <v>3070009343</v>
      </c>
      <c r="B845" s="33" t="s">
        <v>1013</v>
      </c>
      <c r="C845" s="33">
        <v>17899891305802</v>
      </c>
      <c r="D845" s="33" t="s">
        <v>563</v>
      </c>
      <c r="E845" s="33">
        <v>1052</v>
      </c>
      <c r="F845" s="33">
        <v>0</v>
      </c>
      <c r="G845" s="33"/>
      <c r="H845" s="33">
        <v>143.88</v>
      </c>
    </row>
    <row r="846" spans="1:8" x14ac:dyDescent="0.2">
      <c r="A846" s="33">
        <v>3070009345</v>
      </c>
      <c r="B846" s="33" t="s">
        <v>1014</v>
      </c>
      <c r="C846" s="33">
        <v>17899891305857</v>
      </c>
      <c r="D846" s="33" t="s">
        <v>563</v>
      </c>
      <c r="E846" s="33">
        <v>1052</v>
      </c>
      <c r="F846" s="33">
        <v>0</v>
      </c>
      <c r="G846" s="33"/>
      <c r="H846" s="33">
        <v>113.82</v>
      </c>
    </row>
    <row r="847" spans="1:8" x14ac:dyDescent="0.2">
      <c r="A847" s="33">
        <v>3070009346</v>
      </c>
      <c r="B847" s="33" t="s">
        <v>1015</v>
      </c>
      <c r="C847" s="33">
        <v>17899891305864</v>
      </c>
      <c r="D847" s="33" t="s">
        <v>563</v>
      </c>
      <c r="E847" s="33">
        <v>1052</v>
      </c>
      <c r="F847" s="33">
        <v>0</v>
      </c>
      <c r="G847" s="33"/>
      <c r="H847" s="33">
        <v>132</v>
      </c>
    </row>
    <row r="848" spans="1:8" x14ac:dyDescent="0.2">
      <c r="A848" s="33">
        <v>5020004600</v>
      </c>
      <c r="B848" s="33" t="s">
        <v>1016</v>
      </c>
      <c r="C848" s="33">
        <v>7899891302507</v>
      </c>
      <c r="D848" s="33" t="s">
        <v>563</v>
      </c>
      <c r="E848" s="33">
        <v>1052</v>
      </c>
      <c r="F848" s="33">
        <v>0</v>
      </c>
      <c r="G848" s="33"/>
      <c r="H848" s="33">
        <v>1</v>
      </c>
    </row>
    <row r="849" spans="1:8" x14ac:dyDescent="0.2">
      <c r="A849" s="33">
        <v>5022054600</v>
      </c>
      <c r="B849" s="33" t="s">
        <v>1017</v>
      </c>
      <c r="C849" s="33">
        <v>7899891313343</v>
      </c>
      <c r="D849" s="33" t="s">
        <v>563</v>
      </c>
      <c r="E849" s="33">
        <v>1052</v>
      </c>
      <c r="F849" s="33">
        <v>0</v>
      </c>
      <c r="G849" s="33"/>
      <c r="H849" s="33">
        <v>206</v>
      </c>
    </row>
    <row r="850" spans="1:8" x14ac:dyDescent="0.2">
      <c r="A850" s="33">
        <v>5027034600</v>
      </c>
      <c r="B850" s="33" t="s">
        <v>1018</v>
      </c>
      <c r="C850" s="33">
        <v>7899891303474</v>
      </c>
      <c r="D850" s="33" t="s">
        <v>563</v>
      </c>
      <c r="E850" s="33">
        <v>1052</v>
      </c>
      <c r="F850" s="33">
        <v>0</v>
      </c>
      <c r="G850" s="33"/>
      <c r="H850" s="33">
        <v>180</v>
      </c>
    </row>
    <row r="851" spans="1:8" x14ac:dyDescent="0.2">
      <c r="A851" s="33">
        <v>5030481100</v>
      </c>
      <c r="B851" s="33" t="s">
        <v>1019</v>
      </c>
      <c r="C851" s="33">
        <v>7898464622059</v>
      </c>
      <c r="D851" s="33" t="s">
        <v>563</v>
      </c>
      <c r="E851" s="33">
        <v>1052</v>
      </c>
      <c r="F851" s="33">
        <v>0</v>
      </c>
      <c r="G851" s="33"/>
      <c r="H851" s="33">
        <v>40</v>
      </c>
    </row>
    <row r="852" spans="1:8" x14ac:dyDescent="0.2">
      <c r="A852" s="33">
        <v>5042050210</v>
      </c>
      <c r="B852" s="33" t="s">
        <v>1020</v>
      </c>
      <c r="C852" s="33">
        <v>7899891313336</v>
      </c>
      <c r="D852" s="33" t="s">
        <v>563</v>
      </c>
      <c r="E852" s="33">
        <v>1052</v>
      </c>
      <c r="F852" s="33">
        <v>0</v>
      </c>
      <c r="G852" s="33"/>
      <c r="H852" s="33">
        <v>26</v>
      </c>
    </row>
    <row r="853" spans="1:8" x14ac:dyDescent="0.2">
      <c r="A853" s="33">
        <v>5100009270</v>
      </c>
      <c r="B853" s="33" t="s">
        <v>1021</v>
      </c>
      <c r="C853" s="33">
        <v>7899891302491</v>
      </c>
      <c r="D853" s="33" t="s">
        <v>563</v>
      </c>
      <c r="E853" s="33">
        <v>1052</v>
      </c>
      <c r="F853" s="33">
        <v>0</v>
      </c>
      <c r="G853" s="33"/>
      <c r="H853" s="33">
        <v>1</v>
      </c>
    </row>
    <row r="854" spans="1:8" x14ac:dyDescent="0.2">
      <c r="A854" s="33" t="s">
        <v>1022</v>
      </c>
      <c r="B854" s="33" t="s">
        <v>1023</v>
      </c>
      <c r="C854" s="33">
        <v>7898464623988</v>
      </c>
      <c r="D854" s="33" t="s">
        <v>505</v>
      </c>
      <c r="E854" s="33">
        <v>3483</v>
      </c>
      <c r="F854" s="33">
        <v>0</v>
      </c>
      <c r="G854" s="33">
        <v>9.24</v>
      </c>
      <c r="H854" s="33">
        <v>44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DADOS</vt:lpstr>
      <vt:lpstr>CATEGORIAS (LISTA SUSPENSA)</vt:lpstr>
      <vt:lpstr>VENDAS ENTRE LOJAS</vt:lpstr>
      <vt:lpstr>Plan2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Matheus  Moreira</cp:lastModifiedBy>
  <dcterms:created xsi:type="dcterms:W3CDTF">2024-01-02T19:19:33Z</dcterms:created>
  <dcterms:modified xsi:type="dcterms:W3CDTF">2024-01-04T23:00:10Z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reated">
    <vt:filetime>2024-01-02T00:00:00Z</vt:filetime>
  </property>
  <property fmtid="{D5CDD505-2E9C-101B-9397-08002B2CF9AE}" pid="3" name="Creator">
    <vt:lpwstr>PDFium</vt:lpwstr>
  </property>
  <property fmtid="{D5CDD505-2E9C-101B-9397-08002B2CF9AE}" pid="4" name="LastSaved">
    <vt:filetime>2024-01-02T00:00:00Z</vt:filetime>
  </property>
  <property fmtid="{D5CDD505-2E9C-101B-9397-08002B2CF9AE}" pid="5" name="Producer">
    <vt:lpwstr>3-Heights(TM) PDF Security Shell 4.8.25.2 (http://www.pdf-tools.com)</vt:lpwstr>
  </property>
</Properties>
</file>