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4160" yWindow="2140" windowWidth="27400" windowHeight="18900" tabRatio="500" firstSheet="1" activeTab="2"/>
  </bookViews>
  <sheets>
    <sheet name="fault_num" sheetId="4" r:id="rId1"/>
    <sheet name="Perm1_statistics" sheetId="6" r:id="rId2"/>
    <sheet name="Perm1_comparison" sheetId="7" r:id="rId3"/>
    <sheet name="Perm9_statistics" sheetId="8" r:id="rId4"/>
    <sheet name="Perm9_comparison" sheetId="9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9" l="1"/>
  <c r="I13" i="9"/>
  <c r="G13" i="9"/>
  <c r="H13" i="7"/>
  <c r="I13" i="7"/>
  <c r="G13" i="7"/>
  <c r="I11" i="9"/>
  <c r="I22" i="9"/>
  <c r="H22" i="9"/>
  <c r="G22" i="9"/>
  <c r="I20" i="9"/>
  <c r="H20" i="9"/>
  <c r="G20" i="9"/>
  <c r="I18" i="9"/>
  <c r="H18" i="9"/>
  <c r="G18" i="9"/>
  <c r="I16" i="9"/>
  <c r="H16" i="9"/>
  <c r="G16" i="9"/>
  <c r="H11" i="9"/>
  <c r="G11" i="9"/>
  <c r="I9" i="9"/>
  <c r="H9" i="9"/>
  <c r="G9" i="9"/>
  <c r="I7" i="9"/>
  <c r="H7" i="9"/>
  <c r="G7" i="9"/>
  <c r="I4" i="9"/>
  <c r="H4" i="9"/>
  <c r="G4" i="9"/>
  <c r="E7" i="8"/>
  <c r="E8" i="8"/>
  <c r="I7" i="8"/>
  <c r="H7" i="8"/>
  <c r="G7" i="8"/>
  <c r="F7" i="8"/>
  <c r="C8" i="8"/>
  <c r="D8" i="8"/>
  <c r="F8" i="8"/>
  <c r="G8" i="8"/>
  <c r="H8" i="8"/>
  <c r="I8" i="8"/>
  <c r="B8" i="8"/>
  <c r="C6" i="8"/>
  <c r="D6" i="8"/>
  <c r="E6" i="8"/>
  <c r="F6" i="8"/>
  <c r="G6" i="8"/>
  <c r="H6" i="8"/>
  <c r="I6" i="8"/>
  <c r="B6" i="8"/>
  <c r="C8" i="6"/>
  <c r="D8" i="6"/>
  <c r="E8" i="6"/>
  <c r="F8" i="6"/>
  <c r="G8" i="6"/>
  <c r="H8" i="6"/>
  <c r="I8" i="6"/>
  <c r="B8" i="6"/>
  <c r="C6" i="6"/>
  <c r="D6" i="6"/>
  <c r="E6" i="6"/>
  <c r="F6" i="6"/>
  <c r="G6" i="6"/>
  <c r="H6" i="6"/>
  <c r="I6" i="6"/>
  <c r="B6" i="6"/>
  <c r="H4" i="7"/>
  <c r="I4" i="7"/>
  <c r="G4" i="7"/>
  <c r="H22" i="7"/>
  <c r="I22" i="7"/>
  <c r="G22" i="7"/>
  <c r="H20" i="7"/>
  <c r="I20" i="7"/>
  <c r="G20" i="7"/>
  <c r="H18" i="7"/>
  <c r="I18" i="7"/>
  <c r="G18" i="7"/>
  <c r="H16" i="7"/>
  <c r="I16" i="7"/>
  <c r="G16" i="7"/>
  <c r="H11" i="7"/>
  <c r="I11" i="7"/>
  <c r="G11" i="7"/>
  <c r="H9" i="7"/>
  <c r="I9" i="7"/>
  <c r="G9" i="7"/>
  <c r="G7" i="7"/>
  <c r="I7" i="7"/>
  <c r="H7" i="7"/>
  <c r="F14" i="4"/>
  <c r="E14" i="4"/>
  <c r="D14" i="4"/>
  <c r="C14" i="4"/>
  <c r="B14" i="4"/>
</calcChain>
</file>

<file path=xl/sharedStrings.xml><?xml version="1.0" encoding="utf-8"?>
<sst xmlns="http://schemas.openxmlformats.org/spreadsheetml/2006/main" count="286" uniqueCount="44">
  <si>
    <t>AND2</t>
  </si>
  <si>
    <t>AND4</t>
  </si>
  <si>
    <t>NAND2</t>
  </si>
  <si>
    <t>NAND3</t>
  </si>
  <si>
    <t>NAND4</t>
  </si>
  <si>
    <t>OR2</t>
  </si>
  <si>
    <t>OR3</t>
  </si>
  <si>
    <t>AND3</t>
  </si>
  <si>
    <t>OR4</t>
  </si>
  <si>
    <t>NOR2</t>
  </si>
  <si>
    <t>NOR3</t>
  </si>
  <si>
    <t>NOR4</t>
  </si>
  <si>
    <t>Total</t>
  </si>
  <si>
    <t>s9234</t>
  </si>
  <si>
    <t>s13207</t>
  </si>
  <si>
    <t>s15850</t>
  </si>
  <si>
    <t>s38417</t>
  </si>
  <si>
    <t>s38584</t>
  </si>
  <si>
    <t># of detectected faults</t>
  </si>
  <si>
    <t># of Non-detectected faults</t>
  </si>
  <si>
    <t>5k_1st</t>
  </si>
  <si>
    <t>5k_2nd</t>
  </si>
  <si>
    <t>10k_1st</t>
  </si>
  <si>
    <t>10k_2nd</t>
  </si>
  <si>
    <t>stuck_n0_atpg</t>
  </si>
  <si>
    <t>stuck_n1_atpg</t>
  </si>
  <si>
    <t>stuck_n3_atpg</t>
  </si>
  <si>
    <t>Total # of faults</t>
  </si>
  <si>
    <t>% of detectected faults</t>
  </si>
  <si>
    <t>% of Non-detectected faults</t>
  </si>
  <si>
    <t>Stuck-at ATPG</t>
  </si>
  <si>
    <t>Cell-aware ATPG</t>
  </si>
  <si>
    <t>Good-state patterns</t>
  </si>
  <si>
    <t>cell-aware_atpg</t>
  </si>
  <si>
    <t>N</t>
  </si>
  <si>
    <t>detected by stuck-at ATPG</t>
  </si>
  <si>
    <t>Y</t>
  </si>
  <si>
    <t>N/Y</t>
  </si>
  <si>
    <t>detected by goodstate but not stuck-at ATPG</t>
  </si>
  <si>
    <t>5k_1s</t>
  </si>
  <si>
    <t>#</t>
  </si>
  <si>
    <t>%</t>
  </si>
  <si>
    <t>detected by cell-aware ATPG but not goodsate and stuck-at</t>
  </si>
  <si>
    <t xml:space="preserve"># of detectected faults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</si>
</sst>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rgb="FFC99E0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2F2F2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 diagonalDown="1">
      <left style="thin">
        <color auto="1"/>
      </left>
      <right/>
      <top/>
      <bottom/>
      <diagonal style="thin">
        <color auto="1"/>
      </diagonal>
    </border>
  </borders>
  <cellStyleXfs count="1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Border="1" applyAlignment="1">
      <alignment vertical="center"/>
    </xf>
    <xf numFmtId="0" fontId="6" fillId="9" borderId="0" xfId="0" applyFont="1" applyFill="1" applyAlignment="1">
      <alignment horizontal="center" vertical="center" wrapText="1"/>
    </xf>
    <xf numFmtId="10" fontId="5" fillId="11" borderId="5" xfId="0" applyNumberFormat="1" applyFont="1" applyFill="1" applyBorder="1" applyAlignment="1">
      <alignment horizontal="center" vertical="center" wrapText="1"/>
    </xf>
    <xf numFmtId="10" fontId="5" fillId="11" borderId="7" xfId="0" applyNumberFormat="1" applyFont="1" applyFill="1" applyBorder="1" applyAlignment="1">
      <alignment horizontal="center" vertical="center" wrapText="1"/>
    </xf>
    <xf numFmtId="0" fontId="0" fillId="0" borderId="5" xfId="0" applyFill="1" applyBorder="1"/>
    <xf numFmtId="0" fontId="0" fillId="0" borderId="0" xfId="0" applyFill="1" applyBorder="1"/>
    <xf numFmtId="0" fontId="0" fillId="0" borderId="6" xfId="0" applyFill="1" applyBorder="1"/>
    <xf numFmtId="0" fontId="5" fillId="0" borderId="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10" fontId="0" fillId="9" borderId="5" xfId="0" applyNumberFormat="1" applyFill="1" applyBorder="1"/>
    <xf numFmtId="10" fontId="0" fillId="9" borderId="0" xfId="0" applyNumberFormat="1" applyFill="1" applyBorder="1"/>
    <xf numFmtId="10" fontId="0" fillId="9" borderId="6" xfId="0" applyNumberFormat="1" applyFill="1" applyBorder="1"/>
    <xf numFmtId="10" fontId="0" fillId="0" borderId="0" xfId="0" applyNumberFormat="1"/>
    <xf numFmtId="10" fontId="0" fillId="9" borderId="7" xfId="0" applyNumberFormat="1" applyFill="1" applyBorder="1"/>
    <xf numFmtId="10" fontId="0" fillId="9" borderId="8" xfId="0" applyNumberFormat="1" applyFill="1" applyBorder="1"/>
    <xf numFmtId="10" fontId="0" fillId="9" borderId="9" xfId="0" applyNumberFormat="1" applyFill="1" applyBorder="1"/>
    <xf numFmtId="0" fontId="0" fillId="9" borderId="5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3" fillId="9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10" fontId="5" fillId="11" borderId="0" xfId="0" applyNumberFormat="1" applyFont="1" applyFill="1" applyBorder="1" applyAlignment="1">
      <alignment horizontal="center" vertical="center" wrapText="1"/>
    </xf>
    <xf numFmtId="10" fontId="5" fillId="11" borderId="6" xfId="0" applyNumberFormat="1" applyFont="1" applyFill="1" applyBorder="1" applyAlignment="1">
      <alignment horizontal="center" vertical="center" wrapText="1"/>
    </xf>
    <xf numFmtId="10" fontId="5" fillId="11" borderId="8" xfId="0" applyNumberFormat="1" applyFont="1" applyFill="1" applyBorder="1" applyAlignment="1">
      <alignment horizontal="center" vertical="center" wrapText="1"/>
    </xf>
    <xf numFmtId="10" fontId="5" fillId="11" borderId="9" xfId="0" applyNumberFormat="1" applyFont="1" applyFill="1" applyBorder="1" applyAlignment="1">
      <alignment horizontal="center" vertical="center" wrapText="1"/>
    </xf>
    <xf numFmtId="0" fontId="8" fillId="0" borderId="5" xfId="0" applyFont="1" applyFill="1" applyBorder="1"/>
    <xf numFmtId="0" fontId="8" fillId="0" borderId="0" xfId="0" applyFont="1" applyFill="1" applyBorder="1"/>
    <xf numFmtId="0" fontId="8" fillId="0" borderId="6" xfId="0" applyFont="1" applyFill="1" applyBorder="1"/>
    <xf numFmtId="10" fontId="8" fillId="9" borderId="5" xfId="0" applyNumberFormat="1" applyFont="1" applyFill="1" applyBorder="1"/>
    <xf numFmtId="10" fontId="8" fillId="9" borderId="0" xfId="0" applyNumberFormat="1" applyFont="1" applyFill="1" applyBorder="1"/>
    <xf numFmtId="10" fontId="8" fillId="9" borderId="6" xfId="0" applyNumberFormat="1" applyFont="1" applyFill="1" applyBorder="1"/>
    <xf numFmtId="10" fontId="8" fillId="9" borderId="7" xfId="0" applyNumberFormat="1" applyFont="1" applyFill="1" applyBorder="1"/>
    <xf numFmtId="10" fontId="8" fillId="9" borderId="8" xfId="0" applyNumberFormat="1" applyFont="1" applyFill="1" applyBorder="1"/>
    <xf numFmtId="10" fontId="8" fillId="9" borderId="9" xfId="0" applyNumberFormat="1" applyFont="1" applyFill="1" applyBorder="1"/>
    <xf numFmtId="0" fontId="6" fillId="0" borderId="8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10" fontId="5" fillId="0" borderId="5" xfId="0" applyNumberFormat="1" applyFont="1" applyBorder="1" applyAlignment="1">
      <alignment horizontal="center" vertical="center" wrapText="1"/>
    </xf>
    <xf numFmtId="10" fontId="5" fillId="0" borderId="0" xfId="0" applyNumberFormat="1" applyFont="1" applyBorder="1" applyAlignment="1">
      <alignment horizontal="center" vertical="center" wrapText="1"/>
    </xf>
    <xf numFmtId="10" fontId="5" fillId="0" borderId="6" xfId="0" applyNumberFormat="1" applyFont="1" applyBorder="1" applyAlignment="1">
      <alignment horizontal="center" vertical="center" wrapText="1"/>
    </xf>
    <xf numFmtId="0" fontId="5" fillId="9" borderId="5" xfId="0" applyFont="1" applyFill="1" applyBorder="1" applyAlignment="1">
      <alignment horizontal="center" vertical="center" wrapText="1"/>
    </xf>
    <xf numFmtId="0" fontId="5" fillId="9" borderId="0" xfId="0" applyFont="1" applyFill="1" applyBorder="1" applyAlignment="1">
      <alignment horizontal="center" vertical="center" wrapText="1"/>
    </xf>
    <xf numFmtId="10" fontId="5" fillId="9" borderId="5" xfId="0" applyNumberFormat="1" applyFont="1" applyFill="1" applyBorder="1" applyAlignment="1">
      <alignment horizontal="center" vertical="center" wrapText="1"/>
    </xf>
    <xf numFmtId="10" fontId="5" fillId="9" borderId="0" xfId="0" applyNumberFormat="1" applyFont="1" applyFill="1" applyBorder="1" applyAlignment="1">
      <alignment horizontal="center" vertical="center" wrapText="1"/>
    </xf>
    <xf numFmtId="10" fontId="5" fillId="9" borderId="6" xfId="0" applyNumberFormat="1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7" fillId="0" borderId="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10" fontId="7" fillId="0" borderId="5" xfId="0" applyNumberFormat="1" applyFont="1" applyFill="1" applyBorder="1" applyAlignment="1">
      <alignment horizontal="center" vertical="center" wrapText="1"/>
    </xf>
    <xf numFmtId="10" fontId="7" fillId="0" borderId="0" xfId="0" applyNumberFormat="1" applyFont="1" applyFill="1" applyBorder="1" applyAlignment="1">
      <alignment horizontal="center" vertical="center" wrapText="1"/>
    </xf>
    <xf numFmtId="10" fontId="7" fillId="0" borderId="6" xfId="0" applyNumberFormat="1" applyFont="1" applyFill="1" applyBorder="1" applyAlignment="1">
      <alignment horizontal="center" vertical="center" wrapText="1"/>
    </xf>
    <xf numFmtId="0" fontId="7" fillId="12" borderId="5" xfId="0" applyFont="1" applyFill="1" applyBorder="1" applyAlignment="1">
      <alignment horizontal="center" vertical="center" wrapText="1"/>
    </xf>
    <xf numFmtId="0" fontId="7" fillId="12" borderId="0" xfId="0" applyFont="1" applyFill="1" applyBorder="1" applyAlignment="1">
      <alignment horizontal="center" vertical="center" wrapText="1"/>
    </xf>
    <xf numFmtId="0" fontId="7" fillId="12" borderId="6" xfId="0" applyFont="1" applyFill="1" applyBorder="1" applyAlignment="1">
      <alignment horizontal="center" vertical="center" wrapText="1"/>
    </xf>
    <xf numFmtId="10" fontId="7" fillId="12" borderId="5" xfId="0" applyNumberFormat="1" applyFont="1" applyFill="1" applyBorder="1" applyAlignment="1">
      <alignment horizontal="center" vertical="center" wrapText="1"/>
    </xf>
    <xf numFmtId="10" fontId="7" fillId="12" borderId="0" xfId="0" applyNumberFormat="1" applyFont="1" applyFill="1" applyBorder="1" applyAlignment="1">
      <alignment horizontal="center" vertical="center" wrapText="1"/>
    </xf>
    <xf numFmtId="10" fontId="7" fillId="12" borderId="6" xfId="0" applyNumberFormat="1" applyFont="1" applyFill="1" applyBorder="1" applyAlignment="1">
      <alignment horizontal="center" vertical="center" wrapText="1"/>
    </xf>
    <xf numFmtId="10" fontId="0" fillId="0" borderId="5" xfId="0" applyNumberFormat="1" applyBorder="1"/>
    <xf numFmtId="10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10" fontId="0" fillId="0" borderId="0" xfId="0" applyNumberFormat="1" applyBorder="1" applyAlignment="1">
      <alignment horizontal="center"/>
    </xf>
    <xf numFmtId="0" fontId="7" fillId="11" borderId="5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10" fontId="7" fillId="11" borderId="5" xfId="0" applyNumberFormat="1" applyFont="1" applyFill="1" applyBorder="1" applyAlignment="1">
      <alignment horizontal="center" vertical="center" wrapText="1"/>
    </xf>
    <xf numFmtId="10" fontId="7" fillId="11" borderId="0" xfId="0" applyNumberFormat="1" applyFont="1" applyFill="1" applyBorder="1" applyAlignment="1">
      <alignment horizontal="center" vertical="center" wrapText="1"/>
    </xf>
    <xf numFmtId="10" fontId="0" fillId="9" borderId="0" xfId="0" applyNumberFormat="1" applyFill="1" applyBorder="1" applyAlignment="1">
      <alignment horizontal="center"/>
    </xf>
    <xf numFmtId="10" fontId="5" fillId="0" borderId="5" xfId="0" applyNumberFormat="1" applyFont="1" applyFill="1" applyBorder="1" applyAlignment="1">
      <alignment horizontal="center" vertical="center" wrapText="1"/>
    </xf>
    <xf numFmtId="10" fontId="5" fillId="0" borderId="0" xfId="0" applyNumberFormat="1" applyFont="1" applyFill="1" applyBorder="1" applyAlignment="1">
      <alignment horizontal="center" vertical="center" wrapText="1"/>
    </xf>
    <xf numFmtId="10" fontId="5" fillId="0" borderId="6" xfId="0" applyNumberFormat="1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11" borderId="2" xfId="0" applyFont="1" applyFill="1" applyBorder="1" applyAlignment="1">
      <alignment horizontal="center" vertical="center" wrapText="1"/>
    </xf>
    <xf numFmtId="0" fontId="5" fillId="11" borderId="3" xfId="0" applyFont="1" applyFill="1" applyBorder="1" applyAlignment="1">
      <alignment horizontal="center" vertical="center" wrapText="1"/>
    </xf>
    <xf numFmtId="0" fontId="5" fillId="11" borderId="4" xfId="0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/>
    </xf>
    <xf numFmtId="0" fontId="8" fillId="9" borderId="3" xfId="0" applyFont="1" applyFill="1" applyBorder="1" applyAlignment="1">
      <alignment horizontal="center"/>
    </xf>
    <xf numFmtId="0" fontId="8" fillId="9" borderId="4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9" borderId="5" xfId="0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/>
    </xf>
    <xf numFmtId="0" fontId="8" fillId="9" borderId="6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6" fillId="9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C18" sqref="C18"/>
    </sheetView>
  </sheetViews>
  <sheetFormatPr baseColWidth="10" defaultRowHeight="15" x14ac:dyDescent="0"/>
  <cols>
    <col min="2" max="2" width="12.1640625" customWidth="1"/>
  </cols>
  <sheetData>
    <row r="1" spans="1:8">
      <c r="A1" s="1"/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1"/>
      <c r="H1" s="1"/>
    </row>
    <row r="2" spans="1:8">
      <c r="A2" s="3" t="s">
        <v>0</v>
      </c>
      <c r="B2" s="1">
        <v>914</v>
      </c>
      <c r="C2" s="1">
        <v>986</v>
      </c>
      <c r="D2" s="1">
        <v>1554</v>
      </c>
      <c r="E2" s="1">
        <v>3803</v>
      </c>
      <c r="F2" s="1">
        <v>4930</v>
      </c>
      <c r="G2" s="1"/>
      <c r="H2" s="1"/>
    </row>
    <row r="3" spans="1:8">
      <c r="A3" s="3" t="s">
        <v>7</v>
      </c>
      <c r="B3" s="1">
        <v>32</v>
      </c>
      <c r="C3" s="1">
        <v>35</v>
      </c>
      <c r="D3" s="1">
        <v>49</v>
      </c>
      <c r="E3" s="1">
        <v>258</v>
      </c>
      <c r="F3" s="1">
        <v>287</v>
      </c>
      <c r="G3" s="1"/>
      <c r="H3" s="1"/>
    </row>
    <row r="4" spans="1:8">
      <c r="A4" s="3" t="s">
        <v>1</v>
      </c>
      <c r="B4" s="1">
        <v>9</v>
      </c>
      <c r="C4" s="1">
        <v>93</v>
      </c>
      <c r="D4" s="1">
        <v>16</v>
      </c>
      <c r="E4" s="1">
        <v>93</v>
      </c>
      <c r="F4" s="1">
        <v>299</v>
      </c>
      <c r="G4" s="1"/>
      <c r="H4" s="1"/>
    </row>
    <row r="5" spans="1:8">
      <c r="A5" s="3" t="s">
        <v>2</v>
      </c>
      <c r="B5" s="1">
        <v>463</v>
      </c>
      <c r="C5" s="1">
        <v>831</v>
      </c>
      <c r="D5" s="1">
        <v>924</v>
      </c>
      <c r="E5" s="1">
        <v>1949</v>
      </c>
      <c r="F5" s="1">
        <v>1618</v>
      </c>
      <c r="G5" s="1"/>
      <c r="H5" s="1"/>
    </row>
    <row r="6" spans="1:8">
      <c r="A6" s="3" t="s">
        <v>3</v>
      </c>
      <c r="B6" s="1">
        <v>29</v>
      </c>
      <c r="C6" s="1">
        <v>14</v>
      </c>
      <c r="D6" s="1">
        <v>23</v>
      </c>
      <c r="E6" s="1">
        <v>84</v>
      </c>
      <c r="F6" s="1">
        <v>236</v>
      </c>
      <c r="G6" s="1"/>
      <c r="H6" s="1"/>
    </row>
    <row r="7" spans="1:8">
      <c r="A7" s="3" t="s">
        <v>4</v>
      </c>
      <c r="B7" s="1">
        <v>36</v>
      </c>
      <c r="C7" s="1">
        <v>4</v>
      </c>
      <c r="D7" s="1">
        <v>21</v>
      </c>
      <c r="E7" s="1">
        <v>17</v>
      </c>
      <c r="F7" s="1">
        <v>272</v>
      </c>
      <c r="G7" s="1"/>
      <c r="H7" s="1"/>
    </row>
    <row r="8" spans="1:8">
      <c r="A8" s="3" t="s">
        <v>5</v>
      </c>
      <c r="B8" s="1">
        <v>354</v>
      </c>
      <c r="C8" s="1">
        <v>320</v>
      </c>
      <c r="D8" s="1">
        <v>587</v>
      </c>
      <c r="E8" s="1">
        <v>122</v>
      </c>
      <c r="F8" s="1">
        <v>2464</v>
      </c>
      <c r="G8" s="1"/>
      <c r="H8" s="1"/>
    </row>
    <row r="9" spans="1:8">
      <c r="A9" s="3" t="s">
        <v>6</v>
      </c>
      <c r="B9" s="1">
        <v>19</v>
      </c>
      <c r="C9" s="1">
        <v>57</v>
      </c>
      <c r="D9" s="1">
        <v>62</v>
      </c>
      <c r="E9" s="1">
        <v>91</v>
      </c>
      <c r="F9" s="1">
        <v>63</v>
      </c>
      <c r="G9" s="1"/>
      <c r="H9" s="1"/>
    </row>
    <row r="10" spans="1:8">
      <c r="A10" s="3" t="s">
        <v>8</v>
      </c>
      <c r="B10" s="1">
        <v>58</v>
      </c>
      <c r="C10" s="1">
        <v>135</v>
      </c>
      <c r="D10" s="1">
        <v>61</v>
      </c>
      <c r="E10" s="1">
        <v>13</v>
      </c>
      <c r="F10" s="1">
        <v>94</v>
      </c>
      <c r="G10" s="1"/>
      <c r="H10" s="1"/>
    </row>
    <row r="11" spans="1:8">
      <c r="A11" s="3" t="s">
        <v>9</v>
      </c>
      <c r="B11" s="1">
        <v>77</v>
      </c>
      <c r="C11" s="1">
        <v>43</v>
      </c>
      <c r="D11" s="1">
        <v>98</v>
      </c>
      <c r="E11" s="1">
        <v>1838</v>
      </c>
      <c r="F11" s="1">
        <v>1063</v>
      </c>
      <c r="G11" s="1"/>
      <c r="H11" s="1"/>
    </row>
    <row r="12" spans="1:8">
      <c r="A12" s="3" t="s">
        <v>10</v>
      </c>
      <c r="B12" s="1">
        <v>11</v>
      </c>
      <c r="C12" s="1">
        <v>39</v>
      </c>
      <c r="D12" s="1">
        <v>11</v>
      </c>
      <c r="E12" s="1">
        <v>421</v>
      </c>
      <c r="F12" s="1">
        <v>105</v>
      </c>
      <c r="G12" s="1"/>
      <c r="H12" s="1"/>
    </row>
    <row r="13" spans="1:8">
      <c r="A13" s="3" t="s">
        <v>11</v>
      </c>
      <c r="B13" s="1">
        <v>25</v>
      </c>
      <c r="C13" s="1">
        <v>16</v>
      </c>
      <c r="D13" s="1">
        <v>42</v>
      </c>
      <c r="E13" s="1">
        <v>20</v>
      </c>
      <c r="F13" s="1">
        <v>17</v>
      </c>
      <c r="G13" s="1"/>
      <c r="H13" s="1"/>
    </row>
    <row r="14" spans="1:8">
      <c r="A14" s="13" t="s">
        <v>12</v>
      </c>
      <c r="B14" s="12">
        <f>SUM(B2:B13)</f>
        <v>2027</v>
      </c>
      <c r="C14" s="12">
        <f>SUM(C2:C13)</f>
        <v>2573</v>
      </c>
      <c r="D14" s="12">
        <f>SUM(D2:D13)</f>
        <v>3448</v>
      </c>
      <c r="E14" s="12">
        <f>SUM(E2:E13)</f>
        <v>8709</v>
      </c>
      <c r="F14" s="12">
        <f>SUM(F2:F13)</f>
        <v>11448</v>
      </c>
      <c r="G14" s="1"/>
      <c r="H14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5"/>
  <sheetViews>
    <sheetView topLeftCell="A16" workbookViewId="0">
      <selection activeCell="E49" sqref="E49"/>
    </sheetView>
  </sheetViews>
  <sheetFormatPr baseColWidth="10" defaultRowHeight="15" x14ac:dyDescent="0"/>
  <cols>
    <col min="1" max="1" width="26.1640625" customWidth="1"/>
  </cols>
  <sheetData>
    <row r="2" spans="1:9">
      <c r="B2" s="94" t="s">
        <v>13</v>
      </c>
      <c r="C2" s="95"/>
      <c r="D2" s="95"/>
      <c r="E2" s="95"/>
      <c r="F2" s="95"/>
      <c r="G2" s="95"/>
      <c r="H2" s="95"/>
      <c r="I2" s="96"/>
    </row>
    <row r="3" spans="1:9" ht="45">
      <c r="A3" s="1"/>
      <c r="B3" s="7" t="s">
        <v>20</v>
      </c>
      <c r="C3" s="35" t="s">
        <v>21</v>
      </c>
      <c r="D3" s="35" t="s">
        <v>22</v>
      </c>
      <c r="E3" s="35" t="s">
        <v>23</v>
      </c>
      <c r="F3" s="35" t="s">
        <v>24</v>
      </c>
      <c r="G3" s="35" t="s">
        <v>25</v>
      </c>
      <c r="H3" s="35" t="s">
        <v>26</v>
      </c>
      <c r="I3" s="9" t="s">
        <v>33</v>
      </c>
    </row>
    <row r="4" spans="1:9" ht="15" customHeight="1">
      <c r="A4" s="38" t="s">
        <v>27</v>
      </c>
      <c r="B4" s="103">
        <v>2027</v>
      </c>
      <c r="C4" s="104"/>
      <c r="D4" s="104"/>
      <c r="E4" s="104"/>
      <c r="F4" s="104"/>
      <c r="G4" s="104"/>
      <c r="H4" s="104"/>
      <c r="I4" s="105"/>
    </row>
    <row r="5" spans="1:9">
      <c r="A5" s="39" t="s">
        <v>18</v>
      </c>
      <c r="B5" s="10">
        <v>362</v>
      </c>
      <c r="C5" s="21">
        <v>359</v>
      </c>
      <c r="D5" s="21">
        <v>369</v>
      </c>
      <c r="E5" s="21">
        <v>359</v>
      </c>
      <c r="F5" s="21">
        <v>929</v>
      </c>
      <c r="G5" s="21">
        <v>923</v>
      </c>
      <c r="H5" s="21">
        <v>955</v>
      </c>
      <c r="I5" s="11">
        <v>1034</v>
      </c>
    </row>
    <row r="6" spans="1:9">
      <c r="A6" s="38" t="s">
        <v>28</v>
      </c>
      <c r="B6" s="16">
        <f>B5/2027</f>
        <v>0.17858904785397139</v>
      </c>
      <c r="C6" s="41">
        <f t="shared" ref="C6:I6" si="0">C5/2027</f>
        <v>0.17710902812037493</v>
      </c>
      <c r="D6" s="41">
        <f t="shared" si="0"/>
        <v>0.18204242723236311</v>
      </c>
      <c r="E6" s="41">
        <f t="shared" si="0"/>
        <v>0.17710902812037493</v>
      </c>
      <c r="F6" s="41">
        <f t="shared" si="0"/>
        <v>0.45831277750370003</v>
      </c>
      <c r="G6" s="41">
        <f t="shared" si="0"/>
        <v>0.45535273803650717</v>
      </c>
      <c r="H6" s="41">
        <f t="shared" si="0"/>
        <v>0.47113961519486924</v>
      </c>
      <c r="I6" s="42">
        <f t="shared" si="0"/>
        <v>0.5101134681795757</v>
      </c>
    </row>
    <row r="7" spans="1:9">
      <c r="A7" s="39" t="s">
        <v>19</v>
      </c>
      <c r="B7" s="10">
        <v>1665</v>
      </c>
      <c r="C7" s="21">
        <v>1668</v>
      </c>
      <c r="D7" s="21">
        <v>1658</v>
      </c>
      <c r="E7" s="21">
        <v>1668</v>
      </c>
      <c r="F7" s="21">
        <v>1098</v>
      </c>
      <c r="G7" s="21">
        <v>1104</v>
      </c>
      <c r="H7" s="21">
        <v>1072</v>
      </c>
      <c r="I7" s="11">
        <v>993</v>
      </c>
    </row>
    <row r="8" spans="1:9">
      <c r="A8" s="38" t="s">
        <v>29</v>
      </c>
      <c r="B8" s="17">
        <f>B7/2027</f>
        <v>0.82141095214602866</v>
      </c>
      <c r="C8" s="43">
        <f t="shared" ref="C8:I8" si="1">C7/2027</f>
        <v>0.82289097187962501</v>
      </c>
      <c r="D8" s="43">
        <f t="shared" si="1"/>
        <v>0.81795757276763692</v>
      </c>
      <c r="E8" s="43">
        <f t="shared" si="1"/>
        <v>0.82289097187962501</v>
      </c>
      <c r="F8" s="43">
        <f t="shared" si="1"/>
        <v>0.54168722249629997</v>
      </c>
      <c r="G8" s="43">
        <f t="shared" si="1"/>
        <v>0.54464726196349289</v>
      </c>
      <c r="H8" s="43">
        <f t="shared" si="1"/>
        <v>0.52886038480513076</v>
      </c>
      <c r="I8" s="44">
        <f t="shared" si="1"/>
        <v>0.4898865318204243</v>
      </c>
    </row>
    <row r="9" spans="1:9">
      <c r="A9" s="40"/>
    </row>
    <row r="10" spans="1:9">
      <c r="A10" s="40"/>
    </row>
    <row r="11" spans="1:9">
      <c r="A11" s="40"/>
      <c r="B11" s="100" t="s">
        <v>14</v>
      </c>
      <c r="C11" s="101"/>
      <c r="D11" s="101"/>
      <c r="E11" s="101"/>
      <c r="F11" s="101"/>
      <c r="G11" s="101"/>
      <c r="H11" s="101"/>
      <c r="I11" s="102"/>
    </row>
    <row r="12" spans="1:9" ht="45">
      <c r="A12" s="40"/>
      <c r="B12" s="7" t="s">
        <v>20</v>
      </c>
      <c r="C12" s="35" t="s">
        <v>21</v>
      </c>
      <c r="D12" s="35" t="s">
        <v>22</v>
      </c>
      <c r="E12" s="35" t="s">
        <v>23</v>
      </c>
      <c r="F12" s="35" t="s">
        <v>24</v>
      </c>
      <c r="G12" s="35" t="s">
        <v>25</v>
      </c>
      <c r="H12" s="35" t="s">
        <v>26</v>
      </c>
      <c r="I12" s="9" t="s">
        <v>33</v>
      </c>
    </row>
    <row r="13" spans="1:9">
      <c r="A13" s="38" t="s">
        <v>27</v>
      </c>
      <c r="B13" s="97">
        <v>2573</v>
      </c>
      <c r="C13" s="98"/>
      <c r="D13" s="98"/>
      <c r="E13" s="98"/>
      <c r="F13" s="98"/>
      <c r="G13" s="98"/>
      <c r="H13" s="98"/>
      <c r="I13" s="99"/>
    </row>
    <row r="14" spans="1:9">
      <c r="A14" s="39" t="s">
        <v>18</v>
      </c>
      <c r="B14" s="18">
        <v>441</v>
      </c>
      <c r="C14" s="19">
        <v>439</v>
      </c>
      <c r="D14" s="19">
        <v>451</v>
      </c>
      <c r="E14" s="19">
        <v>450</v>
      </c>
      <c r="F14" s="19">
        <v>1142</v>
      </c>
      <c r="G14" s="19">
        <v>1119</v>
      </c>
      <c r="H14" s="19">
        <v>1144</v>
      </c>
      <c r="I14" s="20">
        <v>1210</v>
      </c>
    </row>
    <row r="15" spans="1:9">
      <c r="A15" s="38" t="s">
        <v>28</v>
      </c>
      <c r="B15" s="16">
        <v>0.1713952584531675</v>
      </c>
      <c r="C15" s="41">
        <v>0.17061795569374272</v>
      </c>
      <c r="D15" s="41">
        <v>0.17528177225029148</v>
      </c>
      <c r="E15" s="41">
        <v>0.17489312087057909</v>
      </c>
      <c r="F15" s="41">
        <v>0.44383987563155847</v>
      </c>
      <c r="G15" s="41">
        <v>0.43490089389817332</v>
      </c>
      <c r="H15" s="41">
        <v>0.4446171783909833</v>
      </c>
      <c r="I15" s="42">
        <v>0.47026816945200156</v>
      </c>
    </row>
    <row r="16" spans="1:9">
      <c r="A16" s="39" t="s">
        <v>19</v>
      </c>
      <c r="B16" s="4">
        <v>2132</v>
      </c>
      <c r="C16" s="5">
        <v>2134</v>
      </c>
      <c r="D16" s="5">
        <v>2122</v>
      </c>
      <c r="E16" s="5">
        <v>2123</v>
      </c>
      <c r="F16" s="5">
        <v>1431</v>
      </c>
      <c r="G16" s="5">
        <v>1454</v>
      </c>
      <c r="H16" s="5">
        <v>1429</v>
      </c>
      <c r="I16" s="6">
        <v>1363</v>
      </c>
    </row>
    <row r="17" spans="1:9">
      <c r="A17" s="38" t="s">
        <v>29</v>
      </c>
      <c r="B17" s="17">
        <v>0.8286047415468325</v>
      </c>
      <c r="C17" s="43">
        <v>0.82938204430625728</v>
      </c>
      <c r="D17" s="43">
        <v>0.82471822774970849</v>
      </c>
      <c r="E17" s="43">
        <v>0.82510687912942093</v>
      </c>
      <c r="F17" s="43">
        <v>0.55616012436844153</v>
      </c>
      <c r="G17" s="43">
        <v>0.56509910610182668</v>
      </c>
      <c r="H17" s="43">
        <v>0.55538282160901675</v>
      </c>
      <c r="I17" s="44">
        <v>0.52973183054799844</v>
      </c>
    </row>
    <row r="18" spans="1:9">
      <c r="A18" s="40"/>
    </row>
    <row r="19" spans="1:9">
      <c r="A19" s="40"/>
    </row>
    <row r="20" spans="1:9">
      <c r="A20" s="40"/>
    </row>
    <row r="21" spans="1:9">
      <c r="A21" s="40"/>
      <c r="B21" s="94" t="s">
        <v>15</v>
      </c>
      <c r="C21" s="95"/>
      <c r="D21" s="95"/>
      <c r="E21" s="95"/>
      <c r="F21" s="95"/>
      <c r="G21" s="95"/>
      <c r="H21" s="95"/>
      <c r="I21" s="96"/>
    </row>
    <row r="22" spans="1:9" ht="45">
      <c r="A22" s="40"/>
      <c r="B22" s="22" t="s">
        <v>20</v>
      </c>
      <c r="C22" s="23" t="s">
        <v>21</v>
      </c>
      <c r="D22" s="23" t="s">
        <v>22</v>
      </c>
      <c r="E22" s="23" t="s">
        <v>23</v>
      </c>
      <c r="F22" s="23" t="s">
        <v>24</v>
      </c>
      <c r="G22" s="23" t="s">
        <v>25</v>
      </c>
      <c r="H22" s="23" t="s">
        <v>26</v>
      </c>
      <c r="I22" s="24" t="s">
        <v>33</v>
      </c>
    </row>
    <row r="23" spans="1:9">
      <c r="A23" s="38" t="s">
        <v>27</v>
      </c>
      <c r="B23" s="106">
        <v>3448</v>
      </c>
      <c r="C23" s="107"/>
      <c r="D23" s="107"/>
      <c r="E23" s="107"/>
      <c r="F23" s="107"/>
      <c r="G23" s="107"/>
      <c r="H23" s="107"/>
      <c r="I23" s="108"/>
    </row>
    <row r="24" spans="1:9">
      <c r="A24" s="39" t="s">
        <v>18</v>
      </c>
      <c r="B24" s="45">
        <v>1121</v>
      </c>
      <c r="C24" s="46">
        <v>1112</v>
      </c>
      <c r="D24" s="46">
        <v>1146</v>
      </c>
      <c r="E24" s="46">
        <v>1149</v>
      </c>
      <c r="F24" s="46">
        <v>1585</v>
      </c>
      <c r="G24" s="46">
        <v>1568</v>
      </c>
      <c r="H24" s="46">
        <v>1580</v>
      </c>
      <c r="I24" s="47">
        <v>1678</v>
      </c>
    </row>
    <row r="25" spans="1:9">
      <c r="A25" s="38" t="s">
        <v>28</v>
      </c>
      <c r="B25" s="48">
        <v>0.32511600928074247</v>
      </c>
      <c r="C25" s="49">
        <v>0.3225058004640371</v>
      </c>
      <c r="D25" s="49">
        <v>0.33236658932714619</v>
      </c>
      <c r="E25" s="49">
        <v>0.33323665893271459</v>
      </c>
      <c r="F25" s="49">
        <v>0.45968677494199534</v>
      </c>
      <c r="G25" s="49">
        <v>0.45475638051044082</v>
      </c>
      <c r="H25" s="49">
        <v>0.45823665893271459</v>
      </c>
      <c r="I25" s="50">
        <v>0.48665893271461719</v>
      </c>
    </row>
    <row r="26" spans="1:9">
      <c r="A26" s="39" t="s">
        <v>19</v>
      </c>
      <c r="B26" s="45">
        <v>2327</v>
      </c>
      <c r="C26" s="46">
        <v>2336</v>
      </c>
      <c r="D26" s="46">
        <v>2302</v>
      </c>
      <c r="E26" s="46">
        <v>2299</v>
      </c>
      <c r="F26" s="46">
        <v>1863</v>
      </c>
      <c r="G26" s="46">
        <v>1880</v>
      </c>
      <c r="H26" s="46">
        <v>1868</v>
      </c>
      <c r="I26" s="47">
        <v>1770</v>
      </c>
    </row>
    <row r="27" spans="1:9">
      <c r="A27" s="38" t="s">
        <v>29</v>
      </c>
      <c r="B27" s="51">
        <v>0.67488399071925753</v>
      </c>
      <c r="C27" s="52">
        <v>0.6774941995359629</v>
      </c>
      <c r="D27" s="52">
        <v>0.66763341067285387</v>
      </c>
      <c r="E27" s="52">
        <v>0.66676334106728541</v>
      </c>
      <c r="F27" s="52">
        <v>0.54031322505800461</v>
      </c>
      <c r="G27" s="52">
        <v>0.54524361948955913</v>
      </c>
      <c r="H27" s="52">
        <v>0.54176334106728541</v>
      </c>
      <c r="I27" s="53">
        <v>0.51334106728538287</v>
      </c>
    </row>
    <row r="28" spans="1:9">
      <c r="A28" s="40"/>
    </row>
    <row r="29" spans="1:9">
      <c r="A29" s="40"/>
    </row>
    <row r="30" spans="1:9">
      <c r="A30" s="40"/>
      <c r="B30" s="100" t="s">
        <v>16</v>
      </c>
      <c r="C30" s="101"/>
      <c r="D30" s="101"/>
      <c r="E30" s="101"/>
      <c r="F30" s="101"/>
      <c r="G30" s="101"/>
      <c r="H30" s="101"/>
      <c r="I30" s="102"/>
    </row>
    <row r="31" spans="1:9" ht="45">
      <c r="A31" s="40"/>
      <c r="B31" s="22" t="s">
        <v>20</v>
      </c>
      <c r="C31" s="23" t="s">
        <v>21</v>
      </c>
      <c r="D31" s="23" t="s">
        <v>22</v>
      </c>
      <c r="E31" s="23" t="s">
        <v>23</v>
      </c>
      <c r="F31" s="23" t="s">
        <v>24</v>
      </c>
      <c r="G31" s="23" t="s">
        <v>25</v>
      </c>
      <c r="H31" s="23" t="s">
        <v>26</v>
      </c>
      <c r="I31" s="24" t="s">
        <v>33</v>
      </c>
    </row>
    <row r="32" spans="1:9">
      <c r="A32" s="38" t="s">
        <v>27</v>
      </c>
      <c r="B32" s="97">
        <v>8709</v>
      </c>
      <c r="C32" s="98"/>
      <c r="D32" s="98"/>
      <c r="E32" s="98"/>
      <c r="F32" s="98"/>
      <c r="G32" s="98"/>
      <c r="H32" s="98"/>
      <c r="I32" s="99"/>
    </row>
    <row r="33" spans="1:9">
      <c r="A33" s="39" t="s">
        <v>18</v>
      </c>
      <c r="B33" s="45">
        <v>1525</v>
      </c>
      <c r="C33" s="46">
        <v>1728</v>
      </c>
      <c r="D33" s="46">
        <v>1696</v>
      </c>
      <c r="E33" s="46">
        <v>1559</v>
      </c>
      <c r="F33" s="46">
        <v>5103</v>
      </c>
      <c r="G33" s="46">
        <v>5065</v>
      </c>
      <c r="H33" s="46">
        <v>5152</v>
      </c>
      <c r="I33" s="47">
        <v>5384</v>
      </c>
    </row>
    <row r="34" spans="1:9">
      <c r="A34" s="38" t="s">
        <v>28</v>
      </c>
      <c r="B34" s="48">
        <v>0.17510621196463427</v>
      </c>
      <c r="C34" s="49">
        <v>0.19841543231140199</v>
      </c>
      <c r="D34" s="49">
        <v>0.19474107245378344</v>
      </c>
      <c r="E34" s="49">
        <v>0.17901021931335401</v>
      </c>
      <c r="F34" s="49">
        <v>0.58594557354460908</v>
      </c>
      <c r="G34" s="49">
        <v>0.581582271213687</v>
      </c>
      <c r="H34" s="49">
        <v>0.5915719370765874</v>
      </c>
      <c r="I34" s="50">
        <v>0.61821104604432198</v>
      </c>
    </row>
    <row r="35" spans="1:9">
      <c r="A35" s="39" t="s">
        <v>19</v>
      </c>
      <c r="B35" s="45">
        <v>7184</v>
      </c>
      <c r="C35" s="46">
        <v>6981</v>
      </c>
      <c r="D35" s="46">
        <v>7013</v>
      </c>
      <c r="E35" s="46">
        <v>7150</v>
      </c>
      <c r="F35" s="46">
        <v>3606</v>
      </c>
      <c r="G35" s="46">
        <v>3644</v>
      </c>
      <c r="H35" s="46">
        <v>3557</v>
      </c>
      <c r="I35" s="47">
        <v>3325</v>
      </c>
    </row>
    <row r="36" spans="1:9">
      <c r="A36" s="38" t="s">
        <v>29</v>
      </c>
      <c r="B36" s="51">
        <v>0.82489378803536573</v>
      </c>
      <c r="C36" s="52">
        <v>0.80158456768859798</v>
      </c>
      <c r="D36" s="52">
        <v>0.80525892754621653</v>
      </c>
      <c r="E36" s="52">
        <v>0.82098978068664596</v>
      </c>
      <c r="F36" s="52">
        <v>0.41405442645539098</v>
      </c>
      <c r="G36" s="52">
        <v>0.418417728786313</v>
      </c>
      <c r="H36" s="52">
        <v>0.40842806292341255</v>
      </c>
      <c r="I36" s="53">
        <v>0.38178895395567802</v>
      </c>
    </row>
    <row r="37" spans="1:9">
      <c r="A37" s="40"/>
    </row>
    <row r="38" spans="1:9">
      <c r="A38" s="40"/>
    </row>
    <row r="39" spans="1:9">
      <c r="A39" s="40"/>
      <c r="B39" s="94" t="s">
        <v>17</v>
      </c>
      <c r="C39" s="95"/>
      <c r="D39" s="95"/>
      <c r="E39" s="95"/>
      <c r="F39" s="95"/>
      <c r="G39" s="95"/>
      <c r="H39" s="95"/>
      <c r="I39" s="96"/>
    </row>
    <row r="40" spans="1:9" ht="45">
      <c r="A40" s="40"/>
      <c r="B40" s="22" t="s">
        <v>20</v>
      </c>
      <c r="C40" s="23" t="s">
        <v>21</v>
      </c>
      <c r="D40" s="23" t="s">
        <v>22</v>
      </c>
      <c r="E40" s="23" t="s">
        <v>23</v>
      </c>
      <c r="F40" s="23" t="s">
        <v>24</v>
      </c>
      <c r="G40" s="23" t="s">
        <v>25</v>
      </c>
      <c r="H40" s="23" t="s">
        <v>26</v>
      </c>
      <c r="I40" s="24" t="s">
        <v>33</v>
      </c>
    </row>
    <row r="41" spans="1:9">
      <c r="A41" s="38" t="s">
        <v>27</v>
      </c>
      <c r="B41" s="97">
        <v>11448</v>
      </c>
      <c r="C41" s="98"/>
      <c r="D41" s="98"/>
      <c r="E41" s="98"/>
      <c r="F41" s="98"/>
      <c r="G41" s="98"/>
      <c r="H41" s="98"/>
      <c r="I41" s="99"/>
    </row>
    <row r="42" spans="1:9">
      <c r="A42" s="39" t="s">
        <v>18</v>
      </c>
      <c r="B42" s="45">
        <v>6439</v>
      </c>
      <c r="C42" s="46">
        <v>6437</v>
      </c>
      <c r="D42" s="46">
        <v>6559</v>
      </c>
      <c r="E42" s="46">
        <v>6566</v>
      </c>
      <c r="F42" s="46">
        <v>7037</v>
      </c>
      <c r="G42" s="46">
        <v>6988</v>
      </c>
      <c r="H42" s="46">
        <v>7060</v>
      </c>
      <c r="I42" s="47">
        <v>7339</v>
      </c>
    </row>
    <row r="43" spans="1:9">
      <c r="A43" s="38" t="s">
        <v>28</v>
      </c>
      <c r="B43" s="48">
        <v>0.56245632424877712</v>
      </c>
      <c r="C43" s="49">
        <v>0.56228162124388537</v>
      </c>
      <c r="D43" s="49">
        <v>0.57293850454227813</v>
      </c>
      <c r="E43" s="49">
        <v>0.57354996505939904</v>
      </c>
      <c r="F43" s="49">
        <v>0.61469252271139063</v>
      </c>
      <c r="G43" s="49">
        <v>0.61041229909154437</v>
      </c>
      <c r="H43" s="49">
        <v>0.616701607267645</v>
      </c>
      <c r="I43" s="50">
        <v>0.64107267645003496</v>
      </c>
    </row>
    <row r="44" spans="1:9">
      <c r="A44" s="39" t="s">
        <v>19</v>
      </c>
      <c r="B44" s="45">
        <v>5009</v>
      </c>
      <c r="C44" s="46">
        <v>5011</v>
      </c>
      <c r="D44" s="46">
        <v>4889</v>
      </c>
      <c r="E44" s="46">
        <v>4882</v>
      </c>
      <c r="F44" s="46">
        <v>4411</v>
      </c>
      <c r="G44" s="46">
        <v>4460</v>
      </c>
      <c r="H44" s="46">
        <v>4388</v>
      </c>
      <c r="I44" s="47">
        <v>4109</v>
      </c>
    </row>
    <row r="45" spans="1:9">
      <c r="A45" s="38" t="s">
        <v>29</v>
      </c>
      <c r="B45" s="51">
        <v>0.43754367575122294</v>
      </c>
      <c r="C45" s="52">
        <v>0.43771837875611458</v>
      </c>
      <c r="D45" s="52">
        <v>0.42706149545772187</v>
      </c>
      <c r="E45" s="52">
        <v>0.42645003494060096</v>
      </c>
      <c r="F45" s="52">
        <v>0.38530747728860937</v>
      </c>
      <c r="G45" s="52">
        <v>0.38958770090845563</v>
      </c>
      <c r="H45" s="52">
        <v>0.383298392732355</v>
      </c>
      <c r="I45" s="53">
        <v>0.35892732354996504</v>
      </c>
    </row>
  </sheetData>
  <mergeCells count="10">
    <mergeCell ref="B39:I39"/>
    <mergeCell ref="B41:I41"/>
    <mergeCell ref="B30:I30"/>
    <mergeCell ref="B32:I32"/>
    <mergeCell ref="B2:I2"/>
    <mergeCell ref="B4:I4"/>
    <mergeCell ref="B11:I11"/>
    <mergeCell ref="B13:I13"/>
    <mergeCell ref="B21:I21"/>
    <mergeCell ref="B23:I2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C36" sqref="C36"/>
    </sheetView>
  </sheetViews>
  <sheetFormatPr baseColWidth="10" defaultRowHeight="15" x14ac:dyDescent="0"/>
  <cols>
    <col min="1" max="1" width="16.33203125" customWidth="1"/>
    <col min="7" max="7" width="9.83203125" customWidth="1"/>
    <col min="8" max="8" width="8.5" customWidth="1"/>
    <col min="9" max="9" width="9.6640625" customWidth="1"/>
  </cols>
  <sheetData>
    <row r="1" spans="1:21" ht="15" customHeight="1">
      <c r="A1" s="130"/>
      <c r="B1" s="132" t="s">
        <v>30</v>
      </c>
      <c r="C1" s="132" t="s">
        <v>32</v>
      </c>
      <c r="D1" s="132" t="s">
        <v>31</v>
      </c>
      <c r="E1" s="135"/>
      <c r="F1" s="137"/>
      <c r="G1" s="94" t="s">
        <v>13</v>
      </c>
      <c r="H1" s="95"/>
      <c r="I1" s="95"/>
      <c r="J1" s="148" t="s">
        <v>14</v>
      </c>
      <c r="K1" s="149"/>
      <c r="L1" s="150"/>
      <c r="M1" s="95" t="s">
        <v>15</v>
      </c>
      <c r="N1" s="95"/>
      <c r="O1" s="95"/>
      <c r="P1" s="148" t="s">
        <v>16</v>
      </c>
      <c r="Q1" s="149"/>
      <c r="R1" s="149"/>
      <c r="S1" s="94" t="s">
        <v>17</v>
      </c>
      <c r="T1" s="95"/>
      <c r="U1" s="96"/>
    </row>
    <row r="2" spans="1:21" ht="30">
      <c r="A2" s="131"/>
      <c r="B2" s="133"/>
      <c r="C2" s="133"/>
      <c r="D2" s="133"/>
      <c r="E2" s="136"/>
      <c r="F2" s="138"/>
      <c r="G2" s="7" t="s">
        <v>24</v>
      </c>
      <c r="H2" s="35" t="s">
        <v>25</v>
      </c>
      <c r="I2" s="35" t="s">
        <v>26</v>
      </c>
      <c r="J2" s="7" t="s">
        <v>24</v>
      </c>
      <c r="K2" s="35" t="s">
        <v>25</v>
      </c>
      <c r="L2" s="9" t="s">
        <v>26</v>
      </c>
      <c r="M2" s="35" t="s">
        <v>24</v>
      </c>
      <c r="N2" s="35" t="s">
        <v>25</v>
      </c>
      <c r="O2" s="35" t="s">
        <v>26</v>
      </c>
      <c r="P2" s="7" t="s">
        <v>24</v>
      </c>
      <c r="Q2" s="35" t="s">
        <v>25</v>
      </c>
      <c r="R2" s="35" t="s">
        <v>26</v>
      </c>
      <c r="S2" s="7" t="s">
        <v>24</v>
      </c>
      <c r="T2" s="35" t="s">
        <v>25</v>
      </c>
      <c r="U2" s="9" t="s">
        <v>26</v>
      </c>
    </row>
    <row r="3" spans="1:21" ht="15" customHeight="1">
      <c r="A3" s="146" t="s">
        <v>35</v>
      </c>
      <c r="B3" s="119" t="s">
        <v>36</v>
      </c>
      <c r="C3" s="144" t="s">
        <v>37</v>
      </c>
      <c r="D3" s="119" t="s">
        <v>36</v>
      </c>
      <c r="E3" s="143"/>
      <c r="F3" s="8" t="s">
        <v>40</v>
      </c>
      <c r="G3" s="10">
        <v>929</v>
      </c>
      <c r="H3" s="21">
        <v>923</v>
      </c>
      <c r="I3" s="21">
        <v>955</v>
      </c>
      <c r="J3" s="37">
        <v>1142</v>
      </c>
      <c r="K3" s="82">
        <v>1119</v>
      </c>
      <c r="L3" s="83">
        <v>1144</v>
      </c>
      <c r="M3" s="69">
        <v>1585</v>
      </c>
      <c r="N3" s="69">
        <v>1568</v>
      </c>
      <c r="O3" s="69">
        <v>1580</v>
      </c>
      <c r="P3" s="68">
        <v>5103</v>
      </c>
      <c r="Q3" s="69">
        <v>5065</v>
      </c>
      <c r="R3" s="69">
        <v>5152</v>
      </c>
      <c r="S3" s="68">
        <v>7037</v>
      </c>
      <c r="T3" s="69">
        <v>6988</v>
      </c>
      <c r="U3" s="70">
        <v>7060</v>
      </c>
    </row>
    <row r="4" spans="1:21">
      <c r="A4" s="147"/>
      <c r="B4" s="120"/>
      <c r="C4" s="145"/>
      <c r="D4" s="120"/>
      <c r="E4" s="143"/>
      <c r="F4" s="8" t="s">
        <v>41</v>
      </c>
      <c r="G4" s="58">
        <f>G3/2027</f>
        <v>0.45831277750370003</v>
      </c>
      <c r="H4" s="59">
        <f t="shared" ref="H4:I4" si="0">H3/2027</f>
        <v>0.45535273803650717</v>
      </c>
      <c r="I4" s="59">
        <f t="shared" si="0"/>
        <v>0.47113961519486924</v>
      </c>
      <c r="J4" s="58">
        <v>0.44383987563155847</v>
      </c>
      <c r="K4" s="59">
        <v>0.43490089389817332</v>
      </c>
      <c r="L4" s="60">
        <v>0.4446171783909833</v>
      </c>
      <c r="M4" s="72">
        <v>0.45968677494199534</v>
      </c>
      <c r="N4" s="72">
        <v>0.45475638051044082</v>
      </c>
      <c r="O4" s="72">
        <v>0.45823665893271459</v>
      </c>
      <c r="P4" s="71">
        <v>0.58594557354460908</v>
      </c>
      <c r="Q4" s="72">
        <v>0.581582271213687</v>
      </c>
      <c r="R4" s="72">
        <v>0.5915719370765874</v>
      </c>
      <c r="S4" s="71">
        <v>0.61469252271139063</v>
      </c>
      <c r="T4" s="72">
        <v>0.61041229909154437</v>
      </c>
      <c r="U4" s="73">
        <v>0.616701607267645</v>
      </c>
    </row>
    <row r="5" spans="1:21">
      <c r="A5" s="14"/>
      <c r="B5" s="14"/>
      <c r="C5" s="14"/>
      <c r="D5" s="14"/>
      <c r="E5" s="14"/>
      <c r="F5" s="14"/>
      <c r="G5" s="84"/>
      <c r="H5" s="36"/>
      <c r="I5" s="36"/>
      <c r="J5" s="37"/>
      <c r="K5" s="82"/>
      <c r="L5" s="83"/>
      <c r="M5" s="82"/>
      <c r="N5" s="82"/>
      <c r="O5" s="82"/>
      <c r="P5" s="37"/>
      <c r="Q5" s="82"/>
      <c r="R5" s="82"/>
      <c r="S5" s="37"/>
      <c r="T5" s="82"/>
      <c r="U5" s="83"/>
    </row>
    <row r="6" spans="1:21">
      <c r="A6" s="142" t="s">
        <v>38</v>
      </c>
      <c r="B6" s="140" t="s">
        <v>34</v>
      </c>
      <c r="C6" s="141" t="s">
        <v>36</v>
      </c>
      <c r="D6" s="141" t="s">
        <v>36</v>
      </c>
      <c r="E6" s="128" t="s">
        <v>39</v>
      </c>
      <c r="F6" s="15" t="s">
        <v>40</v>
      </c>
      <c r="G6" s="61">
        <v>4</v>
      </c>
      <c r="H6" s="62">
        <v>5</v>
      </c>
      <c r="I6" s="62">
        <v>7</v>
      </c>
      <c r="J6" s="32">
        <v>1</v>
      </c>
      <c r="K6" s="33">
        <v>2</v>
      </c>
      <c r="L6" s="34">
        <v>0</v>
      </c>
      <c r="M6" s="87">
        <v>23</v>
      </c>
      <c r="N6" s="87">
        <v>36</v>
      </c>
      <c r="O6" s="87">
        <v>33</v>
      </c>
      <c r="P6" s="86">
        <v>23</v>
      </c>
      <c r="Q6" s="87">
        <v>35</v>
      </c>
      <c r="R6" s="87">
        <v>21</v>
      </c>
      <c r="S6" s="86">
        <v>134</v>
      </c>
      <c r="T6" s="87">
        <v>159</v>
      </c>
      <c r="U6" s="76">
        <v>115</v>
      </c>
    </row>
    <row r="7" spans="1:21">
      <c r="A7" s="142"/>
      <c r="B7" s="140"/>
      <c r="C7" s="141"/>
      <c r="D7" s="141"/>
      <c r="E7" s="128"/>
      <c r="F7" s="15" t="s">
        <v>41</v>
      </c>
      <c r="G7" s="63">
        <f>G6/2027</f>
        <v>1.9733596447952641E-3</v>
      </c>
      <c r="H7" s="64">
        <f>H6/2027</f>
        <v>2.4666995559940799E-3</v>
      </c>
      <c r="I7" s="64">
        <f>I6/2027</f>
        <v>3.453379378391712E-3</v>
      </c>
      <c r="J7" s="63">
        <v>4.9333991119881603E-4</v>
      </c>
      <c r="K7" s="64">
        <v>9.8667982239763205E-4</v>
      </c>
      <c r="L7" s="65">
        <v>0</v>
      </c>
      <c r="M7" s="89">
        <v>6.670533642691415E-3</v>
      </c>
      <c r="N7" s="89">
        <v>1.0440835266821345E-2</v>
      </c>
      <c r="O7" s="89">
        <v>9.5707656612528998E-3</v>
      </c>
      <c r="P7" s="88">
        <v>2.6409461476633368E-3</v>
      </c>
      <c r="Q7" s="89">
        <v>4.0188310942702952E-3</v>
      </c>
      <c r="R7" s="89">
        <v>2.4112986565621771E-3</v>
      </c>
      <c r="S7" s="88">
        <v>1.1705101327742837E-2</v>
      </c>
      <c r="T7" s="89">
        <v>1.3888888888888888E-2</v>
      </c>
      <c r="U7" s="79">
        <v>1.0045422781271837E-2</v>
      </c>
    </row>
    <row r="8" spans="1:21">
      <c r="A8" s="142"/>
      <c r="B8" s="140"/>
      <c r="C8" s="141"/>
      <c r="D8" s="141"/>
      <c r="E8" s="129" t="s">
        <v>21</v>
      </c>
      <c r="F8" s="8" t="s">
        <v>40</v>
      </c>
      <c r="G8" s="10">
        <v>4</v>
      </c>
      <c r="H8" s="21">
        <v>5</v>
      </c>
      <c r="I8" s="21">
        <v>7</v>
      </c>
      <c r="J8" s="37">
        <v>1</v>
      </c>
      <c r="K8" s="82">
        <v>2</v>
      </c>
      <c r="L8" s="83">
        <v>0</v>
      </c>
      <c r="M8" s="69">
        <v>20</v>
      </c>
      <c r="N8" s="69">
        <v>35</v>
      </c>
      <c r="O8" s="69">
        <v>29</v>
      </c>
      <c r="P8" s="68">
        <v>24</v>
      </c>
      <c r="Q8" s="69">
        <v>36</v>
      </c>
      <c r="R8" s="69">
        <v>20</v>
      </c>
      <c r="S8" s="68">
        <v>133</v>
      </c>
      <c r="T8" s="69">
        <v>152</v>
      </c>
      <c r="U8" s="70">
        <v>115</v>
      </c>
    </row>
    <row r="9" spans="1:21">
      <c r="A9" s="142"/>
      <c r="B9" s="140"/>
      <c r="C9" s="141"/>
      <c r="D9" s="141"/>
      <c r="E9" s="129"/>
      <c r="F9" s="8" t="s">
        <v>41</v>
      </c>
      <c r="G9" s="58">
        <f>G8/2027</f>
        <v>1.9733596447952641E-3</v>
      </c>
      <c r="H9" s="59">
        <f t="shared" ref="H9:I9" si="1">H8/2027</f>
        <v>2.4666995559940799E-3</v>
      </c>
      <c r="I9" s="59">
        <f t="shared" si="1"/>
        <v>3.453379378391712E-3</v>
      </c>
      <c r="J9" s="58">
        <v>4.9333991119881603E-4</v>
      </c>
      <c r="K9" s="59">
        <v>9.8667982239763205E-4</v>
      </c>
      <c r="L9" s="60">
        <v>0</v>
      </c>
      <c r="M9" s="72">
        <v>5.8004640371229696E-3</v>
      </c>
      <c r="N9" s="72">
        <v>1.0150812064965197E-2</v>
      </c>
      <c r="O9" s="72">
        <v>8.4106728538283059E-3</v>
      </c>
      <c r="P9" s="71">
        <v>2.7557698932139168E-3</v>
      </c>
      <c r="Q9" s="72">
        <v>4.1336548398208748E-3</v>
      </c>
      <c r="R9" s="72">
        <v>2.2964749110115971E-3</v>
      </c>
      <c r="S9" s="71">
        <v>1.1617749825296996E-2</v>
      </c>
      <c r="T9" s="72">
        <v>1.3277428371767994E-2</v>
      </c>
      <c r="U9" s="73">
        <v>1.0045422781271837E-2</v>
      </c>
    </row>
    <row r="10" spans="1:21">
      <c r="A10" s="142"/>
      <c r="B10" s="140"/>
      <c r="C10" s="141"/>
      <c r="D10" s="141"/>
      <c r="E10" s="128" t="s">
        <v>22</v>
      </c>
      <c r="F10" s="15" t="s">
        <v>40</v>
      </c>
      <c r="G10" s="61">
        <v>4</v>
      </c>
      <c r="H10" s="62">
        <v>5</v>
      </c>
      <c r="I10" s="62">
        <v>7</v>
      </c>
      <c r="J10" s="32">
        <v>1</v>
      </c>
      <c r="K10" s="33">
        <v>3</v>
      </c>
      <c r="L10" s="34">
        <v>0</v>
      </c>
      <c r="M10" s="75">
        <v>26</v>
      </c>
      <c r="N10" s="75">
        <v>41</v>
      </c>
      <c r="O10" s="75">
        <v>37</v>
      </c>
      <c r="P10" s="74">
        <v>26</v>
      </c>
      <c r="Q10" s="75">
        <v>38</v>
      </c>
      <c r="R10" s="75">
        <v>23</v>
      </c>
      <c r="S10" s="74">
        <v>153</v>
      </c>
      <c r="T10" s="75">
        <v>177</v>
      </c>
      <c r="U10" s="76">
        <v>128</v>
      </c>
    </row>
    <row r="11" spans="1:21">
      <c r="A11" s="142"/>
      <c r="B11" s="140"/>
      <c r="C11" s="141"/>
      <c r="D11" s="141"/>
      <c r="E11" s="128"/>
      <c r="F11" s="15" t="s">
        <v>41</v>
      </c>
      <c r="G11" s="63">
        <f>G10/2027</f>
        <v>1.9733596447952641E-3</v>
      </c>
      <c r="H11" s="64">
        <f t="shared" ref="H11:I11" si="2">H10/2027</f>
        <v>2.4666995559940799E-3</v>
      </c>
      <c r="I11" s="64">
        <f t="shared" si="2"/>
        <v>3.453379378391712E-3</v>
      </c>
      <c r="J11" s="63">
        <v>4.9333991119881603E-4</v>
      </c>
      <c r="K11" s="64">
        <v>1.4800197335964479E-3</v>
      </c>
      <c r="L11" s="65">
        <v>0</v>
      </c>
      <c r="M11" s="78">
        <v>7.5406032482598605E-3</v>
      </c>
      <c r="N11" s="78">
        <v>1.1890951276102088E-2</v>
      </c>
      <c r="O11" s="78">
        <v>1.0730858468677494E-2</v>
      </c>
      <c r="P11" s="77">
        <v>2.9854173843150765E-3</v>
      </c>
      <c r="Q11" s="78">
        <v>4.3633023309220349E-3</v>
      </c>
      <c r="R11" s="78">
        <v>2.6409461476633368E-3</v>
      </c>
      <c r="S11" s="77">
        <v>1.3364779874213837E-2</v>
      </c>
      <c r="T11" s="78">
        <v>1.5461215932914047E-2</v>
      </c>
      <c r="U11" s="79">
        <v>1.1180992313067784E-2</v>
      </c>
    </row>
    <row r="12" spans="1:21">
      <c r="A12" s="142"/>
      <c r="B12" s="140"/>
      <c r="C12" s="141"/>
      <c r="D12" s="141"/>
      <c r="E12" s="118" t="s">
        <v>23</v>
      </c>
      <c r="F12" s="8" t="s">
        <v>40</v>
      </c>
      <c r="G12" s="10">
        <v>3</v>
      </c>
      <c r="H12" s="21">
        <v>4</v>
      </c>
      <c r="I12" s="21">
        <v>6</v>
      </c>
      <c r="J12" s="37">
        <v>1</v>
      </c>
      <c r="K12" s="82">
        <v>3</v>
      </c>
      <c r="L12" s="83">
        <v>0</v>
      </c>
      <c r="M12" s="69">
        <v>23</v>
      </c>
      <c r="N12" s="69">
        <v>39</v>
      </c>
      <c r="O12" s="69">
        <v>33</v>
      </c>
      <c r="P12" s="68">
        <v>21</v>
      </c>
      <c r="Q12" s="69">
        <v>33</v>
      </c>
      <c r="R12" s="69">
        <v>20</v>
      </c>
      <c r="S12" s="68">
        <v>149</v>
      </c>
      <c r="T12" s="69">
        <v>175</v>
      </c>
      <c r="U12" s="70">
        <v>128</v>
      </c>
    </row>
    <row r="13" spans="1:21">
      <c r="A13" s="142"/>
      <c r="B13" s="140"/>
      <c r="C13" s="141"/>
      <c r="D13" s="141"/>
      <c r="E13" s="118"/>
      <c r="F13" s="8" t="s">
        <v>41</v>
      </c>
      <c r="G13" s="58">
        <f>G12/2027</f>
        <v>1.4800197335964479E-3</v>
      </c>
      <c r="H13" s="59">
        <f t="shared" ref="H13:I13" si="3">H12/2027</f>
        <v>1.9733596447952641E-3</v>
      </c>
      <c r="I13" s="59">
        <f t="shared" si="3"/>
        <v>2.9600394671928957E-3</v>
      </c>
      <c r="J13" s="58">
        <v>4.9333991119881603E-4</v>
      </c>
      <c r="K13" s="59">
        <v>1.4800197335964479E-3</v>
      </c>
      <c r="L13" s="60">
        <v>0</v>
      </c>
      <c r="M13" s="72">
        <v>6.670533642691415E-3</v>
      </c>
      <c r="N13" s="72">
        <v>1.1310904872389791E-2</v>
      </c>
      <c r="O13" s="72">
        <v>9.5707656612528998E-3</v>
      </c>
      <c r="P13" s="71">
        <v>2.4112986565621771E-3</v>
      </c>
      <c r="Q13" s="72">
        <v>3.7891836031691355E-3</v>
      </c>
      <c r="R13" s="72">
        <v>2.2964749110115971E-3</v>
      </c>
      <c r="S13" s="71">
        <v>1.3015373864430468E-2</v>
      </c>
      <c r="T13" s="72">
        <v>1.5286512928022362E-2</v>
      </c>
      <c r="U13" s="73">
        <v>1.1180992313067784E-2</v>
      </c>
    </row>
    <row r="14" spans="1:21">
      <c r="A14" s="2"/>
      <c r="B14" s="2"/>
      <c r="C14" s="2"/>
      <c r="D14" s="2"/>
      <c r="E14" s="2"/>
      <c r="F14" s="2"/>
      <c r="G14" s="37"/>
      <c r="H14" s="82"/>
      <c r="I14" s="82"/>
      <c r="J14" s="37"/>
      <c r="K14" s="82"/>
      <c r="L14" s="83"/>
      <c r="M14" s="82"/>
      <c r="N14" s="82"/>
      <c r="O14" s="82"/>
      <c r="P14" s="37"/>
      <c r="Q14" s="82"/>
      <c r="R14" s="82"/>
      <c r="S14" s="37"/>
      <c r="T14" s="82"/>
      <c r="U14" s="83"/>
    </row>
    <row r="15" spans="1:21">
      <c r="A15" s="139" t="s">
        <v>42</v>
      </c>
      <c r="B15" s="140" t="s">
        <v>34</v>
      </c>
      <c r="C15" s="134" t="s">
        <v>34</v>
      </c>
      <c r="D15" s="141" t="s">
        <v>36</v>
      </c>
      <c r="E15" s="128" t="s">
        <v>39</v>
      </c>
      <c r="F15" s="15" t="s">
        <v>40</v>
      </c>
      <c r="G15" s="61">
        <v>101</v>
      </c>
      <c r="H15" s="62">
        <v>106</v>
      </c>
      <c r="I15" s="62">
        <v>72</v>
      </c>
      <c r="J15" s="32">
        <v>67</v>
      </c>
      <c r="K15" s="33">
        <v>89</v>
      </c>
      <c r="L15" s="34">
        <v>66</v>
      </c>
      <c r="M15" s="33">
        <v>70</v>
      </c>
      <c r="N15" s="33">
        <v>74</v>
      </c>
      <c r="O15" s="33">
        <v>65</v>
      </c>
      <c r="P15" s="74">
        <v>258</v>
      </c>
      <c r="Q15" s="75">
        <v>284</v>
      </c>
      <c r="R15" s="75">
        <v>211</v>
      </c>
      <c r="S15" s="74">
        <v>168</v>
      </c>
      <c r="T15" s="75">
        <v>192</v>
      </c>
      <c r="U15" s="76">
        <v>164</v>
      </c>
    </row>
    <row r="16" spans="1:21">
      <c r="A16" s="139"/>
      <c r="B16" s="140"/>
      <c r="C16" s="134"/>
      <c r="D16" s="141"/>
      <c r="E16" s="128"/>
      <c r="F16" s="15" t="s">
        <v>41</v>
      </c>
      <c r="G16" s="63">
        <f>G15/2027</f>
        <v>4.9827331031080412E-2</v>
      </c>
      <c r="H16" s="64">
        <f t="shared" ref="H16:I16" si="4">H15/2027</f>
        <v>5.2294030587074491E-2</v>
      </c>
      <c r="I16" s="64">
        <f t="shared" si="4"/>
        <v>3.5520473606314752E-2</v>
      </c>
      <c r="J16" s="63">
        <v>3.3053774050320672E-2</v>
      </c>
      <c r="K16" s="64">
        <v>4.3907252096694625E-2</v>
      </c>
      <c r="L16" s="65">
        <v>3.2560434139121852E-2</v>
      </c>
      <c r="M16" s="90">
        <v>2.0301624129930394E-2</v>
      </c>
      <c r="N16" s="90">
        <v>2.1461716937354988E-2</v>
      </c>
      <c r="O16" s="90">
        <v>1.8851508120649653E-2</v>
      </c>
      <c r="P16" s="77">
        <v>2.9624526352049603E-2</v>
      </c>
      <c r="Q16" s="78">
        <v>3.260994373636468E-2</v>
      </c>
      <c r="R16" s="78">
        <v>2.4227810311172351E-2</v>
      </c>
      <c r="S16" s="77">
        <v>1.4675052410901468E-2</v>
      </c>
      <c r="T16" s="78">
        <v>1.6771488469601678E-2</v>
      </c>
      <c r="U16" s="79">
        <v>1.43256464011181E-2</v>
      </c>
    </row>
    <row r="17" spans="1:21">
      <c r="A17" s="139"/>
      <c r="B17" s="140"/>
      <c r="C17" s="134"/>
      <c r="D17" s="141"/>
      <c r="E17" s="129" t="s">
        <v>21</v>
      </c>
      <c r="F17" s="8" t="s">
        <v>40</v>
      </c>
      <c r="G17" s="10">
        <v>101</v>
      </c>
      <c r="H17" s="21">
        <v>106</v>
      </c>
      <c r="I17" s="21">
        <v>72</v>
      </c>
      <c r="J17" s="37">
        <v>67</v>
      </c>
      <c r="K17" s="82">
        <v>89</v>
      </c>
      <c r="L17" s="83">
        <v>66</v>
      </c>
      <c r="M17" s="82">
        <v>73</v>
      </c>
      <c r="N17" s="82">
        <v>75</v>
      </c>
      <c r="O17" s="82">
        <v>69</v>
      </c>
      <c r="P17" s="68">
        <v>257</v>
      </c>
      <c r="Q17" s="69">
        <v>283</v>
      </c>
      <c r="R17" s="69">
        <v>212</v>
      </c>
      <c r="S17" s="68">
        <v>169</v>
      </c>
      <c r="T17" s="69">
        <v>199</v>
      </c>
      <c r="U17" s="70">
        <v>164</v>
      </c>
    </row>
    <row r="18" spans="1:21">
      <c r="A18" s="139"/>
      <c r="B18" s="140"/>
      <c r="C18" s="134"/>
      <c r="D18" s="141"/>
      <c r="E18" s="129"/>
      <c r="F18" s="8" t="s">
        <v>41</v>
      </c>
      <c r="G18" s="58">
        <f>G17/2027</f>
        <v>4.9827331031080412E-2</v>
      </c>
      <c r="H18" s="59">
        <f t="shared" ref="H18:I18" si="5">H17/2027</f>
        <v>5.2294030587074491E-2</v>
      </c>
      <c r="I18" s="59">
        <f t="shared" si="5"/>
        <v>3.5520473606314752E-2</v>
      </c>
      <c r="J18" s="91">
        <v>3.3053774050320672E-2</v>
      </c>
      <c r="K18" s="92">
        <v>4.3907252096694625E-2</v>
      </c>
      <c r="L18" s="93">
        <v>3.2560434139121852E-2</v>
      </c>
      <c r="M18" s="85">
        <v>2.1171693735498841E-2</v>
      </c>
      <c r="N18" s="85">
        <v>2.1751740139211138E-2</v>
      </c>
      <c r="O18" s="85">
        <v>2.0011600928074247E-2</v>
      </c>
      <c r="P18" s="71">
        <v>2.9509702606499023E-2</v>
      </c>
      <c r="Q18" s="72">
        <v>3.24951199908141E-2</v>
      </c>
      <c r="R18" s="72">
        <v>2.434263405672293E-2</v>
      </c>
      <c r="S18" s="71">
        <v>1.476240391334731E-2</v>
      </c>
      <c r="T18" s="72">
        <v>1.738294898672257E-2</v>
      </c>
      <c r="U18" s="73">
        <v>1.43256464011181E-2</v>
      </c>
    </row>
    <row r="19" spans="1:21">
      <c r="A19" s="139"/>
      <c r="B19" s="140"/>
      <c r="C19" s="134"/>
      <c r="D19" s="141"/>
      <c r="E19" s="128" t="s">
        <v>22</v>
      </c>
      <c r="F19" s="15" t="s">
        <v>40</v>
      </c>
      <c r="G19" s="61">
        <v>101</v>
      </c>
      <c r="H19" s="62">
        <v>106</v>
      </c>
      <c r="I19" s="62">
        <v>72</v>
      </c>
      <c r="J19" s="32">
        <v>67</v>
      </c>
      <c r="K19" s="33">
        <v>88</v>
      </c>
      <c r="L19" s="34">
        <v>66</v>
      </c>
      <c r="M19" s="33">
        <v>67</v>
      </c>
      <c r="N19" s="33">
        <v>69</v>
      </c>
      <c r="O19" s="33">
        <v>61</v>
      </c>
      <c r="P19" s="74">
        <v>255</v>
      </c>
      <c r="Q19" s="75">
        <v>281</v>
      </c>
      <c r="R19" s="75">
        <v>209</v>
      </c>
      <c r="S19" s="74">
        <v>149</v>
      </c>
      <c r="T19" s="75">
        <v>174</v>
      </c>
      <c r="U19" s="76">
        <v>151</v>
      </c>
    </row>
    <row r="20" spans="1:21">
      <c r="A20" s="139"/>
      <c r="B20" s="140"/>
      <c r="C20" s="134"/>
      <c r="D20" s="141"/>
      <c r="E20" s="128"/>
      <c r="F20" s="15" t="s">
        <v>41</v>
      </c>
      <c r="G20" s="63">
        <f>G19/2027</f>
        <v>4.9827331031080412E-2</v>
      </c>
      <c r="H20" s="64">
        <f t="shared" ref="H20:I20" si="6">H19/2027</f>
        <v>5.2294030587074491E-2</v>
      </c>
      <c r="I20" s="64">
        <f t="shared" si="6"/>
        <v>3.5520473606314752E-2</v>
      </c>
      <c r="J20" s="63">
        <v>3.3053774050320672E-2</v>
      </c>
      <c r="K20" s="64">
        <v>4.3413912185495805E-2</v>
      </c>
      <c r="L20" s="65">
        <v>3.2560434139121852E-2</v>
      </c>
      <c r="M20" s="90">
        <v>1.943155452436195E-2</v>
      </c>
      <c r="N20" s="90">
        <v>2.0011600928074247E-2</v>
      </c>
      <c r="O20" s="90">
        <v>1.7691415313225059E-2</v>
      </c>
      <c r="P20" s="77">
        <v>2.9280055115397864E-2</v>
      </c>
      <c r="Q20" s="78">
        <v>3.2265472499712941E-2</v>
      </c>
      <c r="R20" s="78">
        <v>2.3998162820071191E-2</v>
      </c>
      <c r="S20" s="77">
        <v>1.3015373864430468E-2</v>
      </c>
      <c r="T20" s="78">
        <v>1.5199161425576519E-2</v>
      </c>
      <c r="U20" s="79">
        <v>1.3190076869322153E-2</v>
      </c>
    </row>
    <row r="21" spans="1:21">
      <c r="A21" s="139"/>
      <c r="B21" s="140"/>
      <c r="C21" s="134"/>
      <c r="D21" s="141"/>
      <c r="E21" s="118" t="s">
        <v>23</v>
      </c>
      <c r="F21" s="8" t="s">
        <v>40</v>
      </c>
      <c r="G21" s="66">
        <v>102</v>
      </c>
      <c r="H21" s="67">
        <v>107</v>
      </c>
      <c r="I21" s="67">
        <v>73</v>
      </c>
      <c r="J21" s="37">
        <v>67</v>
      </c>
      <c r="K21" s="82">
        <v>88</v>
      </c>
      <c r="L21" s="83">
        <v>66</v>
      </c>
      <c r="M21" s="82">
        <v>70</v>
      </c>
      <c r="N21" s="82">
        <v>71</v>
      </c>
      <c r="O21" s="82">
        <v>65</v>
      </c>
      <c r="P21" s="68">
        <v>260</v>
      </c>
      <c r="Q21" s="69">
        <v>286</v>
      </c>
      <c r="R21" s="69">
        <v>212</v>
      </c>
      <c r="S21" s="68">
        <v>153</v>
      </c>
      <c r="T21" s="69">
        <v>176</v>
      </c>
      <c r="U21" s="70">
        <v>151</v>
      </c>
    </row>
    <row r="22" spans="1:21">
      <c r="A22" s="139"/>
      <c r="B22" s="140"/>
      <c r="C22" s="134"/>
      <c r="D22" s="141"/>
      <c r="E22" s="118"/>
      <c r="F22" s="8" t="s">
        <v>41</v>
      </c>
      <c r="G22" s="58">
        <f>G21/2027</f>
        <v>5.0320670942279232E-2</v>
      </c>
      <c r="H22" s="59">
        <f t="shared" ref="H22:I22" si="7">H21/2027</f>
        <v>5.2787370498273312E-2</v>
      </c>
      <c r="I22" s="59">
        <f t="shared" si="7"/>
        <v>3.6013813517513565E-2</v>
      </c>
      <c r="J22" s="91">
        <v>3.3053774050320672E-2</v>
      </c>
      <c r="K22" s="92">
        <v>4.3413912185495805E-2</v>
      </c>
      <c r="L22" s="93">
        <v>3.2560434139121852E-2</v>
      </c>
      <c r="M22" s="85">
        <v>2.0301624129930394E-2</v>
      </c>
      <c r="N22" s="85">
        <v>2.0591647331786544E-2</v>
      </c>
      <c r="O22" s="85">
        <v>1.8851508120649653E-2</v>
      </c>
      <c r="P22" s="71">
        <v>2.9854173843150762E-2</v>
      </c>
      <c r="Q22" s="72">
        <v>3.2839591227465839E-2</v>
      </c>
      <c r="R22" s="72">
        <v>2.434263405672293E-2</v>
      </c>
      <c r="S22" s="71">
        <v>1.3364779874213837E-2</v>
      </c>
      <c r="T22" s="72">
        <v>1.5373864430468204E-2</v>
      </c>
      <c r="U22" s="73">
        <v>1.3190076869322153E-2</v>
      </c>
    </row>
    <row r="23" spans="1:21">
      <c r="A23" s="2"/>
      <c r="B23" s="2"/>
      <c r="C23" s="2"/>
      <c r="D23" s="2"/>
      <c r="E23" s="2"/>
      <c r="F23" s="2"/>
      <c r="G23" s="37"/>
      <c r="H23" s="82"/>
      <c r="I23" s="82"/>
      <c r="J23" s="37"/>
      <c r="K23" s="82"/>
      <c r="L23" s="83"/>
      <c r="M23" s="82"/>
      <c r="N23" s="82"/>
      <c r="O23" s="82"/>
      <c r="P23" s="37"/>
      <c r="Q23" s="82"/>
      <c r="R23" s="82"/>
      <c r="S23" s="37"/>
      <c r="T23" s="82"/>
      <c r="U23" s="83"/>
    </row>
    <row r="24" spans="1:21">
      <c r="A24" s="127" t="s">
        <v>27</v>
      </c>
      <c r="B24" s="127"/>
      <c r="C24" s="127"/>
      <c r="D24" s="127"/>
      <c r="E24" s="127"/>
      <c r="F24" s="127"/>
      <c r="G24" s="123">
        <v>2027</v>
      </c>
      <c r="H24" s="124"/>
      <c r="I24" s="124"/>
      <c r="J24" s="123">
        <v>2573</v>
      </c>
      <c r="K24" s="124"/>
      <c r="L24" s="151"/>
      <c r="M24" s="110">
        <v>3448</v>
      </c>
      <c r="N24" s="110"/>
      <c r="O24" s="110"/>
      <c r="P24" s="109">
        <v>8709</v>
      </c>
      <c r="Q24" s="110"/>
      <c r="R24" s="110"/>
      <c r="S24" s="109">
        <v>11448</v>
      </c>
      <c r="T24" s="110"/>
      <c r="U24" s="111"/>
    </row>
    <row r="25" spans="1:21">
      <c r="A25" s="127" t="s">
        <v>43</v>
      </c>
      <c r="B25" s="127"/>
      <c r="C25" s="127"/>
      <c r="D25" s="127"/>
      <c r="E25" s="127"/>
      <c r="F25" s="127"/>
      <c r="G25" s="125">
        <v>1034</v>
      </c>
      <c r="H25" s="126"/>
      <c r="I25" s="126"/>
      <c r="J25" s="125">
        <v>1210</v>
      </c>
      <c r="K25" s="126"/>
      <c r="L25" s="152"/>
      <c r="M25" s="113">
        <v>1678</v>
      </c>
      <c r="N25" s="113"/>
      <c r="O25" s="113"/>
      <c r="P25" s="112">
        <v>5384</v>
      </c>
      <c r="Q25" s="113"/>
      <c r="R25" s="113"/>
      <c r="S25" s="112">
        <v>7339</v>
      </c>
      <c r="T25" s="113"/>
      <c r="U25" s="114"/>
    </row>
    <row r="26" spans="1:21">
      <c r="A26" s="127" t="s">
        <v>19</v>
      </c>
      <c r="B26" s="127"/>
      <c r="C26" s="127"/>
      <c r="D26" s="127"/>
      <c r="E26" s="127"/>
      <c r="F26" s="127"/>
      <c r="G26" s="121">
        <v>993</v>
      </c>
      <c r="H26" s="122"/>
      <c r="I26" s="122"/>
      <c r="J26" s="121">
        <v>1363</v>
      </c>
      <c r="K26" s="122"/>
      <c r="L26" s="153"/>
      <c r="M26" s="116">
        <v>1770</v>
      </c>
      <c r="N26" s="116"/>
      <c r="O26" s="116"/>
      <c r="P26" s="115">
        <v>3325</v>
      </c>
      <c r="Q26" s="116"/>
      <c r="R26" s="116"/>
      <c r="S26" s="115">
        <v>4109</v>
      </c>
      <c r="T26" s="116"/>
      <c r="U26" s="117"/>
    </row>
  </sheetData>
  <mergeCells count="50">
    <mergeCell ref="J25:L25"/>
    <mergeCell ref="J26:L26"/>
    <mergeCell ref="A1:A2"/>
    <mergeCell ref="B1:B2"/>
    <mergeCell ref="C1:C2"/>
    <mergeCell ref="C15:C22"/>
    <mergeCell ref="G1:I1"/>
    <mergeCell ref="E1:E2"/>
    <mergeCell ref="F1:F2"/>
    <mergeCell ref="D1:D2"/>
    <mergeCell ref="E19:E20"/>
    <mergeCell ref="A15:A22"/>
    <mergeCell ref="B15:B22"/>
    <mergeCell ref="D15:D22"/>
    <mergeCell ref="E15:E16"/>
    <mergeCell ref="E17:E18"/>
    <mergeCell ref="A6:A13"/>
    <mergeCell ref="B6:B13"/>
    <mergeCell ref="D3:D4"/>
    <mergeCell ref="G26:I26"/>
    <mergeCell ref="G24:I24"/>
    <mergeCell ref="G25:I25"/>
    <mergeCell ref="A24:F24"/>
    <mergeCell ref="A25:F25"/>
    <mergeCell ref="A26:F26"/>
    <mergeCell ref="E6:E7"/>
    <mergeCell ref="E8:E9"/>
    <mergeCell ref="E10:E11"/>
    <mergeCell ref="C6:C13"/>
    <mergeCell ref="E3:E4"/>
    <mergeCell ref="D6:D13"/>
    <mergeCell ref="C3:C4"/>
    <mergeCell ref="A3:A4"/>
    <mergeCell ref="B3:B4"/>
    <mergeCell ref="S1:U1"/>
    <mergeCell ref="S24:U24"/>
    <mergeCell ref="S25:U25"/>
    <mergeCell ref="S26:U26"/>
    <mergeCell ref="E21:E22"/>
    <mergeCell ref="M1:O1"/>
    <mergeCell ref="M24:O24"/>
    <mergeCell ref="M25:O25"/>
    <mergeCell ref="M26:O26"/>
    <mergeCell ref="E12:E13"/>
    <mergeCell ref="P1:R1"/>
    <mergeCell ref="P24:R24"/>
    <mergeCell ref="P25:R25"/>
    <mergeCell ref="P26:R26"/>
    <mergeCell ref="J1:L1"/>
    <mergeCell ref="J24:L2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4"/>
  <sheetViews>
    <sheetView topLeftCell="A11" workbookViewId="0">
      <selection activeCell="K47" sqref="K47"/>
    </sheetView>
  </sheetViews>
  <sheetFormatPr baseColWidth="10" defaultRowHeight="15" x14ac:dyDescent="0"/>
  <cols>
    <col min="1" max="1" width="24.33203125" customWidth="1"/>
  </cols>
  <sheetData>
    <row r="2" spans="1:9">
      <c r="B2" s="94" t="s">
        <v>13</v>
      </c>
      <c r="C2" s="95"/>
      <c r="D2" s="95"/>
      <c r="E2" s="95"/>
      <c r="F2" s="95"/>
      <c r="G2" s="95"/>
      <c r="H2" s="95"/>
      <c r="I2" s="96"/>
    </row>
    <row r="3" spans="1:9" ht="45">
      <c r="A3" s="1"/>
      <c r="B3" s="7" t="s">
        <v>20</v>
      </c>
      <c r="C3" s="35" t="s">
        <v>21</v>
      </c>
      <c r="D3" s="35" t="s">
        <v>22</v>
      </c>
      <c r="E3" s="35" t="s">
        <v>23</v>
      </c>
      <c r="F3" s="35" t="s">
        <v>24</v>
      </c>
      <c r="G3" s="35" t="s">
        <v>25</v>
      </c>
      <c r="H3" s="35" t="s">
        <v>26</v>
      </c>
      <c r="I3" s="9" t="s">
        <v>33</v>
      </c>
    </row>
    <row r="4" spans="1:9">
      <c r="A4" s="38" t="s">
        <v>27</v>
      </c>
      <c r="B4" s="103">
        <v>2027</v>
      </c>
      <c r="C4" s="104"/>
      <c r="D4" s="104"/>
      <c r="E4" s="104"/>
      <c r="F4" s="104"/>
      <c r="G4" s="104"/>
      <c r="H4" s="104"/>
      <c r="I4" s="105"/>
    </row>
    <row r="5" spans="1:9">
      <c r="A5" s="39" t="s">
        <v>18</v>
      </c>
      <c r="B5" s="10">
        <v>350</v>
      </c>
      <c r="C5" s="21">
        <v>359</v>
      </c>
      <c r="D5" s="21">
        <v>386</v>
      </c>
      <c r="E5" s="21">
        <v>352</v>
      </c>
      <c r="F5" s="21">
        <v>935</v>
      </c>
      <c r="G5" s="21">
        <v>928</v>
      </c>
      <c r="H5" s="21">
        <v>955</v>
      </c>
      <c r="I5" s="11">
        <v>1040</v>
      </c>
    </row>
    <row r="6" spans="1:9" s="28" customFormat="1">
      <c r="A6" s="38" t="s">
        <v>28</v>
      </c>
      <c r="B6" s="16">
        <f>B5/2027</f>
        <v>0.17266896891958561</v>
      </c>
      <c r="C6" s="41">
        <f t="shared" ref="C6:I6" si="0">C5/2027</f>
        <v>0.17710902812037493</v>
      </c>
      <c r="D6" s="41">
        <f t="shared" si="0"/>
        <v>0.19042920572274297</v>
      </c>
      <c r="E6" s="41">
        <f t="shared" si="0"/>
        <v>0.17365564874198322</v>
      </c>
      <c r="F6" s="41">
        <f t="shared" si="0"/>
        <v>0.46127281697089295</v>
      </c>
      <c r="G6" s="41">
        <f t="shared" si="0"/>
        <v>0.45781943759250121</v>
      </c>
      <c r="H6" s="41">
        <f t="shared" si="0"/>
        <v>0.47113961519486924</v>
      </c>
      <c r="I6" s="42">
        <f t="shared" si="0"/>
        <v>0.51307350764676862</v>
      </c>
    </row>
    <row r="7" spans="1:9">
      <c r="A7" s="39" t="s">
        <v>19</v>
      </c>
      <c r="B7" s="10">
        <v>1677</v>
      </c>
      <c r="C7" s="21">
        <v>1668</v>
      </c>
      <c r="D7" s="21">
        <v>1641</v>
      </c>
      <c r="E7" s="21">
        <f>2027-E5</f>
        <v>1675</v>
      </c>
      <c r="F7" s="21">
        <f>2027-F5</f>
        <v>1092</v>
      </c>
      <c r="G7" s="21">
        <f>2027-G5</f>
        <v>1099</v>
      </c>
      <c r="H7" s="21">
        <f>2027-H5</f>
        <v>1072</v>
      </c>
      <c r="I7" s="11">
        <f>2027-I5</f>
        <v>987</v>
      </c>
    </row>
    <row r="8" spans="1:9" s="28" customFormat="1">
      <c r="A8" s="38" t="s">
        <v>29</v>
      </c>
      <c r="B8" s="17">
        <f>B7/2027</f>
        <v>0.82733103108041439</v>
      </c>
      <c r="C8" s="43">
        <f t="shared" ref="C8:I8" si="1">C7/2027</f>
        <v>0.82289097187962501</v>
      </c>
      <c r="D8" s="43">
        <f t="shared" si="1"/>
        <v>0.80957079427725698</v>
      </c>
      <c r="E8" s="43">
        <f>E7/2027</f>
        <v>0.82634435125801675</v>
      </c>
      <c r="F8" s="43">
        <f t="shared" si="1"/>
        <v>0.53872718302910705</v>
      </c>
      <c r="G8" s="43">
        <f t="shared" si="1"/>
        <v>0.54218056240749879</v>
      </c>
      <c r="H8" s="43">
        <f t="shared" si="1"/>
        <v>0.52886038480513076</v>
      </c>
      <c r="I8" s="44">
        <f t="shared" si="1"/>
        <v>0.48692649235323138</v>
      </c>
    </row>
    <row r="11" spans="1:9">
      <c r="B11" s="100" t="s">
        <v>14</v>
      </c>
      <c r="C11" s="101"/>
      <c r="D11" s="101"/>
      <c r="E11" s="101"/>
      <c r="F11" s="101"/>
      <c r="G11" s="101"/>
      <c r="H11" s="101"/>
      <c r="I11" s="102"/>
    </row>
    <row r="12" spans="1:9" ht="45">
      <c r="B12" s="22" t="s">
        <v>20</v>
      </c>
      <c r="C12" s="23" t="s">
        <v>21</v>
      </c>
      <c r="D12" s="54" t="s">
        <v>22</v>
      </c>
      <c r="E12" s="23" t="s">
        <v>23</v>
      </c>
      <c r="F12" s="23" t="s">
        <v>24</v>
      </c>
      <c r="G12" s="23" t="s">
        <v>25</v>
      </c>
      <c r="H12" s="23" t="s">
        <v>26</v>
      </c>
      <c r="I12" s="24" t="s">
        <v>33</v>
      </c>
    </row>
    <row r="13" spans="1:9">
      <c r="A13" s="38" t="s">
        <v>27</v>
      </c>
      <c r="B13" s="125">
        <v>2573</v>
      </c>
      <c r="C13" s="126"/>
      <c r="D13" s="126"/>
      <c r="E13" s="126"/>
      <c r="F13" s="126"/>
      <c r="G13" s="126"/>
      <c r="H13" s="126"/>
      <c r="I13" s="152"/>
    </row>
    <row r="14" spans="1:9">
      <c r="A14" s="39" t="s">
        <v>18</v>
      </c>
      <c r="B14" s="18">
        <v>424</v>
      </c>
      <c r="C14" s="19">
        <v>423</v>
      </c>
      <c r="D14" s="19">
        <v>431</v>
      </c>
      <c r="E14" s="19">
        <v>429</v>
      </c>
      <c r="F14" s="19">
        <v>1130</v>
      </c>
      <c r="G14" s="19">
        <v>1112</v>
      </c>
      <c r="H14" s="19">
        <v>1135</v>
      </c>
      <c r="I14" s="20">
        <v>1218</v>
      </c>
    </row>
    <row r="15" spans="1:9">
      <c r="A15" s="38" t="s">
        <v>28</v>
      </c>
      <c r="B15" s="25">
        <v>0.16478818499805675</v>
      </c>
      <c r="C15" s="26">
        <v>0.16439953361834433</v>
      </c>
      <c r="D15" s="26">
        <v>0.16750874465604354</v>
      </c>
      <c r="E15" s="26">
        <v>0.16673144189661873</v>
      </c>
      <c r="F15" s="26">
        <v>0.43917605907500973</v>
      </c>
      <c r="G15" s="26">
        <v>0.43218033424018654</v>
      </c>
      <c r="H15" s="26">
        <v>0.44111931597357168</v>
      </c>
      <c r="I15" s="27">
        <v>0.47337738048970074</v>
      </c>
    </row>
    <row r="16" spans="1:9">
      <c r="A16" s="39" t="s">
        <v>19</v>
      </c>
      <c r="B16" s="4">
        <v>2149</v>
      </c>
      <c r="C16" s="5">
        <v>2150</v>
      </c>
      <c r="D16" s="5">
        <v>2142</v>
      </c>
      <c r="E16" s="5">
        <v>2144</v>
      </c>
      <c r="F16" s="5">
        <v>1443</v>
      </c>
      <c r="G16" s="5">
        <v>1461</v>
      </c>
      <c r="H16" s="5">
        <v>1438</v>
      </c>
      <c r="I16" s="6">
        <v>1355</v>
      </c>
    </row>
    <row r="17" spans="1:9">
      <c r="A17" s="38" t="s">
        <v>29</v>
      </c>
      <c r="B17" s="29">
        <v>0.8352118150019433</v>
      </c>
      <c r="C17" s="30">
        <v>0.83560046638165564</v>
      </c>
      <c r="D17" s="30">
        <v>0.83249125534395652</v>
      </c>
      <c r="E17" s="30">
        <v>0.8332685581033813</v>
      </c>
      <c r="F17" s="30">
        <v>0.56082394092499033</v>
      </c>
      <c r="G17" s="30">
        <v>0.56781966575981346</v>
      </c>
      <c r="H17" s="30">
        <v>0.55888068402642832</v>
      </c>
      <c r="I17" s="31">
        <v>0.52662261951029932</v>
      </c>
    </row>
    <row r="20" spans="1:9">
      <c r="B20" s="94" t="s">
        <v>15</v>
      </c>
      <c r="C20" s="95"/>
      <c r="D20" s="95"/>
      <c r="E20" s="95"/>
      <c r="F20" s="95"/>
      <c r="G20" s="95"/>
      <c r="H20" s="95"/>
      <c r="I20" s="96"/>
    </row>
    <row r="21" spans="1:9" ht="45">
      <c r="B21" s="22" t="s">
        <v>20</v>
      </c>
      <c r="C21" s="23" t="s">
        <v>21</v>
      </c>
      <c r="D21" s="23" t="s">
        <v>22</v>
      </c>
      <c r="E21" s="23" t="s">
        <v>23</v>
      </c>
      <c r="F21" s="23" t="s">
        <v>24</v>
      </c>
      <c r="G21" s="23" t="s">
        <v>25</v>
      </c>
      <c r="H21" s="23" t="s">
        <v>26</v>
      </c>
      <c r="I21" s="24" t="s">
        <v>33</v>
      </c>
    </row>
    <row r="22" spans="1:9">
      <c r="A22" s="38" t="s">
        <v>27</v>
      </c>
      <c r="B22" s="97">
        <v>3448</v>
      </c>
      <c r="C22" s="98"/>
      <c r="D22" s="98"/>
      <c r="E22" s="98"/>
      <c r="F22" s="98"/>
      <c r="G22" s="98"/>
      <c r="H22" s="98"/>
      <c r="I22" s="99"/>
    </row>
    <row r="23" spans="1:9">
      <c r="A23" s="39" t="s">
        <v>18</v>
      </c>
      <c r="B23" s="4">
        <v>1116</v>
      </c>
      <c r="C23" s="5">
        <v>1123</v>
      </c>
      <c r="D23" s="5">
        <v>1154</v>
      </c>
      <c r="E23" s="5">
        <v>1134</v>
      </c>
      <c r="F23" s="5">
        <v>1573</v>
      </c>
      <c r="G23" s="5">
        <v>1562</v>
      </c>
      <c r="H23" s="5">
        <v>1571</v>
      </c>
      <c r="I23" s="6">
        <v>1683</v>
      </c>
    </row>
    <row r="24" spans="1:9">
      <c r="A24" s="38" t="s">
        <v>28</v>
      </c>
      <c r="B24" s="25">
        <v>0.32366589327146172</v>
      </c>
      <c r="C24" s="26">
        <v>0.32569605568445475</v>
      </c>
      <c r="D24" s="26">
        <v>0.33468677494199534</v>
      </c>
      <c r="E24" s="26">
        <v>0.32888631090487241</v>
      </c>
      <c r="F24" s="26">
        <v>0.45620649651972156</v>
      </c>
      <c r="G24" s="26">
        <v>0.45301624129930396</v>
      </c>
      <c r="H24" s="26">
        <v>0.45562645011600927</v>
      </c>
      <c r="I24" s="27">
        <v>0.48810904872389793</v>
      </c>
    </row>
    <row r="25" spans="1:9">
      <c r="A25" s="39" t="s">
        <v>19</v>
      </c>
      <c r="B25" s="4">
        <v>2332</v>
      </c>
      <c r="C25" s="5">
        <v>2325</v>
      </c>
      <c r="D25" s="5">
        <v>2294</v>
      </c>
      <c r="E25" s="5">
        <v>2314</v>
      </c>
      <c r="F25" s="5">
        <v>1875</v>
      </c>
      <c r="G25" s="5">
        <v>1886</v>
      </c>
      <c r="H25" s="5">
        <v>1877</v>
      </c>
      <c r="I25" s="6">
        <v>1765</v>
      </c>
    </row>
    <row r="26" spans="1:9">
      <c r="A26" s="38" t="s">
        <v>29</v>
      </c>
      <c r="B26" s="29">
        <v>0.67633410672853833</v>
      </c>
      <c r="C26" s="30">
        <v>0.67430394431554519</v>
      </c>
      <c r="D26" s="30">
        <v>0.66531322505800461</v>
      </c>
      <c r="E26" s="30">
        <v>0.67111368909512759</v>
      </c>
      <c r="F26" s="30">
        <v>0.54379350348027844</v>
      </c>
      <c r="G26" s="30">
        <v>0.54698375870069604</v>
      </c>
      <c r="H26" s="30">
        <v>0.54437354988399067</v>
      </c>
      <c r="I26" s="31">
        <v>0.51189095127610207</v>
      </c>
    </row>
    <row r="29" spans="1:9">
      <c r="B29" s="94" t="s">
        <v>16</v>
      </c>
      <c r="C29" s="95"/>
      <c r="D29" s="95"/>
      <c r="E29" s="95"/>
      <c r="F29" s="95"/>
      <c r="G29" s="95"/>
      <c r="H29" s="95"/>
      <c r="I29" s="96"/>
    </row>
    <row r="30" spans="1:9" ht="45">
      <c r="B30" s="22" t="s">
        <v>20</v>
      </c>
      <c r="C30" s="23" t="s">
        <v>21</v>
      </c>
      <c r="D30" s="23" t="s">
        <v>22</v>
      </c>
      <c r="E30" s="23" t="s">
        <v>23</v>
      </c>
      <c r="F30" s="23" t="s">
        <v>24</v>
      </c>
      <c r="G30" s="23" t="s">
        <v>25</v>
      </c>
      <c r="H30" s="23" t="s">
        <v>26</v>
      </c>
      <c r="I30" s="24" t="s">
        <v>33</v>
      </c>
    </row>
    <row r="31" spans="1:9">
      <c r="A31" s="38" t="s">
        <v>27</v>
      </c>
      <c r="B31" s="97">
        <v>8709</v>
      </c>
      <c r="C31" s="98"/>
      <c r="D31" s="98"/>
      <c r="E31" s="98"/>
      <c r="F31" s="98"/>
      <c r="G31" s="98"/>
      <c r="H31" s="98"/>
      <c r="I31" s="99"/>
    </row>
    <row r="32" spans="1:9">
      <c r="A32" s="39" t="s">
        <v>18</v>
      </c>
      <c r="B32" s="45">
        <v>1453</v>
      </c>
      <c r="C32" s="46">
        <v>1602</v>
      </c>
      <c r="D32" s="46">
        <v>1798</v>
      </c>
      <c r="E32" s="46">
        <v>1482</v>
      </c>
      <c r="F32" s="46">
        <v>5130</v>
      </c>
      <c r="G32" s="46">
        <v>5092</v>
      </c>
      <c r="H32" s="46">
        <v>5155</v>
      </c>
      <c r="I32" s="47">
        <v>5401</v>
      </c>
    </row>
    <row r="33" spans="1:9">
      <c r="A33" s="38" t="s">
        <v>28</v>
      </c>
      <c r="B33" s="48">
        <v>0.16683890228499254</v>
      </c>
      <c r="C33" s="49">
        <v>0.18394764037202893</v>
      </c>
      <c r="D33" s="49">
        <v>0.20645309449994259</v>
      </c>
      <c r="E33" s="49">
        <v>0.17016879090595935</v>
      </c>
      <c r="F33" s="49">
        <v>0.5890458146744747</v>
      </c>
      <c r="G33" s="49">
        <v>0.58468251234355262</v>
      </c>
      <c r="H33" s="49">
        <v>0.59191640831323922</v>
      </c>
      <c r="I33" s="50">
        <v>0.62016304971868186</v>
      </c>
    </row>
    <row r="34" spans="1:9">
      <c r="A34" s="39" t="s">
        <v>19</v>
      </c>
      <c r="B34" s="45">
        <v>7256</v>
      </c>
      <c r="C34" s="46">
        <v>7107</v>
      </c>
      <c r="D34" s="46">
        <v>6911</v>
      </c>
      <c r="E34" s="46">
        <v>7227</v>
      </c>
      <c r="F34" s="46">
        <v>3579</v>
      </c>
      <c r="G34" s="46">
        <v>3617</v>
      </c>
      <c r="H34" s="46">
        <v>3554</v>
      </c>
      <c r="I34" s="47">
        <v>3308</v>
      </c>
    </row>
    <row r="35" spans="1:9">
      <c r="A35" s="38" t="s">
        <v>29</v>
      </c>
      <c r="B35" s="48">
        <v>0.83316109771500746</v>
      </c>
      <c r="C35" s="49">
        <v>0.81605235962797107</v>
      </c>
      <c r="D35" s="49">
        <v>0.79354690550005746</v>
      </c>
      <c r="E35" s="49">
        <v>0.82983120909404062</v>
      </c>
      <c r="F35" s="49">
        <v>0.4109541853255253</v>
      </c>
      <c r="G35" s="49">
        <v>0.41531748765644733</v>
      </c>
      <c r="H35" s="49">
        <v>0.40808359168676084</v>
      </c>
      <c r="I35" s="50">
        <v>0.3798369502813182</v>
      </c>
    </row>
    <row r="36" spans="1:9">
      <c r="B36" s="55"/>
      <c r="C36" s="56"/>
      <c r="D36" s="56"/>
      <c r="E36" s="56"/>
      <c r="F36" s="56"/>
      <c r="G36" s="56"/>
      <c r="H36" s="56"/>
      <c r="I36" s="57"/>
    </row>
    <row r="38" spans="1:9">
      <c r="B38" s="94" t="s">
        <v>17</v>
      </c>
      <c r="C38" s="95"/>
      <c r="D38" s="95"/>
      <c r="E38" s="95"/>
      <c r="F38" s="95"/>
      <c r="G38" s="95"/>
      <c r="H38" s="95"/>
      <c r="I38" s="96"/>
    </row>
    <row r="39" spans="1:9" ht="45">
      <c r="B39" s="22" t="s">
        <v>20</v>
      </c>
      <c r="C39" s="23" t="s">
        <v>21</v>
      </c>
      <c r="D39" s="23" t="s">
        <v>22</v>
      </c>
      <c r="E39" s="23" t="s">
        <v>23</v>
      </c>
      <c r="F39" s="23" t="s">
        <v>24</v>
      </c>
      <c r="G39" s="23" t="s">
        <v>25</v>
      </c>
      <c r="H39" s="23" t="s">
        <v>26</v>
      </c>
      <c r="I39" s="24" t="s">
        <v>33</v>
      </c>
    </row>
    <row r="40" spans="1:9">
      <c r="A40" s="38" t="s">
        <v>27</v>
      </c>
      <c r="B40" s="97">
        <v>11448</v>
      </c>
      <c r="C40" s="98"/>
      <c r="D40" s="98"/>
      <c r="E40" s="98"/>
      <c r="F40" s="98"/>
      <c r="G40" s="98"/>
      <c r="H40" s="98"/>
      <c r="I40" s="99"/>
    </row>
    <row r="41" spans="1:9">
      <c r="A41" s="39" t="s">
        <v>18</v>
      </c>
      <c r="B41" s="45">
        <v>6395</v>
      </c>
      <c r="C41" s="46">
        <v>6414</v>
      </c>
      <c r="D41" s="46">
        <v>6523</v>
      </c>
      <c r="E41" s="46">
        <v>6504</v>
      </c>
      <c r="F41" s="46">
        <v>6988</v>
      </c>
      <c r="G41" s="46">
        <v>6933</v>
      </c>
      <c r="H41" s="46">
        <v>7018</v>
      </c>
      <c r="I41" s="47">
        <v>7336</v>
      </c>
    </row>
    <row r="42" spans="1:9">
      <c r="A42" s="38" t="s">
        <v>28</v>
      </c>
      <c r="B42" s="48">
        <v>0.55861285814116002</v>
      </c>
      <c r="C42" s="49">
        <v>0.560272536687631</v>
      </c>
      <c r="D42" s="49">
        <v>0.56979385045422781</v>
      </c>
      <c r="E42" s="49">
        <v>0.56813417190775684</v>
      </c>
      <c r="F42" s="49">
        <v>0.61041229909154437</v>
      </c>
      <c r="G42" s="49">
        <v>0.60560796645702308</v>
      </c>
      <c r="H42" s="49">
        <v>0.61303284416491965</v>
      </c>
      <c r="I42" s="50">
        <v>0.64081062194269744</v>
      </c>
    </row>
    <row r="43" spans="1:9">
      <c r="A43" s="39" t="s">
        <v>19</v>
      </c>
      <c r="B43" s="45">
        <v>5053</v>
      </c>
      <c r="C43" s="46">
        <v>5034</v>
      </c>
      <c r="D43" s="46">
        <v>4925</v>
      </c>
      <c r="E43" s="46">
        <v>4944</v>
      </c>
      <c r="F43" s="46">
        <v>4460</v>
      </c>
      <c r="G43" s="46">
        <v>4515</v>
      </c>
      <c r="H43" s="46">
        <v>4430</v>
      </c>
      <c r="I43" s="47">
        <v>4112</v>
      </c>
    </row>
    <row r="44" spans="1:9">
      <c r="A44" s="38" t="s">
        <v>29</v>
      </c>
      <c r="B44" s="51">
        <v>0.44138714185883998</v>
      </c>
      <c r="C44" s="52">
        <v>0.43972746331236895</v>
      </c>
      <c r="D44" s="52">
        <v>0.43020614954577219</v>
      </c>
      <c r="E44" s="52">
        <v>0.43186582809224316</v>
      </c>
      <c r="F44" s="52">
        <v>0.38958770090845563</v>
      </c>
      <c r="G44" s="52">
        <v>0.39439203354297692</v>
      </c>
      <c r="H44" s="52">
        <v>0.38696715583508035</v>
      </c>
      <c r="I44" s="53">
        <v>0.35918937805730261</v>
      </c>
    </row>
  </sheetData>
  <mergeCells count="10">
    <mergeCell ref="B2:I2"/>
    <mergeCell ref="B4:I4"/>
    <mergeCell ref="B20:I20"/>
    <mergeCell ref="B22:I22"/>
    <mergeCell ref="B38:I38"/>
    <mergeCell ref="B40:I40"/>
    <mergeCell ref="B29:I29"/>
    <mergeCell ref="B31:I31"/>
    <mergeCell ref="B11:I11"/>
    <mergeCell ref="B13:I13"/>
  </mergeCells>
  <pageMargins left="0.75" right="0.75" top="1" bottom="1" header="0.5" footer="0.5"/>
  <pageSetup orientation="portrait" horizontalDpi="4294967292" verticalDpi="4294967292"/>
  <ignoredErrors>
    <ignoredError sqref="E7:I7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44" sqref="F44"/>
    </sheetView>
  </sheetViews>
  <sheetFormatPr baseColWidth="10" defaultRowHeight="15" x14ac:dyDescent="0"/>
  <sheetData>
    <row r="1" spans="1:21">
      <c r="A1" s="130"/>
      <c r="B1" s="132" t="s">
        <v>30</v>
      </c>
      <c r="C1" s="132" t="s">
        <v>32</v>
      </c>
      <c r="D1" s="132" t="s">
        <v>31</v>
      </c>
      <c r="E1" s="135"/>
      <c r="F1" s="137"/>
      <c r="G1" s="94" t="s">
        <v>13</v>
      </c>
      <c r="H1" s="95"/>
      <c r="I1" s="95"/>
      <c r="J1" s="148" t="s">
        <v>14</v>
      </c>
      <c r="K1" s="149"/>
      <c r="L1" s="149"/>
      <c r="M1" s="94" t="s">
        <v>15</v>
      </c>
      <c r="N1" s="95"/>
      <c r="O1" s="95"/>
      <c r="P1" s="148" t="s">
        <v>16</v>
      </c>
      <c r="Q1" s="149"/>
      <c r="R1" s="149"/>
      <c r="S1" s="94" t="s">
        <v>17</v>
      </c>
      <c r="T1" s="95"/>
      <c r="U1" s="96"/>
    </row>
    <row r="2" spans="1:21" ht="30">
      <c r="A2" s="131"/>
      <c r="B2" s="133"/>
      <c r="C2" s="133"/>
      <c r="D2" s="133"/>
      <c r="E2" s="136"/>
      <c r="F2" s="138"/>
      <c r="G2" s="7" t="s">
        <v>24</v>
      </c>
      <c r="H2" s="35" t="s">
        <v>25</v>
      </c>
      <c r="I2" s="35" t="s">
        <v>26</v>
      </c>
      <c r="J2" s="7" t="s">
        <v>24</v>
      </c>
      <c r="K2" s="35" t="s">
        <v>25</v>
      </c>
      <c r="L2" s="35" t="s">
        <v>26</v>
      </c>
      <c r="M2" s="7" t="s">
        <v>24</v>
      </c>
      <c r="N2" s="35" t="s">
        <v>25</v>
      </c>
      <c r="O2" s="35" t="s">
        <v>26</v>
      </c>
      <c r="P2" s="7" t="s">
        <v>24</v>
      </c>
      <c r="Q2" s="35" t="s">
        <v>25</v>
      </c>
      <c r="R2" s="35" t="s">
        <v>26</v>
      </c>
      <c r="S2" s="7" t="s">
        <v>24</v>
      </c>
      <c r="T2" s="35" t="s">
        <v>25</v>
      </c>
      <c r="U2" s="9" t="s">
        <v>26</v>
      </c>
    </row>
    <row r="3" spans="1:21">
      <c r="A3" s="146" t="s">
        <v>35</v>
      </c>
      <c r="B3" s="119" t="s">
        <v>36</v>
      </c>
      <c r="C3" s="144" t="s">
        <v>37</v>
      </c>
      <c r="D3" s="119" t="s">
        <v>36</v>
      </c>
      <c r="E3" s="143"/>
      <c r="F3" s="8" t="s">
        <v>40</v>
      </c>
      <c r="G3" s="10">
        <v>935</v>
      </c>
      <c r="H3" s="21">
        <v>928</v>
      </c>
      <c r="I3" s="21">
        <v>955</v>
      </c>
      <c r="J3" s="68">
        <v>1130</v>
      </c>
      <c r="K3" s="69">
        <v>1112</v>
      </c>
      <c r="L3" s="69">
        <v>1135</v>
      </c>
      <c r="M3" s="4">
        <v>1573</v>
      </c>
      <c r="N3" s="5">
        <v>1562</v>
      </c>
      <c r="O3" s="5">
        <v>1571</v>
      </c>
      <c r="P3" s="68">
        <v>5130</v>
      </c>
      <c r="Q3" s="69">
        <v>5092</v>
      </c>
      <c r="R3" s="69">
        <v>5155</v>
      </c>
      <c r="S3" s="68">
        <v>6988</v>
      </c>
      <c r="T3" s="69">
        <v>6933</v>
      </c>
      <c r="U3" s="70">
        <v>7018</v>
      </c>
    </row>
    <row r="4" spans="1:21">
      <c r="A4" s="147"/>
      <c r="B4" s="120"/>
      <c r="C4" s="145"/>
      <c r="D4" s="120"/>
      <c r="E4" s="143"/>
      <c r="F4" s="8" t="s">
        <v>41</v>
      </c>
      <c r="G4" s="58">
        <f>G3/2027</f>
        <v>0.46127281697089295</v>
      </c>
      <c r="H4" s="59">
        <f t="shared" ref="H4:I4" si="0">H3/2027</f>
        <v>0.45781943759250121</v>
      </c>
      <c r="I4" s="59">
        <f t="shared" si="0"/>
        <v>0.47113961519486924</v>
      </c>
      <c r="J4" s="71">
        <v>0.43917605907500973</v>
      </c>
      <c r="K4" s="72">
        <v>0.43218033424018654</v>
      </c>
      <c r="L4" s="72">
        <v>0.44111931597357168</v>
      </c>
      <c r="M4" s="80">
        <v>0.45619999999999999</v>
      </c>
      <c r="N4" s="81">
        <v>0.45300000000000001</v>
      </c>
      <c r="O4" s="81">
        <v>0.4556</v>
      </c>
      <c r="P4" s="71">
        <v>0.5890458146744747</v>
      </c>
      <c r="Q4" s="72">
        <v>0.58468251234355262</v>
      </c>
      <c r="R4" s="72">
        <v>0.59191640831323922</v>
      </c>
      <c r="S4" s="71">
        <v>0.61041229909154437</v>
      </c>
      <c r="T4" s="72">
        <v>0.60560796645702308</v>
      </c>
      <c r="U4" s="73">
        <v>0.61303284416491965</v>
      </c>
    </row>
    <row r="5" spans="1:21">
      <c r="A5" s="14"/>
      <c r="B5" s="14"/>
      <c r="C5" s="14"/>
      <c r="D5" s="14"/>
      <c r="E5" s="14"/>
      <c r="F5" s="14"/>
      <c r="G5" s="154"/>
      <c r="H5" s="155"/>
      <c r="I5" s="155"/>
      <c r="J5" s="4"/>
      <c r="K5" s="5"/>
      <c r="L5" s="5"/>
      <c r="M5" s="4"/>
      <c r="N5" s="5"/>
      <c r="O5" s="5"/>
      <c r="P5" s="4"/>
      <c r="Q5" s="5"/>
      <c r="R5" s="5"/>
      <c r="S5" s="4"/>
      <c r="T5" s="5"/>
      <c r="U5" s="6"/>
    </row>
    <row r="6" spans="1:21">
      <c r="A6" s="142" t="s">
        <v>38</v>
      </c>
      <c r="B6" s="140" t="s">
        <v>34</v>
      </c>
      <c r="C6" s="141" t="s">
        <v>36</v>
      </c>
      <c r="D6" s="141" t="s">
        <v>36</v>
      </c>
      <c r="E6" s="128" t="s">
        <v>39</v>
      </c>
      <c r="F6" s="15" t="s">
        <v>40</v>
      </c>
      <c r="G6" s="61">
        <v>5</v>
      </c>
      <c r="H6" s="62">
        <v>7</v>
      </c>
      <c r="I6" s="62">
        <v>8</v>
      </c>
      <c r="J6" s="74">
        <v>2</v>
      </c>
      <c r="K6" s="75">
        <v>4</v>
      </c>
      <c r="L6" s="75">
        <v>1</v>
      </c>
      <c r="M6" s="74">
        <v>36</v>
      </c>
      <c r="N6" s="75">
        <v>44</v>
      </c>
      <c r="O6" s="75">
        <v>39</v>
      </c>
      <c r="P6" s="74">
        <v>23</v>
      </c>
      <c r="Q6" s="75">
        <v>34</v>
      </c>
      <c r="R6" s="75">
        <v>26</v>
      </c>
      <c r="S6" s="74">
        <v>167</v>
      </c>
      <c r="T6" s="75">
        <v>189</v>
      </c>
      <c r="U6" s="76">
        <v>144</v>
      </c>
    </row>
    <row r="7" spans="1:21">
      <c r="A7" s="142"/>
      <c r="B7" s="140"/>
      <c r="C7" s="141"/>
      <c r="D7" s="141"/>
      <c r="E7" s="128"/>
      <c r="F7" s="15" t="s">
        <v>41</v>
      </c>
      <c r="G7" s="63">
        <f>G6/2027</f>
        <v>2.4666995559940799E-3</v>
      </c>
      <c r="H7" s="64">
        <f>H6/2027</f>
        <v>3.453379378391712E-3</v>
      </c>
      <c r="I7" s="64">
        <f>I6/2027</f>
        <v>3.9467192895905282E-3</v>
      </c>
      <c r="J7" s="77">
        <v>9.8667982239763205E-4</v>
      </c>
      <c r="K7" s="78">
        <v>1.9733596447952641E-3</v>
      </c>
      <c r="L7" s="78">
        <v>4.9333991119881603E-4</v>
      </c>
      <c r="M7" s="77">
        <v>1.0440835266821345E-2</v>
      </c>
      <c r="N7" s="78">
        <v>1.2761020881670533E-2</v>
      </c>
      <c r="O7" s="78">
        <v>1.1310904872389791E-2</v>
      </c>
      <c r="P7" s="77">
        <v>2.6409461476633368E-3</v>
      </c>
      <c r="Q7" s="78">
        <v>3.9040073487197151E-3</v>
      </c>
      <c r="R7" s="78">
        <v>2.9854173843150765E-3</v>
      </c>
      <c r="S7" s="77">
        <v>1.4587700908455625E-2</v>
      </c>
      <c r="T7" s="78">
        <v>1.6509433962264151E-2</v>
      </c>
      <c r="U7" s="79">
        <v>1.2578616352201259E-2</v>
      </c>
    </row>
    <row r="8" spans="1:21">
      <c r="A8" s="142"/>
      <c r="B8" s="140"/>
      <c r="C8" s="141"/>
      <c r="D8" s="141"/>
      <c r="E8" s="129" t="s">
        <v>21</v>
      </c>
      <c r="F8" s="8" t="s">
        <v>40</v>
      </c>
      <c r="G8" s="10">
        <v>5</v>
      </c>
      <c r="H8" s="21">
        <v>6</v>
      </c>
      <c r="I8" s="21">
        <v>7</v>
      </c>
      <c r="J8" s="68">
        <v>2</v>
      </c>
      <c r="K8" s="69">
        <v>4</v>
      </c>
      <c r="L8" s="69">
        <v>1</v>
      </c>
      <c r="M8" s="68">
        <v>38</v>
      </c>
      <c r="N8" s="69">
        <v>47</v>
      </c>
      <c r="O8" s="69">
        <v>42</v>
      </c>
      <c r="P8" s="68">
        <v>28</v>
      </c>
      <c r="Q8" s="69">
        <v>39</v>
      </c>
      <c r="R8" s="69">
        <v>31</v>
      </c>
      <c r="S8" s="68">
        <v>166</v>
      </c>
      <c r="T8" s="69">
        <v>191</v>
      </c>
      <c r="U8" s="70">
        <v>142</v>
      </c>
    </row>
    <row r="9" spans="1:21">
      <c r="A9" s="142"/>
      <c r="B9" s="140"/>
      <c r="C9" s="141"/>
      <c r="D9" s="141"/>
      <c r="E9" s="129"/>
      <c r="F9" s="8" t="s">
        <v>41</v>
      </c>
      <c r="G9" s="58">
        <f>G8/2027</f>
        <v>2.4666995559940799E-3</v>
      </c>
      <c r="H9" s="59">
        <f t="shared" ref="H9:I9" si="1">H8/2027</f>
        <v>2.9600394671928957E-3</v>
      </c>
      <c r="I9" s="59">
        <f t="shared" si="1"/>
        <v>3.453379378391712E-3</v>
      </c>
      <c r="J9" s="71">
        <v>9.8667982239763205E-4</v>
      </c>
      <c r="K9" s="72">
        <v>1.9733596447952641E-3</v>
      </c>
      <c r="L9" s="72">
        <v>4.9333991119881603E-4</v>
      </c>
      <c r="M9" s="71">
        <v>1.1020881670533642E-2</v>
      </c>
      <c r="N9" s="72">
        <v>1.3631090487238979E-2</v>
      </c>
      <c r="O9" s="72">
        <v>1.2180974477958236E-2</v>
      </c>
      <c r="P9" s="71">
        <v>3.2150648754162361E-3</v>
      </c>
      <c r="Q9" s="72">
        <v>4.4781260764726145E-3</v>
      </c>
      <c r="R9" s="72">
        <v>3.5595361120679759E-3</v>
      </c>
      <c r="S9" s="71">
        <v>1.4500349406009784E-2</v>
      </c>
      <c r="T9" s="72">
        <v>1.6684136967155837E-2</v>
      </c>
      <c r="U9" s="73">
        <v>1.2403913347309574E-2</v>
      </c>
    </row>
    <row r="10" spans="1:21">
      <c r="A10" s="142"/>
      <c r="B10" s="140"/>
      <c r="C10" s="141"/>
      <c r="D10" s="141"/>
      <c r="E10" s="128" t="s">
        <v>22</v>
      </c>
      <c r="F10" s="15" t="s">
        <v>40</v>
      </c>
      <c r="G10" s="61">
        <v>5</v>
      </c>
      <c r="H10" s="62">
        <v>7</v>
      </c>
      <c r="I10" s="62">
        <v>8</v>
      </c>
      <c r="J10" s="74">
        <v>2</v>
      </c>
      <c r="K10" s="75">
        <v>4</v>
      </c>
      <c r="L10" s="75">
        <v>1</v>
      </c>
      <c r="M10" s="74">
        <v>41</v>
      </c>
      <c r="N10" s="75">
        <v>53</v>
      </c>
      <c r="O10" s="75">
        <v>47</v>
      </c>
      <c r="P10" s="74">
        <v>35</v>
      </c>
      <c r="Q10" s="75">
        <v>46</v>
      </c>
      <c r="R10" s="75">
        <v>36</v>
      </c>
      <c r="S10" s="74">
        <v>183</v>
      </c>
      <c r="T10" s="75">
        <v>216</v>
      </c>
      <c r="U10" s="76">
        <v>160</v>
      </c>
    </row>
    <row r="11" spans="1:21">
      <c r="A11" s="142"/>
      <c r="B11" s="140"/>
      <c r="C11" s="141"/>
      <c r="D11" s="141"/>
      <c r="E11" s="128"/>
      <c r="F11" s="15" t="s">
        <v>41</v>
      </c>
      <c r="G11" s="63">
        <f>G10/2027</f>
        <v>2.4666995559940799E-3</v>
      </c>
      <c r="H11" s="64">
        <f t="shared" ref="H11" si="2">H10/2027</f>
        <v>3.453379378391712E-3</v>
      </c>
      <c r="I11" s="64">
        <f>I10/2027</f>
        <v>3.9467192895905282E-3</v>
      </c>
      <c r="J11" s="77">
        <v>9.8667982239763205E-4</v>
      </c>
      <c r="K11" s="78">
        <v>1.9733596447952641E-3</v>
      </c>
      <c r="L11" s="78">
        <v>4.9333991119881603E-4</v>
      </c>
      <c r="M11" s="77">
        <v>1.1890951276102088E-2</v>
      </c>
      <c r="N11" s="78">
        <v>1.5371229698375869E-2</v>
      </c>
      <c r="O11" s="78">
        <v>1.3631090487238979E-2</v>
      </c>
      <c r="P11" s="77">
        <v>4.0188310942702952E-3</v>
      </c>
      <c r="Q11" s="78">
        <v>5.2818922953266735E-3</v>
      </c>
      <c r="R11" s="78">
        <v>4.1336548398208748E-3</v>
      </c>
      <c r="S11" s="77">
        <v>1.59853249475891E-2</v>
      </c>
      <c r="T11" s="78">
        <v>1.8867924528301886E-2</v>
      </c>
      <c r="U11" s="79">
        <v>1.3976240391334731E-2</v>
      </c>
    </row>
    <row r="12" spans="1:21">
      <c r="A12" s="142"/>
      <c r="B12" s="140"/>
      <c r="C12" s="141"/>
      <c r="D12" s="141"/>
      <c r="E12" s="118" t="s">
        <v>23</v>
      </c>
      <c r="F12" s="8" t="s">
        <v>40</v>
      </c>
      <c r="G12" s="10">
        <v>5</v>
      </c>
      <c r="H12" s="21">
        <v>6</v>
      </c>
      <c r="I12" s="21">
        <v>8</v>
      </c>
      <c r="J12" s="68">
        <v>2</v>
      </c>
      <c r="K12" s="69">
        <v>5</v>
      </c>
      <c r="L12" s="69">
        <v>1</v>
      </c>
      <c r="M12" s="68">
        <v>41</v>
      </c>
      <c r="N12" s="69">
        <v>47</v>
      </c>
      <c r="O12" s="69">
        <v>44</v>
      </c>
      <c r="P12" s="68">
        <v>23</v>
      </c>
      <c r="Q12" s="69">
        <v>36</v>
      </c>
      <c r="R12" s="69">
        <v>30</v>
      </c>
      <c r="S12" s="68">
        <v>190</v>
      </c>
      <c r="T12" s="69">
        <v>212</v>
      </c>
      <c r="U12" s="70">
        <v>163</v>
      </c>
    </row>
    <row r="13" spans="1:21">
      <c r="A13" s="142"/>
      <c r="B13" s="140"/>
      <c r="C13" s="141"/>
      <c r="D13" s="141"/>
      <c r="E13" s="118"/>
      <c r="F13" s="8" t="s">
        <v>41</v>
      </c>
      <c r="G13" s="58">
        <f>G12/2027</f>
        <v>2.4666995559940799E-3</v>
      </c>
      <c r="H13" s="59">
        <f t="shared" ref="H13:I13" si="3">H12/2027</f>
        <v>2.9600394671928957E-3</v>
      </c>
      <c r="I13" s="59">
        <f t="shared" si="3"/>
        <v>3.9467192895905282E-3</v>
      </c>
      <c r="J13" s="71">
        <v>9.8667982239763205E-4</v>
      </c>
      <c r="K13" s="72">
        <v>2.4666995559940799E-3</v>
      </c>
      <c r="L13" s="72">
        <v>4.9333991119881603E-4</v>
      </c>
      <c r="M13" s="71">
        <v>1.1890951276102088E-2</v>
      </c>
      <c r="N13" s="72">
        <v>1.3631090487238979E-2</v>
      </c>
      <c r="O13" s="72">
        <v>1.2761020881670533E-2</v>
      </c>
      <c r="P13" s="71">
        <v>2.6409461476633368E-3</v>
      </c>
      <c r="Q13" s="72">
        <v>4.1336548398208748E-3</v>
      </c>
      <c r="R13" s="72">
        <v>3.4447123665173958E-3</v>
      </c>
      <c r="S13" s="71">
        <v>1.6596785464709992E-2</v>
      </c>
      <c r="T13" s="72">
        <v>1.8518518518518517E-2</v>
      </c>
      <c r="U13" s="73">
        <v>1.4238294898672257E-2</v>
      </c>
    </row>
    <row r="14" spans="1:21">
      <c r="A14" s="2"/>
      <c r="B14" s="2"/>
      <c r="C14" s="2"/>
      <c r="D14" s="2"/>
      <c r="E14" s="2"/>
      <c r="F14" s="2"/>
      <c r="G14" s="123"/>
      <c r="H14" s="124"/>
      <c r="I14" s="124"/>
      <c r="J14" s="4"/>
      <c r="K14" s="5"/>
      <c r="L14" s="5"/>
      <c r="M14" s="4"/>
      <c r="N14" s="5"/>
      <c r="O14" s="5"/>
      <c r="P14" s="4"/>
      <c r="Q14" s="5"/>
      <c r="R14" s="5"/>
      <c r="S14" s="4"/>
      <c r="T14" s="5"/>
      <c r="U14" s="6"/>
    </row>
    <row r="15" spans="1:21">
      <c r="A15" s="139" t="s">
        <v>42</v>
      </c>
      <c r="B15" s="140" t="s">
        <v>34</v>
      </c>
      <c r="C15" s="134" t="s">
        <v>34</v>
      </c>
      <c r="D15" s="141" t="s">
        <v>36</v>
      </c>
      <c r="E15" s="128" t="s">
        <v>39</v>
      </c>
      <c r="F15" s="15" t="s">
        <v>40</v>
      </c>
      <c r="G15" s="61">
        <v>100</v>
      </c>
      <c r="H15" s="62">
        <v>105</v>
      </c>
      <c r="I15" s="62">
        <v>77</v>
      </c>
      <c r="J15" s="74">
        <v>86</v>
      </c>
      <c r="K15" s="75">
        <v>102</v>
      </c>
      <c r="L15" s="75">
        <v>82</v>
      </c>
      <c r="M15" s="74">
        <v>74</v>
      </c>
      <c r="N15" s="75">
        <v>77</v>
      </c>
      <c r="O15" s="75">
        <v>73</v>
      </c>
      <c r="P15" s="74">
        <v>248</v>
      </c>
      <c r="Q15" s="75">
        <v>275</v>
      </c>
      <c r="R15" s="75">
        <v>220</v>
      </c>
      <c r="S15" s="74">
        <v>181</v>
      </c>
      <c r="T15" s="75">
        <v>214</v>
      </c>
      <c r="U15" s="76">
        <v>174</v>
      </c>
    </row>
    <row r="16" spans="1:21">
      <c r="A16" s="139"/>
      <c r="B16" s="140"/>
      <c r="C16" s="134"/>
      <c r="D16" s="141"/>
      <c r="E16" s="128"/>
      <c r="F16" s="15" t="s">
        <v>41</v>
      </c>
      <c r="G16" s="63">
        <f>G15/2027</f>
        <v>4.9333991119881598E-2</v>
      </c>
      <c r="H16" s="64">
        <f t="shared" ref="H16:I16" si="4">H15/2027</f>
        <v>5.1800690675875678E-2</v>
      </c>
      <c r="I16" s="64">
        <f t="shared" si="4"/>
        <v>3.7987173162308832E-2</v>
      </c>
      <c r="J16" s="77">
        <v>4.2427232363098172E-2</v>
      </c>
      <c r="K16" s="78">
        <v>5.0320670942279232E-2</v>
      </c>
      <c r="L16" s="78">
        <v>4.0453872718302912E-2</v>
      </c>
      <c r="M16" s="77">
        <v>2.1461716937354988E-2</v>
      </c>
      <c r="N16" s="78">
        <v>2.2331786542923435E-2</v>
      </c>
      <c r="O16" s="78">
        <v>2.1171693735498841E-2</v>
      </c>
      <c r="P16" s="77">
        <v>2.8476288896543807E-2</v>
      </c>
      <c r="Q16" s="78">
        <v>3.1576530026409463E-2</v>
      </c>
      <c r="R16" s="78">
        <v>2.5261224021127571E-2</v>
      </c>
      <c r="S16" s="77">
        <v>1.5810621942697414E-2</v>
      </c>
      <c r="T16" s="78">
        <v>1.8693221523410204E-2</v>
      </c>
      <c r="U16" s="79">
        <v>1.5199161425576519E-2</v>
      </c>
    </row>
    <row r="17" spans="1:21">
      <c r="A17" s="139"/>
      <c r="B17" s="140"/>
      <c r="C17" s="134"/>
      <c r="D17" s="141"/>
      <c r="E17" s="129" t="s">
        <v>21</v>
      </c>
      <c r="F17" s="8" t="s">
        <v>40</v>
      </c>
      <c r="G17" s="10">
        <v>100</v>
      </c>
      <c r="H17" s="21">
        <v>106</v>
      </c>
      <c r="I17" s="21">
        <v>77</v>
      </c>
      <c r="J17" s="68">
        <v>86</v>
      </c>
      <c r="K17" s="69">
        <v>102</v>
      </c>
      <c r="L17" s="69">
        <v>82</v>
      </c>
      <c r="M17" s="68">
        <v>72</v>
      </c>
      <c r="N17" s="69">
        <v>74</v>
      </c>
      <c r="O17" s="69">
        <v>70</v>
      </c>
      <c r="P17" s="68">
        <v>243</v>
      </c>
      <c r="Q17" s="69">
        <v>270</v>
      </c>
      <c r="R17" s="69">
        <v>215</v>
      </c>
      <c r="S17" s="68">
        <v>182</v>
      </c>
      <c r="T17" s="69">
        <v>212</v>
      </c>
      <c r="U17" s="70">
        <v>176</v>
      </c>
    </row>
    <row r="18" spans="1:21">
      <c r="A18" s="139"/>
      <c r="B18" s="140"/>
      <c r="C18" s="134"/>
      <c r="D18" s="141"/>
      <c r="E18" s="129"/>
      <c r="F18" s="8" t="s">
        <v>41</v>
      </c>
      <c r="G18" s="58">
        <f>G17/2027</f>
        <v>4.9333991119881598E-2</v>
      </c>
      <c r="H18" s="59">
        <f t="shared" ref="H18:I18" si="5">H17/2027</f>
        <v>5.2294030587074491E-2</v>
      </c>
      <c r="I18" s="59">
        <f t="shared" si="5"/>
        <v>3.7987173162308832E-2</v>
      </c>
      <c r="J18" s="71">
        <v>4.2427232363098172E-2</v>
      </c>
      <c r="K18" s="72">
        <v>5.0320670942279232E-2</v>
      </c>
      <c r="L18" s="72">
        <v>4.0453872718302912E-2</v>
      </c>
      <c r="M18" s="71">
        <v>2.0881670533642691E-2</v>
      </c>
      <c r="N18" s="72">
        <v>2.1461716937354988E-2</v>
      </c>
      <c r="O18" s="72">
        <v>2.0301624129930394E-2</v>
      </c>
      <c r="P18" s="71">
        <v>2.7902170168790905E-2</v>
      </c>
      <c r="Q18" s="72">
        <v>3.1002411298656562E-2</v>
      </c>
      <c r="R18" s="72">
        <v>2.4687105293374669E-2</v>
      </c>
      <c r="S18" s="71">
        <v>1.5897973445143255E-2</v>
      </c>
      <c r="T18" s="72">
        <v>1.8518518518518517E-2</v>
      </c>
      <c r="U18" s="73">
        <v>1.5373864430468204E-2</v>
      </c>
    </row>
    <row r="19" spans="1:21">
      <c r="A19" s="139"/>
      <c r="B19" s="140"/>
      <c r="C19" s="134"/>
      <c r="D19" s="141"/>
      <c r="E19" s="128" t="s">
        <v>22</v>
      </c>
      <c r="F19" s="15" t="s">
        <v>40</v>
      </c>
      <c r="G19" s="61">
        <v>100</v>
      </c>
      <c r="H19" s="62">
        <v>105</v>
      </c>
      <c r="I19" s="62">
        <v>77</v>
      </c>
      <c r="J19" s="74">
        <v>86</v>
      </c>
      <c r="K19" s="75">
        <v>102</v>
      </c>
      <c r="L19" s="75">
        <v>82</v>
      </c>
      <c r="M19" s="74">
        <v>69</v>
      </c>
      <c r="N19" s="75">
        <v>68</v>
      </c>
      <c r="O19" s="75">
        <v>65</v>
      </c>
      <c r="P19" s="74">
        <v>236</v>
      </c>
      <c r="Q19" s="75">
        <v>263</v>
      </c>
      <c r="R19" s="75">
        <v>210</v>
      </c>
      <c r="S19" s="74">
        <v>165</v>
      </c>
      <c r="T19" s="75">
        <v>187</v>
      </c>
      <c r="U19" s="76">
        <v>158</v>
      </c>
    </row>
    <row r="20" spans="1:21">
      <c r="A20" s="139"/>
      <c r="B20" s="140"/>
      <c r="C20" s="134"/>
      <c r="D20" s="141"/>
      <c r="E20" s="128"/>
      <c r="F20" s="15" t="s">
        <v>41</v>
      </c>
      <c r="G20" s="63">
        <f>G19/2027</f>
        <v>4.9333991119881598E-2</v>
      </c>
      <c r="H20" s="64">
        <f t="shared" ref="H20:I20" si="6">H19/2027</f>
        <v>5.1800690675875678E-2</v>
      </c>
      <c r="I20" s="64">
        <f t="shared" si="6"/>
        <v>3.7987173162308832E-2</v>
      </c>
      <c r="J20" s="77">
        <v>4.2427232363098172E-2</v>
      </c>
      <c r="K20" s="78">
        <v>5.0320670942279232E-2</v>
      </c>
      <c r="L20" s="78">
        <v>4.0453872718302912E-2</v>
      </c>
      <c r="M20" s="77">
        <v>2.0011600928074247E-2</v>
      </c>
      <c r="N20" s="78">
        <v>1.9721577726218097E-2</v>
      </c>
      <c r="O20" s="78">
        <v>1.8851508120649653E-2</v>
      </c>
      <c r="P20" s="77">
        <v>2.7098403949936848E-2</v>
      </c>
      <c r="Q20" s="78">
        <v>3.0198645079802505E-2</v>
      </c>
      <c r="R20" s="78">
        <v>2.4112986565621771E-2</v>
      </c>
      <c r="S20" s="77">
        <v>1.4412997903563941E-2</v>
      </c>
      <c r="T20" s="78">
        <v>1.6334730957372468E-2</v>
      </c>
      <c r="U20" s="79">
        <v>1.3801537386443047E-2</v>
      </c>
    </row>
    <row r="21" spans="1:21">
      <c r="A21" s="139"/>
      <c r="B21" s="140"/>
      <c r="C21" s="134"/>
      <c r="D21" s="141"/>
      <c r="E21" s="118" t="s">
        <v>23</v>
      </c>
      <c r="F21" s="8" t="s">
        <v>40</v>
      </c>
      <c r="G21" s="66">
        <v>100</v>
      </c>
      <c r="H21" s="67">
        <v>106</v>
      </c>
      <c r="I21" s="67">
        <v>77</v>
      </c>
      <c r="J21" s="68">
        <v>86</v>
      </c>
      <c r="K21" s="69">
        <v>101</v>
      </c>
      <c r="L21" s="69">
        <v>82</v>
      </c>
      <c r="M21" s="68">
        <v>69</v>
      </c>
      <c r="N21" s="69">
        <v>74</v>
      </c>
      <c r="O21" s="69">
        <v>68</v>
      </c>
      <c r="P21" s="68">
        <v>248</v>
      </c>
      <c r="Q21" s="69">
        <v>273</v>
      </c>
      <c r="R21" s="69">
        <v>216</v>
      </c>
      <c r="S21" s="68">
        <v>158</v>
      </c>
      <c r="T21" s="69">
        <v>191</v>
      </c>
      <c r="U21" s="70">
        <v>155</v>
      </c>
    </row>
    <row r="22" spans="1:21">
      <c r="A22" s="139"/>
      <c r="B22" s="140"/>
      <c r="C22" s="134"/>
      <c r="D22" s="141"/>
      <c r="E22" s="118"/>
      <c r="F22" s="8" t="s">
        <v>41</v>
      </c>
      <c r="G22" s="58">
        <f>G21/2027</f>
        <v>4.9333991119881598E-2</v>
      </c>
      <c r="H22" s="59">
        <f t="shared" ref="H22:I22" si="7">H21/2027</f>
        <v>5.2294030587074491E-2</v>
      </c>
      <c r="I22" s="59">
        <f t="shared" si="7"/>
        <v>3.7987173162308832E-2</v>
      </c>
      <c r="J22" s="71">
        <v>4.2427232363098172E-2</v>
      </c>
      <c r="K22" s="72">
        <v>4.9827331031080412E-2</v>
      </c>
      <c r="L22" s="72">
        <v>4.0453872718302912E-2</v>
      </c>
      <c r="M22" s="71">
        <v>2.0011600928074247E-2</v>
      </c>
      <c r="N22" s="72">
        <v>2.1461716937354988E-2</v>
      </c>
      <c r="O22" s="72">
        <v>1.9721577726218097E-2</v>
      </c>
      <c r="P22" s="71">
        <v>2.8476288896543807E-2</v>
      </c>
      <c r="Q22" s="72">
        <v>3.1346882535308304E-2</v>
      </c>
      <c r="R22" s="72">
        <v>2.4801929038925249E-2</v>
      </c>
      <c r="S22" s="71">
        <v>1.3801537386443047E-2</v>
      </c>
      <c r="T22" s="72">
        <v>1.6684136967155837E-2</v>
      </c>
      <c r="U22" s="73">
        <v>1.3539482879105521E-2</v>
      </c>
    </row>
    <row r="23" spans="1:21">
      <c r="A23" s="2"/>
      <c r="B23" s="2"/>
      <c r="C23" s="2"/>
      <c r="D23" s="2"/>
      <c r="E23" s="2"/>
      <c r="F23" s="2"/>
      <c r="G23" s="123"/>
      <c r="H23" s="124"/>
      <c r="I23" s="124"/>
      <c r="J23" s="4"/>
      <c r="K23" s="5"/>
      <c r="L23" s="5"/>
      <c r="M23" s="4"/>
      <c r="N23" s="5"/>
      <c r="O23" s="5"/>
      <c r="P23" s="4"/>
      <c r="Q23" s="5"/>
      <c r="R23" s="5"/>
      <c r="S23" s="4"/>
      <c r="T23" s="5"/>
      <c r="U23" s="6"/>
    </row>
    <row r="24" spans="1:21">
      <c r="A24" s="127" t="s">
        <v>27</v>
      </c>
      <c r="B24" s="127"/>
      <c r="C24" s="127"/>
      <c r="D24" s="127"/>
      <c r="E24" s="127"/>
      <c r="F24" s="127"/>
      <c r="G24" s="123">
        <v>2027</v>
      </c>
      <c r="H24" s="124"/>
      <c r="I24" s="124"/>
      <c r="J24" s="109">
        <v>2573</v>
      </c>
      <c r="K24" s="110"/>
      <c r="L24" s="110"/>
      <c r="M24" s="109">
        <v>3448</v>
      </c>
      <c r="N24" s="110"/>
      <c r="O24" s="110"/>
      <c r="P24" s="109">
        <v>8709</v>
      </c>
      <c r="Q24" s="110"/>
      <c r="R24" s="110"/>
      <c r="S24" s="109">
        <v>11448</v>
      </c>
      <c r="T24" s="110"/>
      <c r="U24" s="111"/>
    </row>
    <row r="25" spans="1:21">
      <c r="A25" s="127" t="s">
        <v>43</v>
      </c>
      <c r="B25" s="127"/>
      <c r="C25" s="127"/>
      <c r="D25" s="127"/>
      <c r="E25" s="127"/>
      <c r="F25" s="127"/>
      <c r="G25" s="125">
        <v>1040</v>
      </c>
      <c r="H25" s="126"/>
      <c r="I25" s="126"/>
      <c r="J25" s="112">
        <v>1218</v>
      </c>
      <c r="K25" s="113"/>
      <c r="L25" s="113"/>
      <c r="M25" s="112">
        <v>1683</v>
      </c>
      <c r="N25" s="113"/>
      <c r="O25" s="113"/>
      <c r="P25" s="112">
        <v>5401</v>
      </c>
      <c r="Q25" s="113"/>
      <c r="R25" s="113"/>
      <c r="S25" s="112">
        <v>7336</v>
      </c>
      <c r="T25" s="113"/>
      <c r="U25" s="114"/>
    </row>
    <row r="26" spans="1:21">
      <c r="A26" s="127" t="s">
        <v>19</v>
      </c>
      <c r="B26" s="127"/>
      <c r="C26" s="127"/>
      <c r="D26" s="127"/>
      <c r="E26" s="127"/>
      <c r="F26" s="127"/>
      <c r="G26" s="121">
        <v>987</v>
      </c>
      <c r="H26" s="122"/>
      <c r="I26" s="122"/>
      <c r="J26" s="115">
        <v>1355</v>
      </c>
      <c r="K26" s="116"/>
      <c r="L26" s="116"/>
      <c r="M26" s="115">
        <v>1765</v>
      </c>
      <c r="N26" s="116"/>
      <c r="O26" s="116"/>
      <c r="P26" s="115">
        <v>3325</v>
      </c>
      <c r="Q26" s="116"/>
      <c r="R26" s="116"/>
      <c r="S26" s="115">
        <v>4112</v>
      </c>
      <c r="T26" s="116"/>
      <c r="U26" s="117"/>
    </row>
  </sheetData>
  <mergeCells count="53">
    <mergeCell ref="P1:R1"/>
    <mergeCell ref="P24:R24"/>
    <mergeCell ref="P25:R25"/>
    <mergeCell ref="P26:R26"/>
    <mergeCell ref="J1:L1"/>
    <mergeCell ref="J24:L24"/>
    <mergeCell ref="J25:L25"/>
    <mergeCell ref="J26:L26"/>
    <mergeCell ref="M24:O24"/>
    <mergeCell ref="M25:O25"/>
    <mergeCell ref="M26:O26"/>
    <mergeCell ref="G5:I5"/>
    <mergeCell ref="G1:I1"/>
    <mergeCell ref="G23:I23"/>
    <mergeCell ref="E1:E2"/>
    <mergeCell ref="A3:A4"/>
    <mergeCell ref="B3:B4"/>
    <mergeCell ref="C3:C4"/>
    <mergeCell ref="D3:D4"/>
    <mergeCell ref="E3:E4"/>
    <mergeCell ref="E19:E20"/>
    <mergeCell ref="E21:E22"/>
    <mergeCell ref="F1:F2"/>
    <mergeCell ref="G14:I14"/>
    <mergeCell ref="A6:A13"/>
    <mergeCell ref="B6:B13"/>
    <mergeCell ref="C6:C13"/>
    <mergeCell ref="D6:D13"/>
    <mergeCell ref="E6:E7"/>
    <mergeCell ref="E8:E9"/>
    <mergeCell ref="E10:E11"/>
    <mergeCell ref="E12:E13"/>
    <mergeCell ref="A1:A2"/>
    <mergeCell ref="B1:B2"/>
    <mergeCell ref="C1:C2"/>
    <mergeCell ref="D1:D2"/>
    <mergeCell ref="M1:O1"/>
    <mergeCell ref="S1:U1"/>
    <mergeCell ref="S24:U24"/>
    <mergeCell ref="S25:U25"/>
    <mergeCell ref="S26:U26"/>
    <mergeCell ref="A15:A22"/>
    <mergeCell ref="B15:B22"/>
    <mergeCell ref="C15:C22"/>
    <mergeCell ref="D15:D22"/>
    <mergeCell ref="E15:E16"/>
    <mergeCell ref="E17:E18"/>
    <mergeCell ref="A24:F24"/>
    <mergeCell ref="G24:I24"/>
    <mergeCell ref="A25:F25"/>
    <mergeCell ref="G25:I25"/>
    <mergeCell ref="A26:F26"/>
    <mergeCell ref="G26:I2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fault_num</vt:lpstr>
      <vt:lpstr>Perm1_statistics</vt:lpstr>
      <vt:lpstr>Perm1_comparison</vt:lpstr>
      <vt:lpstr>Perm9_statistics</vt:lpstr>
      <vt:lpstr>Perm9_comparison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Zhang</dc:creator>
  <cp:lastModifiedBy>Arthur Zhang</cp:lastModifiedBy>
  <dcterms:created xsi:type="dcterms:W3CDTF">2014-03-02T07:34:43Z</dcterms:created>
  <dcterms:modified xsi:type="dcterms:W3CDTF">2014-03-03T04:19:07Z</dcterms:modified>
</cp:coreProperties>
</file>