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95" yWindow="375" windowWidth="18195" windowHeight="1233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5621"/>
</workbook>
</file>

<file path=xl/calcChain.xml><?xml version="1.0" encoding="utf-8"?>
<calcChain xmlns="http://schemas.openxmlformats.org/spreadsheetml/2006/main">
  <c r="J15" i="1" l="1"/>
  <c r="D15" i="1"/>
  <c r="H15" i="1"/>
  <c r="B15" i="1"/>
  <c r="G15" i="1"/>
  <c r="E15" i="1"/>
  <c r="C15" i="1"/>
  <c r="F15" i="1"/>
  <c r="I15" i="1"/>
  <c r="E11" i="1" l="1"/>
  <c r="E10" i="1"/>
  <c r="C11" i="1"/>
  <c r="C10" i="1"/>
  <c r="F11" i="1"/>
  <c r="F10" i="1"/>
  <c r="I11" i="1"/>
  <c r="I9" i="1" s="1"/>
  <c r="I10" i="1"/>
  <c r="J11" i="1"/>
  <c r="J10" i="1"/>
  <c r="J9" i="1" s="1"/>
  <c r="H11" i="1"/>
  <c r="H10" i="1"/>
  <c r="B11" i="1"/>
  <c r="B9" i="1" s="1"/>
  <c r="B10" i="1"/>
  <c r="G11" i="1"/>
  <c r="G10" i="1"/>
  <c r="G9" i="1" s="1"/>
  <c r="D11" i="1"/>
  <c r="D10" i="1"/>
  <c r="D6" i="1"/>
  <c r="D7" i="1" s="1"/>
  <c r="H6" i="1"/>
  <c r="H7" i="1" s="1"/>
  <c r="H13" i="1" s="1"/>
  <c r="B6" i="1"/>
  <c r="B7" i="1" s="1"/>
  <c r="B13" i="1" s="1"/>
  <c r="G6" i="1"/>
  <c r="E6" i="1"/>
  <c r="E7" i="1" s="1"/>
  <c r="C6" i="1"/>
  <c r="F6" i="1"/>
  <c r="F7" i="1" s="1"/>
  <c r="F13" i="1" s="1"/>
  <c r="I6" i="1"/>
  <c r="J6" i="1"/>
  <c r="J7" i="1" s="1"/>
  <c r="J13" i="1" s="1"/>
  <c r="C9" i="1"/>
  <c r="F9" i="1"/>
  <c r="H9" i="1"/>
  <c r="C7" i="1"/>
  <c r="C13" i="1" s="1"/>
  <c r="G7" i="1"/>
  <c r="G13" i="1" s="1"/>
  <c r="I7" i="1"/>
  <c r="I13" i="1" s="1"/>
  <c r="J1" i="1"/>
  <c r="I1" i="1"/>
  <c r="G1" i="1"/>
  <c r="G4" i="1" s="1"/>
  <c r="F1" i="1"/>
  <c r="D1" i="1"/>
  <c r="D4" i="1" s="1"/>
  <c r="C1" i="1"/>
  <c r="C4" i="1"/>
  <c r="E4" i="1"/>
  <c r="F4" i="1"/>
  <c r="H4" i="1"/>
  <c r="I4" i="1"/>
  <c r="J4" i="1"/>
  <c r="B4" i="1"/>
  <c r="C3" i="1"/>
  <c r="D3" i="1"/>
  <c r="E3" i="1"/>
  <c r="F3" i="1"/>
  <c r="G3" i="1"/>
  <c r="H3" i="1"/>
  <c r="I3" i="1"/>
  <c r="J3" i="1"/>
  <c r="B3" i="1"/>
  <c r="E9" i="1" l="1"/>
  <c r="E13" i="1" s="1"/>
  <c r="D9" i="1"/>
  <c r="D13" i="1" s="1"/>
</calcChain>
</file>

<file path=xl/sharedStrings.xml><?xml version="1.0" encoding="utf-8"?>
<sst xmlns="http://schemas.openxmlformats.org/spreadsheetml/2006/main" count="10" uniqueCount="9">
  <si>
    <t>g1</t>
  </si>
  <si>
    <t>a</t>
  </si>
  <si>
    <t>g2</t>
  </si>
  <si>
    <t>rel_contrib</t>
  </si>
  <si>
    <t>K2</t>
  </si>
  <si>
    <t>ratio</t>
  </si>
  <si>
    <t>eps_sol</t>
  </si>
  <si>
    <t>eps_flu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</si>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</sst>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05a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05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05a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g1a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g1a1_od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g1a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g2a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g2a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g2a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oyenne"/>
      <sheetName val="fluctuations"/>
      <sheetName val="budget_ut"/>
      <sheetName val="budget_vt"/>
      <sheetName val="budget_tt"/>
    </sheetNames>
    <sheetDataSet>
      <sheetData sheetId="0" refreshError="1"/>
      <sheetData sheetId="1" refreshError="1"/>
      <sheetData sheetId="2">
        <row r="6">
          <cell r="Q6">
            <v>0.68034766830290005</v>
          </cell>
        </row>
      </sheetData>
      <sheetData sheetId="3" refreshError="1"/>
      <sheetData sheetId="4" refreshError="1"/>
      <sheetData sheetId="5">
        <row r="4">
          <cell r="B4">
            <v>-4.2405066594042008E-2</v>
          </cell>
          <cell r="G4">
            <v>-4.0135923594988E-2</v>
          </cell>
          <cell r="K4">
            <v>-2.4624716981029578E-2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oyenne"/>
      <sheetName val="fluctuations"/>
      <sheetName val="budget_ut"/>
      <sheetName val="budget_vt"/>
      <sheetName val="budget_tt"/>
    </sheetNames>
    <sheetDataSet>
      <sheetData sheetId="0" refreshError="1"/>
      <sheetData sheetId="1" refreshError="1"/>
      <sheetData sheetId="2">
        <row r="6">
          <cell r="Q6">
            <v>1.3636721513684</v>
          </cell>
        </row>
      </sheetData>
      <sheetData sheetId="3" refreshError="1"/>
      <sheetData sheetId="4" refreshError="1"/>
      <sheetData sheetId="5">
        <row r="4">
          <cell r="B4">
            <v>-2.6319714553324002E-2</v>
          </cell>
          <cell r="G4">
            <v>-2.1561210247954002E-2</v>
          </cell>
          <cell r="K4">
            <v>-5.2692780183092966E-2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oyenne"/>
      <sheetName val="fluctuations"/>
      <sheetName val="budget_ut"/>
      <sheetName val="budget_vt"/>
      <sheetName val="budget_tt"/>
    </sheetNames>
    <sheetDataSet>
      <sheetData sheetId="0" refreshError="1"/>
      <sheetData sheetId="1" refreshError="1"/>
      <sheetData sheetId="2">
        <row r="6">
          <cell r="Q6">
            <v>2.2144672923459998</v>
          </cell>
        </row>
      </sheetData>
      <sheetData sheetId="3" refreshError="1"/>
      <sheetData sheetId="4" refreshError="1"/>
      <sheetData sheetId="5">
        <row r="4">
          <cell r="B4">
            <v>-1.7329548480425002E-2</v>
          </cell>
          <cell r="G4">
            <v>-9.2711557930803008E-3</v>
          </cell>
          <cell r="K4">
            <v>-9.0557170280009869E-2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oyenne"/>
      <sheetName val="fluctuations"/>
      <sheetName val="budget_ut"/>
      <sheetName val="budget_vt"/>
      <sheetName val="budget_tt"/>
    </sheetNames>
    <sheetDataSet>
      <sheetData sheetId="0" refreshError="1"/>
      <sheetData sheetId="1" refreshError="1"/>
      <sheetData sheetId="2">
        <row r="6">
          <cell r="Q6">
            <v>0.49096835814832007</v>
          </cell>
        </row>
      </sheetData>
      <sheetData sheetId="3" refreshError="1"/>
      <sheetData sheetId="4" refreshError="1"/>
      <sheetData sheetId="5">
        <row r="4">
          <cell r="B4">
            <v>-5.1188726474187998E-2</v>
          </cell>
          <cell r="G4">
            <v>-4.9510405005053E-2</v>
          </cell>
          <cell r="K4">
            <v>-1.4066970333879578E-2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oyenne"/>
      <sheetName val="fluctuations"/>
      <sheetName val="budget_ut"/>
      <sheetName val="budget_vt"/>
      <sheetName val="budget_tt"/>
    </sheetNames>
    <sheetDataSet>
      <sheetData sheetId="0" refreshError="1"/>
      <sheetData sheetId="1" refreshError="1"/>
      <sheetData sheetId="2">
        <row r="6">
          <cell r="Q6">
            <v>1.0418803867654001</v>
          </cell>
        </row>
      </sheetData>
      <sheetData sheetId="3" refreshError="1"/>
      <sheetData sheetId="4" refreshError="1"/>
      <sheetData sheetId="5">
        <row r="4">
          <cell r="B4">
            <v>-3.3158859702922004E-2</v>
          </cell>
          <cell r="G4">
            <v>-2.9409612579743998E-2</v>
          </cell>
          <cell r="K4">
            <v>-3.3198561419227467E-2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oyenne"/>
      <sheetName val="fluctuations"/>
      <sheetName val="budget_ut"/>
      <sheetName val="budget_vt"/>
      <sheetName val="budget_tt"/>
    </sheetNames>
    <sheetDataSet>
      <sheetData sheetId="0" refreshError="1"/>
      <sheetData sheetId="1" refreshError="1"/>
      <sheetData sheetId="2">
        <row r="6">
          <cell r="Q6">
            <v>1.8491516686442</v>
          </cell>
        </row>
      </sheetData>
      <sheetData sheetId="3" refreshError="1"/>
      <sheetData sheetId="4" refreshError="1"/>
      <sheetData sheetId="5">
        <row r="4">
          <cell r="B4">
            <v>-2.0885796965836E-2</v>
          </cell>
          <cell r="G4">
            <v>-1.4062250441691E-2</v>
          </cell>
          <cell r="K4">
            <v>-6.3214521561554216E-2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oyenne"/>
      <sheetName val="fluctuations"/>
      <sheetName val="budget_ut"/>
      <sheetName val="budget_vt"/>
      <sheetName val="budget_tt"/>
    </sheetNames>
    <sheetDataSet>
      <sheetData sheetId="0" refreshError="1"/>
      <sheetData sheetId="1" refreshError="1"/>
      <sheetData sheetId="2">
        <row r="6">
          <cell r="Q6">
            <v>0.33422263885761999</v>
          </cell>
        </row>
      </sheetData>
      <sheetData sheetId="3" refreshError="1"/>
      <sheetData sheetId="4" refreshError="1"/>
      <sheetData sheetId="5">
        <row r="4">
          <cell r="B4">
            <v>-6.0194519471885997E-2</v>
          </cell>
          <cell r="G4">
            <v>-5.9025072293924001E-2</v>
          </cell>
          <cell r="K4">
            <v>-7.9685047482915515E-3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oyenne"/>
      <sheetName val="fluctuations"/>
      <sheetName val="budget_ut"/>
      <sheetName val="budget_vt"/>
      <sheetName val="budget_tt"/>
    </sheetNames>
    <sheetDataSet>
      <sheetData sheetId="0" refreshError="1"/>
      <sheetData sheetId="1" refreshError="1"/>
      <sheetData sheetId="2">
        <row r="6">
          <cell r="Q6">
            <v>0.79156590343684008</v>
          </cell>
        </row>
      </sheetData>
      <sheetData sheetId="3" refreshError="1"/>
      <sheetData sheetId="4" refreshError="1"/>
      <sheetData sheetId="5">
        <row r="4">
          <cell r="B4">
            <v>-4.1700548814982995E-2</v>
          </cell>
          <cell r="G4">
            <v>-3.8873337046806004E-2</v>
          </cell>
          <cell r="K4">
            <v>-2.0871335904103876E-2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oyenne"/>
      <sheetName val="fluctuations"/>
      <sheetName val="budget_ut"/>
      <sheetName val="budget_vt"/>
      <sheetName val="budget_tt"/>
    </sheetNames>
    <sheetDataSet>
      <sheetData sheetId="0" refreshError="1"/>
      <sheetData sheetId="1" refreshError="1"/>
      <sheetData sheetId="2">
        <row r="6">
          <cell r="Q6">
            <v>1.4664896022</v>
          </cell>
        </row>
      </sheetData>
      <sheetData sheetId="3" refreshError="1"/>
      <sheetData sheetId="4" refreshError="1"/>
      <sheetData sheetId="5">
        <row r="4">
          <cell r="B4">
            <v>-2.6182979051578001E-2</v>
          </cell>
          <cell r="G4">
            <v>-2.063281097588E-2</v>
          </cell>
          <cell r="K4">
            <v>-4.4114698896492971E-2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J16" sqref="J16"/>
    </sheetView>
  </sheetViews>
  <sheetFormatPr defaultRowHeight="15" x14ac:dyDescent="0.25"/>
  <cols>
    <col min="1" max="1" width="14.42578125" customWidth="1"/>
  </cols>
  <sheetData>
    <row r="1" spans="1:10" x14ac:dyDescent="0.25">
      <c r="A1" t="s">
        <v>0</v>
      </c>
      <c r="B1" s="1">
        <v>0.5</v>
      </c>
      <c r="C1" s="1">
        <f>B1</f>
        <v>0.5</v>
      </c>
      <c r="D1" s="1">
        <f>C1</f>
        <v>0.5</v>
      </c>
      <c r="E1" s="1">
        <v>1</v>
      </c>
      <c r="F1" s="1">
        <f>E1</f>
        <v>1</v>
      </c>
      <c r="G1" s="1">
        <f>F1</f>
        <v>1</v>
      </c>
      <c r="H1" s="1">
        <v>2</v>
      </c>
      <c r="I1" s="1">
        <f>H1</f>
        <v>2</v>
      </c>
      <c r="J1" s="1">
        <f>I1</f>
        <v>2</v>
      </c>
    </row>
    <row r="2" spans="1:10" x14ac:dyDescent="0.25">
      <c r="A2" t="s">
        <v>1</v>
      </c>
      <c r="B2">
        <v>0.5</v>
      </c>
      <c r="C2">
        <v>1</v>
      </c>
      <c r="D2">
        <v>2</v>
      </c>
      <c r="E2">
        <v>0.5</v>
      </c>
      <c r="F2">
        <v>1</v>
      </c>
      <c r="G2">
        <v>2</v>
      </c>
      <c r="H2">
        <v>0.5</v>
      </c>
      <c r="I2">
        <v>1</v>
      </c>
      <c r="J2">
        <v>2</v>
      </c>
    </row>
    <row r="3" spans="1:10" x14ac:dyDescent="0.25">
      <c r="A3" t="s">
        <v>2</v>
      </c>
      <c r="B3">
        <f>1/B2</f>
        <v>2</v>
      </c>
      <c r="C3">
        <f t="shared" ref="C3:J3" si="0">1/C2</f>
        <v>1</v>
      </c>
      <c r="D3">
        <f t="shared" si="0"/>
        <v>0.5</v>
      </c>
      <c r="E3">
        <f t="shared" si="0"/>
        <v>2</v>
      </c>
      <c r="F3">
        <f t="shared" si="0"/>
        <v>1</v>
      </c>
      <c r="G3">
        <f t="shared" si="0"/>
        <v>0.5</v>
      </c>
      <c r="H3">
        <f t="shared" si="0"/>
        <v>2</v>
      </c>
      <c r="I3">
        <f t="shared" si="0"/>
        <v>1</v>
      </c>
      <c r="J3">
        <f t="shared" si="0"/>
        <v>0.5</v>
      </c>
    </row>
    <row r="4" spans="1:10" x14ac:dyDescent="0.25">
      <c r="A4" t="s">
        <v>4</v>
      </c>
      <c r="B4">
        <f>1/(B1*POWER(B3,2))</f>
        <v>0.5</v>
      </c>
      <c r="C4">
        <f t="shared" ref="C4:J4" si="1">1/(C1*POWER(C3,2))</f>
        <v>2</v>
      </c>
      <c r="D4">
        <f t="shared" si="1"/>
        <v>8</v>
      </c>
      <c r="E4">
        <f t="shared" si="1"/>
        <v>0.25</v>
      </c>
      <c r="F4">
        <f t="shared" si="1"/>
        <v>1</v>
      </c>
      <c r="G4">
        <f t="shared" si="1"/>
        <v>4</v>
      </c>
      <c r="H4">
        <f t="shared" si="1"/>
        <v>0.125</v>
      </c>
      <c r="I4">
        <f t="shared" si="1"/>
        <v>0.5</v>
      </c>
      <c r="J4">
        <f t="shared" si="1"/>
        <v>2</v>
      </c>
    </row>
    <row r="6" spans="1:10" x14ac:dyDescent="0.25">
      <c r="A6" t="s">
        <v>3</v>
      </c>
      <c r="B6">
        <f>[1]budget_tt!$G$4/[1]budget_tt!$B$4</f>
        <v>0.94648887075741961</v>
      </c>
      <c r="C6">
        <f>[2]budget_tt!$G$4/[2]budget_tt!$B$4</f>
        <v>0.81920380269591364</v>
      </c>
      <c r="D6">
        <f>[3]budget_tt!$G$4/[3]budget_tt!$B$4</f>
        <v>0.5349911916950838</v>
      </c>
      <c r="E6">
        <f>[4]budget_tt!$G$4/[4]budget_tt!$B$4</f>
        <v>0.96721306458012202</v>
      </c>
      <c r="F6">
        <f>[5]budget_tt!$G$4/[5]budget_tt!$B$4</f>
        <v>0.88693075827189505</v>
      </c>
      <c r="G6">
        <f>[6]budget_tt!$G$4/[6]budget_tt!$B$4</f>
        <v>0.67329249942883984</v>
      </c>
      <c r="H6">
        <f>[7]budget_tt!$G$4/[7]budget_tt!$B$4</f>
        <v>0.98057219846221733</v>
      </c>
      <c r="I6">
        <f>[8]budget_tt!$G$4/[8]budget_tt!$B$4</f>
        <v>0.93220204892936143</v>
      </c>
      <c r="J6">
        <f>[9]budget_tt!$G$4/[9]budget_tt!$B$4</f>
        <v>0.78802381254002096</v>
      </c>
    </row>
    <row r="7" spans="1:10" x14ac:dyDescent="0.25">
      <c r="A7" t="s">
        <v>5</v>
      </c>
      <c r="B7">
        <f>1/B1+B6*(B4-1/B1)</f>
        <v>0.58026669386387053</v>
      </c>
      <c r="C7">
        <f t="shared" ref="C7:J7" si="2">1/C1+C6*(C4-1/C1)</f>
        <v>2</v>
      </c>
      <c r="D7">
        <f t="shared" si="2"/>
        <v>5.2099471501705032</v>
      </c>
      <c r="E7">
        <f t="shared" si="2"/>
        <v>0.27459020156490843</v>
      </c>
      <c r="F7">
        <f t="shared" si="2"/>
        <v>1</v>
      </c>
      <c r="G7">
        <f t="shared" si="2"/>
        <v>3.0198774982865197</v>
      </c>
      <c r="H7">
        <f t="shared" si="2"/>
        <v>0.1322854255766685</v>
      </c>
      <c r="I7">
        <f t="shared" si="2"/>
        <v>0.5</v>
      </c>
      <c r="J7">
        <f t="shared" si="2"/>
        <v>1.6820357188100314</v>
      </c>
    </row>
    <row r="9" spans="1:10" x14ac:dyDescent="0.25">
      <c r="A9" t="s">
        <v>5</v>
      </c>
      <c r="B9">
        <f>B10/B11</f>
        <v>0.58070223581465608</v>
      </c>
      <c r="C9">
        <f t="shared" ref="C9:J9" si="3">C10/C11</f>
        <v>2.0020270385659722</v>
      </c>
      <c r="D9">
        <f t="shared" si="3"/>
        <v>5.2255931758580347</v>
      </c>
      <c r="E9">
        <f t="shared" si="3"/>
        <v>0.27480602278653821</v>
      </c>
      <c r="F9">
        <f t="shared" si="3"/>
        <v>1.0011973185043503</v>
      </c>
      <c r="G9">
        <f t="shared" si="3"/>
        <v>3.0266750971944019</v>
      </c>
      <c r="H9">
        <f t="shared" si="3"/>
        <v>0.13237924014018024</v>
      </c>
      <c r="I9">
        <f t="shared" si="3"/>
        <v>0.50050506521402927</v>
      </c>
      <c r="J9">
        <f t="shared" si="3"/>
        <v>1.6848617114802396</v>
      </c>
    </row>
    <row r="10" spans="1:10" x14ac:dyDescent="0.25">
      <c r="A10" t="s">
        <v>6</v>
      </c>
      <c r="B10">
        <f>[1]budget_tt!$K$4</f>
        <v>-2.4624716981029578E-2</v>
      </c>
      <c r="C10">
        <f>[2]budget_tt!$K$4</f>
        <v>-5.2692780183092966E-2</v>
      </c>
      <c r="D10">
        <f>[3]budget_tt!$K$4</f>
        <v>-9.0557170280009869E-2</v>
      </c>
      <c r="E10">
        <f>[4]budget_tt!$K$4</f>
        <v>-1.4066970333879578E-2</v>
      </c>
      <c r="F10">
        <f>[5]budget_tt!$K$4</f>
        <v>-3.3198561419227467E-2</v>
      </c>
      <c r="G10">
        <f>[6]budget_tt!$K$4</f>
        <v>-6.3214521561554216E-2</v>
      </c>
      <c r="H10">
        <f>[7]budget_tt!$K$4</f>
        <v>-7.9685047482915515E-3</v>
      </c>
      <c r="I10">
        <f>[8]budget_tt!$K$4</f>
        <v>-2.0871335904103876E-2</v>
      </c>
      <c r="J10">
        <f>[9]budget_tt!$K$4</f>
        <v>-4.4114698896492971E-2</v>
      </c>
    </row>
    <row r="11" spans="1:10" x14ac:dyDescent="0.25">
      <c r="A11" t="s">
        <v>7</v>
      </c>
      <c r="B11">
        <f>[1]budget_tt!$B$4</f>
        <v>-4.2405066594042008E-2</v>
      </c>
      <c r="C11">
        <f>[2]budget_tt!$B$4</f>
        <v>-2.6319714553324002E-2</v>
      </c>
      <c r="D11">
        <f>[3]budget_tt!$B$4</f>
        <v>-1.7329548480425002E-2</v>
      </c>
      <c r="E11">
        <f>[4]budget_tt!$B$4</f>
        <v>-5.1188726474187998E-2</v>
      </c>
      <c r="F11">
        <f>[5]budget_tt!$B$4</f>
        <v>-3.3158859702922004E-2</v>
      </c>
      <c r="G11">
        <f>[6]budget_tt!$B$4</f>
        <v>-2.0885796965836E-2</v>
      </c>
      <c r="H11">
        <f>[7]budget_tt!$B$4</f>
        <v>-6.0194519471885997E-2</v>
      </c>
      <c r="I11">
        <f>[8]budget_tt!$B$4</f>
        <v>-4.1700548814982995E-2</v>
      </c>
      <c r="J11">
        <f>[9]budget_tt!$B$4</f>
        <v>-2.6182979051578001E-2</v>
      </c>
    </row>
    <row r="13" spans="1:10" x14ac:dyDescent="0.25">
      <c r="B13">
        <f>1000*2*ABS(B7-B9)/(B9+B7)</f>
        <v>0.75030767775352458</v>
      </c>
      <c r="C13">
        <f t="shared" ref="C13:J13" si="4">1000*2*ABS(C7-C9)/(C9+C7)</f>
        <v>1.0130059324629321</v>
      </c>
      <c r="D13">
        <f t="shared" si="4"/>
        <v>2.9986038477580021</v>
      </c>
      <c r="E13">
        <f t="shared" si="4"/>
        <v>0.78566692694165663</v>
      </c>
      <c r="F13">
        <f t="shared" si="4"/>
        <v>1.1966021474036261</v>
      </c>
      <c r="G13">
        <f t="shared" si="4"/>
        <v>2.2484213278695417</v>
      </c>
      <c r="H13">
        <f t="shared" si="4"/>
        <v>0.70893153234215489</v>
      </c>
      <c r="I13">
        <f t="shared" si="4"/>
        <v>1.0096205038626593</v>
      </c>
      <c r="J13">
        <f t="shared" si="4"/>
        <v>1.6786924631466857</v>
      </c>
    </row>
    <row r="15" spans="1:10" x14ac:dyDescent="0.25">
      <c r="A15" t="s">
        <v>8</v>
      </c>
      <c r="B15">
        <f>[1]fluctuations!$Q$6</f>
        <v>0.68034766830290005</v>
      </c>
      <c r="C15">
        <f>[2]fluctuations!$Q$6</f>
        <v>1.3636721513684</v>
      </c>
      <c r="D15">
        <f>[3]fluctuations!$Q$6</f>
        <v>2.2144672923459998</v>
      </c>
      <c r="E15">
        <f>[4]fluctuations!$Q$6</f>
        <v>0.49096835814832007</v>
      </c>
      <c r="F15">
        <f>[5]fluctuations!$Q$6</f>
        <v>1.0418803867654001</v>
      </c>
      <c r="G15">
        <f>[6]fluctuations!$Q$6</f>
        <v>1.8491516686442</v>
      </c>
      <c r="H15">
        <f>[7]fluctuations!$Q$6</f>
        <v>0.33422263885761999</v>
      </c>
      <c r="I15">
        <f>[8]fluctuations!$Q$6</f>
        <v>0.79156590343684008</v>
      </c>
      <c r="J15">
        <f>[9]fluctuations!$Q$6</f>
        <v>1.4664896022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Flageul</dc:creator>
  <cp:lastModifiedBy>Cedric Flageul</cp:lastModifiedBy>
  <dcterms:created xsi:type="dcterms:W3CDTF">2016-06-09T19:23:28Z</dcterms:created>
  <dcterms:modified xsi:type="dcterms:W3CDTF">2016-06-10T12:33:39Z</dcterms:modified>
</cp:coreProperties>
</file>