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usehold\career\mezel\github-projects\car-speed-optimizer\testSuite\"/>
    </mc:Choice>
  </mc:AlternateContent>
  <xr:revisionPtr revIDLastSave="0" documentId="13_ncr:1_{D32B81FD-55DF-47A9-824E-093F96C49809}" xr6:coauthVersionLast="46" xr6:coauthVersionMax="46" xr10:uidLastSave="{00000000-0000-0000-0000-000000000000}"/>
  <bookViews>
    <workbookView xWindow="0" yWindow="4365" windowWidth="14610" windowHeight="10920" activeTab="1" xr2:uid="{C3F50968-A06E-47C6-B80E-666E5C5581C8}"/>
  </bookViews>
  <sheets>
    <sheet name="computations" sheetId="1" r:id="rId1"/>
    <sheet name="conditionsAnalysi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2" i="1"/>
  <c r="C21" i="1"/>
  <c r="C22" i="1"/>
  <c r="F22" i="1" s="1"/>
  <c r="G22" i="1" s="1"/>
  <c r="C23" i="1"/>
  <c r="F23" i="1" s="1"/>
  <c r="C24" i="1"/>
  <c r="F24" i="1" s="1"/>
  <c r="G24" i="1" s="1"/>
  <c r="C25" i="1"/>
  <c r="C26" i="1"/>
  <c r="F26" i="1" s="1"/>
  <c r="G26" i="1" s="1"/>
  <c r="C27" i="1"/>
  <c r="C28" i="1"/>
  <c r="C29" i="1"/>
  <c r="C30" i="1"/>
  <c r="F30" i="1" s="1"/>
  <c r="G30" i="1" s="1"/>
  <c r="C31" i="1"/>
  <c r="F31" i="1" s="1"/>
  <c r="C32" i="1"/>
  <c r="F32" i="1" s="1"/>
  <c r="G32" i="1" s="1"/>
  <c r="C33" i="1"/>
  <c r="F33" i="1" s="1"/>
  <c r="G33" i="1" s="1"/>
  <c r="C34" i="1"/>
  <c r="F34" i="1" s="1"/>
  <c r="G34" i="1" s="1"/>
  <c r="C35" i="1"/>
  <c r="C36" i="1"/>
  <c r="C37" i="1"/>
  <c r="C38" i="1"/>
  <c r="F38" i="1" s="1"/>
  <c r="G38" i="1" s="1"/>
  <c r="C39" i="1"/>
  <c r="F39" i="1" s="1"/>
  <c r="C40" i="1"/>
  <c r="F40" i="1" s="1"/>
  <c r="G40" i="1" s="1"/>
  <c r="C41" i="1"/>
  <c r="F41" i="1" s="1"/>
  <c r="C42" i="1"/>
  <c r="F42" i="1" s="1"/>
  <c r="G42" i="1" s="1"/>
  <c r="C43" i="1"/>
  <c r="C44" i="1"/>
  <c r="C45" i="1"/>
  <c r="C46" i="1"/>
  <c r="F46" i="1" s="1"/>
  <c r="G46" i="1" s="1"/>
  <c r="C47" i="1"/>
  <c r="C48" i="1"/>
  <c r="F48" i="1" s="1"/>
  <c r="G48" i="1" s="1"/>
  <c r="C49" i="1"/>
  <c r="C50" i="1"/>
  <c r="F50" i="1" s="1"/>
  <c r="G50" i="1" s="1"/>
  <c r="C51" i="1"/>
  <c r="C52" i="1"/>
  <c r="C53" i="1"/>
  <c r="C54" i="1"/>
  <c r="F54" i="1" s="1"/>
  <c r="G54" i="1" s="1"/>
  <c r="C55" i="1"/>
  <c r="F55" i="1" s="1"/>
  <c r="C56" i="1"/>
  <c r="F56" i="1" s="1"/>
  <c r="G56" i="1" s="1"/>
  <c r="C57" i="1"/>
  <c r="F57" i="1" s="1"/>
  <c r="C58" i="1"/>
  <c r="F58" i="1" s="1"/>
  <c r="G58" i="1" s="1"/>
  <c r="C59" i="1"/>
  <c r="C60" i="1"/>
  <c r="C61" i="1"/>
  <c r="C62" i="1"/>
  <c r="F62" i="1" s="1"/>
  <c r="G62" i="1" s="1"/>
  <c r="C63" i="1"/>
  <c r="C64" i="1"/>
  <c r="F64" i="1" s="1"/>
  <c r="G64" i="1" s="1"/>
  <c r="C65" i="1"/>
  <c r="C66" i="1"/>
  <c r="F66" i="1" s="1"/>
  <c r="G66" i="1" s="1"/>
  <c r="C67" i="1"/>
  <c r="C68" i="1"/>
  <c r="C69" i="1"/>
  <c r="C70" i="1"/>
  <c r="F70" i="1" s="1"/>
  <c r="G70" i="1" s="1"/>
  <c r="C71" i="1"/>
  <c r="C72" i="1"/>
  <c r="F72" i="1" s="1"/>
  <c r="G72" i="1" s="1"/>
  <c r="C73" i="1"/>
  <c r="C74" i="1"/>
  <c r="F74" i="1" s="1"/>
  <c r="G74" i="1" s="1"/>
  <c r="C75" i="1"/>
  <c r="C76" i="1"/>
  <c r="C77" i="1"/>
  <c r="C78" i="1"/>
  <c r="C79" i="1"/>
  <c r="F79" i="1" s="1"/>
  <c r="C80" i="1"/>
  <c r="F80" i="1" s="1"/>
  <c r="G80" i="1" s="1"/>
  <c r="C81" i="1"/>
  <c r="C82" i="1"/>
  <c r="F82" i="1" s="1"/>
  <c r="G82" i="1" s="1"/>
  <c r="C83" i="1"/>
  <c r="C84" i="1"/>
  <c r="C85" i="1"/>
  <c r="C86" i="1"/>
  <c r="F86" i="1" s="1"/>
  <c r="G86" i="1" s="1"/>
  <c r="C87" i="1"/>
  <c r="F87" i="1" s="1"/>
  <c r="C88" i="1"/>
  <c r="F88" i="1" s="1"/>
  <c r="G88" i="1" s="1"/>
  <c r="C89" i="1"/>
  <c r="C90" i="1"/>
  <c r="F90" i="1" s="1"/>
  <c r="G90" i="1" s="1"/>
  <c r="C91" i="1"/>
  <c r="C92" i="1"/>
  <c r="C93" i="1"/>
  <c r="C94" i="1"/>
  <c r="F94" i="1" s="1"/>
  <c r="G94" i="1" s="1"/>
  <c r="C95" i="1"/>
  <c r="F95" i="1" s="1"/>
  <c r="C96" i="1"/>
  <c r="F96" i="1" s="1"/>
  <c r="G96" i="1" s="1"/>
  <c r="C97" i="1"/>
  <c r="F97" i="1" s="1"/>
  <c r="G97" i="1" s="1"/>
  <c r="C98" i="1"/>
  <c r="F98" i="1" s="1"/>
  <c r="G98" i="1" s="1"/>
  <c r="C99" i="1"/>
  <c r="C100" i="1"/>
  <c r="C101" i="1"/>
  <c r="C102" i="1"/>
  <c r="C103" i="1"/>
  <c r="F103" i="1" s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F21" i="1"/>
  <c r="G21" i="1" s="1"/>
  <c r="F25" i="1"/>
  <c r="F27" i="1"/>
  <c r="G27" i="1" s="1"/>
  <c r="F28" i="1"/>
  <c r="G28" i="1" s="1"/>
  <c r="F29" i="1"/>
  <c r="G29" i="1" s="1"/>
  <c r="F35" i="1"/>
  <c r="G35" i="1" s="1"/>
  <c r="F36" i="1"/>
  <c r="G36" i="1" s="1"/>
  <c r="F37" i="1"/>
  <c r="G37" i="1" s="1"/>
  <c r="F43" i="1"/>
  <c r="G43" i="1" s="1"/>
  <c r="F44" i="1"/>
  <c r="G44" i="1" s="1"/>
  <c r="F45" i="1"/>
  <c r="G45" i="1" s="1"/>
  <c r="F47" i="1"/>
  <c r="F49" i="1"/>
  <c r="F51" i="1"/>
  <c r="G51" i="1" s="1"/>
  <c r="F52" i="1"/>
  <c r="G52" i="1" s="1"/>
  <c r="F53" i="1"/>
  <c r="G53" i="1" s="1"/>
  <c r="F59" i="1"/>
  <c r="G59" i="1" s="1"/>
  <c r="F60" i="1"/>
  <c r="G60" i="1" s="1"/>
  <c r="F61" i="1"/>
  <c r="G61" i="1" s="1"/>
  <c r="F63" i="1"/>
  <c r="F65" i="1"/>
  <c r="F67" i="1"/>
  <c r="G67" i="1" s="1"/>
  <c r="F68" i="1"/>
  <c r="G68" i="1" s="1"/>
  <c r="F69" i="1"/>
  <c r="G69" i="1" s="1"/>
  <c r="F71" i="1"/>
  <c r="F73" i="1"/>
  <c r="F75" i="1"/>
  <c r="G75" i="1" s="1"/>
  <c r="F76" i="1"/>
  <c r="G76" i="1" s="1"/>
  <c r="F77" i="1"/>
  <c r="G77" i="1" s="1"/>
  <c r="F78" i="1"/>
  <c r="G78" i="1" s="1"/>
  <c r="F81" i="1"/>
  <c r="F83" i="1"/>
  <c r="G83" i="1" s="1"/>
  <c r="F84" i="1"/>
  <c r="G84" i="1" s="1"/>
  <c r="F85" i="1"/>
  <c r="F89" i="1"/>
  <c r="F91" i="1"/>
  <c r="F92" i="1"/>
  <c r="G92" i="1" s="1"/>
  <c r="F93" i="1"/>
  <c r="G93" i="1" s="1"/>
  <c r="F99" i="1"/>
  <c r="G99" i="1" s="1"/>
  <c r="F100" i="1"/>
  <c r="G100" i="1" s="1"/>
  <c r="F101" i="1"/>
  <c r="G101" i="1" s="1"/>
  <c r="F102" i="1"/>
  <c r="G102" i="1" s="1"/>
  <c r="G85" i="1"/>
  <c r="G91" i="1"/>
  <c r="E1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2" i="1"/>
  <c r="C20" i="1"/>
  <c r="F20" i="1" s="1"/>
  <c r="C4" i="1"/>
  <c r="F4" i="1" s="1"/>
  <c r="C5" i="1"/>
  <c r="F5" i="1" s="1"/>
  <c r="C6" i="1"/>
  <c r="F6" i="1" s="1"/>
  <c r="C7" i="1"/>
  <c r="F7" i="1" s="1"/>
  <c r="C8" i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G89" i="1" l="1"/>
  <c r="G81" i="1"/>
  <c r="G73" i="1"/>
  <c r="G65" i="1"/>
  <c r="G57" i="1"/>
  <c r="G49" i="1"/>
  <c r="G41" i="1"/>
  <c r="G25" i="1"/>
  <c r="G103" i="1"/>
  <c r="G95" i="1"/>
  <c r="G87" i="1"/>
  <c r="G79" i="1"/>
  <c r="G71" i="1"/>
  <c r="G63" i="1"/>
  <c r="G55" i="1"/>
  <c r="G47" i="1"/>
  <c r="G39" i="1"/>
  <c r="G31" i="1"/>
  <c r="G23" i="1"/>
  <c r="E20" i="1"/>
  <c r="E8" i="1"/>
  <c r="E14" i="1"/>
  <c r="G14" i="1" s="1"/>
  <c r="E16" i="1"/>
  <c r="G16" i="1" s="1"/>
  <c r="F8" i="1"/>
  <c r="E15" i="1"/>
  <c r="G15" i="1" s="1"/>
  <c r="E10" i="1"/>
  <c r="G10" i="1" s="1"/>
  <c r="E19" i="1"/>
  <c r="G19" i="1" s="1"/>
  <c r="G20" i="1"/>
  <c r="E5" i="1"/>
  <c r="G5" i="1" s="1"/>
  <c r="E13" i="1"/>
  <c r="G13" i="1" s="1"/>
  <c r="E6" i="1"/>
  <c r="G6" i="1" s="1"/>
  <c r="E7" i="1"/>
  <c r="G7" i="1" s="1"/>
  <c r="E4" i="1"/>
  <c r="G4" i="1" s="1"/>
  <c r="E9" i="1"/>
  <c r="G9" i="1" s="1"/>
  <c r="E17" i="1"/>
  <c r="G17" i="1" s="1"/>
  <c r="E18" i="1"/>
  <c r="G18" i="1" s="1"/>
  <c r="E11" i="1"/>
  <c r="G11" i="1" s="1"/>
  <c r="G12" i="1"/>
  <c r="G8" i="1" l="1"/>
</calcChain>
</file>

<file path=xl/sharedStrings.xml><?xml version="1.0" encoding="utf-8"?>
<sst xmlns="http://schemas.openxmlformats.org/spreadsheetml/2006/main" count="121" uniqueCount="120">
  <si>
    <t>maxSpeed</t>
  </si>
  <si>
    <t>lightId</t>
  </si>
  <si>
    <t>dist_m</t>
  </si>
  <si>
    <t>dist_km</t>
  </si>
  <si>
    <t>duration_s</t>
  </si>
  <si>
    <t>duration_h</t>
  </si>
  <si>
    <t>timeToPassLight</t>
  </si>
  <si>
    <t>speedToTest</t>
  </si>
  <si>
    <t>unitsOfDuration</t>
  </si>
  <si>
    <t>Condition</t>
  </si>
  <si>
    <t>isGreen</t>
  </si>
  <si>
    <t>t in right-odd interval {[2n, 2n+1)}</t>
  </si>
  <si>
    <t>t is even {2n}</t>
  </si>
  <si>
    <t>t is odd {2n+1}</t>
  </si>
  <si>
    <t>t in right-even interval { [ 2n+1, 2(n+1) )}</t>
  </si>
  <si>
    <t>Id</t>
  </si>
  <si>
    <t>testCaseId</t>
  </si>
  <si>
    <t>ConditionId</t>
  </si>
  <si>
    <t>1100 10</t>
  </si>
  <si>
    <t>1150 15</t>
  </si>
  <si>
    <t>1200 20</t>
  </si>
  <si>
    <t>1250 25</t>
  </si>
  <si>
    <t>1300 30</t>
  </si>
  <si>
    <t>2100 10</t>
  </si>
  <si>
    <t>2150 15</t>
  </si>
  <si>
    <t>2200 20</t>
  </si>
  <si>
    <t>2250 25</t>
  </si>
  <si>
    <t>2300 30</t>
  </si>
  <si>
    <t>3100 10</t>
  </si>
  <si>
    <t>3150 15</t>
  </si>
  <si>
    <t>3200 20</t>
  </si>
  <si>
    <t>3250 25</t>
  </si>
  <si>
    <t>3300 30</t>
  </si>
  <si>
    <t>4100 10</t>
  </si>
  <si>
    <t>4150 15</t>
  </si>
  <si>
    <t>4200 20</t>
  </si>
  <si>
    <t>4250 25</t>
  </si>
  <si>
    <t>4300 30</t>
  </si>
  <si>
    <t>5100 10</t>
  </si>
  <si>
    <t>5150 15</t>
  </si>
  <si>
    <t>5200 20</t>
  </si>
  <si>
    <t>5250 25</t>
  </si>
  <si>
    <t>5300 30</t>
  </si>
  <si>
    <t>6100 10</t>
  </si>
  <si>
    <t>6150 15</t>
  </si>
  <si>
    <t>6200 20</t>
  </si>
  <si>
    <t>6250 25</t>
  </si>
  <si>
    <t>6300 30</t>
  </si>
  <si>
    <t>7100 10</t>
  </si>
  <si>
    <t>7150 15</t>
  </si>
  <si>
    <t>7200 20</t>
  </si>
  <si>
    <t>7250 25</t>
  </si>
  <si>
    <t>7300 30</t>
  </si>
  <si>
    <t>8100 10</t>
  </si>
  <si>
    <t>8150 15</t>
  </si>
  <si>
    <t>8200 20</t>
  </si>
  <si>
    <t>8250 25</t>
  </si>
  <si>
    <t>8300 30</t>
  </si>
  <si>
    <t>9100 10</t>
  </si>
  <si>
    <t>9150 15</t>
  </si>
  <si>
    <t>9200 20</t>
  </si>
  <si>
    <t>9250 25</t>
  </si>
  <si>
    <t>9300 30</t>
  </si>
  <si>
    <t>10100 10</t>
  </si>
  <si>
    <t>10150 15</t>
  </si>
  <si>
    <t>10200 20</t>
  </si>
  <si>
    <t>10250 25</t>
  </si>
  <si>
    <t>10300 30</t>
  </si>
  <si>
    <t>11100 10</t>
  </si>
  <si>
    <t>11150 15</t>
  </si>
  <si>
    <t>11200 20</t>
  </si>
  <si>
    <t>11250 25</t>
  </si>
  <si>
    <t>11300 30</t>
  </si>
  <si>
    <t>12100 10</t>
  </si>
  <si>
    <t>12150 15</t>
  </si>
  <si>
    <t>12200 20</t>
  </si>
  <si>
    <t>12250 25</t>
  </si>
  <si>
    <t>12300 30</t>
  </si>
  <si>
    <t>13100 10</t>
  </si>
  <si>
    <t>13150 15</t>
  </si>
  <si>
    <t>13200 20</t>
  </si>
  <si>
    <t>13250 25</t>
  </si>
  <si>
    <t>13300 30</t>
  </si>
  <si>
    <t>14100 10</t>
  </si>
  <si>
    <t>14150 15</t>
  </si>
  <si>
    <t>14200 20</t>
  </si>
  <si>
    <t>14250 25</t>
  </si>
  <si>
    <t>14300 30</t>
  </si>
  <si>
    <t>15100 10</t>
  </si>
  <si>
    <t>15150 15</t>
  </si>
  <si>
    <t>15200 20</t>
  </si>
  <si>
    <t>15250 25</t>
  </si>
  <si>
    <t>15300 30</t>
  </si>
  <si>
    <t>16100 10</t>
  </si>
  <si>
    <t>16150 15</t>
  </si>
  <si>
    <t>16200 20</t>
  </si>
  <si>
    <t>16250 25</t>
  </si>
  <si>
    <t>16300 30</t>
  </si>
  <si>
    <t>17100 10</t>
  </si>
  <si>
    <t>17150 15</t>
  </si>
  <si>
    <t>17200 20</t>
  </si>
  <si>
    <t>17250 25</t>
  </si>
  <si>
    <t>17300 30</t>
  </si>
  <si>
    <t>18100 10</t>
  </si>
  <si>
    <t>18150 15</t>
  </si>
  <si>
    <t>18200 20</t>
  </si>
  <si>
    <t>18250 25</t>
  </si>
  <si>
    <t>18300 30</t>
  </si>
  <si>
    <t>19100 10</t>
  </si>
  <si>
    <t>19150 15</t>
  </si>
  <si>
    <t>19200 20</t>
  </si>
  <si>
    <t>19250 25</t>
  </si>
  <si>
    <t>19300 30</t>
  </si>
  <si>
    <t>20100 10</t>
  </si>
  <si>
    <t>20150 15</t>
  </si>
  <si>
    <t>20200 20</t>
  </si>
  <si>
    <t>20250 25</t>
  </si>
  <si>
    <t>20300 30</t>
  </si>
  <si>
    <t>The code to the right of this message is copy/pasted code of the test case file with the longest amount of lights on it (100). I verified knowing the correct intervals patterns using these cases</t>
  </si>
  <si>
    <t xml:space="preserve">The table to left of this message is reviewing a few of the test cases and seeing what condition various lights mapped to for a specific speed case.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</si>
</sst>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2" borderId="1" xfId="1" applyFont="1" applyAlignment="1">
      <alignment horizontal="left" vertical="top" wrapText="1"/>
    </xf>
  </cellXfs>
  <cellStyles count="2">
    <cellStyle name="Normal" xfId="0" builtinId="0"/>
    <cellStyle name="Note" xfId="1" builtinId="10"/>
  </cellStyles>
  <dxfs count="1">
    <dxf>
      <numFmt numFmtId="164" formatCode="0.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0C824C-2301-4415-B2D6-45E5D63751A0}" name="Table1" displayName="Table1" ref="A3:G103" totalsRowShown="0">
  <autoFilter ref="A3:G103" xr:uid="{24914122-90D7-4A9D-8105-FF435CD4C141}"/>
  <tableColumns count="7">
    <tableColumn id="1" xr3:uid="{CF52CC04-BCCE-4600-802E-5932E880170F}" name="lightId"/>
    <tableColumn id="2" xr3:uid="{104C9771-40A8-4997-9E5F-A3B35DCD63C6}" name="dist_m"/>
    <tableColumn id="3" xr3:uid="{B5A7E76C-6B2F-406D-A619-4DC187AE7F3F}" name="dist_km">
      <calculatedColumnFormula>Table1[[#This Row],[dist_m]]/1000</calculatedColumnFormula>
    </tableColumn>
    <tableColumn id="4" xr3:uid="{B3585F7B-A2BB-432B-8555-4C1BE6738D99}" name="duration_s"/>
    <tableColumn id="5" xr3:uid="{0911E6D0-F8B5-44BE-9EE6-D60772F98B5B}" name="duration_h">
      <calculatedColumnFormula>Table1[[#This Row],[duration_s]]/3600</calculatedColumnFormula>
    </tableColumn>
    <tableColumn id="6" xr3:uid="{F23B9539-F5C2-4A09-AC01-691B958267DB}" name="timeToPassLight">
      <calculatedColumnFormula>Table1[[#This Row],[dist_km]]/$B$2</calculatedColumnFormula>
    </tableColumn>
    <tableColumn id="7" xr3:uid="{2B0B637D-748C-4FB3-95C6-3EC268755E12}" name="unitsOfDuration" dataDxfId="0">
      <calculatedColumnFormula>Table1[[#This Row],[timeToPassLight]]/Table1[[#This Row],[duration_h]]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C3ADAF-2F07-452D-9E50-3740043CE03F}" name="Table2" displayName="Table2" ref="A1:C5" totalsRowShown="0">
  <autoFilter ref="A1:C5" xr:uid="{90D6DBE6-9F51-4EE8-A9CF-448AF8286CE0}"/>
  <tableColumns count="3">
    <tableColumn id="1" xr3:uid="{242FDC0E-9D50-40E9-84A5-33B818842B23}" name="Id"/>
    <tableColumn id="2" xr3:uid="{411011B8-767D-431E-8239-26F9E4CB1872}" name="Condition"/>
    <tableColumn id="3" xr3:uid="{960104EB-ECED-48AC-A1A4-D5FE506B751F}" name="isGre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F05C3A-E59D-4C41-8EE5-59BB0648D205}" name="Table3" displayName="Table3" ref="A8:C18" totalsRowShown="0">
  <autoFilter ref="A8:C18" xr:uid="{187D3DAB-901B-49CE-8822-9827FD3C5408}"/>
  <tableColumns count="3">
    <tableColumn id="1" xr3:uid="{FA57A198-C357-4B46-A5C5-0DDF080B723B}" name="testCaseId"/>
    <tableColumn id="2" xr3:uid="{DBE8AC38-0F69-4A1C-ABBD-CF951497DEDA}" name="lightId"/>
    <tableColumn id="3" xr3:uid="{C4031A0F-0455-4452-BD19-725A110D7A6E}" name="Condition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95E0-966E-4AD6-937C-3AF609ED18CB}">
  <dimension ref="A1:T103"/>
  <sheetViews>
    <sheetView workbookViewId="0">
      <selection activeCell="G5" sqref="G5"/>
    </sheetView>
  </sheetViews>
  <sheetFormatPr defaultRowHeight="15" x14ac:dyDescent="0.25"/>
  <cols>
    <col min="1" max="1" width="12.28515625" bestFit="1" customWidth="1"/>
    <col min="3" max="3" width="10.140625" customWidth="1"/>
    <col min="4" max="4" width="12.5703125" customWidth="1"/>
    <col min="5" max="5" width="12.85546875" customWidth="1"/>
    <col min="6" max="6" width="17.5703125" customWidth="1"/>
    <col min="7" max="7" width="17.42578125" customWidth="1"/>
  </cols>
  <sheetData>
    <row r="1" spans="1:20" x14ac:dyDescent="0.25">
      <c r="A1" t="s">
        <v>0</v>
      </c>
      <c r="B1">
        <v>130</v>
      </c>
    </row>
    <row r="2" spans="1:20" ht="15" customHeight="1" x14ac:dyDescent="0.25">
      <c r="A2" t="s">
        <v>7</v>
      </c>
      <c r="B2">
        <v>6</v>
      </c>
      <c r="O2" s="4" t="s">
        <v>118</v>
      </c>
      <c r="P2" s="4"/>
      <c r="Q2" s="4"/>
      <c r="R2" t="s">
        <v>18</v>
      </c>
      <c r="S2" s="1" t="str">
        <f>RIGHT(R2,2)</f>
        <v>10</v>
      </c>
      <c r="T2" t="str">
        <f>LEFT(R2,(FIND(" ",R2,1)-1))</f>
        <v>1100</v>
      </c>
    </row>
    <row r="3" spans="1:2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</v>
      </c>
      <c r="O3" s="4"/>
      <c r="P3" s="4"/>
      <c r="Q3" s="4"/>
      <c r="R3" t="s">
        <v>19</v>
      </c>
      <c r="S3" s="1" t="str">
        <f t="shared" ref="S3:S66" si="0">RIGHT(R3,2)</f>
        <v>15</v>
      </c>
      <c r="T3" t="str">
        <f t="shared" ref="T3:T66" si="1">LEFT(R3,(FIND(" ",R3,1)-1))</f>
        <v>1150</v>
      </c>
    </row>
    <row r="4" spans="1:20" x14ac:dyDescent="0.25">
      <c r="A4">
        <v>1</v>
      </c>
      <c r="B4" s="3">
        <v>1100</v>
      </c>
      <c r="C4">
        <f>Table1[[#This Row],[dist_m]]/1000</f>
        <v>1.1000000000000001</v>
      </c>
      <c r="D4">
        <v>10</v>
      </c>
      <c r="E4">
        <f>Table1[[#This Row],[duration_s]]/3600</f>
        <v>2.7777777777777779E-3</v>
      </c>
      <c r="F4">
        <f>Table1[[#This Row],[dist_km]]/$B$2</f>
        <v>0.18333333333333335</v>
      </c>
      <c r="G4" s="2">
        <f>Table1[[#This Row],[timeToPassLight]]/Table1[[#This Row],[duration_h]]</f>
        <v>66</v>
      </c>
      <c r="O4" s="4"/>
      <c r="P4" s="4"/>
      <c r="Q4" s="4"/>
      <c r="R4" t="s">
        <v>20</v>
      </c>
      <c r="S4" s="1" t="str">
        <f t="shared" si="0"/>
        <v>20</v>
      </c>
      <c r="T4" t="str">
        <f t="shared" si="1"/>
        <v>1200</v>
      </c>
    </row>
    <row r="5" spans="1:20" x14ac:dyDescent="0.25">
      <c r="A5">
        <v>2</v>
      </c>
      <c r="B5" s="3">
        <v>1150</v>
      </c>
      <c r="C5">
        <f>Table1[[#This Row],[dist_m]]/1000</f>
        <v>1.1499999999999999</v>
      </c>
      <c r="D5" s="3">
        <v>15</v>
      </c>
      <c r="E5">
        <f>Table1[[#This Row],[duration_s]]/3600</f>
        <v>4.1666666666666666E-3</v>
      </c>
      <c r="F5">
        <f>Table1[[#This Row],[dist_km]]/$B$2</f>
        <v>0.19166666666666665</v>
      </c>
      <c r="G5" s="2">
        <f>Table1[[#This Row],[timeToPassLight]]/Table1[[#This Row],[duration_h]]</f>
        <v>46</v>
      </c>
      <c r="O5" s="4"/>
      <c r="P5" s="4"/>
      <c r="Q5" s="4"/>
      <c r="R5" t="s">
        <v>21</v>
      </c>
      <c r="S5" s="1" t="str">
        <f t="shared" si="0"/>
        <v>25</v>
      </c>
      <c r="T5" t="str">
        <f t="shared" si="1"/>
        <v>1250</v>
      </c>
    </row>
    <row r="6" spans="1:20" x14ac:dyDescent="0.25">
      <c r="A6">
        <v>3</v>
      </c>
      <c r="B6" s="3">
        <v>1200</v>
      </c>
      <c r="C6">
        <f>Table1[[#This Row],[dist_m]]/1000</f>
        <v>1.2</v>
      </c>
      <c r="D6" s="3">
        <v>20</v>
      </c>
      <c r="E6">
        <f>Table1[[#This Row],[duration_s]]/3600</f>
        <v>5.5555555555555558E-3</v>
      </c>
      <c r="F6">
        <f>Table1[[#This Row],[dist_km]]/$B$2</f>
        <v>0.19999999999999998</v>
      </c>
      <c r="G6" s="2">
        <f>Table1[[#This Row],[timeToPassLight]]/Table1[[#This Row],[duration_h]]</f>
        <v>35.999999999999993</v>
      </c>
      <c r="O6" s="4"/>
      <c r="P6" s="4"/>
      <c r="Q6" s="4"/>
      <c r="R6" t="s">
        <v>22</v>
      </c>
      <c r="S6" s="1" t="str">
        <f t="shared" si="0"/>
        <v>30</v>
      </c>
      <c r="T6" t="str">
        <f t="shared" si="1"/>
        <v>1300</v>
      </c>
    </row>
    <row r="7" spans="1:20" x14ac:dyDescent="0.25">
      <c r="A7">
        <v>4</v>
      </c>
      <c r="B7" s="3">
        <v>1250</v>
      </c>
      <c r="C7">
        <f>Table1[[#This Row],[dist_m]]/1000</f>
        <v>1.25</v>
      </c>
      <c r="D7" s="3">
        <v>25</v>
      </c>
      <c r="E7">
        <f>Table1[[#This Row],[duration_s]]/3600</f>
        <v>6.9444444444444441E-3</v>
      </c>
      <c r="F7">
        <f>Table1[[#This Row],[dist_km]]/$B$2</f>
        <v>0.20833333333333334</v>
      </c>
      <c r="G7" s="2">
        <f>Table1[[#This Row],[timeToPassLight]]/Table1[[#This Row],[duration_h]]</f>
        <v>30.000000000000004</v>
      </c>
      <c r="O7" s="4"/>
      <c r="P7" s="4"/>
      <c r="Q7" s="4"/>
      <c r="R7" t="s">
        <v>23</v>
      </c>
      <c r="S7" s="1" t="str">
        <f t="shared" si="0"/>
        <v>10</v>
      </c>
      <c r="T7" t="str">
        <f t="shared" si="1"/>
        <v>2100</v>
      </c>
    </row>
    <row r="8" spans="1:20" x14ac:dyDescent="0.25">
      <c r="A8">
        <v>5</v>
      </c>
      <c r="B8" s="3">
        <v>1300</v>
      </c>
      <c r="C8">
        <f>Table1[[#This Row],[dist_m]]/1000</f>
        <v>1.3</v>
      </c>
      <c r="D8" s="3">
        <v>30</v>
      </c>
      <c r="E8">
        <f>Table1[[#This Row],[duration_s]]/3600</f>
        <v>8.3333333333333332E-3</v>
      </c>
      <c r="F8">
        <f>Table1[[#This Row],[dist_km]]/$B$2</f>
        <v>0.21666666666666667</v>
      </c>
      <c r="G8" s="2">
        <f>Table1[[#This Row],[timeToPassLight]]/Table1[[#This Row],[duration_h]]</f>
        <v>26</v>
      </c>
      <c r="O8" s="4"/>
      <c r="P8" s="4"/>
      <c r="Q8" s="4"/>
      <c r="R8" t="s">
        <v>24</v>
      </c>
      <c r="S8" s="1" t="str">
        <f t="shared" si="0"/>
        <v>15</v>
      </c>
      <c r="T8" t="str">
        <f t="shared" si="1"/>
        <v>2150</v>
      </c>
    </row>
    <row r="9" spans="1:20" x14ac:dyDescent="0.25">
      <c r="A9">
        <v>6</v>
      </c>
      <c r="B9" s="3">
        <v>2100</v>
      </c>
      <c r="C9">
        <f>Table1[[#This Row],[dist_m]]/1000</f>
        <v>2.1</v>
      </c>
      <c r="D9" s="3">
        <v>10</v>
      </c>
      <c r="E9">
        <f>Table1[[#This Row],[duration_s]]/3600</f>
        <v>2.7777777777777779E-3</v>
      </c>
      <c r="F9">
        <f>Table1[[#This Row],[dist_km]]/$B$2</f>
        <v>0.35000000000000003</v>
      </c>
      <c r="G9" s="2">
        <f>Table1[[#This Row],[timeToPassLight]]/Table1[[#This Row],[duration_h]]</f>
        <v>126.00000000000001</v>
      </c>
      <c r="O9" s="4"/>
      <c r="P9" s="4"/>
      <c r="Q9" s="4"/>
      <c r="R9" t="s">
        <v>25</v>
      </c>
      <c r="S9" s="1" t="str">
        <f t="shared" si="0"/>
        <v>20</v>
      </c>
      <c r="T9" t="str">
        <f t="shared" si="1"/>
        <v>2200</v>
      </c>
    </row>
    <row r="10" spans="1:20" x14ac:dyDescent="0.25">
      <c r="A10">
        <v>7</v>
      </c>
      <c r="B10" s="3">
        <v>2150</v>
      </c>
      <c r="C10">
        <f>Table1[[#This Row],[dist_m]]/1000</f>
        <v>2.15</v>
      </c>
      <c r="D10" s="3">
        <v>15</v>
      </c>
      <c r="E10">
        <f>Table1[[#This Row],[duration_s]]/3600</f>
        <v>4.1666666666666666E-3</v>
      </c>
      <c r="F10">
        <f>Table1[[#This Row],[dist_km]]/$B$2</f>
        <v>0.35833333333333334</v>
      </c>
      <c r="G10" s="2">
        <f>Table1[[#This Row],[timeToPassLight]]/Table1[[#This Row],[duration_h]]</f>
        <v>86</v>
      </c>
      <c r="R10" t="s">
        <v>26</v>
      </c>
      <c r="S10" s="1" t="str">
        <f t="shared" si="0"/>
        <v>25</v>
      </c>
      <c r="T10" t="str">
        <f t="shared" si="1"/>
        <v>2250</v>
      </c>
    </row>
    <row r="11" spans="1:20" x14ac:dyDescent="0.25">
      <c r="A11">
        <v>8</v>
      </c>
      <c r="B11" s="3">
        <v>2200</v>
      </c>
      <c r="C11">
        <f>Table1[[#This Row],[dist_m]]/1000</f>
        <v>2.2000000000000002</v>
      </c>
      <c r="D11" s="3">
        <v>20</v>
      </c>
      <c r="E11">
        <f>Table1[[#This Row],[duration_s]]/3600</f>
        <v>5.5555555555555558E-3</v>
      </c>
      <c r="F11">
        <f>Table1[[#This Row],[dist_km]]/$B$2</f>
        <v>0.3666666666666667</v>
      </c>
      <c r="G11" s="2">
        <f>Table1[[#This Row],[timeToPassLight]]/Table1[[#This Row],[duration_h]]</f>
        <v>66</v>
      </c>
      <c r="R11" t="s">
        <v>27</v>
      </c>
      <c r="S11" s="1" t="str">
        <f t="shared" si="0"/>
        <v>30</v>
      </c>
      <c r="T11" t="str">
        <f t="shared" si="1"/>
        <v>2300</v>
      </c>
    </row>
    <row r="12" spans="1:20" x14ac:dyDescent="0.25">
      <c r="A12">
        <v>9</v>
      </c>
      <c r="B12" s="3">
        <v>2250</v>
      </c>
      <c r="C12">
        <f>Table1[[#This Row],[dist_m]]/1000</f>
        <v>2.25</v>
      </c>
      <c r="D12" s="3">
        <v>25</v>
      </c>
      <c r="E12">
        <f>Table1[[#This Row],[duration_s]]/3600</f>
        <v>6.9444444444444441E-3</v>
      </c>
      <c r="F12">
        <f>Table1[[#This Row],[dist_km]]/$B$2</f>
        <v>0.375</v>
      </c>
      <c r="G12" s="2">
        <f>Table1[[#This Row],[timeToPassLight]]/Table1[[#This Row],[duration_h]]</f>
        <v>54</v>
      </c>
      <c r="R12" t="s">
        <v>28</v>
      </c>
      <c r="S12" s="1" t="str">
        <f t="shared" si="0"/>
        <v>10</v>
      </c>
      <c r="T12" t="str">
        <f t="shared" si="1"/>
        <v>3100</v>
      </c>
    </row>
    <row r="13" spans="1:20" x14ac:dyDescent="0.25">
      <c r="A13">
        <v>10</v>
      </c>
      <c r="B13" s="3">
        <v>2300</v>
      </c>
      <c r="C13">
        <f>Table1[[#This Row],[dist_m]]/1000</f>
        <v>2.2999999999999998</v>
      </c>
      <c r="D13" s="3">
        <v>30</v>
      </c>
      <c r="E13">
        <f>Table1[[#This Row],[duration_s]]/3600</f>
        <v>8.3333333333333332E-3</v>
      </c>
      <c r="F13">
        <f>Table1[[#This Row],[dist_km]]/$B$2</f>
        <v>0.3833333333333333</v>
      </c>
      <c r="G13" s="2">
        <f>Table1[[#This Row],[timeToPassLight]]/Table1[[#This Row],[duration_h]]</f>
        <v>46</v>
      </c>
      <c r="R13" t="s">
        <v>29</v>
      </c>
      <c r="S13" s="1" t="str">
        <f t="shared" si="0"/>
        <v>15</v>
      </c>
      <c r="T13" t="str">
        <f t="shared" si="1"/>
        <v>3150</v>
      </c>
    </row>
    <row r="14" spans="1:20" x14ac:dyDescent="0.25">
      <c r="A14">
        <v>11</v>
      </c>
      <c r="B14" s="3">
        <v>3100</v>
      </c>
      <c r="C14">
        <f>Table1[[#This Row],[dist_m]]/1000</f>
        <v>3.1</v>
      </c>
      <c r="D14" s="3">
        <v>10</v>
      </c>
      <c r="E14">
        <f>Table1[[#This Row],[duration_s]]/3600</f>
        <v>2.7777777777777779E-3</v>
      </c>
      <c r="F14">
        <f>Table1[[#This Row],[dist_km]]/$B$2</f>
        <v>0.51666666666666672</v>
      </c>
      <c r="G14" s="2">
        <f>Table1[[#This Row],[timeToPassLight]]/Table1[[#This Row],[duration_h]]</f>
        <v>186</v>
      </c>
      <c r="R14" t="s">
        <v>30</v>
      </c>
      <c r="S14" s="1" t="str">
        <f t="shared" si="0"/>
        <v>20</v>
      </c>
      <c r="T14" t="str">
        <f t="shared" si="1"/>
        <v>3200</v>
      </c>
    </row>
    <row r="15" spans="1:20" x14ac:dyDescent="0.25">
      <c r="A15">
        <v>12</v>
      </c>
      <c r="B15" s="3">
        <v>3150</v>
      </c>
      <c r="C15">
        <f>Table1[[#This Row],[dist_m]]/1000</f>
        <v>3.15</v>
      </c>
      <c r="D15" s="3">
        <v>15</v>
      </c>
      <c r="E15">
        <f>Table1[[#This Row],[duration_s]]/3600</f>
        <v>4.1666666666666666E-3</v>
      </c>
      <c r="F15">
        <f>Table1[[#This Row],[dist_km]]/$B$2</f>
        <v>0.52500000000000002</v>
      </c>
      <c r="G15" s="2">
        <f>Table1[[#This Row],[timeToPassLight]]/Table1[[#This Row],[duration_h]]</f>
        <v>126</v>
      </c>
      <c r="R15" t="s">
        <v>31</v>
      </c>
      <c r="S15" s="1" t="str">
        <f t="shared" si="0"/>
        <v>25</v>
      </c>
      <c r="T15" t="str">
        <f t="shared" si="1"/>
        <v>3250</v>
      </c>
    </row>
    <row r="16" spans="1:20" x14ac:dyDescent="0.25">
      <c r="A16">
        <v>13</v>
      </c>
      <c r="B16" s="3">
        <v>3200</v>
      </c>
      <c r="C16">
        <f>Table1[[#This Row],[dist_m]]/1000</f>
        <v>3.2</v>
      </c>
      <c r="D16" s="3">
        <v>20</v>
      </c>
      <c r="E16">
        <f>Table1[[#This Row],[duration_s]]/3600</f>
        <v>5.5555555555555558E-3</v>
      </c>
      <c r="F16">
        <f>Table1[[#This Row],[dist_km]]/$B$2</f>
        <v>0.53333333333333333</v>
      </c>
      <c r="G16" s="2">
        <f>Table1[[#This Row],[timeToPassLight]]/Table1[[#This Row],[duration_h]]</f>
        <v>96</v>
      </c>
      <c r="R16" t="s">
        <v>32</v>
      </c>
      <c r="S16" s="1" t="str">
        <f t="shared" si="0"/>
        <v>30</v>
      </c>
      <c r="T16" t="str">
        <f t="shared" si="1"/>
        <v>3300</v>
      </c>
    </row>
    <row r="17" spans="1:20" x14ac:dyDescent="0.25">
      <c r="A17">
        <v>14</v>
      </c>
      <c r="B17" s="3">
        <v>3250</v>
      </c>
      <c r="C17">
        <f>Table1[[#This Row],[dist_m]]/1000</f>
        <v>3.25</v>
      </c>
      <c r="D17" s="3">
        <v>25</v>
      </c>
      <c r="E17">
        <f>Table1[[#This Row],[duration_s]]/3600</f>
        <v>6.9444444444444441E-3</v>
      </c>
      <c r="F17">
        <f>Table1[[#This Row],[dist_km]]/$B$2</f>
        <v>0.54166666666666663</v>
      </c>
      <c r="G17" s="2">
        <f>Table1[[#This Row],[timeToPassLight]]/Table1[[#This Row],[duration_h]]</f>
        <v>78</v>
      </c>
      <c r="R17" t="s">
        <v>33</v>
      </c>
      <c r="S17" s="1" t="str">
        <f t="shared" si="0"/>
        <v>10</v>
      </c>
      <c r="T17" t="str">
        <f t="shared" si="1"/>
        <v>4100</v>
      </c>
    </row>
    <row r="18" spans="1:20" x14ac:dyDescent="0.25">
      <c r="A18">
        <v>15</v>
      </c>
      <c r="B18" s="3">
        <v>3300</v>
      </c>
      <c r="C18">
        <f>Table1[[#This Row],[dist_m]]/1000</f>
        <v>3.3</v>
      </c>
      <c r="D18" s="3">
        <v>30</v>
      </c>
      <c r="E18">
        <f>Table1[[#This Row],[duration_s]]/3600</f>
        <v>8.3333333333333332E-3</v>
      </c>
      <c r="F18">
        <f>Table1[[#This Row],[dist_km]]/$B$2</f>
        <v>0.54999999999999993</v>
      </c>
      <c r="G18" s="2">
        <f>Table1[[#This Row],[timeToPassLight]]/Table1[[#This Row],[duration_h]]</f>
        <v>66</v>
      </c>
      <c r="R18" t="s">
        <v>34</v>
      </c>
      <c r="S18" s="1" t="str">
        <f t="shared" si="0"/>
        <v>15</v>
      </c>
      <c r="T18" t="str">
        <f t="shared" si="1"/>
        <v>4150</v>
      </c>
    </row>
    <row r="19" spans="1:20" x14ac:dyDescent="0.25">
      <c r="A19">
        <v>16</v>
      </c>
      <c r="B19" s="3">
        <v>4100</v>
      </c>
      <c r="C19">
        <f>Table1[[#This Row],[dist_m]]/1000</f>
        <v>4.0999999999999996</v>
      </c>
      <c r="D19" s="3">
        <v>10</v>
      </c>
      <c r="E19">
        <f>Table1[[#This Row],[duration_s]]/3600</f>
        <v>2.7777777777777779E-3</v>
      </c>
      <c r="F19">
        <f>Table1[[#This Row],[dist_km]]/$B$2</f>
        <v>0.68333333333333324</v>
      </c>
      <c r="G19" s="2">
        <f>Table1[[#This Row],[timeToPassLight]]/Table1[[#This Row],[duration_h]]</f>
        <v>245.99999999999994</v>
      </c>
      <c r="R19" t="s">
        <v>35</v>
      </c>
      <c r="S19" s="1" t="str">
        <f t="shared" si="0"/>
        <v>20</v>
      </c>
      <c r="T19" t="str">
        <f t="shared" si="1"/>
        <v>4200</v>
      </c>
    </row>
    <row r="20" spans="1:20" x14ac:dyDescent="0.25">
      <c r="A20">
        <v>17</v>
      </c>
      <c r="B20" s="3">
        <v>4150</v>
      </c>
      <c r="C20">
        <f>Table1[[#This Row],[dist_m]]/1000</f>
        <v>4.1500000000000004</v>
      </c>
      <c r="D20" s="3">
        <v>15</v>
      </c>
      <c r="E20">
        <f>Table1[[#This Row],[duration_s]]/3600</f>
        <v>4.1666666666666666E-3</v>
      </c>
      <c r="F20">
        <f>Table1[[#This Row],[dist_km]]/$B$2</f>
        <v>0.69166666666666676</v>
      </c>
      <c r="G20" s="2">
        <f>Table1[[#This Row],[timeToPassLight]]/Table1[[#This Row],[duration_h]]</f>
        <v>166.00000000000003</v>
      </c>
      <c r="R20" t="s">
        <v>36</v>
      </c>
      <c r="S20" s="1" t="str">
        <f t="shared" si="0"/>
        <v>25</v>
      </c>
      <c r="T20" t="str">
        <f t="shared" si="1"/>
        <v>4250</v>
      </c>
    </row>
    <row r="21" spans="1:20" x14ac:dyDescent="0.25">
      <c r="A21">
        <v>18</v>
      </c>
      <c r="B21" s="3">
        <v>4200</v>
      </c>
      <c r="C21">
        <f>Table1[[#This Row],[dist_m]]/1000</f>
        <v>4.2</v>
      </c>
      <c r="D21" s="3">
        <v>20</v>
      </c>
      <c r="E21">
        <f>Table1[[#This Row],[duration_s]]/3600</f>
        <v>5.5555555555555558E-3</v>
      </c>
      <c r="F21">
        <f>Table1[[#This Row],[dist_km]]/$B$2</f>
        <v>0.70000000000000007</v>
      </c>
      <c r="G21" s="2">
        <f>Table1[[#This Row],[timeToPassLight]]/Table1[[#This Row],[duration_h]]</f>
        <v>126.00000000000001</v>
      </c>
      <c r="R21" t="s">
        <v>37</v>
      </c>
      <c r="S21" s="1" t="str">
        <f t="shared" si="0"/>
        <v>30</v>
      </c>
      <c r="T21" t="str">
        <f t="shared" si="1"/>
        <v>4300</v>
      </c>
    </row>
    <row r="22" spans="1:20" x14ac:dyDescent="0.25">
      <c r="A22">
        <v>19</v>
      </c>
      <c r="B22" s="3">
        <v>4250</v>
      </c>
      <c r="C22">
        <f>Table1[[#This Row],[dist_m]]/1000</f>
        <v>4.25</v>
      </c>
      <c r="D22" s="3">
        <v>25</v>
      </c>
      <c r="E22">
        <f>Table1[[#This Row],[duration_s]]/3600</f>
        <v>6.9444444444444441E-3</v>
      </c>
      <c r="F22">
        <f>Table1[[#This Row],[dist_km]]/$B$2</f>
        <v>0.70833333333333337</v>
      </c>
      <c r="G22" s="2">
        <f>Table1[[#This Row],[timeToPassLight]]/Table1[[#This Row],[duration_h]]</f>
        <v>102.00000000000001</v>
      </c>
      <c r="R22" t="s">
        <v>38</v>
      </c>
      <c r="S22" s="1" t="str">
        <f t="shared" si="0"/>
        <v>10</v>
      </c>
      <c r="T22" t="str">
        <f t="shared" si="1"/>
        <v>5100</v>
      </c>
    </row>
    <row r="23" spans="1:20" x14ac:dyDescent="0.25">
      <c r="A23">
        <v>20</v>
      </c>
      <c r="B23" s="3">
        <v>4300</v>
      </c>
      <c r="C23">
        <f>Table1[[#This Row],[dist_m]]/1000</f>
        <v>4.3</v>
      </c>
      <c r="D23" s="3">
        <v>30</v>
      </c>
      <c r="E23">
        <f>Table1[[#This Row],[duration_s]]/3600</f>
        <v>8.3333333333333332E-3</v>
      </c>
      <c r="F23">
        <f>Table1[[#This Row],[dist_km]]/$B$2</f>
        <v>0.71666666666666667</v>
      </c>
      <c r="G23" s="2">
        <f>Table1[[#This Row],[timeToPassLight]]/Table1[[#This Row],[duration_h]]</f>
        <v>86</v>
      </c>
      <c r="R23" t="s">
        <v>39</v>
      </c>
      <c r="S23" s="1" t="str">
        <f t="shared" si="0"/>
        <v>15</v>
      </c>
      <c r="T23" t="str">
        <f t="shared" si="1"/>
        <v>5150</v>
      </c>
    </row>
    <row r="24" spans="1:20" x14ac:dyDescent="0.25">
      <c r="A24">
        <v>21</v>
      </c>
      <c r="B24" s="3">
        <v>5100</v>
      </c>
      <c r="C24">
        <f>Table1[[#This Row],[dist_m]]/1000</f>
        <v>5.0999999999999996</v>
      </c>
      <c r="D24" s="3">
        <v>10</v>
      </c>
      <c r="E24">
        <f>Table1[[#This Row],[duration_s]]/3600</f>
        <v>2.7777777777777779E-3</v>
      </c>
      <c r="F24">
        <f>Table1[[#This Row],[dist_km]]/$B$2</f>
        <v>0.85</v>
      </c>
      <c r="G24" s="2">
        <f>Table1[[#This Row],[timeToPassLight]]/Table1[[#This Row],[duration_h]]</f>
        <v>306</v>
      </c>
      <c r="R24" t="s">
        <v>40</v>
      </c>
      <c r="S24" s="1" t="str">
        <f t="shared" si="0"/>
        <v>20</v>
      </c>
      <c r="T24" t="str">
        <f t="shared" si="1"/>
        <v>5200</v>
      </c>
    </row>
    <row r="25" spans="1:20" x14ac:dyDescent="0.25">
      <c r="A25">
        <v>22</v>
      </c>
      <c r="B25" s="3">
        <v>5150</v>
      </c>
      <c r="C25">
        <f>Table1[[#This Row],[dist_m]]/1000</f>
        <v>5.15</v>
      </c>
      <c r="D25" s="3">
        <v>15</v>
      </c>
      <c r="E25">
        <f>Table1[[#This Row],[duration_s]]/3600</f>
        <v>4.1666666666666666E-3</v>
      </c>
      <c r="F25">
        <f>Table1[[#This Row],[dist_km]]/$B$2</f>
        <v>0.85833333333333339</v>
      </c>
      <c r="G25" s="2">
        <f>Table1[[#This Row],[timeToPassLight]]/Table1[[#This Row],[duration_h]]</f>
        <v>206.00000000000003</v>
      </c>
      <c r="R25" t="s">
        <v>41</v>
      </c>
      <c r="S25" s="1" t="str">
        <f t="shared" si="0"/>
        <v>25</v>
      </c>
      <c r="T25" t="str">
        <f t="shared" si="1"/>
        <v>5250</v>
      </c>
    </row>
    <row r="26" spans="1:20" x14ac:dyDescent="0.25">
      <c r="A26">
        <v>23</v>
      </c>
      <c r="B26" s="3">
        <v>5200</v>
      </c>
      <c r="C26">
        <f>Table1[[#This Row],[dist_m]]/1000</f>
        <v>5.2</v>
      </c>
      <c r="D26" s="3">
        <v>20</v>
      </c>
      <c r="E26">
        <f>Table1[[#This Row],[duration_s]]/3600</f>
        <v>5.5555555555555558E-3</v>
      </c>
      <c r="F26">
        <f>Table1[[#This Row],[dist_km]]/$B$2</f>
        <v>0.8666666666666667</v>
      </c>
      <c r="G26" s="2">
        <f>Table1[[#This Row],[timeToPassLight]]/Table1[[#This Row],[duration_h]]</f>
        <v>156</v>
      </c>
      <c r="R26" t="s">
        <v>42</v>
      </c>
      <c r="S26" s="1" t="str">
        <f t="shared" si="0"/>
        <v>30</v>
      </c>
      <c r="T26" t="str">
        <f t="shared" si="1"/>
        <v>5300</v>
      </c>
    </row>
    <row r="27" spans="1:20" x14ac:dyDescent="0.25">
      <c r="A27">
        <v>24</v>
      </c>
      <c r="B27" s="3">
        <v>5250</v>
      </c>
      <c r="C27">
        <f>Table1[[#This Row],[dist_m]]/1000</f>
        <v>5.25</v>
      </c>
      <c r="D27" s="3">
        <v>25</v>
      </c>
      <c r="E27">
        <f>Table1[[#This Row],[duration_s]]/3600</f>
        <v>6.9444444444444441E-3</v>
      </c>
      <c r="F27">
        <f>Table1[[#This Row],[dist_km]]/$B$2</f>
        <v>0.875</v>
      </c>
      <c r="G27" s="2">
        <f>Table1[[#This Row],[timeToPassLight]]/Table1[[#This Row],[duration_h]]</f>
        <v>126</v>
      </c>
      <c r="R27" t="s">
        <v>43</v>
      </c>
      <c r="S27" s="1" t="str">
        <f t="shared" si="0"/>
        <v>10</v>
      </c>
      <c r="T27" t="str">
        <f t="shared" si="1"/>
        <v>6100</v>
      </c>
    </row>
    <row r="28" spans="1:20" x14ac:dyDescent="0.25">
      <c r="A28">
        <v>25</v>
      </c>
      <c r="B28" s="3">
        <v>5300</v>
      </c>
      <c r="C28">
        <f>Table1[[#This Row],[dist_m]]/1000</f>
        <v>5.3</v>
      </c>
      <c r="D28" s="3">
        <v>30</v>
      </c>
      <c r="E28">
        <f>Table1[[#This Row],[duration_s]]/3600</f>
        <v>8.3333333333333332E-3</v>
      </c>
      <c r="F28">
        <f>Table1[[#This Row],[dist_km]]/$B$2</f>
        <v>0.8833333333333333</v>
      </c>
      <c r="G28" s="2">
        <f>Table1[[#This Row],[timeToPassLight]]/Table1[[#This Row],[duration_h]]</f>
        <v>106</v>
      </c>
      <c r="R28" t="s">
        <v>44</v>
      </c>
      <c r="S28" s="1" t="str">
        <f t="shared" si="0"/>
        <v>15</v>
      </c>
      <c r="T28" t="str">
        <f t="shared" si="1"/>
        <v>6150</v>
      </c>
    </row>
    <row r="29" spans="1:20" x14ac:dyDescent="0.25">
      <c r="A29">
        <v>26</v>
      </c>
      <c r="B29" s="3">
        <v>6100</v>
      </c>
      <c r="C29">
        <f>Table1[[#This Row],[dist_m]]/1000</f>
        <v>6.1</v>
      </c>
      <c r="D29" s="3">
        <v>10</v>
      </c>
      <c r="E29">
        <f>Table1[[#This Row],[duration_s]]/3600</f>
        <v>2.7777777777777779E-3</v>
      </c>
      <c r="F29">
        <f>Table1[[#This Row],[dist_km]]/$B$2</f>
        <v>1.0166666666666666</v>
      </c>
      <c r="G29" s="2">
        <f>Table1[[#This Row],[timeToPassLight]]/Table1[[#This Row],[duration_h]]</f>
        <v>365.99999999999994</v>
      </c>
      <c r="R29" t="s">
        <v>45</v>
      </c>
      <c r="S29" s="1" t="str">
        <f t="shared" si="0"/>
        <v>20</v>
      </c>
      <c r="T29" t="str">
        <f t="shared" si="1"/>
        <v>6200</v>
      </c>
    </row>
    <row r="30" spans="1:20" x14ac:dyDescent="0.25">
      <c r="A30">
        <v>27</v>
      </c>
      <c r="B30" s="3">
        <v>6150</v>
      </c>
      <c r="C30">
        <f>Table1[[#This Row],[dist_m]]/1000</f>
        <v>6.15</v>
      </c>
      <c r="D30" s="3">
        <v>15</v>
      </c>
      <c r="E30">
        <f>Table1[[#This Row],[duration_s]]/3600</f>
        <v>4.1666666666666666E-3</v>
      </c>
      <c r="F30">
        <f>Table1[[#This Row],[dist_km]]/$B$2</f>
        <v>1.0250000000000001</v>
      </c>
      <c r="G30" s="2">
        <f>Table1[[#This Row],[timeToPassLight]]/Table1[[#This Row],[duration_h]]</f>
        <v>246.00000000000003</v>
      </c>
      <c r="R30" t="s">
        <v>46</v>
      </c>
      <c r="S30" s="1" t="str">
        <f t="shared" si="0"/>
        <v>25</v>
      </c>
      <c r="T30" t="str">
        <f t="shared" si="1"/>
        <v>6250</v>
      </c>
    </row>
    <row r="31" spans="1:20" x14ac:dyDescent="0.25">
      <c r="A31">
        <v>28</v>
      </c>
      <c r="B31" s="3">
        <v>6200</v>
      </c>
      <c r="C31">
        <f>Table1[[#This Row],[dist_m]]/1000</f>
        <v>6.2</v>
      </c>
      <c r="D31" s="3">
        <v>20</v>
      </c>
      <c r="E31">
        <f>Table1[[#This Row],[duration_s]]/3600</f>
        <v>5.5555555555555558E-3</v>
      </c>
      <c r="F31">
        <f>Table1[[#This Row],[dist_km]]/$B$2</f>
        <v>1.0333333333333334</v>
      </c>
      <c r="G31" s="2">
        <f>Table1[[#This Row],[timeToPassLight]]/Table1[[#This Row],[duration_h]]</f>
        <v>186</v>
      </c>
      <c r="R31" t="s">
        <v>47</v>
      </c>
      <c r="S31" s="1" t="str">
        <f t="shared" si="0"/>
        <v>30</v>
      </c>
      <c r="T31" t="str">
        <f t="shared" si="1"/>
        <v>6300</v>
      </c>
    </row>
    <row r="32" spans="1:20" x14ac:dyDescent="0.25">
      <c r="A32">
        <v>29</v>
      </c>
      <c r="B32" s="3">
        <v>6250</v>
      </c>
      <c r="C32">
        <f>Table1[[#This Row],[dist_m]]/1000</f>
        <v>6.25</v>
      </c>
      <c r="D32" s="3">
        <v>25</v>
      </c>
      <c r="E32">
        <f>Table1[[#This Row],[duration_s]]/3600</f>
        <v>6.9444444444444441E-3</v>
      </c>
      <c r="F32">
        <f>Table1[[#This Row],[dist_km]]/$B$2</f>
        <v>1.0416666666666667</v>
      </c>
      <c r="G32" s="2">
        <f>Table1[[#This Row],[timeToPassLight]]/Table1[[#This Row],[duration_h]]</f>
        <v>150.00000000000003</v>
      </c>
      <c r="R32" t="s">
        <v>48</v>
      </c>
      <c r="S32" s="1" t="str">
        <f t="shared" si="0"/>
        <v>10</v>
      </c>
      <c r="T32" t="str">
        <f t="shared" si="1"/>
        <v>7100</v>
      </c>
    </row>
    <row r="33" spans="1:20" x14ac:dyDescent="0.25">
      <c r="A33">
        <v>30</v>
      </c>
      <c r="B33" s="3">
        <v>6300</v>
      </c>
      <c r="C33">
        <f>Table1[[#This Row],[dist_m]]/1000</f>
        <v>6.3</v>
      </c>
      <c r="D33" s="3">
        <v>30</v>
      </c>
      <c r="E33">
        <f>Table1[[#This Row],[duration_s]]/3600</f>
        <v>8.3333333333333332E-3</v>
      </c>
      <c r="F33">
        <f>Table1[[#This Row],[dist_km]]/$B$2</f>
        <v>1.05</v>
      </c>
      <c r="G33" s="2">
        <f>Table1[[#This Row],[timeToPassLight]]/Table1[[#This Row],[duration_h]]</f>
        <v>126</v>
      </c>
      <c r="R33" t="s">
        <v>49</v>
      </c>
      <c r="S33" s="1" t="str">
        <f t="shared" si="0"/>
        <v>15</v>
      </c>
      <c r="T33" t="str">
        <f t="shared" si="1"/>
        <v>7150</v>
      </c>
    </row>
    <row r="34" spans="1:20" x14ac:dyDescent="0.25">
      <c r="A34">
        <v>31</v>
      </c>
      <c r="B34" s="3">
        <v>7100</v>
      </c>
      <c r="C34">
        <f>Table1[[#This Row],[dist_m]]/1000</f>
        <v>7.1</v>
      </c>
      <c r="D34" s="3">
        <v>10</v>
      </c>
      <c r="E34">
        <f>Table1[[#This Row],[duration_s]]/3600</f>
        <v>2.7777777777777779E-3</v>
      </c>
      <c r="F34">
        <f>Table1[[#This Row],[dist_km]]/$B$2</f>
        <v>1.1833333333333333</v>
      </c>
      <c r="G34" s="2">
        <f>Table1[[#This Row],[timeToPassLight]]/Table1[[#This Row],[duration_h]]</f>
        <v>426</v>
      </c>
      <c r="R34" t="s">
        <v>50</v>
      </c>
      <c r="S34" s="1" t="str">
        <f t="shared" si="0"/>
        <v>20</v>
      </c>
      <c r="T34" t="str">
        <f t="shared" si="1"/>
        <v>7200</v>
      </c>
    </row>
    <row r="35" spans="1:20" x14ac:dyDescent="0.25">
      <c r="A35">
        <v>32</v>
      </c>
      <c r="B35" s="3">
        <v>7150</v>
      </c>
      <c r="C35">
        <f>Table1[[#This Row],[dist_m]]/1000</f>
        <v>7.15</v>
      </c>
      <c r="D35" s="3">
        <v>15</v>
      </c>
      <c r="E35">
        <f>Table1[[#This Row],[duration_s]]/3600</f>
        <v>4.1666666666666666E-3</v>
      </c>
      <c r="F35">
        <f>Table1[[#This Row],[dist_km]]/$B$2</f>
        <v>1.1916666666666667</v>
      </c>
      <c r="G35" s="2">
        <f>Table1[[#This Row],[timeToPassLight]]/Table1[[#This Row],[duration_h]]</f>
        <v>286</v>
      </c>
      <c r="R35" t="s">
        <v>51</v>
      </c>
      <c r="S35" s="1" t="str">
        <f t="shared" si="0"/>
        <v>25</v>
      </c>
      <c r="T35" t="str">
        <f t="shared" si="1"/>
        <v>7250</v>
      </c>
    </row>
    <row r="36" spans="1:20" x14ac:dyDescent="0.25">
      <c r="A36">
        <v>33</v>
      </c>
      <c r="B36" s="3">
        <v>7200</v>
      </c>
      <c r="C36">
        <f>Table1[[#This Row],[dist_m]]/1000</f>
        <v>7.2</v>
      </c>
      <c r="D36" s="3">
        <v>20</v>
      </c>
      <c r="E36">
        <f>Table1[[#This Row],[duration_s]]/3600</f>
        <v>5.5555555555555558E-3</v>
      </c>
      <c r="F36">
        <f>Table1[[#This Row],[dist_km]]/$B$2</f>
        <v>1.2</v>
      </c>
      <c r="G36" s="2">
        <f>Table1[[#This Row],[timeToPassLight]]/Table1[[#This Row],[duration_h]]</f>
        <v>215.99999999999997</v>
      </c>
      <c r="R36" t="s">
        <v>52</v>
      </c>
      <c r="S36" s="1" t="str">
        <f t="shared" si="0"/>
        <v>30</v>
      </c>
      <c r="T36" t="str">
        <f t="shared" si="1"/>
        <v>7300</v>
      </c>
    </row>
    <row r="37" spans="1:20" x14ac:dyDescent="0.25">
      <c r="A37">
        <v>34</v>
      </c>
      <c r="B37" s="3">
        <v>7250</v>
      </c>
      <c r="C37">
        <f>Table1[[#This Row],[dist_m]]/1000</f>
        <v>7.25</v>
      </c>
      <c r="D37" s="3">
        <v>25</v>
      </c>
      <c r="E37">
        <f>Table1[[#This Row],[duration_s]]/3600</f>
        <v>6.9444444444444441E-3</v>
      </c>
      <c r="F37">
        <f>Table1[[#This Row],[dist_km]]/$B$2</f>
        <v>1.2083333333333333</v>
      </c>
      <c r="G37" s="2">
        <f>Table1[[#This Row],[timeToPassLight]]/Table1[[#This Row],[duration_h]]</f>
        <v>174</v>
      </c>
      <c r="R37" t="s">
        <v>53</v>
      </c>
      <c r="S37" s="1" t="str">
        <f t="shared" si="0"/>
        <v>10</v>
      </c>
      <c r="T37" t="str">
        <f t="shared" si="1"/>
        <v>8100</v>
      </c>
    </row>
    <row r="38" spans="1:20" x14ac:dyDescent="0.25">
      <c r="A38">
        <v>35</v>
      </c>
      <c r="B38" s="3">
        <v>7300</v>
      </c>
      <c r="C38">
        <f>Table1[[#This Row],[dist_m]]/1000</f>
        <v>7.3</v>
      </c>
      <c r="D38" s="3">
        <v>30</v>
      </c>
      <c r="E38">
        <f>Table1[[#This Row],[duration_s]]/3600</f>
        <v>8.3333333333333332E-3</v>
      </c>
      <c r="F38">
        <f>Table1[[#This Row],[dist_km]]/$B$2</f>
        <v>1.2166666666666666</v>
      </c>
      <c r="G38" s="2">
        <f>Table1[[#This Row],[timeToPassLight]]/Table1[[#This Row],[duration_h]]</f>
        <v>146</v>
      </c>
      <c r="R38" t="s">
        <v>54</v>
      </c>
      <c r="S38" s="1" t="str">
        <f t="shared" si="0"/>
        <v>15</v>
      </c>
      <c r="T38" t="str">
        <f t="shared" si="1"/>
        <v>8150</v>
      </c>
    </row>
    <row r="39" spans="1:20" x14ac:dyDescent="0.25">
      <c r="A39">
        <v>36</v>
      </c>
      <c r="B39" s="3">
        <v>8100</v>
      </c>
      <c r="C39">
        <f>Table1[[#This Row],[dist_m]]/1000</f>
        <v>8.1</v>
      </c>
      <c r="D39" s="3">
        <v>10</v>
      </c>
      <c r="E39">
        <f>Table1[[#This Row],[duration_s]]/3600</f>
        <v>2.7777777777777779E-3</v>
      </c>
      <c r="F39">
        <f>Table1[[#This Row],[dist_km]]/$B$2</f>
        <v>1.3499999999999999</v>
      </c>
      <c r="G39" s="2">
        <f>Table1[[#This Row],[timeToPassLight]]/Table1[[#This Row],[duration_h]]</f>
        <v>485.99999999999994</v>
      </c>
      <c r="R39" t="s">
        <v>55</v>
      </c>
      <c r="S39" s="1" t="str">
        <f t="shared" si="0"/>
        <v>20</v>
      </c>
      <c r="T39" t="str">
        <f t="shared" si="1"/>
        <v>8200</v>
      </c>
    </row>
    <row r="40" spans="1:20" x14ac:dyDescent="0.25">
      <c r="A40">
        <v>37</v>
      </c>
      <c r="B40" s="3">
        <v>8150</v>
      </c>
      <c r="C40">
        <f>Table1[[#This Row],[dist_m]]/1000</f>
        <v>8.15</v>
      </c>
      <c r="D40" s="3">
        <v>15</v>
      </c>
      <c r="E40">
        <f>Table1[[#This Row],[duration_s]]/3600</f>
        <v>4.1666666666666666E-3</v>
      </c>
      <c r="F40">
        <f>Table1[[#This Row],[dist_km]]/$B$2</f>
        <v>1.3583333333333334</v>
      </c>
      <c r="G40" s="2">
        <f>Table1[[#This Row],[timeToPassLight]]/Table1[[#This Row],[duration_h]]</f>
        <v>326</v>
      </c>
      <c r="R40" t="s">
        <v>56</v>
      </c>
      <c r="S40" s="1" t="str">
        <f t="shared" si="0"/>
        <v>25</v>
      </c>
      <c r="T40" t="str">
        <f t="shared" si="1"/>
        <v>8250</v>
      </c>
    </row>
    <row r="41" spans="1:20" x14ac:dyDescent="0.25">
      <c r="A41">
        <v>38</v>
      </c>
      <c r="B41" s="3">
        <v>8200</v>
      </c>
      <c r="C41">
        <f>Table1[[#This Row],[dist_m]]/1000</f>
        <v>8.1999999999999993</v>
      </c>
      <c r="D41" s="3">
        <v>20</v>
      </c>
      <c r="E41">
        <f>Table1[[#This Row],[duration_s]]/3600</f>
        <v>5.5555555555555558E-3</v>
      </c>
      <c r="F41">
        <f>Table1[[#This Row],[dist_km]]/$B$2</f>
        <v>1.3666666666666665</v>
      </c>
      <c r="G41" s="2">
        <f>Table1[[#This Row],[timeToPassLight]]/Table1[[#This Row],[duration_h]]</f>
        <v>245.99999999999994</v>
      </c>
      <c r="R41" t="s">
        <v>57</v>
      </c>
      <c r="S41" s="1" t="str">
        <f t="shared" si="0"/>
        <v>30</v>
      </c>
      <c r="T41" t="str">
        <f t="shared" si="1"/>
        <v>8300</v>
      </c>
    </row>
    <row r="42" spans="1:20" x14ac:dyDescent="0.25">
      <c r="A42">
        <v>39</v>
      </c>
      <c r="B42" s="3">
        <v>8250</v>
      </c>
      <c r="C42">
        <f>Table1[[#This Row],[dist_m]]/1000</f>
        <v>8.25</v>
      </c>
      <c r="D42" s="3">
        <v>25</v>
      </c>
      <c r="E42">
        <f>Table1[[#This Row],[duration_s]]/3600</f>
        <v>6.9444444444444441E-3</v>
      </c>
      <c r="F42">
        <f>Table1[[#This Row],[dist_km]]/$B$2</f>
        <v>1.375</v>
      </c>
      <c r="G42" s="2">
        <f>Table1[[#This Row],[timeToPassLight]]/Table1[[#This Row],[duration_h]]</f>
        <v>198</v>
      </c>
      <c r="R42" t="s">
        <v>58</v>
      </c>
      <c r="S42" s="1" t="str">
        <f t="shared" si="0"/>
        <v>10</v>
      </c>
      <c r="T42" t="str">
        <f t="shared" si="1"/>
        <v>9100</v>
      </c>
    </row>
    <row r="43" spans="1:20" x14ac:dyDescent="0.25">
      <c r="A43">
        <v>40</v>
      </c>
      <c r="B43" s="3">
        <v>8300</v>
      </c>
      <c r="C43">
        <f>Table1[[#This Row],[dist_m]]/1000</f>
        <v>8.3000000000000007</v>
      </c>
      <c r="D43" s="3">
        <v>30</v>
      </c>
      <c r="E43">
        <f>Table1[[#This Row],[duration_s]]/3600</f>
        <v>8.3333333333333332E-3</v>
      </c>
      <c r="F43">
        <f>Table1[[#This Row],[dist_km]]/$B$2</f>
        <v>1.3833333333333335</v>
      </c>
      <c r="G43" s="2">
        <f>Table1[[#This Row],[timeToPassLight]]/Table1[[#This Row],[duration_h]]</f>
        <v>166.00000000000003</v>
      </c>
      <c r="R43" t="s">
        <v>59</v>
      </c>
      <c r="S43" s="1" t="str">
        <f t="shared" si="0"/>
        <v>15</v>
      </c>
      <c r="T43" t="str">
        <f t="shared" si="1"/>
        <v>9150</v>
      </c>
    </row>
    <row r="44" spans="1:20" x14ac:dyDescent="0.25">
      <c r="A44">
        <v>41</v>
      </c>
      <c r="B44" s="3">
        <v>9100</v>
      </c>
      <c r="C44">
        <f>Table1[[#This Row],[dist_m]]/1000</f>
        <v>9.1</v>
      </c>
      <c r="D44" s="3">
        <v>10</v>
      </c>
      <c r="E44">
        <f>Table1[[#This Row],[duration_s]]/3600</f>
        <v>2.7777777777777779E-3</v>
      </c>
      <c r="F44">
        <f>Table1[[#This Row],[dist_km]]/$B$2</f>
        <v>1.5166666666666666</v>
      </c>
      <c r="G44" s="2">
        <f>Table1[[#This Row],[timeToPassLight]]/Table1[[#This Row],[duration_h]]</f>
        <v>546</v>
      </c>
      <c r="R44" t="s">
        <v>60</v>
      </c>
      <c r="S44" s="1" t="str">
        <f t="shared" si="0"/>
        <v>20</v>
      </c>
      <c r="T44" t="str">
        <f t="shared" si="1"/>
        <v>9200</v>
      </c>
    </row>
    <row r="45" spans="1:20" x14ac:dyDescent="0.25">
      <c r="A45">
        <v>42</v>
      </c>
      <c r="B45" s="3">
        <v>9150</v>
      </c>
      <c r="C45">
        <f>Table1[[#This Row],[dist_m]]/1000</f>
        <v>9.15</v>
      </c>
      <c r="D45" s="3">
        <v>15</v>
      </c>
      <c r="E45">
        <f>Table1[[#This Row],[duration_s]]/3600</f>
        <v>4.1666666666666666E-3</v>
      </c>
      <c r="F45">
        <f>Table1[[#This Row],[dist_km]]/$B$2</f>
        <v>1.5250000000000001</v>
      </c>
      <c r="G45" s="2">
        <f>Table1[[#This Row],[timeToPassLight]]/Table1[[#This Row],[duration_h]]</f>
        <v>366.00000000000006</v>
      </c>
      <c r="R45" t="s">
        <v>61</v>
      </c>
      <c r="S45" s="1" t="str">
        <f t="shared" si="0"/>
        <v>25</v>
      </c>
      <c r="T45" t="str">
        <f t="shared" si="1"/>
        <v>9250</v>
      </c>
    </row>
    <row r="46" spans="1:20" x14ac:dyDescent="0.25">
      <c r="A46">
        <v>43</v>
      </c>
      <c r="B46" s="3">
        <v>9200</v>
      </c>
      <c r="C46">
        <f>Table1[[#This Row],[dist_m]]/1000</f>
        <v>9.1999999999999993</v>
      </c>
      <c r="D46" s="3">
        <v>20</v>
      </c>
      <c r="E46">
        <f>Table1[[#This Row],[duration_s]]/3600</f>
        <v>5.5555555555555558E-3</v>
      </c>
      <c r="F46">
        <f>Table1[[#This Row],[dist_km]]/$B$2</f>
        <v>1.5333333333333332</v>
      </c>
      <c r="G46" s="2">
        <f>Table1[[#This Row],[timeToPassLight]]/Table1[[#This Row],[duration_h]]</f>
        <v>275.99999999999994</v>
      </c>
      <c r="R46" t="s">
        <v>62</v>
      </c>
      <c r="S46" s="1" t="str">
        <f t="shared" si="0"/>
        <v>30</v>
      </c>
      <c r="T46" t="str">
        <f t="shared" si="1"/>
        <v>9300</v>
      </c>
    </row>
    <row r="47" spans="1:20" x14ac:dyDescent="0.25">
      <c r="A47">
        <v>44</v>
      </c>
      <c r="B47" s="3">
        <v>9250</v>
      </c>
      <c r="C47">
        <f>Table1[[#This Row],[dist_m]]/1000</f>
        <v>9.25</v>
      </c>
      <c r="D47" s="3">
        <v>25</v>
      </c>
      <c r="E47">
        <f>Table1[[#This Row],[duration_s]]/3600</f>
        <v>6.9444444444444441E-3</v>
      </c>
      <c r="F47">
        <f>Table1[[#This Row],[dist_km]]/$B$2</f>
        <v>1.5416666666666667</v>
      </c>
      <c r="G47" s="2">
        <f>Table1[[#This Row],[timeToPassLight]]/Table1[[#This Row],[duration_h]]</f>
        <v>222.00000000000003</v>
      </c>
      <c r="R47" t="s">
        <v>63</v>
      </c>
      <c r="S47" s="1" t="str">
        <f t="shared" si="0"/>
        <v>10</v>
      </c>
      <c r="T47" t="str">
        <f t="shared" si="1"/>
        <v>10100</v>
      </c>
    </row>
    <row r="48" spans="1:20" x14ac:dyDescent="0.25">
      <c r="A48">
        <v>45</v>
      </c>
      <c r="B48" s="3">
        <v>9300</v>
      </c>
      <c r="C48">
        <f>Table1[[#This Row],[dist_m]]/1000</f>
        <v>9.3000000000000007</v>
      </c>
      <c r="D48" s="3">
        <v>30</v>
      </c>
      <c r="E48">
        <f>Table1[[#This Row],[duration_s]]/3600</f>
        <v>8.3333333333333332E-3</v>
      </c>
      <c r="F48">
        <f>Table1[[#This Row],[dist_km]]/$B$2</f>
        <v>1.55</v>
      </c>
      <c r="G48" s="2">
        <f>Table1[[#This Row],[timeToPassLight]]/Table1[[#This Row],[duration_h]]</f>
        <v>186</v>
      </c>
      <c r="R48" t="s">
        <v>64</v>
      </c>
      <c r="S48" s="1" t="str">
        <f t="shared" si="0"/>
        <v>15</v>
      </c>
      <c r="T48" t="str">
        <f t="shared" si="1"/>
        <v>10150</v>
      </c>
    </row>
    <row r="49" spans="1:20" x14ac:dyDescent="0.25">
      <c r="A49">
        <v>46</v>
      </c>
      <c r="B49" s="3">
        <v>10100</v>
      </c>
      <c r="C49">
        <f>Table1[[#This Row],[dist_m]]/1000</f>
        <v>10.1</v>
      </c>
      <c r="D49" s="3">
        <v>10</v>
      </c>
      <c r="E49">
        <f>Table1[[#This Row],[duration_s]]/3600</f>
        <v>2.7777777777777779E-3</v>
      </c>
      <c r="F49">
        <f>Table1[[#This Row],[dist_km]]/$B$2</f>
        <v>1.6833333333333333</v>
      </c>
      <c r="G49" s="2">
        <f>Table1[[#This Row],[timeToPassLight]]/Table1[[#This Row],[duration_h]]</f>
        <v>606</v>
      </c>
      <c r="R49" t="s">
        <v>65</v>
      </c>
      <c r="S49" s="1" t="str">
        <f t="shared" si="0"/>
        <v>20</v>
      </c>
      <c r="T49" t="str">
        <f t="shared" si="1"/>
        <v>10200</v>
      </c>
    </row>
    <row r="50" spans="1:20" x14ac:dyDescent="0.25">
      <c r="A50">
        <v>47</v>
      </c>
      <c r="B50" s="3">
        <v>10150</v>
      </c>
      <c r="C50">
        <f>Table1[[#This Row],[dist_m]]/1000</f>
        <v>10.15</v>
      </c>
      <c r="D50" s="3">
        <v>15</v>
      </c>
      <c r="E50">
        <f>Table1[[#This Row],[duration_s]]/3600</f>
        <v>4.1666666666666666E-3</v>
      </c>
      <c r="F50">
        <f>Table1[[#This Row],[dist_km]]/$B$2</f>
        <v>1.6916666666666667</v>
      </c>
      <c r="G50" s="2">
        <f>Table1[[#This Row],[timeToPassLight]]/Table1[[#This Row],[duration_h]]</f>
        <v>406</v>
      </c>
      <c r="R50" t="s">
        <v>66</v>
      </c>
      <c r="S50" s="1" t="str">
        <f t="shared" si="0"/>
        <v>25</v>
      </c>
      <c r="T50" t="str">
        <f t="shared" si="1"/>
        <v>10250</v>
      </c>
    </row>
    <row r="51" spans="1:20" x14ac:dyDescent="0.25">
      <c r="A51">
        <v>48</v>
      </c>
      <c r="B51" s="3">
        <v>10200</v>
      </c>
      <c r="C51">
        <f>Table1[[#This Row],[dist_m]]/1000</f>
        <v>10.199999999999999</v>
      </c>
      <c r="D51" s="3">
        <v>20</v>
      </c>
      <c r="E51">
        <f>Table1[[#This Row],[duration_s]]/3600</f>
        <v>5.5555555555555558E-3</v>
      </c>
      <c r="F51">
        <f>Table1[[#This Row],[dist_km]]/$B$2</f>
        <v>1.7</v>
      </c>
      <c r="G51" s="2">
        <f>Table1[[#This Row],[timeToPassLight]]/Table1[[#This Row],[duration_h]]</f>
        <v>306</v>
      </c>
      <c r="R51" t="s">
        <v>67</v>
      </c>
      <c r="S51" s="1" t="str">
        <f t="shared" si="0"/>
        <v>30</v>
      </c>
      <c r="T51" t="str">
        <f t="shared" si="1"/>
        <v>10300</v>
      </c>
    </row>
    <row r="52" spans="1:20" x14ac:dyDescent="0.25">
      <c r="A52">
        <v>49</v>
      </c>
      <c r="B52" s="3">
        <v>10250</v>
      </c>
      <c r="C52">
        <f>Table1[[#This Row],[dist_m]]/1000</f>
        <v>10.25</v>
      </c>
      <c r="D52" s="3">
        <v>25</v>
      </c>
      <c r="E52">
        <f>Table1[[#This Row],[duration_s]]/3600</f>
        <v>6.9444444444444441E-3</v>
      </c>
      <c r="F52">
        <f>Table1[[#This Row],[dist_km]]/$B$2</f>
        <v>1.7083333333333333</v>
      </c>
      <c r="G52" s="2">
        <f>Table1[[#This Row],[timeToPassLight]]/Table1[[#This Row],[duration_h]]</f>
        <v>246</v>
      </c>
      <c r="R52" t="s">
        <v>68</v>
      </c>
      <c r="S52" s="1" t="str">
        <f t="shared" si="0"/>
        <v>10</v>
      </c>
      <c r="T52" t="str">
        <f t="shared" si="1"/>
        <v>11100</v>
      </c>
    </row>
    <row r="53" spans="1:20" x14ac:dyDescent="0.25">
      <c r="A53">
        <v>50</v>
      </c>
      <c r="B53" s="3">
        <v>10300</v>
      </c>
      <c r="C53">
        <f>Table1[[#This Row],[dist_m]]/1000</f>
        <v>10.3</v>
      </c>
      <c r="D53" s="3">
        <v>30</v>
      </c>
      <c r="E53">
        <f>Table1[[#This Row],[duration_s]]/3600</f>
        <v>8.3333333333333332E-3</v>
      </c>
      <c r="F53">
        <f>Table1[[#This Row],[dist_km]]/$B$2</f>
        <v>1.7166666666666668</v>
      </c>
      <c r="G53" s="2">
        <f>Table1[[#This Row],[timeToPassLight]]/Table1[[#This Row],[duration_h]]</f>
        <v>206.00000000000003</v>
      </c>
      <c r="R53" t="s">
        <v>69</v>
      </c>
      <c r="S53" s="1" t="str">
        <f t="shared" si="0"/>
        <v>15</v>
      </c>
      <c r="T53" t="str">
        <f t="shared" si="1"/>
        <v>11150</v>
      </c>
    </row>
    <row r="54" spans="1:20" x14ac:dyDescent="0.25">
      <c r="A54">
        <v>51</v>
      </c>
      <c r="B54" s="3">
        <v>11100</v>
      </c>
      <c r="C54">
        <f>Table1[[#This Row],[dist_m]]/1000</f>
        <v>11.1</v>
      </c>
      <c r="D54" s="3">
        <v>10</v>
      </c>
      <c r="E54">
        <f>Table1[[#This Row],[duration_s]]/3600</f>
        <v>2.7777777777777779E-3</v>
      </c>
      <c r="F54">
        <f>Table1[[#This Row],[dist_km]]/$B$2</f>
        <v>1.8499999999999999</v>
      </c>
      <c r="G54" s="2">
        <f>Table1[[#This Row],[timeToPassLight]]/Table1[[#This Row],[duration_h]]</f>
        <v>665.99999999999989</v>
      </c>
      <c r="R54" t="s">
        <v>70</v>
      </c>
      <c r="S54" s="1" t="str">
        <f t="shared" si="0"/>
        <v>20</v>
      </c>
      <c r="T54" t="str">
        <f t="shared" si="1"/>
        <v>11200</v>
      </c>
    </row>
    <row r="55" spans="1:20" x14ac:dyDescent="0.25">
      <c r="A55">
        <v>52</v>
      </c>
      <c r="B55" s="3">
        <v>11150</v>
      </c>
      <c r="C55">
        <f>Table1[[#This Row],[dist_m]]/1000</f>
        <v>11.15</v>
      </c>
      <c r="D55" s="3">
        <v>15</v>
      </c>
      <c r="E55">
        <f>Table1[[#This Row],[duration_s]]/3600</f>
        <v>4.1666666666666666E-3</v>
      </c>
      <c r="F55">
        <f>Table1[[#This Row],[dist_km]]/$B$2</f>
        <v>1.8583333333333334</v>
      </c>
      <c r="G55" s="2">
        <f>Table1[[#This Row],[timeToPassLight]]/Table1[[#This Row],[duration_h]]</f>
        <v>446</v>
      </c>
      <c r="R55" t="s">
        <v>71</v>
      </c>
      <c r="S55" s="1" t="str">
        <f t="shared" si="0"/>
        <v>25</v>
      </c>
      <c r="T55" t="str">
        <f t="shared" si="1"/>
        <v>11250</v>
      </c>
    </row>
    <row r="56" spans="1:20" x14ac:dyDescent="0.25">
      <c r="A56">
        <v>53</v>
      </c>
      <c r="B56" s="3">
        <v>11200</v>
      </c>
      <c r="C56">
        <f>Table1[[#This Row],[dist_m]]/1000</f>
        <v>11.2</v>
      </c>
      <c r="D56" s="3">
        <v>20</v>
      </c>
      <c r="E56">
        <f>Table1[[#This Row],[duration_s]]/3600</f>
        <v>5.5555555555555558E-3</v>
      </c>
      <c r="F56">
        <f>Table1[[#This Row],[dist_km]]/$B$2</f>
        <v>1.8666666666666665</v>
      </c>
      <c r="G56" s="2">
        <f>Table1[[#This Row],[timeToPassLight]]/Table1[[#This Row],[duration_h]]</f>
        <v>335.99999999999994</v>
      </c>
      <c r="R56" t="s">
        <v>72</v>
      </c>
      <c r="S56" s="1" t="str">
        <f t="shared" si="0"/>
        <v>30</v>
      </c>
      <c r="T56" t="str">
        <f t="shared" si="1"/>
        <v>11300</v>
      </c>
    </row>
    <row r="57" spans="1:20" x14ac:dyDescent="0.25">
      <c r="A57">
        <v>54</v>
      </c>
      <c r="B57" s="3">
        <v>11250</v>
      </c>
      <c r="C57">
        <f>Table1[[#This Row],[dist_m]]/1000</f>
        <v>11.25</v>
      </c>
      <c r="D57" s="3">
        <v>25</v>
      </c>
      <c r="E57">
        <f>Table1[[#This Row],[duration_s]]/3600</f>
        <v>6.9444444444444441E-3</v>
      </c>
      <c r="F57">
        <f>Table1[[#This Row],[dist_km]]/$B$2</f>
        <v>1.875</v>
      </c>
      <c r="G57" s="2">
        <f>Table1[[#This Row],[timeToPassLight]]/Table1[[#This Row],[duration_h]]</f>
        <v>270</v>
      </c>
      <c r="R57" t="s">
        <v>73</v>
      </c>
      <c r="S57" s="1" t="str">
        <f t="shared" si="0"/>
        <v>10</v>
      </c>
      <c r="T57" t="str">
        <f t="shared" si="1"/>
        <v>12100</v>
      </c>
    </row>
    <row r="58" spans="1:20" x14ac:dyDescent="0.25">
      <c r="A58">
        <v>55</v>
      </c>
      <c r="B58" s="3">
        <v>11300</v>
      </c>
      <c r="C58">
        <f>Table1[[#This Row],[dist_m]]/1000</f>
        <v>11.3</v>
      </c>
      <c r="D58" s="3">
        <v>30</v>
      </c>
      <c r="E58">
        <f>Table1[[#This Row],[duration_s]]/3600</f>
        <v>8.3333333333333332E-3</v>
      </c>
      <c r="F58">
        <f>Table1[[#This Row],[dist_km]]/$B$2</f>
        <v>1.8833333333333335</v>
      </c>
      <c r="G58" s="2">
        <f>Table1[[#This Row],[timeToPassLight]]/Table1[[#This Row],[duration_h]]</f>
        <v>226.00000000000003</v>
      </c>
      <c r="R58" t="s">
        <v>74</v>
      </c>
      <c r="S58" s="1" t="str">
        <f t="shared" si="0"/>
        <v>15</v>
      </c>
      <c r="T58" t="str">
        <f t="shared" si="1"/>
        <v>12150</v>
      </c>
    </row>
    <row r="59" spans="1:20" x14ac:dyDescent="0.25">
      <c r="A59">
        <v>56</v>
      </c>
      <c r="B59" s="3">
        <v>12100</v>
      </c>
      <c r="C59">
        <f>Table1[[#This Row],[dist_m]]/1000</f>
        <v>12.1</v>
      </c>
      <c r="D59" s="3">
        <v>10</v>
      </c>
      <c r="E59">
        <f>Table1[[#This Row],[duration_s]]/3600</f>
        <v>2.7777777777777779E-3</v>
      </c>
      <c r="F59">
        <f>Table1[[#This Row],[dist_km]]/$B$2</f>
        <v>2.0166666666666666</v>
      </c>
      <c r="G59" s="2">
        <f>Table1[[#This Row],[timeToPassLight]]/Table1[[#This Row],[duration_h]]</f>
        <v>726</v>
      </c>
      <c r="R59" t="s">
        <v>75</v>
      </c>
      <c r="S59" s="1" t="str">
        <f t="shared" si="0"/>
        <v>20</v>
      </c>
      <c r="T59" t="str">
        <f t="shared" si="1"/>
        <v>12200</v>
      </c>
    </row>
    <row r="60" spans="1:20" x14ac:dyDescent="0.25">
      <c r="A60">
        <v>57</v>
      </c>
      <c r="B60" s="3">
        <v>12150</v>
      </c>
      <c r="C60">
        <f>Table1[[#This Row],[dist_m]]/1000</f>
        <v>12.15</v>
      </c>
      <c r="D60" s="3">
        <v>15</v>
      </c>
      <c r="E60">
        <f>Table1[[#This Row],[duration_s]]/3600</f>
        <v>4.1666666666666666E-3</v>
      </c>
      <c r="F60">
        <f>Table1[[#This Row],[dist_km]]/$B$2</f>
        <v>2.0249999999999999</v>
      </c>
      <c r="G60" s="2">
        <f>Table1[[#This Row],[timeToPassLight]]/Table1[[#This Row],[duration_h]]</f>
        <v>486</v>
      </c>
      <c r="R60" t="s">
        <v>76</v>
      </c>
      <c r="S60" s="1" t="str">
        <f t="shared" si="0"/>
        <v>25</v>
      </c>
      <c r="T60" t="str">
        <f t="shared" si="1"/>
        <v>12250</v>
      </c>
    </row>
    <row r="61" spans="1:20" x14ac:dyDescent="0.25">
      <c r="A61">
        <v>58</v>
      </c>
      <c r="B61" s="3">
        <v>12200</v>
      </c>
      <c r="C61">
        <f>Table1[[#This Row],[dist_m]]/1000</f>
        <v>12.2</v>
      </c>
      <c r="D61" s="3">
        <v>20</v>
      </c>
      <c r="E61">
        <f>Table1[[#This Row],[duration_s]]/3600</f>
        <v>5.5555555555555558E-3</v>
      </c>
      <c r="F61">
        <f>Table1[[#This Row],[dist_km]]/$B$2</f>
        <v>2.0333333333333332</v>
      </c>
      <c r="G61" s="2">
        <f>Table1[[#This Row],[timeToPassLight]]/Table1[[#This Row],[duration_h]]</f>
        <v>365.99999999999994</v>
      </c>
      <c r="R61" t="s">
        <v>77</v>
      </c>
      <c r="S61" s="1" t="str">
        <f t="shared" si="0"/>
        <v>30</v>
      </c>
      <c r="T61" t="str">
        <f t="shared" si="1"/>
        <v>12300</v>
      </c>
    </row>
    <row r="62" spans="1:20" x14ac:dyDescent="0.25">
      <c r="A62">
        <v>59</v>
      </c>
      <c r="B62" s="3">
        <v>12250</v>
      </c>
      <c r="C62">
        <f>Table1[[#This Row],[dist_m]]/1000</f>
        <v>12.25</v>
      </c>
      <c r="D62" s="3">
        <v>25</v>
      </c>
      <c r="E62">
        <f>Table1[[#This Row],[duration_s]]/3600</f>
        <v>6.9444444444444441E-3</v>
      </c>
      <c r="F62">
        <f>Table1[[#This Row],[dist_km]]/$B$2</f>
        <v>2.0416666666666665</v>
      </c>
      <c r="G62" s="2">
        <f>Table1[[#This Row],[timeToPassLight]]/Table1[[#This Row],[duration_h]]</f>
        <v>294</v>
      </c>
      <c r="R62" t="s">
        <v>78</v>
      </c>
      <c r="S62" s="1" t="str">
        <f t="shared" si="0"/>
        <v>10</v>
      </c>
      <c r="T62" t="str">
        <f t="shared" si="1"/>
        <v>13100</v>
      </c>
    </row>
    <row r="63" spans="1:20" x14ac:dyDescent="0.25">
      <c r="A63">
        <v>60</v>
      </c>
      <c r="B63" s="3">
        <v>12300</v>
      </c>
      <c r="C63">
        <f>Table1[[#This Row],[dist_m]]/1000</f>
        <v>12.3</v>
      </c>
      <c r="D63" s="3">
        <v>30</v>
      </c>
      <c r="E63">
        <f>Table1[[#This Row],[duration_s]]/3600</f>
        <v>8.3333333333333332E-3</v>
      </c>
      <c r="F63">
        <f>Table1[[#This Row],[dist_km]]/$B$2</f>
        <v>2.0500000000000003</v>
      </c>
      <c r="G63" s="2">
        <f>Table1[[#This Row],[timeToPassLight]]/Table1[[#This Row],[duration_h]]</f>
        <v>246.00000000000003</v>
      </c>
      <c r="R63" t="s">
        <v>79</v>
      </c>
      <c r="S63" s="1" t="str">
        <f t="shared" si="0"/>
        <v>15</v>
      </c>
      <c r="T63" t="str">
        <f t="shared" si="1"/>
        <v>13150</v>
      </c>
    </row>
    <row r="64" spans="1:20" x14ac:dyDescent="0.25">
      <c r="A64">
        <v>61</v>
      </c>
      <c r="B64" s="3">
        <v>13100</v>
      </c>
      <c r="C64">
        <f>Table1[[#This Row],[dist_m]]/1000</f>
        <v>13.1</v>
      </c>
      <c r="D64" s="3">
        <v>10</v>
      </c>
      <c r="E64">
        <f>Table1[[#This Row],[duration_s]]/3600</f>
        <v>2.7777777777777779E-3</v>
      </c>
      <c r="F64">
        <f>Table1[[#This Row],[dist_km]]/$B$2</f>
        <v>2.1833333333333331</v>
      </c>
      <c r="G64" s="2">
        <f>Table1[[#This Row],[timeToPassLight]]/Table1[[#This Row],[duration_h]]</f>
        <v>785.99999999999989</v>
      </c>
      <c r="R64" t="s">
        <v>80</v>
      </c>
      <c r="S64" s="1" t="str">
        <f t="shared" si="0"/>
        <v>20</v>
      </c>
      <c r="T64" t="str">
        <f t="shared" si="1"/>
        <v>13200</v>
      </c>
    </row>
    <row r="65" spans="1:20" x14ac:dyDescent="0.25">
      <c r="A65">
        <v>62</v>
      </c>
      <c r="B65" s="3">
        <v>13150</v>
      </c>
      <c r="C65">
        <f>Table1[[#This Row],[dist_m]]/1000</f>
        <v>13.15</v>
      </c>
      <c r="D65" s="3">
        <v>15</v>
      </c>
      <c r="E65">
        <f>Table1[[#This Row],[duration_s]]/3600</f>
        <v>4.1666666666666666E-3</v>
      </c>
      <c r="F65">
        <f>Table1[[#This Row],[dist_km]]/$B$2</f>
        <v>2.1916666666666669</v>
      </c>
      <c r="G65" s="2">
        <f>Table1[[#This Row],[timeToPassLight]]/Table1[[#This Row],[duration_h]]</f>
        <v>526.00000000000011</v>
      </c>
      <c r="R65" t="s">
        <v>81</v>
      </c>
      <c r="S65" s="1" t="str">
        <f t="shared" si="0"/>
        <v>25</v>
      </c>
      <c r="T65" t="str">
        <f t="shared" si="1"/>
        <v>13250</v>
      </c>
    </row>
    <row r="66" spans="1:20" x14ac:dyDescent="0.25">
      <c r="A66">
        <v>63</v>
      </c>
      <c r="B66" s="3">
        <v>13200</v>
      </c>
      <c r="C66">
        <f>Table1[[#This Row],[dist_m]]/1000</f>
        <v>13.2</v>
      </c>
      <c r="D66" s="3">
        <v>20</v>
      </c>
      <c r="E66">
        <f>Table1[[#This Row],[duration_s]]/3600</f>
        <v>5.5555555555555558E-3</v>
      </c>
      <c r="F66">
        <f>Table1[[#This Row],[dist_km]]/$B$2</f>
        <v>2.1999999999999997</v>
      </c>
      <c r="G66" s="2">
        <f>Table1[[#This Row],[timeToPassLight]]/Table1[[#This Row],[duration_h]]</f>
        <v>395.99999999999994</v>
      </c>
      <c r="R66" t="s">
        <v>82</v>
      </c>
      <c r="S66" s="1" t="str">
        <f t="shared" si="0"/>
        <v>30</v>
      </c>
      <c r="T66" t="str">
        <f t="shared" si="1"/>
        <v>13300</v>
      </c>
    </row>
    <row r="67" spans="1:20" x14ac:dyDescent="0.25">
      <c r="A67">
        <v>64</v>
      </c>
      <c r="B67" s="3">
        <v>13250</v>
      </c>
      <c r="C67">
        <f>Table1[[#This Row],[dist_m]]/1000</f>
        <v>13.25</v>
      </c>
      <c r="D67" s="3">
        <v>25</v>
      </c>
      <c r="E67">
        <f>Table1[[#This Row],[duration_s]]/3600</f>
        <v>6.9444444444444441E-3</v>
      </c>
      <c r="F67">
        <f>Table1[[#This Row],[dist_km]]/$B$2</f>
        <v>2.2083333333333335</v>
      </c>
      <c r="G67" s="2">
        <f>Table1[[#This Row],[timeToPassLight]]/Table1[[#This Row],[duration_h]]</f>
        <v>318.00000000000006</v>
      </c>
      <c r="R67" t="s">
        <v>83</v>
      </c>
      <c r="S67" s="1" t="str">
        <f t="shared" ref="S67:S101" si="2">RIGHT(R67,2)</f>
        <v>10</v>
      </c>
      <c r="T67" t="str">
        <f t="shared" ref="T67:T101" si="3">LEFT(R67,(FIND(" ",R67,1)-1))</f>
        <v>14100</v>
      </c>
    </row>
    <row r="68" spans="1:20" x14ac:dyDescent="0.25">
      <c r="A68">
        <v>65</v>
      </c>
      <c r="B68" s="3">
        <v>13300</v>
      </c>
      <c r="C68">
        <f>Table1[[#This Row],[dist_m]]/1000</f>
        <v>13.3</v>
      </c>
      <c r="D68" s="3">
        <v>30</v>
      </c>
      <c r="E68">
        <f>Table1[[#This Row],[duration_s]]/3600</f>
        <v>8.3333333333333332E-3</v>
      </c>
      <c r="F68">
        <f>Table1[[#This Row],[dist_km]]/$B$2</f>
        <v>2.2166666666666668</v>
      </c>
      <c r="G68" s="2">
        <f>Table1[[#This Row],[timeToPassLight]]/Table1[[#This Row],[duration_h]]</f>
        <v>266</v>
      </c>
      <c r="R68" t="s">
        <v>84</v>
      </c>
      <c r="S68" s="1" t="str">
        <f t="shared" si="2"/>
        <v>15</v>
      </c>
      <c r="T68" t="str">
        <f t="shared" si="3"/>
        <v>14150</v>
      </c>
    </row>
    <row r="69" spans="1:20" x14ac:dyDescent="0.25">
      <c r="A69">
        <v>66</v>
      </c>
      <c r="B69" s="3">
        <v>14100</v>
      </c>
      <c r="C69">
        <f>Table1[[#This Row],[dist_m]]/1000</f>
        <v>14.1</v>
      </c>
      <c r="D69" s="3">
        <v>10</v>
      </c>
      <c r="E69">
        <f>Table1[[#This Row],[duration_s]]/3600</f>
        <v>2.7777777777777779E-3</v>
      </c>
      <c r="F69">
        <f>Table1[[#This Row],[dist_km]]/$B$2</f>
        <v>2.35</v>
      </c>
      <c r="G69" s="2">
        <f>Table1[[#This Row],[timeToPassLight]]/Table1[[#This Row],[duration_h]]</f>
        <v>846</v>
      </c>
      <c r="R69" t="s">
        <v>85</v>
      </c>
      <c r="S69" s="1" t="str">
        <f t="shared" si="2"/>
        <v>20</v>
      </c>
      <c r="T69" t="str">
        <f t="shared" si="3"/>
        <v>14200</v>
      </c>
    </row>
    <row r="70" spans="1:20" x14ac:dyDescent="0.25">
      <c r="A70">
        <v>67</v>
      </c>
      <c r="B70" s="3">
        <v>14150</v>
      </c>
      <c r="C70">
        <f>Table1[[#This Row],[dist_m]]/1000</f>
        <v>14.15</v>
      </c>
      <c r="D70" s="3">
        <v>15</v>
      </c>
      <c r="E70">
        <f>Table1[[#This Row],[duration_s]]/3600</f>
        <v>4.1666666666666666E-3</v>
      </c>
      <c r="F70">
        <f>Table1[[#This Row],[dist_km]]/$B$2</f>
        <v>2.3583333333333334</v>
      </c>
      <c r="G70" s="2">
        <f>Table1[[#This Row],[timeToPassLight]]/Table1[[#This Row],[duration_h]]</f>
        <v>566</v>
      </c>
      <c r="R70" t="s">
        <v>86</v>
      </c>
      <c r="S70" s="1" t="str">
        <f t="shared" si="2"/>
        <v>25</v>
      </c>
      <c r="T70" t="str">
        <f t="shared" si="3"/>
        <v>14250</v>
      </c>
    </row>
    <row r="71" spans="1:20" x14ac:dyDescent="0.25">
      <c r="A71">
        <v>68</v>
      </c>
      <c r="B71" s="3">
        <v>14200</v>
      </c>
      <c r="C71">
        <f>Table1[[#This Row],[dist_m]]/1000</f>
        <v>14.2</v>
      </c>
      <c r="D71" s="3">
        <v>20</v>
      </c>
      <c r="E71">
        <f>Table1[[#This Row],[duration_s]]/3600</f>
        <v>5.5555555555555558E-3</v>
      </c>
      <c r="F71">
        <f>Table1[[#This Row],[dist_km]]/$B$2</f>
        <v>2.3666666666666667</v>
      </c>
      <c r="G71" s="2">
        <f>Table1[[#This Row],[timeToPassLight]]/Table1[[#This Row],[duration_h]]</f>
        <v>426</v>
      </c>
      <c r="R71" t="s">
        <v>87</v>
      </c>
      <c r="S71" s="1" t="str">
        <f t="shared" si="2"/>
        <v>30</v>
      </c>
      <c r="T71" t="str">
        <f t="shared" si="3"/>
        <v>14300</v>
      </c>
    </row>
    <row r="72" spans="1:20" x14ac:dyDescent="0.25">
      <c r="A72">
        <v>69</v>
      </c>
      <c r="B72" s="3">
        <v>14250</v>
      </c>
      <c r="C72">
        <f>Table1[[#This Row],[dist_m]]/1000</f>
        <v>14.25</v>
      </c>
      <c r="D72" s="3">
        <v>25</v>
      </c>
      <c r="E72">
        <f>Table1[[#This Row],[duration_s]]/3600</f>
        <v>6.9444444444444441E-3</v>
      </c>
      <c r="F72">
        <f>Table1[[#This Row],[dist_km]]/$B$2</f>
        <v>2.375</v>
      </c>
      <c r="G72" s="2">
        <f>Table1[[#This Row],[timeToPassLight]]/Table1[[#This Row],[duration_h]]</f>
        <v>342</v>
      </c>
      <c r="R72" t="s">
        <v>88</v>
      </c>
      <c r="S72" s="1" t="str">
        <f t="shared" si="2"/>
        <v>10</v>
      </c>
      <c r="T72" t="str">
        <f t="shared" si="3"/>
        <v>15100</v>
      </c>
    </row>
    <row r="73" spans="1:20" x14ac:dyDescent="0.25">
      <c r="A73">
        <v>70</v>
      </c>
      <c r="B73" s="3">
        <v>14300</v>
      </c>
      <c r="C73">
        <f>Table1[[#This Row],[dist_m]]/1000</f>
        <v>14.3</v>
      </c>
      <c r="D73" s="3">
        <v>30</v>
      </c>
      <c r="E73">
        <f>Table1[[#This Row],[duration_s]]/3600</f>
        <v>8.3333333333333332E-3</v>
      </c>
      <c r="F73">
        <f>Table1[[#This Row],[dist_km]]/$B$2</f>
        <v>2.3833333333333333</v>
      </c>
      <c r="G73" s="2">
        <f>Table1[[#This Row],[timeToPassLight]]/Table1[[#This Row],[duration_h]]</f>
        <v>286</v>
      </c>
      <c r="R73" t="s">
        <v>89</v>
      </c>
      <c r="S73" s="1" t="str">
        <f t="shared" si="2"/>
        <v>15</v>
      </c>
      <c r="T73" t="str">
        <f t="shared" si="3"/>
        <v>15150</v>
      </c>
    </row>
    <row r="74" spans="1:20" x14ac:dyDescent="0.25">
      <c r="A74">
        <v>71</v>
      </c>
      <c r="B74" s="3">
        <v>15100</v>
      </c>
      <c r="C74">
        <f>Table1[[#This Row],[dist_m]]/1000</f>
        <v>15.1</v>
      </c>
      <c r="D74" s="3">
        <v>10</v>
      </c>
      <c r="E74">
        <f>Table1[[#This Row],[duration_s]]/3600</f>
        <v>2.7777777777777779E-3</v>
      </c>
      <c r="F74">
        <f>Table1[[#This Row],[dist_km]]/$B$2</f>
        <v>2.5166666666666666</v>
      </c>
      <c r="G74" s="2">
        <f>Table1[[#This Row],[timeToPassLight]]/Table1[[#This Row],[duration_h]]</f>
        <v>906</v>
      </c>
      <c r="R74" t="s">
        <v>90</v>
      </c>
      <c r="S74" s="1" t="str">
        <f t="shared" si="2"/>
        <v>20</v>
      </c>
      <c r="T74" t="str">
        <f t="shared" si="3"/>
        <v>15200</v>
      </c>
    </row>
    <row r="75" spans="1:20" x14ac:dyDescent="0.25">
      <c r="A75">
        <v>72</v>
      </c>
      <c r="B75" s="3">
        <v>15150</v>
      </c>
      <c r="C75">
        <f>Table1[[#This Row],[dist_m]]/1000</f>
        <v>15.15</v>
      </c>
      <c r="D75" s="3">
        <v>15</v>
      </c>
      <c r="E75">
        <f>Table1[[#This Row],[duration_s]]/3600</f>
        <v>4.1666666666666666E-3</v>
      </c>
      <c r="F75">
        <f>Table1[[#This Row],[dist_km]]/$B$2</f>
        <v>2.5249999999999999</v>
      </c>
      <c r="G75" s="2">
        <f>Table1[[#This Row],[timeToPassLight]]/Table1[[#This Row],[duration_h]]</f>
        <v>606</v>
      </c>
      <c r="R75" t="s">
        <v>91</v>
      </c>
      <c r="S75" s="1" t="str">
        <f t="shared" si="2"/>
        <v>25</v>
      </c>
      <c r="T75" t="str">
        <f t="shared" si="3"/>
        <v>15250</v>
      </c>
    </row>
    <row r="76" spans="1:20" x14ac:dyDescent="0.25">
      <c r="A76">
        <v>73</v>
      </c>
      <c r="B76" s="3">
        <v>15200</v>
      </c>
      <c r="C76">
        <f>Table1[[#This Row],[dist_m]]/1000</f>
        <v>15.2</v>
      </c>
      <c r="D76" s="3">
        <v>20</v>
      </c>
      <c r="E76">
        <f>Table1[[#This Row],[duration_s]]/3600</f>
        <v>5.5555555555555558E-3</v>
      </c>
      <c r="F76">
        <f>Table1[[#This Row],[dist_km]]/$B$2</f>
        <v>2.5333333333333332</v>
      </c>
      <c r="G76" s="2">
        <f>Table1[[#This Row],[timeToPassLight]]/Table1[[#This Row],[duration_h]]</f>
        <v>455.99999999999994</v>
      </c>
      <c r="R76" t="s">
        <v>92</v>
      </c>
      <c r="S76" s="1" t="str">
        <f t="shared" si="2"/>
        <v>30</v>
      </c>
      <c r="T76" t="str">
        <f t="shared" si="3"/>
        <v>15300</v>
      </c>
    </row>
    <row r="77" spans="1:20" x14ac:dyDescent="0.25">
      <c r="A77">
        <v>74</v>
      </c>
      <c r="B77" s="3">
        <v>15250</v>
      </c>
      <c r="C77">
        <f>Table1[[#This Row],[dist_m]]/1000</f>
        <v>15.25</v>
      </c>
      <c r="D77" s="3">
        <v>25</v>
      </c>
      <c r="E77">
        <f>Table1[[#This Row],[duration_s]]/3600</f>
        <v>6.9444444444444441E-3</v>
      </c>
      <c r="F77">
        <f>Table1[[#This Row],[dist_km]]/$B$2</f>
        <v>2.5416666666666665</v>
      </c>
      <c r="G77" s="2">
        <f>Table1[[#This Row],[timeToPassLight]]/Table1[[#This Row],[duration_h]]</f>
        <v>366</v>
      </c>
      <c r="R77" t="s">
        <v>93</v>
      </c>
      <c r="S77" s="1" t="str">
        <f t="shared" si="2"/>
        <v>10</v>
      </c>
      <c r="T77" t="str">
        <f t="shared" si="3"/>
        <v>16100</v>
      </c>
    </row>
    <row r="78" spans="1:20" x14ac:dyDescent="0.25">
      <c r="A78">
        <v>75</v>
      </c>
      <c r="B78" s="3">
        <v>15300</v>
      </c>
      <c r="C78">
        <f>Table1[[#This Row],[dist_m]]/1000</f>
        <v>15.3</v>
      </c>
      <c r="D78" s="3">
        <v>30</v>
      </c>
      <c r="E78">
        <f>Table1[[#This Row],[duration_s]]/3600</f>
        <v>8.3333333333333332E-3</v>
      </c>
      <c r="F78">
        <f>Table1[[#This Row],[dist_km]]/$B$2</f>
        <v>2.5500000000000003</v>
      </c>
      <c r="G78" s="2">
        <f>Table1[[#This Row],[timeToPassLight]]/Table1[[#This Row],[duration_h]]</f>
        <v>306.00000000000006</v>
      </c>
      <c r="R78" t="s">
        <v>94</v>
      </c>
      <c r="S78" s="1" t="str">
        <f t="shared" si="2"/>
        <v>15</v>
      </c>
      <c r="T78" t="str">
        <f t="shared" si="3"/>
        <v>16150</v>
      </c>
    </row>
    <row r="79" spans="1:20" x14ac:dyDescent="0.25">
      <c r="A79">
        <v>76</v>
      </c>
      <c r="B79" s="3">
        <v>16100</v>
      </c>
      <c r="C79">
        <f>Table1[[#This Row],[dist_m]]/1000</f>
        <v>16.100000000000001</v>
      </c>
      <c r="D79" s="3">
        <v>10</v>
      </c>
      <c r="E79">
        <f>Table1[[#This Row],[duration_s]]/3600</f>
        <v>2.7777777777777779E-3</v>
      </c>
      <c r="F79">
        <f>Table1[[#This Row],[dist_km]]/$B$2</f>
        <v>2.6833333333333336</v>
      </c>
      <c r="G79" s="2">
        <f>Table1[[#This Row],[timeToPassLight]]/Table1[[#This Row],[duration_h]]</f>
        <v>966</v>
      </c>
      <c r="R79" t="s">
        <v>95</v>
      </c>
      <c r="S79" s="1" t="str">
        <f t="shared" si="2"/>
        <v>20</v>
      </c>
      <c r="T79" t="str">
        <f t="shared" si="3"/>
        <v>16200</v>
      </c>
    </row>
    <row r="80" spans="1:20" x14ac:dyDescent="0.25">
      <c r="A80">
        <v>77</v>
      </c>
      <c r="B80" s="3">
        <v>16150</v>
      </c>
      <c r="C80">
        <f>Table1[[#This Row],[dist_m]]/1000</f>
        <v>16.149999999999999</v>
      </c>
      <c r="D80" s="3">
        <v>15</v>
      </c>
      <c r="E80">
        <f>Table1[[#This Row],[duration_s]]/3600</f>
        <v>4.1666666666666666E-3</v>
      </c>
      <c r="F80">
        <f>Table1[[#This Row],[dist_km]]/$B$2</f>
        <v>2.6916666666666664</v>
      </c>
      <c r="G80" s="2">
        <f>Table1[[#This Row],[timeToPassLight]]/Table1[[#This Row],[duration_h]]</f>
        <v>646</v>
      </c>
      <c r="R80" t="s">
        <v>96</v>
      </c>
      <c r="S80" s="1" t="str">
        <f t="shared" si="2"/>
        <v>25</v>
      </c>
      <c r="T80" t="str">
        <f t="shared" si="3"/>
        <v>16250</v>
      </c>
    </row>
    <row r="81" spans="1:20" x14ac:dyDescent="0.25">
      <c r="A81">
        <v>78</v>
      </c>
      <c r="B81" s="3">
        <v>16200</v>
      </c>
      <c r="C81">
        <f>Table1[[#This Row],[dist_m]]/1000</f>
        <v>16.2</v>
      </c>
      <c r="D81" s="3">
        <v>20</v>
      </c>
      <c r="E81">
        <f>Table1[[#This Row],[duration_s]]/3600</f>
        <v>5.5555555555555558E-3</v>
      </c>
      <c r="F81">
        <f>Table1[[#This Row],[dist_km]]/$B$2</f>
        <v>2.6999999999999997</v>
      </c>
      <c r="G81" s="2">
        <f>Table1[[#This Row],[timeToPassLight]]/Table1[[#This Row],[duration_h]]</f>
        <v>485.99999999999994</v>
      </c>
      <c r="R81" t="s">
        <v>97</v>
      </c>
      <c r="S81" s="1" t="str">
        <f t="shared" si="2"/>
        <v>30</v>
      </c>
      <c r="T81" t="str">
        <f t="shared" si="3"/>
        <v>16300</v>
      </c>
    </row>
    <row r="82" spans="1:20" x14ac:dyDescent="0.25">
      <c r="A82">
        <v>79</v>
      </c>
      <c r="B82" s="3">
        <v>16250</v>
      </c>
      <c r="C82">
        <f>Table1[[#This Row],[dist_m]]/1000</f>
        <v>16.25</v>
      </c>
      <c r="D82" s="3">
        <v>25</v>
      </c>
      <c r="E82">
        <f>Table1[[#This Row],[duration_s]]/3600</f>
        <v>6.9444444444444441E-3</v>
      </c>
      <c r="F82">
        <f>Table1[[#This Row],[dist_km]]/$B$2</f>
        <v>2.7083333333333335</v>
      </c>
      <c r="G82" s="2">
        <f>Table1[[#This Row],[timeToPassLight]]/Table1[[#This Row],[duration_h]]</f>
        <v>390.00000000000006</v>
      </c>
      <c r="R82" t="s">
        <v>98</v>
      </c>
      <c r="S82" s="1" t="str">
        <f t="shared" si="2"/>
        <v>10</v>
      </c>
      <c r="T82" t="str">
        <f t="shared" si="3"/>
        <v>17100</v>
      </c>
    </row>
    <row r="83" spans="1:20" x14ac:dyDescent="0.25">
      <c r="A83">
        <v>80</v>
      </c>
      <c r="B83" s="3">
        <v>16300</v>
      </c>
      <c r="C83">
        <f>Table1[[#This Row],[dist_m]]/1000</f>
        <v>16.3</v>
      </c>
      <c r="D83" s="3">
        <v>30</v>
      </c>
      <c r="E83">
        <f>Table1[[#This Row],[duration_s]]/3600</f>
        <v>8.3333333333333332E-3</v>
      </c>
      <c r="F83">
        <f>Table1[[#This Row],[dist_km]]/$B$2</f>
        <v>2.7166666666666668</v>
      </c>
      <c r="G83" s="2">
        <f>Table1[[#This Row],[timeToPassLight]]/Table1[[#This Row],[duration_h]]</f>
        <v>326</v>
      </c>
      <c r="R83" t="s">
        <v>99</v>
      </c>
      <c r="S83" s="1" t="str">
        <f t="shared" si="2"/>
        <v>15</v>
      </c>
      <c r="T83" t="str">
        <f t="shared" si="3"/>
        <v>17150</v>
      </c>
    </row>
    <row r="84" spans="1:20" x14ac:dyDescent="0.25">
      <c r="A84">
        <v>81</v>
      </c>
      <c r="B84" s="3">
        <v>17100</v>
      </c>
      <c r="C84">
        <f>Table1[[#This Row],[dist_m]]/1000</f>
        <v>17.100000000000001</v>
      </c>
      <c r="D84" s="3">
        <v>10</v>
      </c>
      <c r="E84">
        <f>Table1[[#This Row],[duration_s]]/3600</f>
        <v>2.7777777777777779E-3</v>
      </c>
      <c r="F84">
        <f>Table1[[#This Row],[dist_km]]/$B$2</f>
        <v>2.85</v>
      </c>
      <c r="G84" s="2">
        <f>Table1[[#This Row],[timeToPassLight]]/Table1[[#This Row],[duration_h]]</f>
        <v>1026</v>
      </c>
      <c r="R84" t="s">
        <v>100</v>
      </c>
      <c r="S84" s="1" t="str">
        <f t="shared" si="2"/>
        <v>20</v>
      </c>
      <c r="T84" t="str">
        <f t="shared" si="3"/>
        <v>17200</v>
      </c>
    </row>
    <row r="85" spans="1:20" x14ac:dyDescent="0.25">
      <c r="A85">
        <v>82</v>
      </c>
      <c r="B85" s="3">
        <v>17150</v>
      </c>
      <c r="C85">
        <f>Table1[[#This Row],[dist_m]]/1000</f>
        <v>17.149999999999999</v>
      </c>
      <c r="D85" s="3">
        <v>15</v>
      </c>
      <c r="E85">
        <f>Table1[[#This Row],[duration_s]]/3600</f>
        <v>4.1666666666666666E-3</v>
      </c>
      <c r="F85">
        <f>Table1[[#This Row],[dist_km]]/$B$2</f>
        <v>2.8583333333333329</v>
      </c>
      <c r="G85" s="2">
        <f>Table1[[#This Row],[timeToPassLight]]/Table1[[#This Row],[duration_h]]</f>
        <v>685.99999999999989</v>
      </c>
      <c r="R85" t="s">
        <v>101</v>
      </c>
      <c r="S85" s="1" t="str">
        <f t="shared" si="2"/>
        <v>25</v>
      </c>
      <c r="T85" t="str">
        <f t="shared" si="3"/>
        <v>17250</v>
      </c>
    </row>
    <row r="86" spans="1:20" x14ac:dyDescent="0.25">
      <c r="A86">
        <v>83</v>
      </c>
      <c r="B86" s="3">
        <v>17200</v>
      </c>
      <c r="C86">
        <f>Table1[[#This Row],[dist_m]]/1000</f>
        <v>17.2</v>
      </c>
      <c r="D86" s="3">
        <v>20</v>
      </c>
      <c r="E86">
        <f>Table1[[#This Row],[duration_s]]/3600</f>
        <v>5.5555555555555558E-3</v>
      </c>
      <c r="F86">
        <f>Table1[[#This Row],[dist_km]]/$B$2</f>
        <v>2.8666666666666667</v>
      </c>
      <c r="G86" s="2">
        <f>Table1[[#This Row],[timeToPassLight]]/Table1[[#This Row],[duration_h]]</f>
        <v>516</v>
      </c>
      <c r="R86" t="s">
        <v>102</v>
      </c>
      <c r="S86" s="1" t="str">
        <f t="shared" si="2"/>
        <v>30</v>
      </c>
      <c r="T86" t="str">
        <f t="shared" si="3"/>
        <v>17300</v>
      </c>
    </row>
    <row r="87" spans="1:20" x14ac:dyDescent="0.25">
      <c r="A87">
        <v>84</v>
      </c>
      <c r="B87" s="3">
        <v>17250</v>
      </c>
      <c r="C87">
        <f>Table1[[#This Row],[dist_m]]/1000</f>
        <v>17.25</v>
      </c>
      <c r="D87" s="3">
        <v>25</v>
      </c>
      <c r="E87">
        <f>Table1[[#This Row],[duration_s]]/3600</f>
        <v>6.9444444444444441E-3</v>
      </c>
      <c r="F87">
        <f>Table1[[#This Row],[dist_km]]/$B$2</f>
        <v>2.875</v>
      </c>
      <c r="G87" s="2">
        <f>Table1[[#This Row],[timeToPassLight]]/Table1[[#This Row],[duration_h]]</f>
        <v>414</v>
      </c>
      <c r="R87" t="s">
        <v>103</v>
      </c>
      <c r="S87" s="1" t="str">
        <f t="shared" si="2"/>
        <v>10</v>
      </c>
      <c r="T87" t="str">
        <f t="shared" si="3"/>
        <v>18100</v>
      </c>
    </row>
    <row r="88" spans="1:20" x14ac:dyDescent="0.25">
      <c r="A88">
        <v>85</v>
      </c>
      <c r="B88" s="3">
        <v>17300</v>
      </c>
      <c r="C88">
        <f>Table1[[#This Row],[dist_m]]/1000</f>
        <v>17.3</v>
      </c>
      <c r="D88" s="3">
        <v>30</v>
      </c>
      <c r="E88">
        <f>Table1[[#This Row],[duration_s]]/3600</f>
        <v>8.3333333333333332E-3</v>
      </c>
      <c r="F88">
        <f>Table1[[#This Row],[dist_km]]/$B$2</f>
        <v>2.8833333333333333</v>
      </c>
      <c r="G88" s="2">
        <f>Table1[[#This Row],[timeToPassLight]]/Table1[[#This Row],[duration_h]]</f>
        <v>346</v>
      </c>
      <c r="R88" t="s">
        <v>104</v>
      </c>
      <c r="S88" s="1" t="str">
        <f t="shared" si="2"/>
        <v>15</v>
      </c>
      <c r="T88" t="str">
        <f t="shared" si="3"/>
        <v>18150</v>
      </c>
    </row>
    <row r="89" spans="1:20" x14ac:dyDescent="0.25">
      <c r="A89">
        <v>86</v>
      </c>
      <c r="B89" s="3">
        <v>18100</v>
      </c>
      <c r="C89">
        <f>Table1[[#This Row],[dist_m]]/1000</f>
        <v>18.100000000000001</v>
      </c>
      <c r="D89" s="3">
        <v>10</v>
      </c>
      <c r="E89">
        <f>Table1[[#This Row],[duration_s]]/3600</f>
        <v>2.7777777777777779E-3</v>
      </c>
      <c r="F89">
        <f>Table1[[#This Row],[dist_km]]/$B$2</f>
        <v>3.0166666666666671</v>
      </c>
      <c r="G89" s="2">
        <f>Table1[[#This Row],[timeToPassLight]]/Table1[[#This Row],[duration_h]]</f>
        <v>1086</v>
      </c>
      <c r="R89" t="s">
        <v>105</v>
      </c>
      <c r="S89" s="1" t="str">
        <f t="shared" si="2"/>
        <v>20</v>
      </c>
      <c r="T89" t="str">
        <f t="shared" si="3"/>
        <v>18200</v>
      </c>
    </row>
    <row r="90" spans="1:20" x14ac:dyDescent="0.25">
      <c r="A90">
        <v>87</v>
      </c>
      <c r="B90" s="3">
        <v>18150</v>
      </c>
      <c r="C90">
        <f>Table1[[#This Row],[dist_m]]/1000</f>
        <v>18.149999999999999</v>
      </c>
      <c r="D90" s="3">
        <v>15</v>
      </c>
      <c r="E90">
        <f>Table1[[#This Row],[duration_s]]/3600</f>
        <v>4.1666666666666666E-3</v>
      </c>
      <c r="F90">
        <f>Table1[[#This Row],[dist_km]]/$B$2</f>
        <v>3.0249999999999999</v>
      </c>
      <c r="G90" s="2">
        <f>Table1[[#This Row],[timeToPassLight]]/Table1[[#This Row],[duration_h]]</f>
        <v>726</v>
      </c>
      <c r="R90" t="s">
        <v>106</v>
      </c>
      <c r="S90" s="1" t="str">
        <f t="shared" si="2"/>
        <v>25</v>
      </c>
      <c r="T90" t="str">
        <f t="shared" si="3"/>
        <v>18250</v>
      </c>
    </row>
    <row r="91" spans="1:20" x14ac:dyDescent="0.25">
      <c r="A91">
        <v>88</v>
      </c>
      <c r="B91" s="3">
        <v>18200</v>
      </c>
      <c r="C91">
        <f>Table1[[#This Row],[dist_m]]/1000</f>
        <v>18.2</v>
      </c>
      <c r="D91" s="3">
        <v>20</v>
      </c>
      <c r="E91">
        <f>Table1[[#This Row],[duration_s]]/3600</f>
        <v>5.5555555555555558E-3</v>
      </c>
      <c r="F91">
        <f>Table1[[#This Row],[dist_km]]/$B$2</f>
        <v>3.0333333333333332</v>
      </c>
      <c r="G91" s="2">
        <f>Table1[[#This Row],[timeToPassLight]]/Table1[[#This Row],[duration_h]]</f>
        <v>546</v>
      </c>
      <c r="R91" t="s">
        <v>107</v>
      </c>
      <c r="S91" s="1" t="str">
        <f t="shared" si="2"/>
        <v>30</v>
      </c>
      <c r="T91" t="str">
        <f t="shared" si="3"/>
        <v>18300</v>
      </c>
    </row>
    <row r="92" spans="1:20" x14ac:dyDescent="0.25">
      <c r="A92">
        <v>89</v>
      </c>
      <c r="B92" s="3">
        <v>18250</v>
      </c>
      <c r="C92">
        <f>Table1[[#This Row],[dist_m]]/1000</f>
        <v>18.25</v>
      </c>
      <c r="D92" s="3">
        <v>25</v>
      </c>
      <c r="E92">
        <f>Table1[[#This Row],[duration_s]]/3600</f>
        <v>6.9444444444444441E-3</v>
      </c>
      <c r="F92">
        <f>Table1[[#This Row],[dist_km]]/$B$2</f>
        <v>3.0416666666666665</v>
      </c>
      <c r="G92" s="2">
        <f>Table1[[#This Row],[timeToPassLight]]/Table1[[#This Row],[duration_h]]</f>
        <v>438</v>
      </c>
      <c r="R92" t="s">
        <v>108</v>
      </c>
      <c r="S92" s="1" t="str">
        <f t="shared" si="2"/>
        <v>10</v>
      </c>
      <c r="T92" t="str">
        <f t="shared" si="3"/>
        <v>19100</v>
      </c>
    </row>
    <row r="93" spans="1:20" x14ac:dyDescent="0.25">
      <c r="A93">
        <v>90</v>
      </c>
      <c r="B93" s="3">
        <v>18300</v>
      </c>
      <c r="C93">
        <f>Table1[[#This Row],[dist_m]]/1000</f>
        <v>18.3</v>
      </c>
      <c r="D93" s="3">
        <v>30</v>
      </c>
      <c r="E93">
        <f>Table1[[#This Row],[duration_s]]/3600</f>
        <v>8.3333333333333332E-3</v>
      </c>
      <c r="F93">
        <f>Table1[[#This Row],[dist_km]]/$B$2</f>
        <v>3.0500000000000003</v>
      </c>
      <c r="G93" s="2">
        <f>Table1[[#This Row],[timeToPassLight]]/Table1[[#This Row],[duration_h]]</f>
        <v>366.00000000000006</v>
      </c>
      <c r="R93" t="s">
        <v>109</v>
      </c>
      <c r="S93" s="1" t="str">
        <f t="shared" si="2"/>
        <v>15</v>
      </c>
      <c r="T93" t="str">
        <f t="shared" si="3"/>
        <v>19150</v>
      </c>
    </row>
    <row r="94" spans="1:20" x14ac:dyDescent="0.25">
      <c r="A94">
        <v>91</v>
      </c>
      <c r="B94" s="3">
        <v>19100</v>
      </c>
      <c r="C94">
        <f>Table1[[#This Row],[dist_m]]/1000</f>
        <v>19.100000000000001</v>
      </c>
      <c r="D94" s="3">
        <v>10</v>
      </c>
      <c r="E94">
        <f>Table1[[#This Row],[duration_s]]/3600</f>
        <v>2.7777777777777779E-3</v>
      </c>
      <c r="F94">
        <f>Table1[[#This Row],[dist_km]]/$B$2</f>
        <v>3.1833333333333336</v>
      </c>
      <c r="G94" s="2">
        <f>Table1[[#This Row],[timeToPassLight]]/Table1[[#This Row],[duration_h]]</f>
        <v>1146</v>
      </c>
      <c r="R94" t="s">
        <v>110</v>
      </c>
      <c r="S94" s="1" t="str">
        <f t="shared" si="2"/>
        <v>20</v>
      </c>
      <c r="T94" t="str">
        <f t="shared" si="3"/>
        <v>19200</v>
      </c>
    </row>
    <row r="95" spans="1:20" x14ac:dyDescent="0.25">
      <c r="A95">
        <v>92</v>
      </c>
      <c r="B95" s="3">
        <v>19150</v>
      </c>
      <c r="C95">
        <f>Table1[[#This Row],[dist_m]]/1000</f>
        <v>19.149999999999999</v>
      </c>
      <c r="D95" s="3">
        <v>15</v>
      </c>
      <c r="E95">
        <f>Table1[[#This Row],[duration_s]]/3600</f>
        <v>4.1666666666666666E-3</v>
      </c>
      <c r="F95">
        <f>Table1[[#This Row],[dist_km]]/$B$2</f>
        <v>3.1916666666666664</v>
      </c>
      <c r="G95" s="2">
        <f>Table1[[#This Row],[timeToPassLight]]/Table1[[#This Row],[duration_h]]</f>
        <v>766</v>
      </c>
      <c r="R95" t="s">
        <v>111</v>
      </c>
      <c r="S95" s="1" t="str">
        <f t="shared" si="2"/>
        <v>25</v>
      </c>
      <c r="T95" t="str">
        <f t="shared" si="3"/>
        <v>19250</v>
      </c>
    </row>
    <row r="96" spans="1:20" x14ac:dyDescent="0.25">
      <c r="A96">
        <v>93</v>
      </c>
      <c r="B96" s="3">
        <v>19200</v>
      </c>
      <c r="C96">
        <f>Table1[[#This Row],[dist_m]]/1000</f>
        <v>19.2</v>
      </c>
      <c r="D96" s="3">
        <v>20</v>
      </c>
      <c r="E96">
        <f>Table1[[#This Row],[duration_s]]/3600</f>
        <v>5.5555555555555558E-3</v>
      </c>
      <c r="F96">
        <f>Table1[[#This Row],[dist_km]]/$B$2</f>
        <v>3.1999999999999997</v>
      </c>
      <c r="G96" s="2">
        <f>Table1[[#This Row],[timeToPassLight]]/Table1[[#This Row],[duration_h]]</f>
        <v>575.99999999999989</v>
      </c>
      <c r="R96" t="s">
        <v>112</v>
      </c>
      <c r="S96" s="1" t="str">
        <f t="shared" si="2"/>
        <v>30</v>
      </c>
      <c r="T96" t="str">
        <f t="shared" si="3"/>
        <v>19300</v>
      </c>
    </row>
    <row r="97" spans="1:20" x14ac:dyDescent="0.25">
      <c r="A97">
        <v>94</v>
      </c>
      <c r="B97" s="3">
        <v>19250</v>
      </c>
      <c r="C97">
        <f>Table1[[#This Row],[dist_m]]/1000</f>
        <v>19.25</v>
      </c>
      <c r="D97" s="3">
        <v>25</v>
      </c>
      <c r="E97">
        <f>Table1[[#This Row],[duration_s]]/3600</f>
        <v>6.9444444444444441E-3</v>
      </c>
      <c r="F97">
        <f>Table1[[#This Row],[dist_km]]/$B$2</f>
        <v>3.2083333333333335</v>
      </c>
      <c r="G97" s="2">
        <f>Table1[[#This Row],[timeToPassLight]]/Table1[[#This Row],[duration_h]]</f>
        <v>462.00000000000006</v>
      </c>
      <c r="R97" t="s">
        <v>113</v>
      </c>
      <c r="S97" s="1" t="str">
        <f t="shared" si="2"/>
        <v>10</v>
      </c>
      <c r="T97" t="str">
        <f t="shared" si="3"/>
        <v>20100</v>
      </c>
    </row>
    <row r="98" spans="1:20" x14ac:dyDescent="0.25">
      <c r="A98">
        <v>95</v>
      </c>
      <c r="B98" s="3">
        <v>19300</v>
      </c>
      <c r="C98">
        <f>Table1[[#This Row],[dist_m]]/1000</f>
        <v>19.3</v>
      </c>
      <c r="D98" s="3">
        <v>30</v>
      </c>
      <c r="E98">
        <f>Table1[[#This Row],[duration_s]]/3600</f>
        <v>8.3333333333333332E-3</v>
      </c>
      <c r="F98">
        <f>Table1[[#This Row],[dist_km]]/$B$2</f>
        <v>3.2166666666666668</v>
      </c>
      <c r="G98" s="2">
        <f>Table1[[#This Row],[timeToPassLight]]/Table1[[#This Row],[duration_h]]</f>
        <v>386</v>
      </c>
      <c r="R98" t="s">
        <v>114</v>
      </c>
      <c r="S98" s="1" t="str">
        <f t="shared" si="2"/>
        <v>15</v>
      </c>
      <c r="T98" t="str">
        <f t="shared" si="3"/>
        <v>20150</v>
      </c>
    </row>
    <row r="99" spans="1:20" x14ac:dyDescent="0.25">
      <c r="A99">
        <v>96</v>
      </c>
      <c r="B99" s="3">
        <v>20100</v>
      </c>
      <c r="C99">
        <f>Table1[[#This Row],[dist_m]]/1000</f>
        <v>20.100000000000001</v>
      </c>
      <c r="D99" s="3">
        <v>10</v>
      </c>
      <c r="E99">
        <f>Table1[[#This Row],[duration_s]]/3600</f>
        <v>2.7777777777777779E-3</v>
      </c>
      <c r="F99">
        <f>Table1[[#This Row],[dist_km]]/$B$2</f>
        <v>3.35</v>
      </c>
      <c r="G99" s="2">
        <f>Table1[[#This Row],[timeToPassLight]]/Table1[[#This Row],[duration_h]]</f>
        <v>1206</v>
      </c>
      <c r="R99" t="s">
        <v>115</v>
      </c>
      <c r="S99" s="1" t="str">
        <f t="shared" si="2"/>
        <v>20</v>
      </c>
      <c r="T99" t="str">
        <f t="shared" si="3"/>
        <v>20200</v>
      </c>
    </row>
    <row r="100" spans="1:20" x14ac:dyDescent="0.25">
      <c r="A100">
        <v>97</v>
      </c>
      <c r="B100" s="3">
        <v>20150</v>
      </c>
      <c r="C100">
        <f>Table1[[#This Row],[dist_m]]/1000</f>
        <v>20.149999999999999</v>
      </c>
      <c r="D100" s="3">
        <v>15</v>
      </c>
      <c r="E100">
        <f>Table1[[#This Row],[duration_s]]/3600</f>
        <v>4.1666666666666666E-3</v>
      </c>
      <c r="F100">
        <f>Table1[[#This Row],[dist_km]]/$B$2</f>
        <v>3.3583333333333329</v>
      </c>
      <c r="G100" s="2">
        <f>Table1[[#This Row],[timeToPassLight]]/Table1[[#This Row],[duration_h]]</f>
        <v>805.99999999999989</v>
      </c>
      <c r="R100" t="s">
        <v>116</v>
      </c>
      <c r="S100" s="1" t="str">
        <f t="shared" si="2"/>
        <v>25</v>
      </c>
      <c r="T100" t="str">
        <f t="shared" si="3"/>
        <v>20250</v>
      </c>
    </row>
    <row r="101" spans="1:20" x14ac:dyDescent="0.25">
      <c r="A101">
        <v>98</v>
      </c>
      <c r="B101" s="3">
        <v>20200</v>
      </c>
      <c r="C101">
        <f>Table1[[#This Row],[dist_m]]/1000</f>
        <v>20.2</v>
      </c>
      <c r="D101" s="3">
        <v>20</v>
      </c>
      <c r="E101">
        <f>Table1[[#This Row],[duration_s]]/3600</f>
        <v>5.5555555555555558E-3</v>
      </c>
      <c r="F101">
        <f>Table1[[#This Row],[dist_km]]/$B$2</f>
        <v>3.3666666666666667</v>
      </c>
      <c r="G101" s="2">
        <f>Table1[[#This Row],[timeToPassLight]]/Table1[[#This Row],[duration_h]]</f>
        <v>606</v>
      </c>
      <c r="R101" t="s">
        <v>117</v>
      </c>
      <c r="S101" s="1" t="str">
        <f t="shared" si="2"/>
        <v>30</v>
      </c>
      <c r="T101" t="str">
        <f t="shared" si="3"/>
        <v>20300</v>
      </c>
    </row>
    <row r="102" spans="1:20" x14ac:dyDescent="0.25">
      <c r="A102">
        <v>99</v>
      </c>
      <c r="B102" s="3">
        <v>20250</v>
      </c>
      <c r="C102">
        <f>Table1[[#This Row],[dist_m]]/1000</f>
        <v>20.25</v>
      </c>
      <c r="D102" s="3">
        <v>25</v>
      </c>
      <c r="E102">
        <f>Table1[[#This Row],[duration_s]]/3600</f>
        <v>6.9444444444444441E-3</v>
      </c>
      <c r="F102">
        <f>Table1[[#This Row],[dist_km]]/$B$2</f>
        <v>3.375</v>
      </c>
      <c r="G102" s="2">
        <f>Table1[[#This Row],[timeToPassLight]]/Table1[[#This Row],[duration_h]]</f>
        <v>486</v>
      </c>
    </row>
    <row r="103" spans="1:20" x14ac:dyDescent="0.25">
      <c r="A103">
        <v>100</v>
      </c>
      <c r="B103" s="3">
        <v>20300</v>
      </c>
      <c r="C103">
        <f>Table1[[#This Row],[dist_m]]/1000</f>
        <v>20.3</v>
      </c>
      <c r="D103" s="3">
        <v>30</v>
      </c>
      <c r="E103">
        <f>Table1[[#This Row],[duration_s]]/3600</f>
        <v>8.3333333333333332E-3</v>
      </c>
      <c r="F103">
        <f>Table1[[#This Row],[dist_km]]/$B$2</f>
        <v>3.3833333333333333</v>
      </c>
      <c r="G103" s="2">
        <f>Table1[[#This Row],[timeToPassLight]]/Table1[[#This Row],[duration_h]]</f>
        <v>406</v>
      </c>
    </row>
  </sheetData>
  <mergeCells count="1">
    <mergeCell ref="O2:Q9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5D3E-35DB-4C78-94B2-208CE8B20DE0}">
  <dimension ref="A1:G18"/>
  <sheetViews>
    <sheetView tabSelected="1" workbookViewId="0">
      <selection activeCell="F19" sqref="F19"/>
    </sheetView>
  </sheetViews>
  <sheetFormatPr defaultRowHeight="15" x14ac:dyDescent="0.25"/>
  <cols>
    <col min="1" max="1" width="12.42578125" customWidth="1"/>
    <col min="2" max="2" width="37" bestFit="1" customWidth="1"/>
    <col min="3" max="3" width="13.5703125" customWidth="1"/>
  </cols>
  <sheetData>
    <row r="1" spans="1:7" x14ac:dyDescent="0.25">
      <c r="A1" t="s">
        <v>15</v>
      </c>
      <c r="B1" t="s">
        <v>9</v>
      </c>
      <c r="C1" t="s">
        <v>10</v>
      </c>
    </row>
    <row r="2" spans="1:7" x14ac:dyDescent="0.25">
      <c r="A2">
        <v>1</v>
      </c>
      <c r="B2" t="s">
        <v>11</v>
      </c>
      <c r="C2">
        <v>1</v>
      </c>
    </row>
    <row r="3" spans="1:7" x14ac:dyDescent="0.25">
      <c r="A3">
        <v>2</v>
      </c>
      <c r="B3" t="s">
        <v>12</v>
      </c>
      <c r="C3">
        <v>1</v>
      </c>
    </row>
    <row r="4" spans="1:7" x14ac:dyDescent="0.25">
      <c r="A4">
        <v>3</v>
      </c>
      <c r="B4" t="s">
        <v>13</v>
      </c>
      <c r="C4">
        <v>0</v>
      </c>
    </row>
    <row r="5" spans="1:7" x14ac:dyDescent="0.25">
      <c r="A5">
        <v>4</v>
      </c>
      <c r="B5" t="s">
        <v>14</v>
      </c>
      <c r="C5">
        <v>0</v>
      </c>
    </row>
    <row r="8" spans="1:7" ht="15" customHeight="1" x14ac:dyDescent="0.25">
      <c r="A8" t="s">
        <v>16</v>
      </c>
      <c r="B8" t="s">
        <v>1</v>
      </c>
      <c r="C8" t="s">
        <v>17</v>
      </c>
      <c r="E8" s="4" t="s">
        <v>119</v>
      </c>
      <c r="F8" s="4"/>
      <c r="G8" s="4"/>
    </row>
    <row r="9" spans="1:7" x14ac:dyDescent="0.25">
      <c r="A9">
        <v>3</v>
      </c>
      <c r="B9">
        <v>1</v>
      </c>
      <c r="C9">
        <v>1</v>
      </c>
      <c r="E9" s="4"/>
      <c r="F9" s="4"/>
      <c r="G9" s="4"/>
    </row>
    <row r="10" spans="1:7" x14ac:dyDescent="0.25">
      <c r="A10">
        <v>3</v>
      </c>
      <c r="B10">
        <v>2</v>
      </c>
      <c r="C10">
        <v>2</v>
      </c>
      <c r="E10" s="4"/>
      <c r="F10" s="4"/>
      <c r="G10" s="4"/>
    </row>
    <row r="11" spans="1:7" x14ac:dyDescent="0.25">
      <c r="A11">
        <v>3</v>
      </c>
      <c r="B11">
        <v>3</v>
      </c>
      <c r="C11">
        <v>2</v>
      </c>
      <c r="E11" s="4"/>
      <c r="F11" s="4"/>
      <c r="G11" s="4"/>
    </row>
    <row r="12" spans="1:7" x14ac:dyDescent="0.25">
      <c r="A12">
        <v>4</v>
      </c>
      <c r="B12">
        <v>1</v>
      </c>
      <c r="C12">
        <v>2</v>
      </c>
      <c r="E12" s="4"/>
      <c r="F12" s="4"/>
      <c r="G12" s="4"/>
    </row>
    <row r="13" spans="1:7" x14ac:dyDescent="0.25">
      <c r="A13">
        <v>4</v>
      </c>
      <c r="B13">
        <v>2</v>
      </c>
      <c r="C13">
        <v>2</v>
      </c>
      <c r="E13" s="4"/>
      <c r="F13" s="4"/>
      <c r="G13" s="4"/>
    </row>
    <row r="14" spans="1:7" x14ac:dyDescent="0.25">
      <c r="A14">
        <v>4</v>
      </c>
      <c r="B14">
        <v>3</v>
      </c>
      <c r="C14">
        <v>2</v>
      </c>
      <c r="E14" s="4"/>
      <c r="F14" s="4"/>
      <c r="G14" s="4"/>
    </row>
    <row r="15" spans="1:7" x14ac:dyDescent="0.25">
      <c r="A15">
        <v>6</v>
      </c>
      <c r="B15">
        <v>1</v>
      </c>
      <c r="C15">
        <v>1</v>
      </c>
    </row>
    <row r="16" spans="1:7" x14ac:dyDescent="0.25">
      <c r="A16">
        <v>6</v>
      </c>
      <c r="B16">
        <v>2</v>
      </c>
      <c r="C16">
        <v>1</v>
      </c>
    </row>
    <row r="17" spans="1:3" x14ac:dyDescent="0.25">
      <c r="A17">
        <v>6</v>
      </c>
      <c r="B17">
        <v>3</v>
      </c>
      <c r="C17">
        <v>1</v>
      </c>
    </row>
    <row r="18" spans="1:3" x14ac:dyDescent="0.25">
      <c r="A18">
        <v>6</v>
      </c>
      <c r="B18">
        <v>4</v>
      </c>
      <c r="C18">
        <v>1</v>
      </c>
    </row>
  </sheetData>
  <mergeCells count="1">
    <mergeCell ref="E8:G14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computations</vt:lpstr>
      <vt:lpstr>conditionsAnalysis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wests</dc:creator>
  <cp:lastModifiedBy>wests</cp:lastModifiedBy>
  <dcterms:created xsi:type="dcterms:W3CDTF">2020-11-28T23:03:24Z</dcterms:created>
  <dcterms:modified xsi:type="dcterms:W3CDTF">2021-01-14T19:47:43Z</dcterms:modified>
</cp:coreProperties>
</file>