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jakew\Documents\GitHub\students.mathsnz.com\9.9\"/>
    </mc:Choice>
  </mc:AlternateContent>
  <bookViews>
    <workbookView xWindow="1020" yWindow="460" windowWidth="14340" windowHeight="6610" xr2:uid="{00000000-000D-0000-FFFF-FFFF00000000}"/>
  </bookViews>
  <sheets>
    <sheet name="Sheet1" sheetId="1" r:id="rId1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7" i="1" l="1"/>
  <c r="F47" i="1" s="1"/>
  <c r="C47" i="1"/>
  <c r="J47" i="1" l="1"/>
  <c r="G47" i="1"/>
  <c r="H47" i="1" s="1"/>
  <c r="A47" i="1" s="1"/>
  <c r="E45" i="1"/>
  <c r="F45" i="1" s="1"/>
  <c r="E42" i="1"/>
  <c r="F42" i="1" s="1"/>
  <c r="G42" i="1" s="1"/>
  <c r="H42" i="1" s="1"/>
  <c r="A42" i="1" s="1"/>
  <c r="C42" i="1"/>
  <c r="C37" i="1"/>
  <c r="C38" i="1"/>
  <c r="C39" i="1"/>
  <c r="C40" i="1"/>
  <c r="E39" i="1"/>
  <c r="F39" i="1"/>
  <c r="G39" i="1" s="1"/>
  <c r="H39" i="1" s="1"/>
  <c r="A39" i="1" s="1"/>
  <c r="E38" i="1"/>
  <c r="F38" i="1" s="1"/>
  <c r="G38" i="1" s="1"/>
  <c r="H38" i="1" s="1"/>
  <c r="A38" i="1" s="1"/>
  <c r="E37" i="1"/>
  <c r="F37" i="1" s="1"/>
  <c r="G37" i="1" s="1"/>
  <c r="H37" i="1" s="1"/>
  <c r="A37" i="1" s="1"/>
  <c r="C36" i="1"/>
  <c r="E36" i="1"/>
  <c r="F36" i="1" s="1"/>
  <c r="G36" i="1" s="1"/>
  <c r="H36" i="1" s="1"/>
  <c r="A36" i="1" s="1"/>
  <c r="J42" i="1" l="1"/>
  <c r="J38" i="1"/>
  <c r="J45" i="1"/>
  <c r="G45" i="1"/>
  <c r="H45" i="1" s="1"/>
  <c r="A45" i="1" s="1"/>
  <c r="C45" i="1"/>
  <c r="J36" i="1"/>
  <c r="E59" i="1" l="1"/>
  <c r="F59" i="1" s="1"/>
  <c r="G59" i="1" s="1"/>
  <c r="C58" i="1"/>
  <c r="C59" i="1"/>
  <c r="E58" i="1"/>
  <c r="F58" i="1" s="1"/>
  <c r="G58" i="1" s="1"/>
  <c r="H58" i="1" s="1"/>
  <c r="A58" i="1" s="1"/>
  <c r="E51" i="1"/>
  <c r="F51" i="1" s="1"/>
  <c r="G51" i="1" s="1"/>
  <c r="E52" i="1"/>
  <c r="F52" i="1" s="1"/>
  <c r="G52" i="1" s="1"/>
  <c r="E53" i="1"/>
  <c r="F53" i="1" s="1"/>
  <c r="G53" i="1" s="1"/>
  <c r="E54" i="1"/>
  <c r="F54" i="1" s="1"/>
  <c r="G54" i="1" s="1"/>
  <c r="E55" i="1"/>
  <c r="F55" i="1" s="1"/>
  <c r="G55" i="1" s="1"/>
  <c r="C51" i="1"/>
  <c r="C52" i="1"/>
  <c r="C53" i="1"/>
  <c r="C54" i="1"/>
  <c r="C55" i="1"/>
  <c r="C57" i="1"/>
  <c r="E57" i="1"/>
  <c r="F57" i="1" s="1"/>
  <c r="H51" i="1" l="1"/>
  <c r="A51" i="1" s="1"/>
  <c r="H52" i="1"/>
  <c r="A52" i="1" s="1"/>
  <c r="H59" i="1"/>
  <c r="A59" i="1" s="1"/>
  <c r="H55" i="1"/>
  <c r="A55" i="1" s="1"/>
  <c r="H54" i="1"/>
  <c r="A54" i="1" s="1"/>
  <c r="H53" i="1"/>
  <c r="A53" i="1" s="1"/>
  <c r="J58" i="1"/>
  <c r="J55" i="1"/>
  <c r="J53" i="1"/>
  <c r="J51" i="1"/>
  <c r="J57" i="1"/>
  <c r="G57" i="1"/>
  <c r="E61" i="1"/>
  <c r="F61" i="1" s="1"/>
  <c r="G61" i="1" s="1"/>
  <c r="C61" i="1"/>
  <c r="E60" i="1"/>
  <c r="F60" i="1" s="1"/>
  <c r="G60" i="1" s="1"/>
  <c r="H60" i="1" s="1"/>
  <c r="C60" i="1"/>
  <c r="A60" i="1"/>
  <c r="E50" i="1"/>
  <c r="F50" i="1" s="1"/>
  <c r="G50" i="1" s="1"/>
  <c r="E56" i="1"/>
  <c r="F56" i="1" s="1"/>
  <c r="G56" i="1" s="1"/>
  <c r="C35" i="1"/>
  <c r="C41" i="1"/>
  <c r="C43" i="1"/>
  <c r="C44" i="1"/>
  <c r="C46" i="1"/>
  <c r="C48" i="1"/>
  <c r="C49" i="1"/>
  <c r="C50" i="1"/>
  <c r="C56" i="1"/>
  <c r="E48" i="1"/>
  <c r="F48" i="1" s="1"/>
  <c r="G48" i="1" s="1"/>
  <c r="E46" i="1"/>
  <c r="F46" i="1" s="1"/>
  <c r="G46" i="1" s="1"/>
  <c r="E44" i="1"/>
  <c r="F44" i="1" s="1"/>
  <c r="G44" i="1" s="1"/>
  <c r="E41" i="1"/>
  <c r="F41" i="1" s="1"/>
  <c r="G41" i="1" s="1"/>
  <c r="H41" i="1" s="1"/>
  <c r="A41" i="1" s="1"/>
  <c r="E40" i="1"/>
  <c r="F40" i="1" s="1"/>
  <c r="E35" i="1"/>
  <c r="F35" i="1" s="1"/>
  <c r="G35" i="1" s="1"/>
  <c r="E49" i="1"/>
  <c r="F49" i="1" s="1"/>
  <c r="G49" i="1" s="1"/>
  <c r="H49" i="1" s="1"/>
  <c r="A49" i="1"/>
  <c r="E43" i="1"/>
  <c r="F43" i="1" s="1"/>
  <c r="G43" i="1" s="1"/>
  <c r="H43" i="1" s="1"/>
  <c r="A43" i="1"/>
  <c r="E34" i="1"/>
  <c r="F34" i="1" s="1"/>
  <c r="G34" i="1" s="1"/>
  <c r="H34" i="1" s="1"/>
  <c r="C34" i="1"/>
  <c r="A34" i="1"/>
  <c r="H46" i="1" l="1"/>
  <c r="A46" i="1" s="1"/>
  <c r="H48" i="1"/>
  <c r="A48" i="1" s="1"/>
  <c r="H61" i="1"/>
  <c r="A61" i="1" s="1"/>
  <c r="H50" i="1"/>
  <c r="A50" i="1" s="1"/>
  <c r="H57" i="1"/>
  <c r="A57" i="1" s="1"/>
  <c r="H44" i="1"/>
  <c r="A44" i="1" s="1"/>
  <c r="H56" i="1"/>
  <c r="A56" i="1" s="1"/>
  <c r="G40" i="1"/>
  <c r="J40" i="1"/>
  <c r="H35" i="1"/>
  <c r="A35" i="1" s="1"/>
  <c r="J61" i="1"/>
  <c r="E33" i="1"/>
  <c r="F33" i="1" s="1"/>
  <c r="C33" i="1"/>
  <c r="E32" i="1"/>
  <c r="F32" i="1" s="1"/>
  <c r="G32" i="1" s="1"/>
  <c r="C32" i="1"/>
  <c r="E31" i="1"/>
  <c r="F31" i="1" s="1"/>
  <c r="C31" i="1"/>
  <c r="E30" i="1"/>
  <c r="F30" i="1" s="1"/>
  <c r="G30" i="1" s="1"/>
  <c r="C30" i="1"/>
  <c r="E29" i="1"/>
  <c r="F29" i="1" s="1"/>
  <c r="G29" i="1" s="1"/>
  <c r="C29" i="1"/>
  <c r="E28" i="1"/>
  <c r="F28" i="1" s="1"/>
  <c r="G28" i="1" s="1"/>
  <c r="C28" i="1"/>
  <c r="E27" i="1"/>
  <c r="F27" i="1" s="1"/>
  <c r="C27" i="1"/>
  <c r="E26" i="1"/>
  <c r="F26" i="1" s="1"/>
  <c r="G26" i="1" s="1"/>
  <c r="C26" i="1"/>
  <c r="E25" i="1"/>
  <c r="F25" i="1" s="1"/>
  <c r="G25" i="1" s="1"/>
  <c r="H25" i="1" s="1"/>
  <c r="C25" i="1"/>
  <c r="A25" i="1"/>
  <c r="H28" i="1" l="1"/>
  <c r="A28" i="1" s="1"/>
  <c r="H30" i="1"/>
  <c r="A30" i="1" s="1"/>
  <c r="H26" i="1"/>
  <c r="A26" i="1" s="1"/>
  <c r="H29" i="1"/>
  <c r="A29" i="1" s="1"/>
  <c r="H32" i="1"/>
  <c r="A32" i="1" s="1"/>
  <c r="H40" i="1"/>
  <c r="A40" i="1" s="1"/>
  <c r="G33" i="1"/>
  <c r="J33" i="1"/>
  <c r="J27" i="1"/>
  <c r="G27" i="1"/>
  <c r="G31" i="1"/>
  <c r="J31" i="1"/>
  <c r="J29" i="1"/>
  <c r="A31" i="1" l="1"/>
  <c r="H31" i="1"/>
  <c r="H33" i="1"/>
  <c r="A33" i="1" s="1"/>
  <c r="A27" i="1"/>
  <c r="H27" i="1"/>
  <c r="E20" i="1"/>
  <c r="F20" i="1" s="1"/>
  <c r="E21" i="1"/>
  <c r="F21" i="1" s="1"/>
  <c r="G21" i="1" s="1"/>
  <c r="E22" i="1"/>
  <c r="F22" i="1" s="1"/>
  <c r="E23" i="1"/>
  <c r="F23" i="1" s="1"/>
  <c r="G23" i="1" s="1"/>
  <c r="E24" i="1"/>
  <c r="F24" i="1" s="1"/>
  <c r="C20" i="1"/>
  <c r="C21" i="1"/>
  <c r="C22" i="1"/>
  <c r="C23" i="1"/>
  <c r="C24" i="1"/>
  <c r="E19" i="1"/>
  <c r="F19" i="1" s="1"/>
  <c r="G19" i="1" s="1"/>
  <c r="C19" i="1"/>
  <c r="E18" i="1"/>
  <c r="F18" i="1" s="1"/>
  <c r="G18" i="1" s="1"/>
  <c r="H18" i="1" s="1"/>
  <c r="C18" i="1"/>
  <c r="A18" i="1"/>
  <c r="H19" i="1" l="1"/>
  <c r="A19" i="1" s="1"/>
  <c r="H21" i="1"/>
  <c r="A21" i="1" s="1"/>
  <c r="H23" i="1"/>
  <c r="A23" i="1" s="1"/>
  <c r="G22" i="1"/>
  <c r="J22" i="1"/>
  <c r="G24" i="1"/>
  <c r="J24" i="1"/>
  <c r="J20" i="1"/>
  <c r="G20" i="1"/>
  <c r="E17" i="1"/>
  <c r="F17" i="1" s="1"/>
  <c r="G17" i="1" s="1"/>
  <c r="C13" i="1"/>
  <c r="C14" i="1"/>
  <c r="C15" i="1"/>
  <c r="C16" i="1"/>
  <c r="C17" i="1"/>
  <c r="E16" i="1"/>
  <c r="F16" i="1" s="1"/>
  <c r="G16" i="1" s="1"/>
  <c r="E15" i="1"/>
  <c r="F15" i="1" s="1"/>
  <c r="G15" i="1" s="1"/>
  <c r="E14" i="1"/>
  <c r="F14" i="1" s="1"/>
  <c r="G14" i="1" s="1"/>
  <c r="E13" i="1"/>
  <c r="F13" i="1" s="1"/>
  <c r="G13" i="1" s="1"/>
  <c r="E10" i="1"/>
  <c r="F10" i="1" s="1"/>
  <c r="G10" i="1" s="1"/>
  <c r="E11" i="1"/>
  <c r="F11" i="1" s="1"/>
  <c r="G11" i="1" s="1"/>
  <c r="E12" i="1"/>
  <c r="F12" i="1" s="1"/>
  <c r="G12" i="1" s="1"/>
  <c r="C10" i="1"/>
  <c r="C11" i="1"/>
  <c r="C12" i="1"/>
  <c r="H11" i="1" l="1"/>
  <c r="A11" i="1" s="1"/>
  <c r="H16" i="1"/>
  <c r="A16" i="1" s="1"/>
  <c r="H22" i="1"/>
  <c r="A22" i="1" s="1"/>
  <c r="H15" i="1"/>
  <c r="A15" i="1" s="1"/>
  <c r="H20" i="1"/>
  <c r="A20" i="1" s="1"/>
  <c r="A10" i="1"/>
  <c r="H10" i="1"/>
  <c r="H13" i="1"/>
  <c r="A13" i="1" s="1"/>
  <c r="H12" i="1"/>
  <c r="A12" i="1" s="1"/>
  <c r="H14" i="1"/>
  <c r="A14" i="1" s="1"/>
  <c r="H17" i="1"/>
  <c r="A17" i="1" s="1"/>
  <c r="H24" i="1"/>
  <c r="A24" i="1" s="1"/>
  <c r="J14" i="1"/>
  <c r="J16" i="1"/>
  <c r="J12" i="1"/>
  <c r="C4" i="1"/>
  <c r="C5" i="1"/>
  <c r="C6" i="1"/>
  <c r="C7" i="1"/>
  <c r="C8" i="1"/>
  <c r="E5" i="1"/>
  <c r="F5" i="1" s="1"/>
  <c r="G5" i="1" s="1"/>
  <c r="E6" i="1"/>
  <c r="F6" i="1" s="1"/>
  <c r="E7" i="1"/>
  <c r="F7" i="1" s="1"/>
  <c r="G7" i="1" s="1"/>
  <c r="E8" i="1"/>
  <c r="F8" i="1" s="1"/>
  <c r="G8" i="1" s="1"/>
  <c r="E9" i="1"/>
  <c r="F9" i="1" s="1"/>
  <c r="G9" i="1" s="1"/>
  <c r="H9" i="1" s="1"/>
  <c r="E62" i="1"/>
  <c r="F62" i="1" s="1"/>
  <c r="G62" i="1" s="1"/>
  <c r="H62" i="1" s="1"/>
  <c r="E63" i="1"/>
  <c r="F63" i="1" s="1"/>
  <c r="G63" i="1" s="1"/>
  <c r="H63" i="1" s="1"/>
  <c r="H5" i="1" l="1"/>
  <c r="A5" i="1" s="1"/>
  <c r="H8" i="1"/>
  <c r="A8" i="1" s="1"/>
  <c r="H7" i="1"/>
  <c r="A7" i="1" s="1"/>
  <c r="G6" i="1"/>
  <c r="J6" i="1"/>
  <c r="C64" i="1"/>
  <c r="E64" i="1"/>
  <c r="F64" i="1" s="1"/>
  <c r="G64" i="1" s="1"/>
  <c r="A62" i="1"/>
  <c r="H6" i="1" l="1"/>
  <c r="A6" i="1" s="1"/>
  <c r="H64" i="1"/>
  <c r="A64" i="1" s="1"/>
  <c r="A63" i="1"/>
  <c r="C63" i="1"/>
  <c r="C62" i="1"/>
  <c r="E3" i="1" l="1"/>
  <c r="F3" i="1" s="1"/>
  <c r="G3" i="1" s="1"/>
  <c r="E4" i="1"/>
  <c r="F4" i="1" s="1"/>
  <c r="J8" i="1"/>
  <c r="A9" i="1"/>
  <c r="E2" i="1"/>
  <c r="F2" i="1" s="1"/>
  <c r="G2" i="1" s="1"/>
  <c r="H2" i="1" s="1"/>
  <c r="C3" i="1"/>
  <c r="C9" i="1"/>
  <c r="A2" i="1"/>
  <c r="C2" i="1"/>
  <c r="H3" i="1" l="1"/>
  <c r="A3" i="1" s="1"/>
  <c r="J4" i="1"/>
  <c r="G4" i="1"/>
  <c r="H4" i="1" l="1"/>
  <c r="A4" i="1" s="1"/>
</calcChain>
</file>

<file path=xl/sharedStrings.xml><?xml version="1.0" encoding="utf-8"?>
<sst xmlns="http://schemas.openxmlformats.org/spreadsheetml/2006/main" count="189" uniqueCount="129">
  <si>
    <t>Before</t>
  </si>
  <si>
    <t>Title</t>
  </si>
  <si>
    <t>After</t>
  </si>
  <si>
    <t>Section</t>
  </si>
  <si>
    <t>Process</t>
  </si>
  <si>
    <t>Page</t>
  </si>
  <si>
    <t>Type</t>
  </si>
  <si>
    <t>Link</t>
  </si>
  <si>
    <t>Document</t>
  </si>
  <si>
    <t>Video</t>
  </si>
  <si>
    <t>Questions</t>
  </si>
  <si>
    <t>Lesson</t>
  </si>
  <si>
    <t>Extra Notes:</t>
  </si>
  <si>
    <t>Extra Notes 1: Teaching Plan</t>
  </si>
  <si>
    <t>Extra Notes 2: Junior Achievement Standard</t>
  </si>
  <si>
    <t>https://docs.google.com/viewer?url=https://students.mathsnz.com/9.9/pdfs/standard.pdf&amp;embedded=true</t>
  </si>
  <si>
    <t>Lesson 1: Shapes</t>
  </si>
  <si>
    <t>Lesson 1.1: Regular Shapes</t>
  </si>
  <si>
    <t>Lesson 1.2: Regular Shapes Exercise</t>
  </si>
  <si>
    <t>shapesquad</t>
  </si>
  <si>
    <t>shapestriangles</t>
  </si>
  <si>
    <t>shapesregular</t>
  </si>
  <si>
    <t>Lesson 1.5: Quadrilaterals</t>
  </si>
  <si>
    <t>Lesson 1.6: Quadrilaterals Exercise</t>
  </si>
  <si>
    <t>Lesson 1.7: Extra Notes</t>
  </si>
  <si>
    <t>Lesson 2: Solids</t>
  </si>
  <si>
    <t>Lesson 2.1: Solid Names</t>
  </si>
  <si>
    <t>Lesson 2.2: Solid Names Exercise</t>
  </si>
  <si>
    <t>Lesson 2.3: Nets</t>
  </si>
  <si>
    <t>Lesson 2.4: Nets Exercise</t>
  </si>
  <si>
    <t>Lesson 2.5: Properties of Solids</t>
  </si>
  <si>
    <t>Lesson 2.6: Properties of Solids Exercise</t>
  </si>
  <si>
    <t>Lesson 2.7: Extra Notes</t>
  </si>
  <si>
    <t>solidsproperties</t>
  </si>
  <si>
    <t>https://docs.google.com/viewer?url=https://students.mathsnz.com/9.9/pdfs/1.pdf&amp;embedded=true</t>
  </si>
  <si>
    <t>https://docs.google.com/viewer?url=https://students.mathsnz.com/9.9/pdfs/2.pdf&amp;embedded=true</t>
  </si>
  <si>
    <t>isodraw3,isodraw4,isodraw4,isodraw6,isodraw6,isodraw6,</t>
  </si>
  <si>
    <t>Lesson 3: Isometric Drawing and Side Views</t>
  </si>
  <si>
    <t>Lesson 3.1: Isometric Drawing from Pictures</t>
  </si>
  <si>
    <t>Lesson 3.2: Isometric Drawing from Pictures Exercise</t>
  </si>
  <si>
    <t>Lesson 3.3: Side Views</t>
  </si>
  <si>
    <t>Lesson 3.5: Isometric Drawing from Side Views</t>
  </si>
  <si>
    <t>Lesson 3.6: Isometric Drawing from Side Views Exercise</t>
  </si>
  <si>
    <t>sidetopview3,sidetopview4,sidetopview4,sidetopview6,sidetopview6,sidetopview6,</t>
  </si>
  <si>
    <t>isodrawfg3,isodrawfg4,isodrawfg4,isodrawfg6,isodrawfg6,isodrawfg6,</t>
  </si>
  <si>
    <t>Lesson 4: Transformations</t>
  </si>
  <si>
    <t>Lesson 4.1: Reflection</t>
  </si>
  <si>
    <t>Lesson 4.2: Reflection Exercise</t>
  </si>
  <si>
    <t>transformationreflection,transformationreflection,transformationreflection,transformationreflection2,transformationreflection2,</t>
  </si>
  <si>
    <t>Lesson 4.3: Translation</t>
  </si>
  <si>
    <t>Lesson 3.4: Side Views Exercise</t>
  </si>
  <si>
    <t>Lesson 4.4: Translation Exercise</t>
  </si>
  <si>
    <t>Lesson 4.5: Enlargement</t>
  </si>
  <si>
    <t>Lesson 4.6: Enlargement Exercise</t>
  </si>
  <si>
    <t>transformationtranslation,transformationtranslation,transformationtranslation,transformationtranslation,transformationtranslation,</t>
  </si>
  <si>
    <t>transformationenlargement,transformationenlargement,transformationenlargement,transformationenlargement,transformationenlargement,</t>
  </si>
  <si>
    <t>transformationrotation,transformationrotation,transformationrotation,transformationrotation2,transformationrotation2,</t>
  </si>
  <si>
    <t>Lesson 4.7: Rotation</t>
  </si>
  <si>
    <t>Lesson 4.8: Rotation Exercise</t>
  </si>
  <si>
    <t>Lesson 6: Loci (Optional)</t>
  </si>
  <si>
    <t>Lesson 7: Angle Rules</t>
  </si>
  <si>
    <t>Lesson 5: Maps (Optional)</t>
  </si>
  <si>
    <t>Lesson 7.1: Angles on a Line</t>
  </si>
  <si>
    <t>Lesson 7.3: Angles at a Point</t>
  </si>
  <si>
    <t>Lesson 7.5: Vertically Opposite Angles</t>
  </si>
  <si>
    <t>Lesson 7.7: Angles in a Triangle</t>
  </si>
  <si>
    <t>Lesson 6.1: Distance from One Point</t>
  </si>
  <si>
    <t>Lesson 6.3: Distance from Line</t>
  </si>
  <si>
    <t>Lesson 8: Mixed Review</t>
  </si>
  <si>
    <t>Lesson 8.1: Mixed Review</t>
  </si>
  <si>
    <t>Lesson 1.3: Triangles</t>
  </si>
  <si>
    <t>Lesson 1.4: Triangles Exercise</t>
  </si>
  <si>
    <t>anglerulestriangle,anglerulestriangle,anglerulestriangle,anglerulestriangle,anglerulestriangle,</t>
  </si>
  <si>
    <t>Lesson 7.8: Angles in a Triangle Exercise</t>
  </si>
  <si>
    <t>Lesson 7.2: Angles on a Line Exercise</t>
  </si>
  <si>
    <t>Lesson 7.4: Angles at a Point Exercise</t>
  </si>
  <si>
    <t>anglerulesline,anglerulesline,anglerulesline2,anglerulesline2,anglerulesline3,</t>
  </si>
  <si>
    <t>anglerulespoint,anglerulespoint2,anglerulespoint3,anglerulespoint3,anglerulespoint4,</t>
  </si>
  <si>
    <t>anglerulesvertop,anglerulesvertop,anglerulesvertop,anglerulesvertop,anglerulesvertop,</t>
  </si>
  <si>
    <t>Lesson 7.9: Mixed Angle Rules</t>
  </si>
  <si>
    <t>Lesson 7.10: Extra Notes</t>
  </si>
  <si>
    <t>anglerulesmixed,anglerulesmixed,anglerulesmixed,anglerulesmixed,anglerulesmixed,</t>
  </si>
  <si>
    <t>shapesregular,shapestriangles,shapesquad,isodraw6,sidetopview6,isodrawfg6,transformationreflection,transformationtranslation,transformationenlargement,transformationrotation,anglerulesmixed,anglerulesmixed,anglerulesmixed,</t>
  </si>
  <si>
    <t>solids</t>
  </si>
  <si>
    <t>solidsnets</t>
  </si>
  <si>
    <t>https://www.youtube.com/embed/0x4voybPN4E</t>
  </si>
  <si>
    <t>https://www.youtube.com/embed/5E1l7B9ZhGo</t>
  </si>
  <si>
    <t>https://www.youtube.com/embed/JLxo4ng_ILI</t>
  </si>
  <si>
    <t>https://www.youtube.com/embed/sBm_p-DGiO8</t>
  </si>
  <si>
    <t>https://www.youtube.com/embed/LtMHLrNiXMY</t>
  </si>
  <si>
    <t>mapdistance,mapdistance,mapdistance,mapdistance,mapdistance,</t>
  </si>
  <si>
    <t>Lesson 5.1: Map Distances</t>
  </si>
  <si>
    <t>Lesson 5.2: Map Distances Exercise</t>
  </si>
  <si>
    <t>mapbearing,mapbearing,mapbearing,mapbearing,mapbearing,</t>
  </si>
  <si>
    <t>Lesson 5.3: Compass Directions</t>
  </si>
  <si>
    <t>Lesson 5.4: Compass Directions Exercise</t>
  </si>
  <si>
    <t>Lesson 5.5: Bearings</t>
  </si>
  <si>
    <t>Lesson 5.6: Bearings Exercise</t>
  </si>
  <si>
    <t>Lesson 5.7: Grid References</t>
  </si>
  <si>
    <t>Lesson 5.8: Grid References Exercise</t>
  </si>
  <si>
    <t>mapcompass,mapcompass,mapcompass,mapcompass,mapcompass,</t>
  </si>
  <si>
    <t>mapgridreference,mapgridreference,mapgridreference,mapgridreference,mapgridreference,</t>
  </si>
  <si>
    <t>locicircle,locicircle,locicircle,locicircle,locicircle,</t>
  </si>
  <si>
    <t>Lesson 6.2: Distance from One Point Exercise</t>
  </si>
  <si>
    <t>Lesson 6.5: Extra Notes</t>
  </si>
  <si>
    <t>Lesson 6.4: Distance from Line Exercise</t>
  </si>
  <si>
    <t>lociline,lociline,lociline,lociline,lociline,</t>
  </si>
  <si>
    <t>https://docs.google.com/viewer?url=https://students.mathsnz.com/9.9/pdfs/3.pdf&amp;embedded=true</t>
  </si>
  <si>
    <t>https://docs.google.com/viewer?url=https://students.mathsnz.com/9.9/pdfs/4.pdf&amp;embedded=true</t>
  </si>
  <si>
    <t>https://docs.google.com/viewer?url=https://students.mathsnz.com/9.9/pdfs/5.pdf&amp;embedded=true</t>
  </si>
  <si>
    <t>https://www.youtube.com/embed/jqtD72HSXHw</t>
  </si>
  <si>
    <t>https://www.youtube.com/embed/EPox8ftOask</t>
  </si>
  <si>
    <t>https://www.youtube.com/embed/arSzKMDqQ_8</t>
  </si>
  <si>
    <t>https://www.youtube.com/embed/CON8yPJAp10</t>
  </si>
  <si>
    <t>https://www.youtube.com/embed/abdK5ug6TDo</t>
  </si>
  <si>
    <t>https://www.youtube.com/embed/MTgx9s2TbHM</t>
  </si>
  <si>
    <t>https://www.youtube.com/embed/3t3tbnU56nE</t>
  </si>
  <si>
    <t>https://www.youtube.com/embed/1NfPYJ0CzeU</t>
  </si>
  <si>
    <t>https://www.youtube.com/embed/K0xx5d7ZT-M</t>
  </si>
  <si>
    <t>https://www.youtube.com/embed/5KLqRsXA8ME</t>
  </si>
  <si>
    <t>https://www.youtube.com/embed/-WU6jI_gFH4</t>
  </si>
  <si>
    <t>https://www.youtube.com/embed/LkhK0KJf-c8</t>
  </si>
  <si>
    <t>https://www.youtube.com/embed/834gDf2YC_s</t>
  </si>
  <si>
    <t>https://www.youtube.com/embed/RQvGiHjP90E</t>
  </si>
  <si>
    <t>https://www.youtube.com/embed/i-7_5nxt7GA</t>
  </si>
  <si>
    <t>https://www.youtube.com/embed/V_aO0w-MrGs</t>
  </si>
  <si>
    <t>https://www.youtube.com/embed/l9D2xFJTERw</t>
  </si>
  <si>
    <t>https://www.youtube.com/embed/ShP5uu0vr6E</t>
  </si>
  <si>
    <t>Lesson 7.6: Vertically Opposite Angles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</si>
</sst>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0" borderId="0" xfId="0" applyFill="1"/>
    <xf numFmtId="0" fontId="1" fillId="0" borderId="0" xfId="1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embed/LtMHLrNiXMY" TargetMode="External"/><Relationship Id="rId13" Type="http://schemas.openxmlformats.org/officeDocument/2006/relationships/hyperlink" Target="https://www.youtube.com/embed/EPox8ftOask" TargetMode="External"/><Relationship Id="rId18" Type="http://schemas.openxmlformats.org/officeDocument/2006/relationships/hyperlink" Target="https://www.youtube.com/embed/3t3tbnU56nE" TargetMode="External"/><Relationship Id="rId26" Type="http://schemas.openxmlformats.org/officeDocument/2006/relationships/hyperlink" Target="https://www.youtube.com/embed/i-7_5nxt7GA" TargetMode="External"/><Relationship Id="rId3" Type="http://schemas.openxmlformats.org/officeDocument/2006/relationships/hyperlink" Target="https://docs.google.com/viewer?url=https://students.mathsnz.com/9.9/pdfs/standard.pdf&amp;embedded=true" TargetMode="External"/><Relationship Id="rId21" Type="http://schemas.openxmlformats.org/officeDocument/2006/relationships/hyperlink" Target="https://www.youtube.com/embed/5KLqRsXA8ME" TargetMode="External"/><Relationship Id="rId7" Type="http://schemas.openxmlformats.org/officeDocument/2006/relationships/hyperlink" Target="https://www.youtube.com/embed/sBm_p-DGiO8" TargetMode="External"/><Relationship Id="rId12" Type="http://schemas.openxmlformats.org/officeDocument/2006/relationships/hyperlink" Target="https://www.youtube.com/embed/jqtD72HSXHw" TargetMode="External"/><Relationship Id="rId17" Type="http://schemas.openxmlformats.org/officeDocument/2006/relationships/hyperlink" Target="https://www.youtube.com/embed/MTgx9s2TbHM" TargetMode="External"/><Relationship Id="rId25" Type="http://schemas.openxmlformats.org/officeDocument/2006/relationships/hyperlink" Target="https://www.youtube.com/embed/RQvGiHjP90E" TargetMode="External"/><Relationship Id="rId2" Type="http://schemas.openxmlformats.org/officeDocument/2006/relationships/hyperlink" Target="https://docs.google.com/viewer?url=https://students.mathsnz.com/9.9/pdfs/1.pdf&amp;embedded=true" TargetMode="External"/><Relationship Id="rId16" Type="http://schemas.openxmlformats.org/officeDocument/2006/relationships/hyperlink" Target="https://www.youtube.com/embed/abdK5ug6TDo" TargetMode="External"/><Relationship Id="rId20" Type="http://schemas.openxmlformats.org/officeDocument/2006/relationships/hyperlink" Target="https://www.youtube.com/embed/K0xx5d7ZT-M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embed/0x4voybPN4E" TargetMode="External"/><Relationship Id="rId6" Type="http://schemas.openxmlformats.org/officeDocument/2006/relationships/hyperlink" Target="https://www.youtube.com/embed/JLxo4ng_ILI" TargetMode="External"/><Relationship Id="rId11" Type="http://schemas.openxmlformats.org/officeDocument/2006/relationships/hyperlink" Target="https://docs.google.com/viewer?url=https://students.mathsnz.com/9.9/pdfs/5.pdf&amp;embedded=true" TargetMode="External"/><Relationship Id="rId24" Type="http://schemas.openxmlformats.org/officeDocument/2006/relationships/hyperlink" Target="https://www.youtube.com/embed/834gDf2YC_s" TargetMode="External"/><Relationship Id="rId5" Type="http://schemas.openxmlformats.org/officeDocument/2006/relationships/hyperlink" Target="https://www.youtube.com/embed/5E1l7B9ZhGo" TargetMode="External"/><Relationship Id="rId15" Type="http://schemas.openxmlformats.org/officeDocument/2006/relationships/hyperlink" Target="https://www.youtube.com/embed/CON8yPJAp10" TargetMode="External"/><Relationship Id="rId23" Type="http://schemas.openxmlformats.org/officeDocument/2006/relationships/hyperlink" Target="https://www.youtube.com/embed/LkhK0KJf-c8" TargetMode="External"/><Relationship Id="rId28" Type="http://schemas.openxmlformats.org/officeDocument/2006/relationships/hyperlink" Target="https://www.youtube.com/embed/l9D2xFJTERw" TargetMode="External"/><Relationship Id="rId10" Type="http://schemas.openxmlformats.org/officeDocument/2006/relationships/hyperlink" Target="https://docs.google.com/viewer?url=https://students.mathsnz.com/9.9/pdfs/4.pdf&amp;embedded=true" TargetMode="External"/><Relationship Id="rId19" Type="http://schemas.openxmlformats.org/officeDocument/2006/relationships/hyperlink" Target="https://www.youtube.com/embed/1NfPYJ0CzeU" TargetMode="External"/><Relationship Id="rId4" Type="http://schemas.openxmlformats.org/officeDocument/2006/relationships/hyperlink" Target="https://docs.google.com/viewer?url=https://students.mathsnz.com/9.9/pdfs/2.pdf&amp;embedded=true" TargetMode="External"/><Relationship Id="rId9" Type="http://schemas.openxmlformats.org/officeDocument/2006/relationships/hyperlink" Target="https://docs.google.com/viewer?url=https://students.mathsnz.com/9.9/pdfs/3.pdf&amp;embedded=true" TargetMode="External"/><Relationship Id="rId14" Type="http://schemas.openxmlformats.org/officeDocument/2006/relationships/hyperlink" Target="https://www.youtube.com/embed/arSzKMDqQ_8" TargetMode="External"/><Relationship Id="rId22" Type="http://schemas.openxmlformats.org/officeDocument/2006/relationships/hyperlink" Target="https://www.youtube.com/embed/-WU6jI_gFH4" TargetMode="External"/><Relationship Id="rId27" Type="http://schemas.openxmlformats.org/officeDocument/2006/relationships/hyperlink" Target="https://www.youtube.com/embed/V_aO0w-Mr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"/>
  <sheetViews>
    <sheetView tabSelected="1" topLeftCell="A35" workbookViewId="0">
      <selection activeCell="J54" sqref="J54"/>
    </sheetView>
  </sheetViews>
  <sheetFormatPr defaultColWidth="8.81640625" defaultRowHeight="14.5" x14ac:dyDescent="0.35"/>
  <cols>
    <col min="1" max="1" width="36.81640625" bestFit="1" customWidth="1"/>
    <col min="2" max="2" width="59.90625" customWidth="1"/>
    <col min="4" max="4" width="7.6328125" customWidth="1"/>
    <col min="8" max="8" width="9.81640625" customWidth="1"/>
    <col min="10" max="10" width="11.90625" customWidth="1"/>
    <col min="11" max="15" width="23" customWidth="1"/>
  </cols>
  <sheetData>
    <row r="1" spans="1:11" x14ac:dyDescent="0.3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4</v>
      </c>
      <c r="H1" t="s">
        <v>5</v>
      </c>
      <c r="I1" t="s">
        <v>6</v>
      </c>
      <c r="J1" t="s">
        <v>7</v>
      </c>
    </row>
    <row r="2" spans="1:11" x14ac:dyDescent="0.35">
      <c r="A2" t="str">
        <f>IF(I2&lt;&gt;"Lesson","&lt;a href='"&amp;H2&amp;".html' class="&amp;I2&amp;"&gt;","&lt;/span&gt;&lt;span class=group&gt;&lt;span class=title&gt;")</f>
        <v>&lt;/span&gt;&lt;span class=group&gt;&lt;span class=title&gt;</v>
      </c>
      <c r="B2" s="1" t="s">
        <v>16</v>
      </c>
      <c r="C2" t="str">
        <f>IF(I2&lt;&gt;"Lesson","&lt;/a&gt;","&lt;/span&gt;")</f>
        <v>&lt;/span&gt;</v>
      </c>
      <c r="E2" t="str">
        <f t="shared" ref="E2:E4" si="0">LEFT(B2,FIND(":",B2)-1)</f>
        <v>Lesson 1</v>
      </c>
      <c r="F2" t="str">
        <f t="shared" ref="F2:F4" si="1">RIGHT(E2,LEN(E2)-FIND(" ",E2))</f>
        <v>1</v>
      </c>
      <c r="G2" t="str">
        <f>SUBSTITUTE(F2,".","_")</f>
        <v>1</v>
      </c>
      <c r="H2" t="str">
        <f>"9.9_"&amp;G2</f>
        <v>9.9_1</v>
      </c>
      <c r="I2" t="s">
        <v>11</v>
      </c>
    </row>
    <row r="3" spans="1:11" x14ac:dyDescent="0.35">
      <c r="A3" t="str">
        <f t="shared" ref="A3:A17" si="2">IF(I3&lt;&gt;"Lesson","&lt;a href='"&amp;H3&amp;".html' class="&amp;I3&amp;"&gt;","&lt;/span&gt;&lt;span class=group&gt;&lt;span class=title&gt;")</f>
        <v>&lt;a href='9.9_1_1.html' class=Video&gt;</v>
      </c>
      <c r="B3" s="1" t="s">
        <v>17</v>
      </c>
      <c r="C3" t="str">
        <f t="shared" ref="C3:C17" si="3">IF(I3&lt;&gt;"Lesson","&lt;/a&gt;","&lt;/span&gt;")</f>
        <v>&lt;/a&gt;</v>
      </c>
      <c r="E3" t="str">
        <f t="shared" si="0"/>
        <v>Lesson 1.1</v>
      </c>
      <c r="F3" t="str">
        <f t="shared" si="1"/>
        <v>1.1</v>
      </c>
      <c r="G3" t="str">
        <f>SUBSTITUTE(F3,".","_")</f>
        <v>1_1</v>
      </c>
      <c r="H3" t="str">
        <f t="shared" ref="H3:H64" si="4">"9.9_"&amp;G3</f>
        <v>9.9_1_1</v>
      </c>
      <c r="I3" t="s">
        <v>9</v>
      </c>
      <c r="J3" s="2" t="s">
        <v>85</v>
      </c>
    </row>
    <row r="4" spans="1:11" x14ac:dyDescent="0.35">
      <c r="A4" t="str">
        <f t="shared" si="2"/>
        <v>&lt;a href='9.9_1_2.html' class=Questions&gt;</v>
      </c>
      <c r="B4" t="s">
        <v>18</v>
      </c>
      <c r="C4" t="str">
        <f t="shared" si="3"/>
        <v>&lt;/a&gt;</v>
      </c>
      <c r="E4" t="str">
        <f t="shared" si="0"/>
        <v>Lesson 1.2</v>
      </c>
      <c r="F4" t="str">
        <f t="shared" si="1"/>
        <v>1.2</v>
      </c>
      <c r="G4" t="str">
        <f>SUBSTITUTE(F4,".","_")</f>
        <v>1_2</v>
      </c>
      <c r="H4" t="str">
        <f t="shared" si="4"/>
        <v>9.9_1_2</v>
      </c>
      <c r="I4" t="s">
        <v>10</v>
      </c>
      <c r="J4" s="2" t="str">
        <f>"https://students.mathsnz.com/qg/onscreen.html#lesson"&amp;SUBSTITUTE(F4,".","p")&amp;","&amp;K4&amp;","&amp;L4&amp;","&amp;M4&amp;","&amp;N4&amp;","&amp;O4&amp;","</f>
        <v>https://students.mathsnz.com/qg/onscreen.html#lesson1p2,shapesregular,,,,,</v>
      </c>
      <c r="K4" t="s">
        <v>21</v>
      </c>
    </row>
    <row r="5" spans="1:11" x14ac:dyDescent="0.35">
      <c r="A5" t="str">
        <f t="shared" si="2"/>
        <v>&lt;a href='9.9_1_3.html' class=Video&gt;</v>
      </c>
      <c r="B5" t="s">
        <v>70</v>
      </c>
      <c r="C5" t="str">
        <f t="shared" si="3"/>
        <v>&lt;/a&gt;</v>
      </c>
      <c r="E5" t="str">
        <f t="shared" ref="E5:E63" si="5">LEFT(B5,FIND(":",B5)-1)</f>
        <v>Lesson 1.3</v>
      </c>
      <c r="F5" t="str">
        <f t="shared" ref="F5:F63" si="6">RIGHT(E5,LEN(E5)-FIND(" ",E5))</f>
        <v>1.3</v>
      </c>
      <c r="G5" t="str">
        <f t="shared" ref="G5:G63" si="7">SUBSTITUTE(F5,".","_")</f>
        <v>1_3</v>
      </c>
      <c r="H5" t="str">
        <f t="shared" si="4"/>
        <v>9.9_1_3</v>
      </c>
      <c r="I5" t="s">
        <v>9</v>
      </c>
      <c r="J5" s="2" t="s">
        <v>86</v>
      </c>
    </row>
    <row r="6" spans="1:11" x14ac:dyDescent="0.35">
      <c r="A6" t="str">
        <f t="shared" si="2"/>
        <v>&lt;a href='9.9_1_4.html' class=Questions&gt;</v>
      </c>
      <c r="B6" t="s">
        <v>71</v>
      </c>
      <c r="C6" t="str">
        <f t="shared" si="3"/>
        <v>&lt;/a&gt;</v>
      </c>
      <c r="E6" t="str">
        <f t="shared" si="5"/>
        <v>Lesson 1.4</v>
      </c>
      <c r="F6" t="str">
        <f t="shared" si="6"/>
        <v>1.4</v>
      </c>
      <c r="G6" t="str">
        <f t="shared" si="7"/>
        <v>1_4</v>
      </c>
      <c r="H6" t="str">
        <f t="shared" si="4"/>
        <v>9.9_1_4</v>
      </c>
      <c r="I6" t="s">
        <v>10</v>
      </c>
      <c r="J6" s="2" t="str">
        <f>"https://students.mathsnz.com/qg/onscreen.html#lesson"&amp;SUBSTITUTE(F6,".","p")&amp;","&amp;K6&amp;","&amp;L6&amp;","&amp;M6&amp;","&amp;N6&amp;","&amp;O6&amp;","</f>
        <v>https://students.mathsnz.com/qg/onscreen.html#lesson1p4,shapestriangles,,,,,</v>
      </c>
      <c r="K6" t="s">
        <v>20</v>
      </c>
    </row>
    <row r="7" spans="1:11" x14ac:dyDescent="0.35">
      <c r="A7" t="str">
        <f t="shared" si="2"/>
        <v>&lt;a href='9.9_1_5.html' class=Video&gt;</v>
      </c>
      <c r="B7" t="s">
        <v>22</v>
      </c>
      <c r="C7" t="str">
        <f t="shared" si="3"/>
        <v>&lt;/a&gt;</v>
      </c>
      <c r="E7" t="str">
        <f t="shared" si="5"/>
        <v>Lesson 1.5</v>
      </c>
      <c r="F7" t="str">
        <f t="shared" si="6"/>
        <v>1.5</v>
      </c>
      <c r="G7" t="str">
        <f t="shared" si="7"/>
        <v>1_5</v>
      </c>
      <c r="H7" t="str">
        <f t="shared" si="4"/>
        <v>9.9_1_5</v>
      </c>
      <c r="I7" t="s">
        <v>9</v>
      </c>
      <c r="J7" s="2" t="s">
        <v>87</v>
      </c>
    </row>
    <row r="8" spans="1:11" x14ac:dyDescent="0.35">
      <c r="A8" t="str">
        <f t="shared" si="2"/>
        <v>&lt;a href='9.9_1_6.html' class=Questions&gt;</v>
      </c>
      <c r="B8" t="s">
        <v>23</v>
      </c>
      <c r="C8" t="str">
        <f t="shared" si="3"/>
        <v>&lt;/a&gt;</v>
      </c>
      <c r="E8" t="str">
        <f t="shared" si="5"/>
        <v>Lesson 1.6</v>
      </c>
      <c r="F8" t="str">
        <f t="shared" si="6"/>
        <v>1.6</v>
      </c>
      <c r="G8" t="str">
        <f t="shared" si="7"/>
        <v>1_6</v>
      </c>
      <c r="H8" t="str">
        <f t="shared" si="4"/>
        <v>9.9_1_6</v>
      </c>
      <c r="I8" t="s">
        <v>10</v>
      </c>
      <c r="J8" s="2" t="str">
        <f>"https://students.mathsnz.com/qg/onscreen.html#lesson"&amp;SUBSTITUTE(F8,".","p")&amp;","&amp;K8&amp;","&amp;L8&amp;","&amp;M8&amp;","&amp;N8&amp;","&amp;O8&amp;","</f>
        <v>https://students.mathsnz.com/qg/onscreen.html#lesson1p6,shapesquad,,,,,</v>
      </c>
      <c r="K8" t="s">
        <v>19</v>
      </c>
    </row>
    <row r="9" spans="1:11" x14ac:dyDescent="0.35">
      <c r="A9" t="str">
        <f t="shared" si="2"/>
        <v>&lt;a href='9.9_1_7.html' class=Document&gt;</v>
      </c>
      <c r="B9" t="s">
        <v>24</v>
      </c>
      <c r="C9" t="str">
        <f t="shared" si="3"/>
        <v>&lt;/a&gt;</v>
      </c>
      <c r="E9" t="str">
        <f t="shared" si="5"/>
        <v>Lesson 1.7</v>
      </c>
      <c r="F9" t="str">
        <f t="shared" si="6"/>
        <v>1.7</v>
      </c>
      <c r="G9" t="str">
        <f t="shared" si="7"/>
        <v>1_7</v>
      </c>
      <c r="H9" t="str">
        <f t="shared" si="4"/>
        <v>9.9_1_7</v>
      </c>
      <c r="I9" t="s">
        <v>8</v>
      </c>
      <c r="J9" s="2" t="s">
        <v>34</v>
      </c>
    </row>
    <row r="10" spans="1:11" x14ac:dyDescent="0.35">
      <c r="A10" t="str">
        <f t="shared" si="2"/>
        <v>&lt;/span&gt;&lt;span class=group&gt;&lt;span class=title&gt;</v>
      </c>
      <c r="B10" t="s">
        <v>25</v>
      </c>
      <c r="C10" t="str">
        <f t="shared" si="3"/>
        <v>&lt;/span&gt;</v>
      </c>
      <c r="E10" t="str">
        <f t="shared" ref="E10:E16" si="8">LEFT(B10,FIND(":",B10)-1)</f>
        <v>Lesson 2</v>
      </c>
      <c r="F10" t="str">
        <f t="shared" ref="F10:F16" si="9">RIGHT(E10,LEN(E10)-FIND(" ",E10))</f>
        <v>2</v>
      </c>
      <c r="G10" t="str">
        <f t="shared" si="7"/>
        <v>2</v>
      </c>
      <c r="H10" t="str">
        <f t="shared" si="4"/>
        <v>9.9_2</v>
      </c>
      <c r="I10" s="3" t="s">
        <v>11</v>
      </c>
      <c r="J10" s="2"/>
    </row>
    <row r="11" spans="1:11" x14ac:dyDescent="0.35">
      <c r="A11" t="str">
        <f t="shared" si="2"/>
        <v>&lt;a href='9.9_2_1.html' class=Video&gt;</v>
      </c>
      <c r="B11" t="s">
        <v>26</v>
      </c>
      <c r="C11" t="str">
        <f t="shared" si="3"/>
        <v>&lt;/a&gt;</v>
      </c>
      <c r="E11" t="str">
        <f t="shared" si="8"/>
        <v>Lesson 2.1</v>
      </c>
      <c r="F11" t="str">
        <f t="shared" si="9"/>
        <v>2.1</v>
      </c>
      <c r="G11" t="str">
        <f t="shared" si="7"/>
        <v>2_1</v>
      </c>
      <c r="H11" t="str">
        <f t="shared" si="4"/>
        <v>9.9_2_1</v>
      </c>
      <c r="I11" t="s">
        <v>9</v>
      </c>
      <c r="J11" s="2" t="s">
        <v>88</v>
      </c>
    </row>
    <row r="12" spans="1:11" x14ac:dyDescent="0.35">
      <c r="A12" t="str">
        <f t="shared" si="2"/>
        <v>&lt;a href='9.9_2_2.html' class=Questions&gt;</v>
      </c>
      <c r="B12" t="s">
        <v>27</v>
      </c>
      <c r="C12" t="str">
        <f t="shared" si="3"/>
        <v>&lt;/a&gt;</v>
      </c>
      <c r="E12" t="str">
        <f t="shared" si="8"/>
        <v>Lesson 2.2</v>
      </c>
      <c r="F12" t="str">
        <f t="shared" si="9"/>
        <v>2.2</v>
      </c>
      <c r="G12" t="str">
        <f t="shared" si="7"/>
        <v>2_2</v>
      </c>
      <c r="H12" t="str">
        <f t="shared" si="4"/>
        <v>9.9_2_2</v>
      </c>
      <c r="I12" t="s">
        <v>10</v>
      </c>
      <c r="J12" s="2" t="str">
        <f>"https://students.mathsnz.com/qg/onscreen.html#lesson"&amp;SUBSTITUTE(F12,".","p")&amp;","&amp;K12&amp;","&amp;L12&amp;","&amp;M12&amp;","&amp;N12&amp;","&amp;O12&amp;","</f>
        <v>https://students.mathsnz.com/qg/onscreen.html#lesson2p2,solids,,,,,</v>
      </c>
      <c r="K12" t="s">
        <v>83</v>
      </c>
    </row>
    <row r="13" spans="1:11" x14ac:dyDescent="0.35">
      <c r="A13" t="str">
        <f t="shared" si="2"/>
        <v>&lt;a href='9.9_2_3.html' class=Video&gt;</v>
      </c>
      <c r="B13" t="s">
        <v>28</v>
      </c>
      <c r="C13" t="str">
        <f t="shared" si="3"/>
        <v>&lt;/a&gt;</v>
      </c>
      <c r="E13" t="str">
        <f t="shared" si="8"/>
        <v>Lesson 2.3</v>
      </c>
      <c r="F13" t="str">
        <f t="shared" si="9"/>
        <v>2.3</v>
      </c>
      <c r="G13" t="str">
        <f t="shared" si="7"/>
        <v>2_3</v>
      </c>
      <c r="H13" t="str">
        <f t="shared" si="4"/>
        <v>9.9_2_3</v>
      </c>
      <c r="I13" t="s">
        <v>9</v>
      </c>
      <c r="J13" s="2" t="s">
        <v>89</v>
      </c>
    </row>
    <row r="14" spans="1:11" x14ac:dyDescent="0.35">
      <c r="A14" t="str">
        <f t="shared" si="2"/>
        <v>&lt;a href='9.9_2_4.html' class=Questions&gt;</v>
      </c>
      <c r="B14" t="s">
        <v>29</v>
      </c>
      <c r="C14" t="str">
        <f t="shared" si="3"/>
        <v>&lt;/a&gt;</v>
      </c>
      <c r="E14" t="str">
        <f t="shared" si="8"/>
        <v>Lesson 2.4</v>
      </c>
      <c r="F14" t="str">
        <f t="shared" si="9"/>
        <v>2.4</v>
      </c>
      <c r="G14" t="str">
        <f t="shared" si="7"/>
        <v>2_4</v>
      </c>
      <c r="H14" t="str">
        <f t="shared" si="4"/>
        <v>9.9_2_4</v>
      </c>
      <c r="I14" t="s">
        <v>10</v>
      </c>
      <c r="J14" s="2" t="str">
        <f>"https://students.mathsnz.com/qg/onscreen.html#lesson"&amp;SUBSTITUTE(F14,".","p")&amp;","&amp;K14&amp;","&amp;L14&amp;","&amp;M14&amp;","&amp;N14&amp;","&amp;O14&amp;","</f>
        <v>https://students.mathsnz.com/qg/onscreen.html#lesson2p4,solidsnets,,,,,</v>
      </c>
      <c r="K14" t="s">
        <v>84</v>
      </c>
    </row>
    <row r="15" spans="1:11" x14ac:dyDescent="0.35">
      <c r="A15" t="str">
        <f t="shared" si="2"/>
        <v>&lt;a href='9.9_2_5.html' class=Video&gt;</v>
      </c>
      <c r="B15" t="s">
        <v>30</v>
      </c>
      <c r="C15" t="str">
        <f t="shared" si="3"/>
        <v>&lt;/a&gt;</v>
      </c>
      <c r="E15" t="str">
        <f t="shared" si="8"/>
        <v>Lesson 2.5</v>
      </c>
      <c r="F15" t="str">
        <f t="shared" si="9"/>
        <v>2.5</v>
      </c>
      <c r="G15" t="str">
        <f t="shared" si="7"/>
        <v>2_5</v>
      </c>
      <c r="H15" t="str">
        <f t="shared" si="4"/>
        <v>9.9_2_5</v>
      </c>
      <c r="I15" t="s">
        <v>9</v>
      </c>
      <c r="J15" s="2" t="s">
        <v>110</v>
      </c>
    </row>
    <row r="16" spans="1:11" x14ac:dyDescent="0.35">
      <c r="A16" t="str">
        <f t="shared" si="2"/>
        <v>&lt;a href='9.9_2_6.html' class=Questions&gt;</v>
      </c>
      <c r="B16" t="s">
        <v>31</v>
      </c>
      <c r="C16" t="str">
        <f t="shared" si="3"/>
        <v>&lt;/a&gt;</v>
      </c>
      <c r="E16" t="str">
        <f t="shared" si="8"/>
        <v>Lesson 2.6</v>
      </c>
      <c r="F16" t="str">
        <f t="shared" si="9"/>
        <v>2.6</v>
      </c>
      <c r="G16" t="str">
        <f t="shared" si="7"/>
        <v>2_6</v>
      </c>
      <c r="H16" t="str">
        <f t="shared" si="4"/>
        <v>9.9_2_6</v>
      </c>
      <c r="I16" t="s">
        <v>10</v>
      </c>
      <c r="J16" s="2" t="str">
        <f>"https://students.mathsnz.com/qg/onscreen.html#lesson"&amp;SUBSTITUTE(F16,".","p")&amp;","&amp;K16&amp;","&amp;L16&amp;","&amp;M16&amp;","&amp;N16&amp;","&amp;O16&amp;","</f>
        <v>https://students.mathsnz.com/qg/onscreen.html#lesson2p6,solidsproperties,,,,,</v>
      </c>
      <c r="K16" t="s">
        <v>33</v>
      </c>
    </row>
    <row r="17" spans="1:11" x14ac:dyDescent="0.35">
      <c r="A17" t="str">
        <f t="shared" si="2"/>
        <v>&lt;a href='9.9_2_7.html' class=Document&gt;</v>
      </c>
      <c r="B17" t="s">
        <v>32</v>
      </c>
      <c r="C17" t="str">
        <f t="shared" si="3"/>
        <v>&lt;/a&gt;</v>
      </c>
      <c r="E17" t="str">
        <f t="shared" ref="E17:E19" si="10">LEFT(B17,FIND(":",B17)-1)</f>
        <v>Lesson 2.7</v>
      </c>
      <c r="F17" t="str">
        <f t="shared" ref="F17:F19" si="11">RIGHT(E17,LEN(E17)-FIND(" ",E17))</f>
        <v>2.7</v>
      </c>
      <c r="G17" t="str">
        <f t="shared" si="7"/>
        <v>2_7</v>
      </c>
      <c r="H17" t="str">
        <f t="shared" si="4"/>
        <v>9.9_2_7</v>
      </c>
      <c r="I17" t="s">
        <v>8</v>
      </c>
      <c r="J17" s="2" t="s">
        <v>35</v>
      </c>
    </row>
    <row r="18" spans="1:11" x14ac:dyDescent="0.35">
      <c r="A18" t="str">
        <f t="shared" ref="A18:A24" si="12">IF(I18&lt;&gt;"Lesson","&lt;a href='"&amp;H18&amp;".html' class="&amp;I18&amp;"&gt;","&lt;/span&gt;&lt;span class=group&gt;&lt;span class=title&gt;")</f>
        <v>&lt;/span&gt;&lt;span class=group&gt;&lt;span class=title&gt;</v>
      </c>
      <c r="B18" t="s">
        <v>37</v>
      </c>
      <c r="C18" t="str">
        <f t="shared" ref="C18:C24" si="13">IF(I18&lt;&gt;"Lesson","&lt;/a&gt;","&lt;/span&gt;")</f>
        <v>&lt;/span&gt;</v>
      </c>
      <c r="E18" t="str">
        <f t="shared" si="10"/>
        <v>Lesson 3</v>
      </c>
      <c r="F18" t="str">
        <f t="shared" si="11"/>
        <v>3</v>
      </c>
      <c r="G18" t="str">
        <f t="shared" ref="G18:G19" si="14">SUBSTITUTE(F18,".","_")</f>
        <v>3</v>
      </c>
      <c r="H18" t="str">
        <f t="shared" si="4"/>
        <v>9.9_3</v>
      </c>
      <c r="I18" s="3" t="s">
        <v>11</v>
      </c>
      <c r="J18" s="2"/>
    </row>
    <row r="19" spans="1:11" x14ac:dyDescent="0.35">
      <c r="A19" t="str">
        <f t="shared" si="12"/>
        <v>&lt;a href='9.9_3_1.html' class=Video&gt;</v>
      </c>
      <c r="B19" t="s">
        <v>38</v>
      </c>
      <c r="C19" t="str">
        <f t="shared" si="13"/>
        <v>&lt;/a&gt;</v>
      </c>
      <c r="E19" t="str">
        <f t="shared" si="10"/>
        <v>Lesson 3.1</v>
      </c>
      <c r="F19" t="str">
        <f t="shared" si="11"/>
        <v>3.1</v>
      </c>
      <c r="G19" t="str">
        <f t="shared" si="14"/>
        <v>3_1</v>
      </c>
      <c r="H19" t="str">
        <f t="shared" si="4"/>
        <v>9.9_3_1</v>
      </c>
      <c r="I19" t="s">
        <v>9</v>
      </c>
      <c r="J19" s="2" t="s">
        <v>111</v>
      </c>
    </row>
    <row r="20" spans="1:11" x14ac:dyDescent="0.35">
      <c r="A20" t="str">
        <f t="shared" si="12"/>
        <v>&lt;a href='9.9_3_2.html' class=Questions&gt;</v>
      </c>
      <c r="B20" t="s">
        <v>39</v>
      </c>
      <c r="C20" t="str">
        <f t="shared" si="13"/>
        <v>&lt;/a&gt;</v>
      </c>
      <c r="E20" t="str">
        <f t="shared" ref="E20:E26" si="15">LEFT(B20,FIND(":",B20)-1)</f>
        <v>Lesson 3.2</v>
      </c>
      <c r="F20" t="str">
        <f t="shared" ref="F20:F26" si="16">RIGHT(E20,LEN(E20)-FIND(" ",E20))</f>
        <v>3.2</v>
      </c>
      <c r="G20" t="str">
        <f t="shared" ref="G20:G26" si="17">SUBSTITUTE(F20,".","_")</f>
        <v>3_2</v>
      </c>
      <c r="H20" t="str">
        <f t="shared" si="4"/>
        <v>9.9_3_2</v>
      </c>
      <c r="I20" t="s">
        <v>10</v>
      </c>
      <c r="J20" s="2" t="str">
        <f>"https://students.mathsnz.com/qg/onscreen.html#lesson"&amp;SUBSTITUTE(F20,".","p")&amp;","&amp;K20&amp;","&amp;L20&amp;","&amp;M20&amp;","&amp;N20&amp;","&amp;O20&amp;","</f>
        <v>https://students.mathsnz.com/qg/onscreen.html#lesson3p2,isodraw3,isodraw4,isodraw4,isodraw6,isodraw6,isodraw6,,,,,,</v>
      </c>
      <c r="K20" s="2" t="s">
        <v>36</v>
      </c>
    </row>
    <row r="21" spans="1:11" x14ac:dyDescent="0.35">
      <c r="A21" t="str">
        <f t="shared" si="12"/>
        <v>&lt;a href='9.9_3_3.html' class=Video&gt;</v>
      </c>
      <c r="B21" t="s">
        <v>40</v>
      </c>
      <c r="C21" t="str">
        <f t="shared" si="13"/>
        <v>&lt;/a&gt;</v>
      </c>
      <c r="E21" t="str">
        <f t="shared" si="15"/>
        <v>Lesson 3.3</v>
      </c>
      <c r="F21" t="str">
        <f t="shared" si="16"/>
        <v>3.3</v>
      </c>
      <c r="G21" t="str">
        <f t="shared" si="17"/>
        <v>3_3</v>
      </c>
      <c r="H21" t="str">
        <f t="shared" si="4"/>
        <v>9.9_3_3</v>
      </c>
      <c r="I21" t="s">
        <v>9</v>
      </c>
      <c r="J21" s="2" t="s">
        <v>112</v>
      </c>
    </row>
    <row r="22" spans="1:11" x14ac:dyDescent="0.35">
      <c r="A22" t="str">
        <f t="shared" si="12"/>
        <v>&lt;a href='9.9_3_4.html' class=Questions&gt;</v>
      </c>
      <c r="B22" t="s">
        <v>50</v>
      </c>
      <c r="C22" t="str">
        <f t="shared" si="13"/>
        <v>&lt;/a&gt;</v>
      </c>
      <c r="E22" t="str">
        <f t="shared" si="15"/>
        <v>Lesson 3.4</v>
      </c>
      <c r="F22" t="str">
        <f t="shared" si="16"/>
        <v>3.4</v>
      </c>
      <c r="G22" t="str">
        <f t="shared" si="17"/>
        <v>3_4</v>
      </c>
      <c r="H22" t="str">
        <f t="shared" si="4"/>
        <v>9.9_3_4</v>
      </c>
      <c r="I22" t="s">
        <v>10</v>
      </c>
      <c r="J22" s="2" t="str">
        <f>"https://students.mathsnz.com/qg/onscreen.html#lesson"&amp;SUBSTITUTE(F22,".","p")&amp;","&amp;K22&amp;","&amp;L22&amp;","&amp;M22&amp;","&amp;N22&amp;","&amp;O22&amp;","</f>
        <v>https://students.mathsnz.com/qg/onscreen.html#lesson3p4,sidetopview3,sidetopview4,sidetopview4,sidetopview6,sidetopview6,sidetopview6,,,,,,</v>
      </c>
      <c r="K22" s="2" t="s">
        <v>43</v>
      </c>
    </row>
    <row r="23" spans="1:11" x14ac:dyDescent="0.35">
      <c r="A23" t="str">
        <f t="shared" si="12"/>
        <v>&lt;a href='9.9_3_5.html' class=Video&gt;</v>
      </c>
      <c r="B23" t="s">
        <v>41</v>
      </c>
      <c r="C23" t="str">
        <f t="shared" si="13"/>
        <v>&lt;/a&gt;</v>
      </c>
      <c r="E23" t="str">
        <f t="shared" si="15"/>
        <v>Lesson 3.5</v>
      </c>
      <c r="F23" t="str">
        <f t="shared" si="16"/>
        <v>3.5</v>
      </c>
      <c r="G23" t="str">
        <f t="shared" si="17"/>
        <v>3_5</v>
      </c>
      <c r="H23" t="str">
        <f t="shared" si="4"/>
        <v>9.9_3_5</v>
      </c>
      <c r="I23" t="s">
        <v>9</v>
      </c>
      <c r="J23" s="2" t="s">
        <v>113</v>
      </c>
    </row>
    <row r="24" spans="1:11" x14ac:dyDescent="0.35">
      <c r="A24" t="str">
        <f t="shared" si="12"/>
        <v>&lt;a href='9.9_3_6.html' class=Questions&gt;</v>
      </c>
      <c r="B24" t="s">
        <v>42</v>
      </c>
      <c r="C24" t="str">
        <f t="shared" si="13"/>
        <v>&lt;/a&gt;</v>
      </c>
      <c r="E24" t="str">
        <f t="shared" si="15"/>
        <v>Lesson 3.6</v>
      </c>
      <c r="F24" t="str">
        <f t="shared" si="16"/>
        <v>3.6</v>
      </c>
      <c r="G24" t="str">
        <f t="shared" si="17"/>
        <v>3_6</v>
      </c>
      <c r="H24" t="str">
        <f t="shared" si="4"/>
        <v>9.9_3_6</v>
      </c>
      <c r="I24" t="s">
        <v>10</v>
      </c>
      <c r="J24" s="2" t="str">
        <f>"https://students.mathsnz.com/qg/onscreen.html#lesson"&amp;SUBSTITUTE(F24,".","p")&amp;","&amp;K24&amp;","&amp;L24&amp;","&amp;M24&amp;","&amp;N24&amp;","&amp;O24&amp;","</f>
        <v>https://students.mathsnz.com/qg/onscreen.html#lesson3p6,isodrawfg3,isodrawfg4,isodrawfg4,isodrawfg6,isodrawfg6,isodrawfg6,,,,,,</v>
      </c>
      <c r="K24" t="s">
        <v>44</v>
      </c>
    </row>
    <row r="25" spans="1:11" x14ac:dyDescent="0.35">
      <c r="A25" t="str">
        <f t="shared" ref="A25:A42" si="18">IF(I25&lt;&gt;"Lesson","&lt;a href='"&amp;H25&amp;".html' class="&amp;I25&amp;"&gt;","&lt;/span&gt;&lt;span class=group&gt;&lt;span class=title&gt;")</f>
        <v>&lt;/span&gt;&lt;span class=group&gt;&lt;span class=title&gt;</v>
      </c>
      <c r="B25" t="s">
        <v>45</v>
      </c>
      <c r="C25" t="str">
        <f t="shared" ref="C25:C31" si="19">IF(I25&lt;&gt;"Lesson","&lt;/a&gt;","&lt;/span&gt;")</f>
        <v>&lt;/span&gt;</v>
      </c>
      <c r="E25" t="str">
        <f t="shared" si="15"/>
        <v>Lesson 4</v>
      </c>
      <c r="F25" t="str">
        <f t="shared" si="16"/>
        <v>4</v>
      </c>
      <c r="G25" t="str">
        <f t="shared" si="17"/>
        <v>4</v>
      </c>
      <c r="H25" t="str">
        <f t="shared" si="4"/>
        <v>9.9_4</v>
      </c>
      <c r="I25" s="3" t="s">
        <v>11</v>
      </c>
      <c r="J25" s="2"/>
    </row>
    <row r="26" spans="1:11" x14ac:dyDescent="0.35">
      <c r="A26" t="str">
        <f t="shared" si="18"/>
        <v>&lt;a href='9.9_4_1.html' class=Video&gt;</v>
      </c>
      <c r="B26" t="s">
        <v>46</v>
      </c>
      <c r="C26" t="str">
        <f t="shared" si="19"/>
        <v>&lt;/a&gt;</v>
      </c>
      <c r="E26" t="str">
        <f t="shared" si="15"/>
        <v>Lesson 4.1</v>
      </c>
      <c r="F26" t="str">
        <f t="shared" si="16"/>
        <v>4.1</v>
      </c>
      <c r="G26" t="str">
        <f t="shared" si="17"/>
        <v>4_1</v>
      </c>
      <c r="H26" t="str">
        <f t="shared" si="4"/>
        <v>9.9_4_1</v>
      </c>
      <c r="I26" t="s">
        <v>9</v>
      </c>
      <c r="J26" s="2" t="s">
        <v>114</v>
      </c>
    </row>
    <row r="27" spans="1:11" x14ac:dyDescent="0.35">
      <c r="A27" t="str">
        <f t="shared" si="18"/>
        <v>&lt;a href='9.9_4_2.html' class=Questions&gt;</v>
      </c>
      <c r="B27" t="s">
        <v>47</v>
      </c>
      <c r="C27" t="str">
        <f t="shared" si="19"/>
        <v>&lt;/a&gt;</v>
      </c>
      <c r="E27" t="str">
        <f t="shared" ref="E27:E41" si="20">LEFT(B27,FIND(":",B27)-1)</f>
        <v>Lesson 4.2</v>
      </c>
      <c r="F27" t="str">
        <f t="shared" ref="F27:F41" si="21">RIGHT(E27,LEN(E27)-FIND(" ",E27))</f>
        <v>4.2</v>
      </c>
      <c r="G27" t="str">
        <f t="shared" ref="G27:G41" si="22">SUBSTITUTE(F27,".","_")</f>
        <v>4_2</v>
      </c>
      <c r="H27" t="str">
        <f t="shared" si="4"/>
        <v>9.9_4_2</v>
      </c>
      <c r="I27" t="s">
        <v>10</v>
      </c>
      <c r="J27" s="2" t="str">
        <f>"https://students.mathsnz.com/qg/onscreen.html#lesson"&amp;SUBSTITUTE(F27,".","p")&amp;","&amp;K27&amp;","&amp;L27&amp;","&amp;M27&amp;","&amp;N27&amp;","&amp;O27&amp;","</f>
        <v>https://students.mathsnz.com/qg/onscreen.html#lesson4p2,transformationreflection,transformationreflection,transformationreflection,transformationreflection2,transformationreflection2,,,,,,</v>
      </c>
      <c r="K27" s="2" t="s">
        <v>48</v>
      </c>
    </row>
    <row r="28" spans="1:11" x14ac:dyDescent="0.35">
      <c r="A28" t="str">
        <f t="shared" si="18"/>
        <v>&lt;a href='9.9_4_3.html' class=Video&gt;</v>
      </c>
      <c r="B28" t="s">
        <v>49</v>
      </c>
      <c r="C28" t="str">
        <f t="shared" si="19"/>
        <v>&lt;/a&gt;</v>
      </c>
      <c r="E28" t="str">
        <f t="shared" si="20"/>
        <v>Lesson 4.3</v>
      </c>
      <c r="F28" t="str">
        <f t="shared" si="21"/>
        <v>4.3</v>
      </c>
      <c r="G28" t="str">
        <f t="shared" si="22"/>
        <v>4_3</v>
      </c>
      <c r="H28" t="str">
        <f t="shared" si="4"/>
        <v>9.9_4_3</v>
      </c>
      <c r="I28" t="s">
        <v>9</v>
      </c>
      <c r="J28" s="2" t="s">
        <v>115</v>
      </c>
    </row>
    <row r="29" spans="1:11" x14ac:dyDescent="0.35">
      <c r="A29" t="str">
        <f t="shared" si="18"/>
        <v>&lt;a href='9.9_4_4.html' class=Questions&gt;</v>
      </c>
      <c r="B29" t="s">
        <v>51</v>
      </c>
      <c r="C29" t="str">
        <f t="shared" si="19"/>
        <v>&lt;/a&gt;</v>
      </c>
      <c r="E29" t="str">
        <f t="shared" si="20"/>
        <v>Lesson 4.4</v>
      </c>
      <c r="F29" t="str">
        <f t="shared" si="21"/>
        <v>4.4</v>
      </c>
      <c r="G29" t="str">
        <f t="shared" si="22"/>
        <v>4_4</v>
      </c>
      <c r="H29" t="str">
        <f t="shared" si="4"/>
        <v>9.9_4_4</v>
      </c>
      <c r="I29" t="s">
        <v>10</v>
      </c>
      <c r="J29" s="2" t="str">
        <f>"https://students.mathsnz.com/qg/onscreen.html#lesson"&amp;SUBSTITUTE(F29,".","p")&amp;","&amp;K29&amp;","&amp;L29&amp;","&amp;M29&amp;","&amp;N29&amp;","&amp;O29&amp;","</f>
        <v>https://students.mathsnz.com/qg/onscreen.html#lesson4p4,transformationtranslation,transformationtranslation,transformationtranslation,transformationtranslation,transformationtranslation,,,,,,</v>
      </c>
      <c r="K29" s="2" t="s">
        <v>54</v>
      </c>
    </row>
    <row r="30" spans="1:11" x14ac:dyDescent="0.35">
      <c r="A30" t="str">
        <f t="shared" si="18"/>
        <v>&lt;a href='9.9_4_5.html' class=Video&gt;</v>
      </c>
      <c r="B30" t="s">
        <v>52</v>
      </c>
      <c r="C30" t="str">
        <f t="shared" si="19"/>
        <v>&lt;/a&gt;</v>
      </c>
      <c r="E30" t="str">
        <f t="shared" si="20"/>
        <v>Lesson 4.5</v>
      </c>
      <c r="F30" t="str">
        <f t="shared" si="21"/>
        <v>4.5</v>
      </c>
      <c r="G30" t="str">
        <f t="shared" si="22"/>
        <v>4_5</v>
      </c>
      <c r="H30" t="str">
        <f t="shared" si="4"/>
        <v>9.9_4_5</v>
      </c>
      <c r="I30" t="s">
        <v>9</v>
      </c>
      <c r="J30" s="2" t="s">
        <v>116</v>
      </c>
    </row>
    <row r="31" spans="1:11" x14ac:dyDescent="0.35">
      <c r="A31" t="str">
        <f t="shared" si="18"/>
        <v>&lt;a href='9.9_4_6.html' class=Questions&gt;</v>
      </c>
      <c r="B31" t="s">
        <v>53</v>
      </c>
      <c r="C31" t="str">
        <f t="shared" si="19"/>
        <v>&lt;/a&gt;</v>
      </c>
      <c r="E31" t="str">
        <f t="shared" si="20"/>
        <v>Lesson 4.6</v>
      </c>
      <c r="F31" t="str">
        <f t="shared" si="21"/>
        <v>4.6</v>
      </c>
      <c r="G31" t="str">
        <f t="shared" si="22"/>
        <v>4_6</v>
      </c>
      <c r="H31" t="str">
        <f t="shared" si="4"/>
        <v>9.9_4_6</v>
      </c>
      <c r="I31" t="s">
        <v>10</v>
      </c>
      <c r="J31" s="2" t="str">
        <f>"https://students.mathsnz.com/qg/onscreen.html#lesson"&amp;SUBSTITUTE(F31,".","p")&amp;","&amp;K31&amp;","&amp;L31&amp;","&amp;M31&amp;","&amp;N31&amp;","&amp;O31&amp;","</f>
        <v>https://students.mathsnz.com/qg/onscreen.html#lesson4p6,transformationenlargement,transformationenlargement,transformationenlargement,transformationenlargement,transformationenlargement,,,,,,</v>
      </c>
      <c r="K31" t="s">
        <v>55</v>
      </c>
    </row>
    <row r="32" spans="1:11" x14ac:dyDescent="0.35">
      <c r="A32" t="str">
        <f t="shared" ref="A32:A33" si="23">IF(I32&lt;&gt;"Lesson","&lt;a href='"&amp;H32&amp;".html' class="&amp;I32&amp;"&gt;","&lt;/span&gt;&lt;span class=group&gt;&lt;span class=title&gt;")</f>
        <v>&lt;a href='9.9_4_7.html' class=Video&gt;</v>
      </c>
      <c r="B32" t="s">
        <v>57</v>
      </c>
      <c r="C32" t="str">
        <f t="shared" ref="C32:C33" si="24">IF(I32&lt;&gt;"Lesson","&lt;/a&gt;","&lt;/span&gt;")</f>
        <v>&lt;/a&gt;</v>
      </c>
      <c r="E32" t="str">
        <f t="shared" ref="E32:E33" si="25">LEFT(B32,FIND(":",B32)-1)</f>
        <v>Lesson 4.7</v>
      </c>
      <c r="F32" t="str">
        <f t="shared" ref="F32:F33" si="26">RIGHT(E32,LEN(E32)-FIND(" ",E32))</f>
        <v>4.7</v>
      </c>
      <c r="G32" t="str">
        <f t="shared" ref="G32:G33" si="27">SUBSTITUTE(F32,".","_")</f>
        <v>4_7</v>
      </c>
      <c r="H32" t="str">
        <f t="shared" si="4"/>
        <v>9.9_4_7</v>
      </c>
      <c r="I32" t="s">
        <v>9</v>
      </c>
      <c r="J32" s="2" t="s">
        <v>117</v>
      </c>
    </row>
    <row r="33" spans="1:11" x14ac:dyDescent="0.35">
      <c r="A33" t="str">
        <f t="shared" si="23"/>
        <v>&lt;a href='9.9_4_8.html' class=Questions&gt;</v>
      </c>
      <c r="B33" t="s">
        <v>58</v>
      </c>
      <c r="C33" t="str">
        <f t="shared" si="24"/>
        <v>&lt;/a&gt;</v>
      </c>
      <c r="E33" t="str">
        <f t="shared" si="25"/>
        <v>Lesson 4.8</v>
      </c>
      <c r="F33" t="str">
        <f t="shared" si="26"/>
        <v>4.8</v>
      </c>
      <c r="G33" t="str">
        <f t="shared" si="27"/>
        <v>4_8</v>
      </c>
      <c r="H33" t="str">
        <f t="shared" si="4"/>
        <v>9.9_4_8</v>
      </c>
      <c r="I33" t="s">
        <v>10</v>
      </c>
      <c r="J33" s="2" t="str">
        <f>"https://students.mathsnz.com/qg/onscreen.html#lesson"&amp;SUBSTITUTE(F33,".","p")&amp;","&amp;K33&amp;","&amp;L33&amp;","&amp;M33&amp;","&amp;N33&amp;","&amp;O33&amp;","</f>
        <v>https://students.mathsnz.com/qg/onscreen.html#lesson4p8,transformationrotation,transformationrotation,transformationrotation,transformationrotation2,transformationrotation2,,,,,,</v>
      </c>
      <c r="K33" t="s">
        <v>56</v>
      </c>
    </row>
    <row r="34" spans="1:11" x14ac:dyDescent="0.35">
      <c r="A34" t="str">
        <f t="shared" ref="A34" si="28">IF(I34&lt;&gt;"Lesson","&lt;a href='"&amp;H34&amp;".html' class="&amp;I34&amp;"&gt;","&lt;/span&gt;&lt;span class=group&gt;&lt;span class=title&gt;")</f>
        <v>&lt;/span&gt;&lt;span class=group&gt;&lt;span class=title&gt;</v>
      </c>
      <c r="B34" t="s">
        <v>61</v>
      </c>
      <c r="C34" t="str">
        <f t="shared" ref="C34:C59" si="29">IF(I34&lt;&gt;"Lesson","&lt;/a&gt;","&lt;/span&gt;")</f>
        <v>&lt;/span&gt;</v>
      </c>
      <c r="E34" t="str">
        <f t="shared" si="20"/>
        <v>Lesson 5</v>
      </c>
      <c r="F34" t="str">
        <f t="shared" si="21"/>
        <v>5</v>
      </c>
      <c r="G34" t="str">
        <f t="shared" si="22"/>
        <v>5</v>
      </c>
      <c r="H34" t="str">
        <f t="shared" si="4"/>
        <v>9.9_5</v>
      </c>
      <c r="I34" s="3" t="s">
        <v>11</v>
      </c>
      <c r="J34" s="2"/>
    </row>
    <row r="35" spans="1:11" x14ac:dyDescent="0.35">
      <c r="A35" t="str">
        <f t="shared" si="18"/>
        <v>&lt;a href='9.9_5_1.html' class=Video&gt;</v>
      </c>
      <c r="B35" t="s">
        <v>91</v>
      </c>
      <c r="C35" t="str">
        <f t="shared" si="29"/>
        <v>&lt;/a&gt;</v>
      </c>
      <c r="E35" t="str">
        <f t="shared" si="20"/>
        <v>Lesson 5.1</v>
      </c>
      <c r="F35" t="str">
        <f t="shared" si="21"/>
        <v>5.1</v>
      </c>
      <c r="G35" t="str">
        <f t="shared" si="22"/>
        <v>5_1</v>
      </c>
      <c r="H35" t="str">
        <f t="shared" si="4"/>
        <v>9.9_5_1</v>
      </c>
      <c r="I35" t="s">
        <v>9</v>
      </c>
      <c r="J35" s="2" t="s">
        <v>118</v>
      </c>
    </row>
    <row r="36" spans="1:11" x14ac:dyDescent="0.35">
      <c r="A36" t="str">
        <f t="shared" si="18"/>
        <v>&lt;a href='9.9_5_2.html' class=Questions&gt;</v>
      </c>
      <c r="B36" t="s">
        <v>92</v>
      </c>
      <c r="C36" t="str">
        <f t="shared" si="29"/>
        <v>&lt;/a&gt;</v>
      </c>
      <c r="E36" t="str">
        <f t="shared" si="20"/>
        <v>Lesson 5.2</v>
      </c>
      <c r="F36" t="str">
        <f t="shared" si="21"/>
        <v>5.2</v>
      </c>
      <c r="G36" t="str">
        <f t="shared" si="22"/>
        <v>5_2</v>
      </c>
      <c r="H36" t="str">
        <f t="shared" si="4"/>
        <v>9.9_5_2</v>
      </c>
      <c r="I36" t="s">
        <v>10</v>
      </c>
      <c r="J36" s="2" t="str">
        <f>"https://students.mathsnz.com/qg/onscreen.html#lesson"&amp;SUBSTITUTE(F36,".","p")&amp;","&amp;K36&amp;","&amp;L36&amp;","&amp;M36&amp;","&amp;N36&amp;","&amp;O36&amp;","</f>
        <v>https://students.mathsnz.com/qg/onscreen.html#lesson5p2,mapdistance,mapdistance,mapdistance,mapdistance,mapdistance,,,,,,</v>
      </c>
      <c r="K36" t="s">
        <v>90</v>
      </c>
    </row>
    <row r="37" spans="1:11" x14ac:dyDescent="0.35">
      <c r="A37" t="str">
        <f t="shared" si="18"/>
        <v>&lt;a href='9.9_5_3.html' class=Video&gt;</v>
      </c>
      <c r="B37" t="s">
        <v>94</v>
      </c>
      <c r="C37" t="str">
        <f t="shared" si="29"/>
        <v>&lt;/a&gt;</v>
      </c>
      <c r="E37" t="str">
        <f t="shared" si="20"/>
        <v>Lesson 5.3</v>
      </c>
      <c r="F37" t="str">
        <f t="shared" si="21"/>
        <v>5.3</v>
      </c>
      <c r="G37" t="str">
        <f t="shared" si="22"/>
        <v>5_3</v>
      </c>
      <c r="H37" t="str">
        <f t="shared" si="4"/>
        <v>9.9_5_3</v>
      </c>
      <c r="I37" t="s">
        <v>9</v>
      </c>
      <c r="J37" s="2" t="s">
        <v>119</v>
      </c>
    </row>
    <row r="38" spans="1:11" x14ac:dyDescent="0.35">
      <c r="A38" t="str">
        <f t="shared" si="18"/>
        <v>&lt;a href='9.9_5_4.html' class=Questions&gt;</v>
      </c>
      <c r="B38" t="s">
        <v>95</v>
      </c>
      <c r="C38" t="str">
        <f t="shared" si="29"/>
        <v>&lt;/a&gt;</v>
      </c>
      <c r="E38" t="str">
        <f t="shared" si="20"/>
        <v>Lesson 5.4</v>
      </c>
      <c r="F38" t="str">
        <f t="shared" si="21"/>
        <v>5.4</v>
      </c>
      <c r="G38" t="str">
        <f t="shared" si="22"/>
        <v>5_4</v>
      </c>
      <c r="H38" t="str">
        <f t="shared" si="4"/>
        <v>9.9_5_4</v>
      </c>
      <c r="I38" t="s">
        <v>10</v>
      </c>
      <c r="J38" s="2" t="str">
        <f>"https://students.mathsnz.com/qg/onscreen.html#lesson"&amp;SUBSTITUTE(F38,".","p")&amp;","&amp;K38&amp;","&amp;L38&amp;","&amp;M38&amp;","&amp;N38&amp;","&amp;O38&amp;","</f>
        <v>https://students.mathsnz.com/qg/onscreen.html#lesson5p4,mapcompass,mapcompass,mapcompass,mapcompass,mapcompass,,,,,,</v>
      </c>
      <c r="K38" t="s">
        <v>100</v>
      </c>
    </row>
    <row r="39" spans="1:11" x14ac:dyDescent="0.35">
      <c r="A39" t="str">
        <f t="shared" si="18"/>
        <v>&lt;a href='9.9_5_5.html' class=Video&gt;</v>
      </c>
      <c r="B39" t="s">
        <v>96</v>
      </c>
      <c r="C39" t="str">
        <f t="shared" si="29"/>
        <v>&lt;/a&gt;</v>
      </c>
      <c r="E39" t="str">
        <f t="shared" si="20"/>
        <v>Lesson 5.5</v>
      </c>
      <c r="F39" t="str">
        <f t="shared" si="21"/>
        <v>5.5</v>
      </c>
      <c r="G39" t="str">
        <f t="shared" si="22"/>
        <v>5_5</v>
      </c>
      <c r="H39" t="str">
        <f t="shared" si="4"/>
        <v>9.9_5_5</v>
      </c>
      <c r="I39" t="s">
        <v>9</v>
      </c>
      <c r="J39" s="2" t="s">
        <v>120</v>
      </c>
    </row>
    <row r="40" spans="1:11" x14ac:dyDescent="0.35">
      <c r="A40" t="str">
        <f t="shared" si="18"/>
        <v>&lt;a href='9.9_5_6.html' class=Questions&gt;</v>
      </c>
      <c r="B40" t="s">
        <v>97</v>
      </c>
      <c r="C40" t="str">
        <f t="shared" si="29"/>
        <v>&lt;/a&gt;</v>
      </c>
      <c r="E40" t="str">
        <f t="shared" si="20"/>
        <v>Lesson 5.6</v>
      </c>
      <c r="F40" t="str">
        <f t="shared" si="21"/>
        <v>5.6</v>
      </c>
      <c r="G40" t="str">
        <f t="shared" si="22"/>
        <v>5_6</v>
      </c>
      <c r="H40" t="str">
        <f t="shared" si="4"/>
        <v>9.9_5_6</v>
      </c>
      <c r="I40" t="s">
        <v>10</v>
      </c>
      <c r="J40" s="2" t="str">
        <f>"https://students.mathsnz.com/qg/onscreen.html#lesson"&amp;SUBSTITUTE(F40,".","p")&amp;","&amp;K40&amp;","&amp;L40&amp;","&amp;M40&amp;","&amp;N40&amp;","&amp;O40&amp;","</f>
        <v>https://students.mathsnz.com/qg/onscreen.html#lesson5p6,mapbearing,mapbearing,mapbearing,mapbearing,mapbearing,,,,,,</v>
      </c>
      <c r="K40" t="s">
        <v>93</v>
      </c>
    </row>
    <row r="41" spans="1:11" x14ac:dyDescent="0.35">
      <c r="A41" t="str">
        <f t="shared" si="18"/>
        <v>&lt;a href='9.9_5_7.html' class=Video&gt;</v>
      </c>
      <c r="B41" t="s">
        <v>98</v>
      </c>
      <c r="C41" t="str">
        <f t="shared" si="29"/>
        <v>&lt;/a&gt;</v>
      </c>
      <c r="E41" t="str">
        <f t="shared" si="20"/>
        <v>Lesson 5.7</v>
      </c>
      <c r="F41" t="str">
        <f t="shared" si="21"/>
        <v>5.7</v>
      </c>
      <c r="G41" t="str">
        <f t="shared" si="22"/>
        <v>5_7</v>
      </c>
      <c r="H41" t="str">
        <f t="shared" si="4"/>
        <v>9.9_5_7</v>
      </c>
      <c r="I41" t="s">
        <v>9</v>
      </c>
      <c r="J41" s="2" t="s">
        <v>121</v>
      </c>
    </row>
    <row r="42" spans="1:11" x14ac:dyDescent="0.35">
      <c r="A42" t="str">
        <f t="shared" si="18"/>
        <v>&lt;a href='9.9_5_8.html' class=Questions&gt;</v>
      </c>
      <c r="B42" t="s">
        <v>99</v>
      </c>
      <c r="C42" t="str">
        <f t="shared" ref="C42" si="30">IF(I42&lt;&gt;"Lesson","&lt;/a&gt;","&lt;/span&gt;")</f>
        <v>&lt;/a&gt;</v>
      </c>
      <c r="E42" t="str">
        <f t="shared" ref="E42" si="31">LEFT(B42,FIND(":",B42)-1)</f>
        <v>Lesson 5.8</v>
      </c>
      <c r="F42" t="str">
        <f t="shared" ref="F42" si="32">RIGHT(E42,LEN(E42)-FIND(" ",E42))</f>
        <v>5.8</v>
      </c>
      <c r="G42" t="str">
        <f t="shared" ref="G42" si="33">SUBSTITUTE(F42,".","_")</f>
        <v>5_8</v>
      </c>
      <c r="H42" t="str">
        <f t="shared" si="4"/>
        <v>9.9_5_8</v>
      </c>
      <c r="I42" t="s">
        <v>10</v>
      </c>
      <c r="J42" s="2" t="str">
        <f>"https://students.mathsnz.com/qg/onscreen.html#lesson"&amp;SUBSTITUTE(F42,".","p")&amp;","&amp;K42&amp;","&amp;L42&amp;","&amp;M42&amp;","&amp;N42&amp;","&amp;O42&amp;","</f>
        <v>https://students.mathsnz.com/qg/onscreen.html#lesson5p8,mapgridreference,mapgridreference,mapgridreference,mapgridreference,mapgridreference,,,,,,</v>
      </c>
      <c r="K42" t="s">
        <v>101</v>
      </c>
    </row>
    <row r="43" spans="1:11" x14ac:dyDescent="0.35">
      <c r="A43" t="str">
        <f t="shared" ref="A43:A48" si="34">IF(I43&lt;&gt;"Lesson","&lt;a href='"&amp;H43&amp;".html' class="&amp;I43&amp;"&gt;","&lt;/span&gt;&lt;span class=group&gt;&lt;span class=title&gt;")</f>
        <v>&lt;/span&gt;&lt;span class=group&gt;&lt;span class=title&gt;</v>
      </c>
      <c r="B43" t="s">
        <v>59</v>
      </c>
      <c r="C43" t="str">
        <f t="shared" si="29"/>
        <v>&lt;/span&gt;</v>
      </c>
      <c r="E43" t="str">
        <f t="shared" ref="E43:E48" si="35">LEFT(B43,FIND(":",B43)-1)</f>
        <v>Lesson 6</v>
      </c>
      <c r="F43" t="str">
        <f t="shared" ref="F43:F48" si="36">RIGHT(E43,LEN(E43)-FIND(" ",E43))</f>
        <v>6</v>
      </c>
      <c r="G43" t="str">
        <f t="shared" ref="G43:G48" si="37">SUBSTITUTE(F43,".","_")</f>
        <v>6</v>
      </c>
      <c r="H43" t="str">
        <f t="shared" si="4"/>
        <v>9.9_6</v>
      </c>
      <c r="I43" s="3" t="s">
        <v>11</v>
      </c>
      <c r="J43" s="2"/>
    </row>
    <row r="44" spans="1:11" x14ac:dyDescent="0.35">
      <c r="A44" t="str">
        <f t="shared" si="34"/>
        <v>&lt;a href='9.9_6_1.html' class=Video&gt;</v>
      </c>
      <c r="B44" t="s">
        <v>66</v>
      </c>
      <c r="C44" t="str">
        <f t="shared" si="29"/>
        <v>&lt;/a&gt;</v>
      </c>
      <c r="E44" t="str">
        <f t="shared" si="35"/>
        <v>Lesson 6.1</v>
      </c>
      <c r="F44" t="str">
        <f t="shared" si="36"/>
        <v>6.1</v>
      </c>
      <c r="G44" t="str">
        <f t="shared" si="37"/>
        <v>6_1</v>
      </c>
      <c r="H44" t="str">
        <f t="shared" si="4"/>
        <v>9.9_6_1</v>
      </c>
      <c r="I44" t="s">
        <v>9</v>
      </c>
      <c r="J44" s="2" t="s">
        <v>122</v>
      </c>
    </row>
    <row r="45" spans="1:11" x14ac:dyDescent="0.35">
      <c r="A45" t="str">
        <f t="shared" si="34"/>
        <v>&lt;a href='9.9_6_2.html' class=Questions&gt;</v>
      </c>
      <c r="B45" t="s">
        <v>103</v>
      </c>
      <c r="C45" t="str">
        <f t="shared" si="29"/>
        <v>&lt;/a&gt;</v>
      </c>
      <c r="E45" t="str">
        <f t="shared" ref="E45" si="38">LEFT(B45,FIND(":",B45)-1)</f>
        <v>Lesson 6.2</v>
      </c>
      <c r="F45" t="str">
        <f t="shared" ref="F45" si="39">RIGHT(E45,LEN(E45)-FIND(" ",E45))</f>
        <v>6.2</v>
      </c>
      <c r="G45" t="str">
        <f t="shared" ref="G45" si="40">SUBSTITUTE(F45,".","_")</f>
        <v>6_2</v>
      </c>
      <c r="H45" t="str">
        <f t="shared" si="4"/>
        <v>9.9_6_2</v>
      </c>
      <c r="I45" t="s">
        <v>10</v>
      </c>
      <c r="J45" s="2" t="str">
        <f>"https://students.mathsnz.com/qg/onscreen.html#lesson"&amp;SUBSTITUTE(F45,".","p")&amp;","&amp;K45&amp;","&amp;L45&amp;","&amp;M45&amp;","&amp;N45&amp;","&amp;O45&amp;","</f>
        <v>https://students.mathsnz.com/qg/onscreen.html#lesson6p2,locicircle,locicircle,locicircle,locicircle,locicircle,,,,,,</v>
      </c>
      <c r="K45" t="s">
        <v>102</v>
      </c>
    </row>
    <row r="46" spans="1:11" x14ac:dyDescent="0.35">
      <c r="A46" t="str">
        <f t="shared" si="34"/>
        <v>&lt;a href='9.9_6_3.html' class=Video&gt;</v>
      </c>
      <c r="B46" t="s">
        <v>67</v>
      </c>
      <c r="C46" t="str">
        <f t="shared" si="29"/>
        <v>&lt;/a&gt;</v>
      </c>
      <c r="E46" t="str">
        <f t="shared" si="35"/>
        <v>Lesson 6.3</v>
      </c>
      <c r="F46" t="str">
        <f t="shared" si="36"/>
        <v>6.3</v>
      </c>
      <c r="G46" t="str">
        <f t="shared" si="37"/>
        <v>6_3</v>
      </c>
      <c r="H46" t="str">
        <f t="shared" si="4"/>
        <v>9.9_6_3</v>
      </c>
      <c r="I46" t="s">
        <v>9</v>
      </c>
      <c r="J46" s="2" t="s">
        <v>123</v>
      </c>
    </row>
    <row r="47" spans="1:11" x14ac:dyDescent="0.35">
      <c r="A47" t="str">
        <f t="shared" ref="A47" si="41">IF(I47&lt;&gt;"Lesson","&lt;a href='"&amp;H47&amp;".html' class="&amp;I47&amp;"&gt;","&lt;/span&gt;&lt;span class=group&gt;&lt;span class=title&gt;")</f>
        <v>&lt;a href='9.9_6_4.html' class=Questions&gt;</v>
      </c>
      <c r="B47" t="s">
        <v>105</v>
      </c>
      <c r="C47" t="str">
        <f t="shared" ref="C47" si="42">IF(I47&lt;&gt;"Lesson","&lt;/a&gt;","&lt;/span&gt;")</f>
        <v>&lt;/a&gt;</v>
      </c>
      <c r="E47" t="str">
        <f t="shared" si="35"/>
        <v>Lesson 6.4</v>
      </c>
      <c r="F47" t="str">
        <f t="shared" si="36"/>
        <v>6.4</v>
      </c>
      <c r="G47" t="str">
        <f t="shared" si="37"/>
        <v>6_4</v>
      </c>
      <c r="H47" t="str">
        <f t="shared" si="4"/>
        <v>9.9_6_4</v>
      </c>
      <c r="I47" t="s">
        <v>10</v>
      </c>
      <c r="J47" s="2" t="str">
        <f>"https://students.mathsnz.com/qg/onscreen.html#lesson"&amp;SUBSTITUTE(F47,".","p")&amp;","&amp;K47&amp;","&amp;L47&amp;","&amp;M47&amp;","&amp;N47&amp;","&amp;O47&amp;","</f>
        <v>https://students.mathsnz.com/qg/onscreen.html#lesson6p4,lociline,lociline,lociline,lociline,lociline,,,,,,</v>
      </c>
      <c r="K47" t="s">
        <v>106</v>
      </c>
    </row>
    <row r="48" spans="1:11" x14ac:dyDescent="0.35">
      <c r="A48" t="str">
        <f t="shared" si="34"/>
        <v>&lt;a href='9.9_6_5.html' class=Document&gt;</v>
      </c>
      <c r="B48" t="s">
        <v>104</v>
      </c>
      <c r="C48" t="str">
        <f t="shared" si="29"/>
        <v>&lt;/a&gt;</v>
      </c>
      <c r="E48" t="str">
        <f t="shared" si="35"/>
        <v>Lesson 6.5</v>
      </c>
      <c r="F48" t="str">
        <f t="shared" si="36"/>
        <v>6.5</v>
      </c>
      <c r="G48" t="str">
        <f t="shared" si="37"/>
        <v>6_5</v>
      </c>
      <c r="H48" t="str">
        <f t="shared" si="4"/>
        <v>9.9_6_5</v>
      </c>
      <c r="I48" t="s">
        <v>8</v>
      </c>
      <c r="J48" s="2" t="s">
        <v>107</v>
      </c>
    </row>
    <row r="49" spans="1:11" x14ac:dyDescent="0.35">
      <c r="A49" t="str">
        <f t="shared" ref="A49:A60" si="43">IF(I49&lt;&gt;"Lesson","&lt;a href='"&amp;H49&amp;".html' class="&amp;I49&amp;"&gt;","&lt;/span&gt;&lt;span class=group&gt;&lt;span class=title&gt;")</f>
        <v>&lt;/span&gt;&lt;span class=group&gt;&lt;span class=title&gt;</v>
      </c>
      <c r="B49" t="s">
        <v>60</v>
      </c>
      <c r="C49" t="str">
        <f t="shared" si="29"/>
        <v>&lt;/span&gt;</v>
      </c>
      <c r="E49" t="str">
        <f t="shared" ref="E49" si="44">LEFT(B49,FIND(":",B49)-1)</f>
        <v>Lesson 7</v>
      </c>
      <c r="F49" t="str">
        <f t="shared" ref="F49" si="45">RIGHT(E49,LEN(E49)-FIND(" ",E49))</f>
        <v>7</v>
      </c>
      <c r="G49" t="str">
        <f t="shared" ref="G49" si="46">SUBSTITUTE(F49,".","_")</f>
        <v>7</v>
      </c>
      <c r="H49" t="str">
        <f t="shared" si="4"/>
        <v>9.9_7</v>
      </c>
      <c r="I49" s="3" t="s">
        <v>11</v>
      </c>
      <c r="J49" s="2"/>
    </row>
    <row r="50" spans="1:11" x14ac:dyDescent="0.35">
      <c r="A50" t="str">
        <f t="shared" si="43"/>
        <v>&lt;a href='9.9_7_1.html' class=Video&gt;</v>
      </c>
      <c r="B50" t="s">
        <v>62</v>
      </c>
      <c r="C50" t="str">
        <f t="shared" si="29"/>
        <v>&lt;/a&gt;</v>
      </c>
      <c r="E50" t="str">
        <f t="shared" ref="E50:E58" si="47">LEFT(B50,FIND(":",B50)-1)</f>
        <v>Lesson 7.1</v>
      </c>
      <c r="F50" t="str">
        <f t="shared" ref="F50:F58" si="48">RIGHT(E50,LEN(E50)-FIND(" ",E50))</f>
        <v>7.1</v>
      </c>
      <c r="G50" t="str">
        <f t="shared" ref="G50:G58" si="49">SUBSTITUTE(F50,".","_")</f>
        <v>7_1</v>
      </c>
      <c r="H50" t="str">
        <f t="shared" si="4"/>
        <v>9.9_7_1</v>
      </c>
      <c r="I50" t="s">
        <v>9</v>
      </c>
      <c r="J50" s="2" t="s">
        <v>124</v>
      </c>
    </row>
    <row r="51" spans="1:11" x14ac:dyDescent="0.35">
      <c r="A51" t="str">
        <f t="shared" si="43"/>
        <v>&lt;a href='9.9_7_2.html' class=Questions&gt;</v>
      </c>
      <c r="B51" t="s">
        <v>74</v>
      </c>
      <c r="C51" t="str">
        <f t="shared" si="29"/>
        <v>&lt;/a&gt;</v>
      </c>
      <c r="E51" t="str">
        <f t="shared" ref="E51:E55" si="50">LEFT(B51,FIND(":",B51)-1)</f>
        <v>Lesson 7.2</v>
      </c>
      <c r="F51" t="str">
        <f t="shared" ref="F51:F55" si="51">RIGHT(E51,LEN(E51)-FIND(" ",E51))</f>
        <v>7.2</v>
      </c>
      <c r="G51" t="str">
        <f t="shared" ref="G51:G55" si="52">SUBSTITUTE(F51,".","_")</f>
        <v>7_2</v>
      </c>
      <c r="H51" t="str">
        <f t="shared" si="4"/>
        <v>9.9_7_2</v>
      </c>
      <c r="I51" t="s">
        <v>10</v>
      </c>
      <c r="J51" s="2" t="str">
        <f>"https://students.mathsnz.com/qg/onscreen.html#lesson"&amp;SUBSTITUTE(F51,".","p")&amp;","&amp;K51&amp;","&amp;L51&amp;","&amp;M51&amp;","&amp;N51&amp;","&amp;O51&amp;","</f>
        <v>https://students.mathsnz.com/qg/onscreen.html#lesson7p2,anglerulesline,anglerulesline,anglerulesline2,anglerulesline2,anglerulesline3,,,,,,</v>
      </c>
      <c r="K51" t="s">
        <v>76</v>
      </c>
    </row>
    <row r="52" spans="1:11" x14ac:dyDescent="0.35">
      <c r="A52" t="str">
        <f t="shared" si="43"/>
        <v>&lt;a href='9.9_7_3.html' class=Video&gt;</v>
      </c>
      <c r="B52" t="s">
        <v>63</v>
      </c>
      <c r="C52" t="str">
        <f t="shared" si="29"/>
        <v>&lt;/a&gt;</v>
      </c>
      <c r="E52" t="str">
        <f t="shared" si="50"/>
        <v>Lesson 7.3</v>
      </c>
      <c r="F52" t="str">
        <f t="shared" si="51"/>
        <v>7.3</v>
      </c>
      <c r="G52" t="str">
        <f t="shared" si="52"/>
        <v>7_3</v>
      </c>
      <c r="H52" t="str">
        <f t="shared" si="4"/>
        <v>9.9_7_3</v>
      </c>
      <c r="I52" t="s">
        <v>9</v>
      </c>
      <c r="J52" s="2" t="s">
        <v>125</v>
      </c>
    </row>
    <row r="53" spans="1:11" x14ac:dyDescent="0.35">
      <c r="A53" t="str">
        <f t="shared" si="43"/>
        <v>&lt;a href='9.9_7_4.html' class=Questions&gt;</v>
      </c>
      <c r="B53" t="s">
        <v>75</v>
      </c>
      <c r="C53" t="str">
        <f t="shared" si="29"/>
        <v>&lt;/a&gt;</v>
      </c>
      <c r="E53" t="str">
        <f t="shared" si="50"/>
        <v>Lesson 7.4</v>
      </c>
      <c r="F53" t="str">
        <f t="shared" si="51"/>
        <v>7.4</v>
      </c>
      <c r="G53" t="str">
        <f t="shared" si="52"/>
        <v>7_4</v>
      </c>
      <c r="H53" t="str">
        <f t="shared" si="4"/>
        <v>9.9_7_4</v>
      </c>
      <c r="I53" t="s">
        <v>10</v>
      </c>
      <c r="J53" s="2" t="str">
        <f>"https://students.mathsnz.com/qg/onscreen.html#lesson"&amp;SUBSTITUTE(F53,".","p")&amp;","&amp;K53&amp;","&amp;L53&amp;","&amp;M53&amp;","&amp;N53&amp;","&amp;O53&amp;","</f>
        <v>https://students.mathsnz.com/qg/onscreen.html#lesson7p4,anglerulespoint,anglerulespoint2,anglerulespoint3,anglerulespoint3,anglerulespoint4,,,,,,</v>
      </c>
      <c r="K53" t="s">
        <v>77</v>
      </c>
    </row>
    <row r="54" spans="1:11" x14ac:dyDescent="0.35">
      <c r="A54" t="str">
        <f t="shared" si="43"/>
        <v>&lt;a href='9.9_7_5.html' class=Video&gt;</v>
      </c>
      <c r="B54" t="s">
        <v>64</v>
      </c>
      <c r="C54" t="str">
        <f t="shared" si="29"/>
        <v>&lt;/a&gt;</v>
      </c>
      <c r="E54" t="str">
        <f t="shared" si="50"/>
        <v>Lesson 7.5</v>
      </c>
      <c r="F54" t="str">
        <f t="shared" si="51"/>
        <v>7.5</v>
      </c>
      <c r="G54" t="str">
        <f t="shared" si="52"/>
        <v>7_5</v>
      </c>
      <c r="H54" t="str">
        <f t="shared" si="4"/>
        <v>9.9_7_5</v>
      </c>
      <c r="I54" t="s">
        <v>9</v>
      </c>
      <c r="J54" s="2" t="s">
        <v>127</v>
      </c>
    </row>
    <row r="55" spans="1:11" x14ac:dyDescent="0.35">
      <c r="A55" t="str">
        <f t="shared" si="43"/>
        <v>&lt;a href='9.9_7_6.html' class=Questions&gt;</v>
      </c>
      <c r="B55" t="s">
        <v>128</v>
      </c>
      <c r="C55" t="str">
        <f t="shared" si="29"/>
        <v>&lt;/a&gt;</v>
      </c>
      <c r="E55" t="str">
        <f t="shared" si="50"/>
        <v>Lesson 7.6</v>
      </c>
      <c r="F55" t="str">
        <f t="shared" si="51"/>
        <v>7.6</v>
      </c>
      <c r="G55" t="str">
        <f t="shared" si="52"/>
        <v>7_6</v>
      </c>
      <c r="H55" t="str">
        <f t="shared" si="4"/>
        <v>9.9_7_6</v>
      </c>
      <c r="I55" t="s">
        <v>10</v>
      </c>
      <c r="J55" s="2" t="str">
        <f>"https://students.mathsnz.com/qg/onscreen.html#lesson"&amp;SUBSTITUTE(F55,".","p")&amp;","&amp;K55&amp;","&amp;L55&amp;","&amp;M55&amp;","&amp;N55&amp;","&amp;O55&amp;","</f>
        <v>https://students.mathsnz.com/qg/onscreen.html#lesson7p6,anglerulesvertop,anglerulesvertop,anglerulesvertop,anglerulesvertop,anglerulesvertop,,,,,,</v>
      </c>
      <c r="K55" t="s">
        <v>78</v>
      </c>
    </row>
    <row r="56" spans="1:11" x14ac:dyDescent="0.35">
      <c r="A56" t="str">
        <f t="shared" si="43"/>
        <v>&lt;a href='9.9_7_7.html' class=Video&gt;</v>
      </c>
      <c r="B56" t="s">
        <v>65</v>
      </c>
      <c r="C56" t="str">
        <f t="shared" si="29"/>
        <v>&lt;/a&gt;</v>
      </c>
      <c r="E56" t="str">
        <f t="shared" si="47"/>
        <v>Lesson 7.7</v>
      </c>
      <c r="F56" t="str">
        <f t="shared" si="48"/>
        <v>7.7</v>
      </c>
      <c r="G56" t="str">
        <f t="shared" si="49"/>
        <v>7_7</v>
      </c>
      <c r="H56" t="str">
        <f t="shared" si="4"/>
        <v>9.9_7_7</v>
      </c>
      <c r="I56" t="s">
        <v>9</v>
      </c>
      <c r="J56" s="2" t="s">
        <v>126</v>
      </c>
    </row>
    <row r="57" spans="1:11" x14ac:dyDescent="0.35">
      <c r="A57" t="str">
        <f t="shared" si="43"/>
        <v>&lt;a href='9.9_7_8.html' class=Questions&gt;</v>
      </c>
      <c r="B57" t="s">
        <v>73</v>
      </c>
      <c r="C57" t="str">
        <f t="shared" si="29"/>
        <v>&lt;/a&gt;</v>
      </c>
      <c r="E57" t="str">
        <f t="shared" si="47"/>
        <v>Lesson 7.8</v>
      </c>
      <c r="F57" t="str">
        <f t="shared" si="48"/>
        <v>7.8</v>
      </c>
      <c r="G57" t="str">
        <f t="shared" si="49"/>
        <v>7_8</v>
      </c>
      <c r="H57" t="str">
        <f t="shared" si="4"/>
        <v>9.9_7_8</v>
      </c>
      <c r="I57" t="s">
        <v>10</v>
      </c>
      <c r="J57" s="2" t="str">
        <f>"https://students.mathsnz.com/qg/onscreen.html#lesson"&amp;SUBSTITUTE(F57,".","p")&amp;","&amp;K57&amp;","&amp;L57&amp;","&amp;M57&amp;","&amp;N57&amp;","&amp;O57&amp;","</f>
        <v>https://students.mathsnz.com/qg/onscreen.html#lesson7p8,anglerulestriangle,anglerulestriangle,anglerulestriangle,anglerulestriangle,anglerulestriangle,,,,,,</v>
      </c>
      <c r="K57" t="s">
        <v>72</v>
      </c>
    </row>
    <row r="58" spans="1:11" x14ac:dyDescent="0.35">
      <c r="A58" t="str">
        <f t="shared" si="43"/>
        <v>&lt;a href='9.9_7_9.html' class=Questions&gt;</v>
      </c>
      <c r="B58" t="s">
        <v>79</v>
      </c>
      <c r="C58" t="str">
        <f t="shared" si="29"/>
        <v>&lt;/a&gt;</v>
      </c>
      <c r="E58" t="str">
        <f t="shared" si="47"/>
        <v>Lesson 7.9</v>
      </c>
      <c r="F58" t="str">
        <f t="shared" si="48"/>
        <v>7.9</v>
      </c>
      <c r="G58" t="str">
        <f t="shared" si="49"/>
        <v>7_9</v>
      </c>
      <c r="H58" t="str">
        <f t="shared" si="4"/>
        <v>9.9_7_9</v>
      </c>
      <c r="I58" t="s">
        <v>10</v>
      </c>
      <c r="J58" s="2" t="str">
        <f>"https://students.mathsnz.com/qg/onscreen.html#lesson"&amp;SUBSTITUTE(F58,".","p")&amp;","&amp;K58&amp;","&amp;L58&amp;","&amp;M58&amp;","&amp;N58&amp;","&amp;O58&amp;","</f>
        <v>https://students.mathsnz.com/qg/onscreen.html#lesson7p9,anglerulesmixed,anglerulesmixed,anglerulesmixed,anglerulesmixed,anglerulesmixed,,,,,,</v>
      </c>
      <c r="K58" t="s">
        <v>81</v>
      </c>
    </row>
    <row r="59" spans="1:11" x14ac:dyDescent="0.35">
      <c r="A59" t="str">
        <f t="shared" si="43"/>
        <v>&lt;a href='9.9_7_10.html' class=Document&gt;</v>
      </c>
      <c r="B59" t="s">
        <v>80</v>
      </c>
      <c r="C59" t="str">
        <f t="shared" si="29"/>
        <v>&lt;/a&gt;</v>
      </c>
      <c r="E59" t="str">
        <f t="shared" ref="E59" si="53">LEFT(B59,FIND(":",B59)-1)</f>
        <v>Lesson 7.10</v>
      </c>
      <c r="F59" t="str">
        <f t="shared" ref="F59" si="54">RIGHT(E59,LEN(E59)-FIND(" ",E59))</f>
        <v>7.10</v>
      </c>
      <c r="G59" t="str">
        <f t="shared" ref="G59" si="55">SUBSTITUTE(F59,".","_")</f>
        <v>7_10</v>
      </c>
      <c r="H59" t="str">
        <f t="shared" si="4"/>
        <v>9.9_7_10</v>
      </c>
      <c r="I59" s="3" t="s">
        <v>8</v>
      </c>
      <c r="J59" s="2" t="s">
        <v>108</v>
      </c>
    </row>
    <row r="60" spans="1:11" x14ac:dyDescent="0.35">
      <c r="A60" t="str">
        <f t="shared" si="43"/>
        <v>&lt;/span&gt;&lt;span class=group&gt;&lt;span class=title&gt;</v>
      </c>
      <c r="B60" t="s">
        <v>68</v>
      </c>
      <c r="C60" t="str">
        <f t="shared" ref="C60:C61" si="56">IF(I60&lt;&gt;"Lesson","&lt;/a&gt;","&lt;/span&gt;")</f>
        <v>&lt;/span&gt;</v>
      </c>
      <c r="E60" t="str">
        <f t="shared" ref="E60:E61" si="57">LEFT(B60,FIND(":",B60)-1)</f>
        <v>Lesson 8</v>
      </c>
      <c r="F60" t="str">
        <f t="shared" ref="F60:F61" si="58">RIGHT(E60,LEN(E60)-FIND(" ",E60))</f>
        <v>8</v>
      </c>
      <c r="G60" t="str">
        <f t="shared" ref="G60:G61" si="59">SUBSTITUTE(F60,".","_")</f>
        <v>8</v>
      </c>
      <c r="H60" t="str">
        <f t="shared" si="4"/>
        <v>9.9_8</v>
      </c>
      <c r="I60" s="3" t="s">
        <v>11</v>
      </c>
      <c r="J60" s="2"/>
    </row>
    <row r="61" spans="1:11" x14ac:dyDescent="0.35">
      <c r="A61" t="str">
        <f t="shared" ref="A61" si="60">IF(I61&lt;&gt;"Lesson","&lt;a href='"&amp;H61&amp;".html' class="&amp;I61&amp;"&gt;","&lt;/span&gt;&lt;span class=group&gt;&lt;span class=title&gt;")</f>
        <v>&lt;a href='9.9_8_1.html' class=Questions&gt;</v>
      </c>
      <c r="B61" t="s">
        <v>69</v>
      </c>
      <c r="C61" t="str">
        <f t="shared" si="56"/>
        <v>&lt;/a&gt;</v>
      </c>
      <c r="E61" t="str">
        <f t="shared" si="57"/>
        <v>Lesson 8.1</v>
      </c>
      <c r="F61" t="str">
        <f t="shared" si="58"/>
        <v>8.1</v>
      </c>
      <c r="G61" t="str">
        <f t="shared" si="59"/>
        <v>8_1</v>
      </c>
      <c r="H61" t="str">
        <f t="shared" si="4"/>
        <v>9.9_8_1</v>
      </c>
      <c r="I61" t="s">
        <v>10</v>
      </c>
      <c r="J61" s="2" t="str">
        <f>"https://students.mathsnz.com/qg/onscreen.html#lesson"&amp;SUBSTITUTE(F61,".","p")&amp;","&amp;K61&amp;","&amp;L61&amp;","&amp;M61&amp;","&amp;N61&amp;","&amp;O61&amp;","</f>
        <v>https://students.mathsnz.com/qg/onscreen.html#lesson8p1,shapesregular,shapestriangles,shapesquad,isodraw6,sidetopview6,isodrawfg6,transformationreflection,transformationtranslation,transformationenlargement,transformationrotation,anglerulesmixed,anglerulesmixed,anglerulesmixed,,,,,,</v>
      </c>
      <c r="K61" t="s">
        <v>82</v>
      </c>
    </row>
    <row r="62" spans="1:11" s="3" customFormat="1" x14ac:dyDescent="0.35">
      <c r="A62" s="3" t="str">
        <f t="shared" ref="A62:A64" si="61">IF(I62&lt;&gt;"Lesson","&lt;a href='"&amp;H62&amp;".html' class="&amp;I62&amp;"&gt;","&lt;/span&gt;&lt;span class=group&gt;&lt;span class=title&gt;")</f>
        <v>&lt;/span&gt;&lt;span class=group&gt;&lt;span class=title&gt;</v>
      </c>
      <c r="B62" s="3" t="s">
        <v>12</v>
      </c>
      <c r="C62" s="3" t="str">
        <f t="shared" ref="C62:C64" si="62">IF(I62&lt;&gt;"Lesson","&lt;/a&gt;","&lt;/span&gt;")</f>
        <v>&lt;/span&gt;</v>
      </c>
      <c r="E62" t="str">
        <f t="shared" si="5"/>
        <v>Extra Notes</v>
      </c>
      <c r="F62" t="str">
        <f t="shared" si="6"/>
        <v>Notes</v>
      </c>
      <c r="G62" t="str">
        <f t="shared" si="7"/>
        <v>Notes</v>
      </c>
      <c r="H62" t="str">
        <f t="shared" si="4"/>
        <v>9.9_Notes</v>
      </c>
      <c r="I62" s="3" t="s">
        <v>11</v>
      </c>
      <c r="K62"/>
    </row>
    <row r="63" spans="1:11" s="3" customFormat="1" x14ac:dyDescent="0.35">
      <c r="A63" s="3" t="str">
        <f t="shared" si="61"/>
        <v>&lt;a href='9.9_Notes 1.html' class=Document&gt;</v>
      </c>
      <c r="B63" s="3" t="s">
        <v>13</v>
      </c>
      <c r="C63" s="3" t="str">
        <f t="shared" si="62"/>
        <v>&lt;/a&gt;</v>
      </c>
      <c r="E63" t="str">
        <f t="shared" si="5"/>
        <v>Extra Notes 1</v>
      </c>
      <c r="F63" t="str">
        <f t="shared" si="6"/>
        <v>Notes 1</v>
      </c>
      <c r="G63" t="str">
        <f t="shared" si="7"/>
        <v>Notes 1</v>
      </c>
      <c r="H63" t="str">
        <f t="shared" si="4"/>
        <v>9.9_Notes 1</v>
      </c>
      <c r="I63" s="3" t="s">
        <v>8</v>
      </c>
      <c r="J63" s="2" t="s">
        <v>109</v>
      </c>
      <c r="K63"/>
    </row>
    <row r="64" spans="1:11" s="3" customFormat="1" x14ac:dyDescent="0.35">
      <c r="A64" s="3" t="str">
        <f t="shared" si="61"/>
        <v>&lt;a href='9.9_Notes 2.html' class=Document&gt;</v>
      </c>
      <c r="B64" s="3" t="s">
        <v>14</v>
      </c>
      <c r="C64" s="3" t="str">
        <f t="shared" si="62"/>
        <v>&lt;/a&gt;</v>
      </c>
      <c r="E64" s="3" t="str">
        <f t="shared" ref="E64" si="63">LEFT(B64,FIND(":",B64)-1)</f>
        <v>Extra Notes 2</v>
      </c>
      <c r="F64" s="3" t="str">
        <f t="shared" ref="F64" si="64">RIGHT(E64,LEN(E64)-FIND(" ",E64))</f>
        <v>Notes 2</v>
      </c>
      <c r="G64" s="3" t="str">
        <f t="shared" ref="G64" si="65">SUBSTITUTE(F64,".","_")</f>
        <v>Notes 2</v>
      </c>
      <c r="H64" t="str">
        <f t="shared" si="4"/>
        <v>9.9_Notes 2</v>
      </c>
      <c r="I64" s="3" t="s">
        <v>8</v>
      </c>
      <c r="J64" s="4" t="s">
        <v>15</v>
      </c>
      <c r="K64"/>
    </row>
  </sheetData>
  <conditionalFormatting sqref="J1:J1048576">
    <cfRule type="cellIs" dxfId="0" priority="1" operator="equal">
      <formula>"https://www.youtube.com/embed/"</formula>
    </cfRule>
  </conditionalFormatting>
  <hyperlinks>
    <hyperlink ref="J3" r:id="rId1" xr:uid="{00000000-0004-0000-0000-000000000000}"/>
    <hyperlink ref="J9" r:id="rId2" xr:uid="{00000000-0004-0000-0000-000001000000}"/>
    <hyperlink ref="J64" r:id="rId3" xr:uid="{00000000-0004-0000-0000-000002000000}"/>
    <hyperlink ref="J17" r:id="rId4" xr:uid="{00000000-0004-0000-0000-000003000000}"/>
    <hyperlink ref="J5" r:id="rId5" xr:uid="{00000000-0004-0000-0000-000004000000}"/>
    <hyperlink ref="J7" r:id="rId6" xr:uid="{00000000-0004-0000-0000-000005000000}"/>
    <hyperlink ref="J11" r:id="rId7" xr:uid="{00000000-0004-0000-0000-000006000000}"/>
    <hyperlink ref="J13" r:id="rId8" xr:uid="{00000000-0004-0000-0000-000007000000}"/>
    <hyperlink ref="J48" r:id="rId9" xr:uid="{00000000-0004-0000-0000-000008000000}"/>
    <hyperlink ref="J59" r:id="rId10" xr:uid="{00000000-0004-0000-0000-000009000000}"/>
    <hyperlink ref="J63" r:id="rId11" xr:uid="{00000000-0004-0000-0000-00000A000000}"/>
    <hyperlink ref="J15" r:id="rId12" xr:uid="{00000000-0004-0000-0000-00000B000000}"/>
    <hyperlink ref="J19" r:id="rId13" xr:uid="{00000000-0004-0000-0000-00000C000000}"/>
    <hyperlink ref="J21" r:id="rId14" xr:uid="{00000000-0004-0000-0000-00000D000000}"/>
    <hyperlink ref="J23" r:id="rId15" xr:uid="{00000000-0004-0000-0000-00000E000000}"/>
    <hyperlink ref="J26" r:id="rId16" xr:uid="{00000000-0004-0000-0000-00000F000000}"/>
    <hyperlink ref="J28" r:id="rId17" xr:uid="{00000000-0004-0000-0000-000010000000}"/>
    <hyperlink ref="J30" r:id="rId18" xr:uid="{00000000-0004-0000-0000-000011000000}"/>
    <hyperlink ref="J32" r:id="rId19" xr:uid="{00000000-0004-0000-0000-000012000000}"/>
    <hyperlink ref="J35" r:id="rId20" xr:uid="{00000000-0004-0000-0000-000013000000}"/>
    <hyperlink ref="J37" r:id="rId21" xr:uid="{00000000-0004-0000-0000-000014000000}"/>
    <hyperlink ref="J39" r:id="rId22" xr:uid="{00000000-0004-0000-0000-000015000000}"/>
    <hyperlink ref="J41" r:id="rId23" xr:uid="{00000000-0004-0000-0000-000016000000}"/>
    <hyperlink ref="J44" r:id="rId24" xr:uid="{00000000-0004-0000-0000-000017000000}"/>
    <hyperlink ref="J46" r:id="rId25" xr:uid="{00000000-0004-0000-0000-000018000000}"/>
    <hyperlink ref="J50" r:id="rId26" xr:uid="{00000000-0004-0000-0000-000019000000}"/>
    <hyperlink ref="J52" r:id="rId27" xr:uid="{00000000-0004-0000-0000-00001A000000}"/>
    <hyperlink ref="J56" r:id="rId28" xr:uid="{A94E398C-E0B8-42D1-8234-F46EB6AEB855}"/>
  </hyperlinks>
  <pageMargins left="0.7" right="0.7" top="0.75" bottom="0.75" header="0.3" footer="0.3"/>
  <pageSetup paperSize="9" orientation="portrait" horizontalDpi="300" verticalDpi="300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</dc:creator>
  <cp:lastModifiedBy>Jake Wills</cp:lastModifiedBy>
  <dcterms:created xsi:type="dcterms:W3CDTF">2015-10-10T21:11:08Z</dcterms:created>
  <dcterms:modified xsi:type="dcterms:W3CDTF">2017-09-09T22:39:58Z</dcterms:modified>
</cp:coreProperties>
</file>