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4729dbadd6e889/Documents/"/>
    </mc:Choice>
  </mc:AlternateContent>
  <xr:revisionPtr revIDLastSave="1056" documentId="8_{7F726ACB-BB94-45D8-9EB4-61770CBA13AC}" xr6:coauthVersionLast="47" xr6:coauthVersionMax="47" xr10:uidLastSave="{D75F44E9-8388-4420-A697-D0D6A08AC888}"/>
  <bookViews>
    <workbookView xWindow="-120" yWindow="-120" windowWidth="20730" windowHeight="11040" activeTab="5" xr2:uid="{2D4EB30C-C32D-431F-A4C4-A6EEEF79079C}"/>
  </bookViews>
  <sheets>
    <sheet name="result" sheetId="2" r:id="rId1"/>
    <sheet name="conditional formating" sheetId="3" r:id="rId2"/>
    <sheet name="pivot table" sheetId="4" r:id="rId3"/>
    <sheet name="flash fill" sheetId="7" r:id="rId4"/>
    <sheet name="pivo" sheetId="6" r:id="rId5"/>
    <sheet name="Sheet2" sheetId="5" r:id="rId6"/>
  </sheets>
  <definedNames>
    <definedName name="_xlnm._FilterDatabase" localSheetId="0" hidden="1">result!$A$2:$P$20</definedName>
    <definedName name="_xlnm.Criteria" localSheetId="0">result!$Y$4:$Y$10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3" i="5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J26" i="2"/>
  <c r="J23" i="2"/>
  <c r="I23" i="2"/>
  <c r="I22" i="2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25" i="2" l="1"/>
  <c r="L20" i="3"/>
  <c r="K20" i="3"/>
  <c r="N20" i="3" s="1"/>
  <c r="J20" i="3"/>
  <c r="L19" i="3"/>
  <c r="K19" i="3"/>
  <c r="N19" i="3" s="1"/>
  <c r="J19" i="3"/>
  <c r="L18" i="3"/>
  <c r="K18" i="3"/>
  <c r="N18" i="3" s="1"/>
  <c r="J18" i="3"/>
  <c r="L17" i="3"/>
  <c r="K17" i="3"/>
  <c r="N17" i="3" s="1"/>
  <c r="J17" i="3"/>
  <c r="L16" i="3"/>
  <c r="O16" i="3" s="1"/>
  <c r="K16" i="3"/>
  <c r="N16" i="3" s="1"/>
  <c r="J16" i="3"/>
  <c r="L15" i="3"/>
  <c r="K15" i="3"/>
  <c r="N15" i="3" s="1"/>
  <c r="J15" i="3"/>
  <c r="L14" i="3"/>
  <c r="K14" i="3"/>
  <c r="N14" i="3" s="1"/>
  <c r="J14" i="3"/>
  <c r="L13" i="3"/>
  <c r="O13" i="3" s="1"/>
  <c r="K13" i="3"/>
  <c r="N13" i="3" s="1"/>
  <c r="J13" i="3"/>
  <c r="L12" i="3"/>
  <c r="K12" i="3"/>
  <c r="N12" i="3" s="1"/>
  <c r="J12" i="3"/>
  <c r="L11" i="3"/>
  <c r="K11" i="3"/>
  <c r="N11" i="3" s="1"/>
  <c r="J11" i="3"/>
  <c r="L10" i="3"/>
  <c r="O10" i="3" s="1"/>
  <c r="K10" i="3"/>
  <c r="N10" i="3" s="1"/>
  <c r="J10" i="3"/>
  <c r="L9" i="3"/>
  <c r="K9" i="3"/>
  <c r="N9" i="3" s="1"/>
  <c r="J9" i="3"/>
  <c r="L8" i="3"/>
  <c r="K8" i="3"/>
  <c r="N8" i="3" s="1"/>
  <c r="J8" i="3"/>
  <c r="L7" i="3"/>
  <c r="K7" i="3"/>
  <c r="N7" i="3" s="1"/>
  <c r="J7" i="3"/>
  <c r="L6" i="3"/>
  <c r="O6" i="3" s="1"/>
  <c r="K6" i="3"/>
  <c r="N6" i="3" s="1"/>
  <c r="J6" i="3"/>
  <c r="L5" i="3"/>
  <c r="K5" i="3"/>
  <c r="N5" i="3" s="1"/>
  <c r="J5" i="3"/>
  <c r="L4" i="3"/>
  <c r="K4" i="3"/>
  <c r="N4" i="3" s="1"/>
  <c r="J4" i="3"/>
  <c r="L3" i="3"/>
  <c r="K3" i="3"/>
  <c r="N3" i="3" s="1"/>
  <c r="J3" i="3"/>
  <c r="L15" i="2"/>
  <c r="L16" i="2"/>
  <c r="O16" i="2" s="1"/>
  <c r="L17" i="2"/>
  <c r="L18" i="2"/>
  <c r="L19" i="2"/>
  <c r="L20" i="2"/>
  <c r="K17" i="2"/>
  <c r="N17" i="2" s="1"/>
  <c r="K18" i="2"/>
  <c r="N18" i="2" s="1"/>
  <c r="K19" i="2"/>
  <c r="N19" i="2" s="1"/>
  <c r="K20" i="2"/>
  <c r="N20" i="2" s="1"/>
  <c r="J16" i="2"/>
  <c r="J17" i="2"/>
  <c r="J18" i="2"/>
  <c r="J19" i="2"/>
  <c r="J20" i="2"/>
  <c r="K16" i="2"/>
  <c r="N16" i="2" s="1"/>
  <c r="K15" i="2"/>
  <c r="N15" i="2" s="1"/>
  <c r="J15" i="2"/>
  <c r="L4" i="2"/>
  <c r="L5" i="2"/>
  <c r="L6" i="2"/>
  <c r="O6" i="2" s="1"/>
  <c r="L7" i="2"/>
  <c r="L8" i="2"/>
  <c r="L9" i="2"/>
  <c r="L10" i="2"/>
  <c r="O10" i="2" s="1"/>
  <c r="L11" i="2"/>
  <c r="L12" i="2"/>
  <c r="L13" i="2"/>
  <c r="O13" i="2" s="1"/>
  <c r="L14" i="2"/>
  <c r="L3" i="2"/>
  <c r="K4" i="2"/>
  <c r="N4" i="2" s="1"/>
  <c r="K5" i="2"/>
  <c r="N5" i="2" s="1"/>
  <c r="K6" i="2"/>
  <c r="N6" i="2" s="1"/>
  <c r="K7" i="2"/>
  <c r="N7" i="2" s="1"/>
  <c r="K8" i="2"/>
  <c r="N8" i="2" s="1"/>
  <c r="K9" i="2"/>
  <c r="N9" i="2" s="1"/>
  <c r="K10" i="2"/>
  <c r="N10" i="2" s="1"/>
  <c r="K11" i="2"/>
  <c r="N11" i="2" s="1"/>
  <c r="K12" i="2"/>
  <c r="N12" i="2" s="1"/>
  <c r="K13" i="2"/>
  <c r="N13" i="2" s="1"/>
  <c r="K14" i="2"/>
  <c r="N14" i="2" s="1"/>
  <c r="K3" i="2"/>
  <c r="N3" i="2" s="1"/>
  <c r="J4" i="2"/>
  <c r="J5" i="2"/>
  <c r="J6" i="2"/>
  <c r="J7" i="2"/>
  <c r="J8" i="2"/>
  <c r="J9" i="2"/>
  <c r="J10" i="2"/>
  <c r="J11" i="2"/>
  <c r="J12" i="2"/>
  <c r="J13" i="2"/>
  <c r="J14" i="2"/>
  <c r="J3" i="2"/>
  <c r="O3" i="3" l="1"/>
  <c r="O4" i="3"/>
  <c r="O5" i="3"/>
  <c r="O7" i="3"/>
  <c r="O8" i="3"/>
  <c r="O9" i="3"/>
  <c r="O11" i="3"/>
  <c r="O12" i="3"/>
  <c r="O14" i="3"/>
  <c r="O15" i="3"/>
  <c r="O17" i="3"/>
  <c r="O18" i="3"/>
  <c r="O19" i="3"/>
  <c r="O20" i="3"/>
  <c r="O4" i="2"/>
  <c r="O5" i="2"/>
  <c r="O7" i="2"/>
  <c r="O8" i="2"/>
  <c r="O9" i="2"/>
  <c r="O11" i="2"/>
  <c r="O12" i="2"/>
  <c r="O14" i="2"/>
  <c r="O15" i="2"/>
  <c r="O17" i="2"/>
  <c r="O18" i="2"/>
  <c r="O19" i="2"/>
  <c r="O3" i="2"/>
  <c r="O20" i="2"/>
</calcChain>
</file>

<file path=xl/sharedStrings.xml><?xml version="1.0" encoding="utf-8"?>
<sst xmlns="http://schemas.openxmlformats.org/spreadsheetml/2006/main" count="340" uniqueCount="159">
  <si>
    <t>S.No</t>
  </si>
  <si>
    <t>Name</t>
  </si>
  <si>
    <t>Tamil</t>
  </si>
  <si>
    <t>English</t>
  </si>
  <si>
    <t>Maths</t>
  </si>
  <si>
    <t>Science</t>
  </si>
  <si>
    <t>Social</t>
  </si>
  <si>
    <t>Total marks</t>
  </si>
  <si>
    <t>mathu</t>
  </si>
  <si>
    <t>nanthu</t>
  </si>
  <si>
    <t>divya</t>
  </si>
  <si>
    <t>priya</t>
  </si>
  <si>
    <t>suguna</t>
  </si>
  <si>
    <t>sowmiya</t>
  </si>
  <si>
    <t>raji</t>
  </si>
  <si>
    <t>pradheepa</t>
  </si>
  <si>
    <t>dharshini</t>
  </si>
  <si>
    <t>dharshika</t>
  </si>
  <si>
    <t>yalini</t>
  </si>
  <si>
    <t>yashika</t>
  </si>
  <si>
    <t>Std ID</t>
  </si>
  <si>
    <t>19BMA001</t>
  </si>
  <si>
    <t>19BMA002</t>
  </si>
  <si>
    <t>19BMA003</t>
  </si>
  <si>
    <t>19BMA004</t>
  </si>
  <si>
    <t>19BMA005</t>
  </si>
  <si>
    <t>19BMA006</t>
  </si>
  <si>
    <t>19BMA007</t>
  </si>
  <si>
    <t>19BMA008</t>
  </si>
  <si>
    <t>19BMA009</t>
  </si>
  <si>
    <t>19BMA010</t>
  </si>
  <si>
    <t>19BMA011</t>
  </si>
  <si>
    <t>19BMA012</t>
  </si>
  <si>
    <t>Year of passing</t>
  </si>
  <si>
    <t>grade</t>
  </si>
  <si>
    <t>progress result</t>
  </si>
  <si>
    <t>if(and(select cell &gt;=value,…),"true",false")</t>
  </si>
  <si>
    <t>Grade</t>
  </si>
  <si>
    <t>Obt.marks</t>
  </si>
  <si>
    <t>Rank</t>
  </si>
  <si>
    <t>Average</t>
  </si>
  <si>
    <t xml:space="preserve">average </t>
  </si>
  <si>
    <t>or percentage</t>
  </si>
  <si>
    <t>average(select cells)</t>
  </si>
  <si>
    <t>result(pass or fail)</t>
  </si>
  <si>
    <t>if condition</t>
  </si>
  <si>
    <t xml:space="preserve">nested if </t>
  </si>
  <si>
    <t>if(90&gt;=</t>
  </si>
  <si>
    <t>rank</t>
  </si>
  <si>
    <t>if(pass cell="pass",rank(total value,ref value,desc)</t>
  </si>
  <si>
    <t>19BMA013</t>
  </si>
  <si>
    <t>19BMA014</t>
  </si>
  <si>
    <t>malini</t>
  </si>
  <si>
    <t>makesh</t>
  </si>
  <si>
    <t>19BMA015</t>
  </si>
  <si>
    <t>19BMA016</t>
  </si>
  <si>
    <t>19BMA017</t>
  </si>
  <si>
    <t>19BMA018</t>
  </si>
  <si>
    <t>karthick</t>
  </si>
  <si>
    <t>niroja</t>
  </si>
  <si>
    <t>vijaya</t>
  </si>
  <si>
    <t>10 th STUDENTS MARKSHEET</t>
  </si>
  <si>
    <t>Mark Issue</t>
  </si>
  <si>
    <t>filters</t>
  </si>
  <si>
    <t>conditonal formating</t>
  </si>
  <si>
    <t>conditional formating</t>
  </si>
  <si>
    <t>Grand Total</t>
  </si>
  <si>
    <t>Sum of Obt.marks</t>
  </si>
  <si>
    <t>Row Labels</t>
  </si>
  <si>
    <t>first create a table</t>
  </si>
  <si>
    <t>bold the heading</t>
  </si>
  <si>
    <t>select all</t>
  </si>
  <si>
    <t xml:space="preserve">go to the pivot table </t>
  </si>
  <si>
    <t>Day name</t>
  </si>
  <si>
    <t>pivot table</t>
  </si>
  <si>
    <t>practice excel 1</t>
  </si>
  <si>
    <t>consolidate</t>
  </si>
  <si>
    <t>S.no</t>
  </si>
  <si>
    <t>E.Id</t>
  </si>
  <si>
    <t>location</t>
  </si>
  <si>
    <t>total sale</t>
  </si>
  <si>
    <t>north</t>
  </si>
  <si>
    <t>south</t>
  </si>
  <si>
    <t>west</t>
  </si>
  <si>
    <t>east</t>
  </si>
  <si>
    <t>libiya</t>
  </si>
  <si>
    <t>sneha</t>
  </si>
  <si>
    <t>poorani</t>
  </si>
  <si>
    <t>selva</t>
  </si>
  <si>
    <t>venu</t>
  </si>
  <si>
    <t>sabitha</t>
  </si>
  <si>
    <t>nivi</t>
  </si>
  <si>
    <t>asupathi</t>
  </si>
  <si>
    <t>yuva</t>
  </si>
  <si>
    <t>siva</t>
  </si>
  <si>
    <t>Jan-20</t>
  </si>
  <si>
    <t>Feb-20</t>
  </si>
  <si>
    <t>Mar-20</t>
  </si>
  <si>
    <t>Apr-20</t>
  </si>
  <si>
    <t>May-20</t>
  </si>
  <si>
    <t>1rst name</t>
  </si>
  <si>
    <t>last name</t>
  </si>
  <si>
    <t>sri</t>
  </si>
  <si>
    <t>k</t>
  </si>
  <si>
    <t>full name</t>
  </si>
  <si>
    <t>priya dharshini</t>
  </si>
  <si>
    <t>nivi sri</t>
  </si>
  <si>
    <t>poorani k</t>
  </si>
  <si>
    <t>sabitha sri</t>
  </si>
  <si>
    <t>yuva sri</t>
  </si>
  <si>
    <t>flash fill</t>
  </si>
  <si>
    <t>mathu mtha</t>
  </si>
  <si>
    <t>first combine 2 name ,selected all needed empty cells</t>
  </si>
  <si>
    <t>ctrl+e</t>
  </si>
  <si>
    <t>1rst initial</t>
  </si>
  <si>
    <t>last initial</t>
  </si>
  <si>
    <t>s</t>
  </si>
  <si>
    <t>dahrshini</t>
  </si>
  <si>
    <t>M</t>
  </si>
  <si>
    <t>P</t>
  </si>
  <si>
    <t>N</t>
  </si>
  <si>
    <t>S</t>
  </si>
  <si>
    <t>Y</t>
  </si>
  <si>
    <t>vanthi</t>
  </si>
  <si>
    <t>v</t>
  </si>
  <si>
    <t>d</t>
  </si>
  <si>
    <t>combined</t>
  </si>
  <si>
    <t>MV</t>
  </si>
  <si>
    <t>PD</t>
  </si>
  <si>
    <t>NS</t>
  </si>
  <si>
    <t>PK</t>
  </si>
  <si>
    <t>SS</t>
  </si>
  <si>
    <t>YS</t>
  </si>
  <si>
    <t>mathu.vanthi</t>
  </si>
  <si>
    <t>priya.dahrshini</t>
  </si>
  <si>
    <t>nivi.sri</t>
  </si>
  <si>
    <t>poorani.k</t>
  </si>
  <si>
    <t>sabitha.sri</t>
  </si>
  <si>
    <t>yuva.sri</t>
  </si>
  <si>
    <t>full name with .</t>
  </si>
  <si>
    <t>Ph no</t>
  </si>
  <si>
    <t>with -</t>
  </si>
  <si>
    <t>912-356-4154</t>
  </si>
  <si>
    <t>912-356-4155</t>
  </si>
  <si>
    <t>912-356-4156</t>
  </si>
  <si>
    <t>912-356-4157</t>
  </si>
  <si>
    <t>912-356-4158</t>
  </si>
  <si>
    <t>912-356-4159</t>
  </si>
  <si>
    <t>912-356-4160</t>
  </si>
  <si>
    <t>proper case</t>
  </si>
  <si>
    <t>Mathu Vanthi</t>
  </si>
  <si>
    <t>Priya Dahrshini</t>
  </si>
  <si>
    <t>Nivi Sri</t>
  </si>
  <si>
    <t>Poorani K</t>
  </si>
  <si>
    <t>Sabitha Sri</t>
  </si>
  <si>
    <t>Yuva Sri</t>
  </si>
  <si>
    <t>year</t>
  </si>
  <si>
    <t>date with  years</t>
  </si>
  <si>
    <t xml:space="preserve">drop down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</si>
</sst>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3" fillId="2" borderId="0" xfId="0" applyFont="1" applyFill="1"/>
    <xf numFmtId="0" fontId="2" fillId="4" borderId="0" xfId="0" applyFont="1" applyFill="1"/>
    <xf numFmtId="0" fontId="4" fillId="3" borderId="0" xfId="0" applyFont="1" applyFill="1"/>
    <xf numFmtId="0" fontId="0" fillId="3" borderId="0" xfId="0" applyFill="1"/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5" borderId="0" xfId="0" applyFill="1"/>
    <xf numFmtId="14" fontId="0" fillId="0" borderId="6" xfId="0" applyNumberFormat="1" applyBorder="1" applyAlignment="1">
      <alignment horizontal="center"/>
    </xf>
    <xf numFmtId="0" fontId="7" fillId="0" borderId="0" xfId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1" applyBorder="1" applyAlignment="1">
      <alignment horizontal="center"/>
    </xf>
    <xf numFmtId="0" fontId="2" fillId="0" borderId="0" xfId="0" applyFont="1" applyAlignment="1">
      <alignment horizontal="center"/>
    </xf>
    <xf numFmtId="17" fontId="2" fillId="0" borderId="0" xfId="0" applyNumberFormat="1" applyFont="1"/>
    <xf numFmtId="0" fontId="2" fillId="0" borderId="0" xfId="0" applyFont="1" applyAlignment="1">
      <alignment wrapText="1"/>
    </xf>
    <xf numFmtId="0" fontId="5" fillId="5" borderId="2" xfId="0" applyFont="1" applyFill="1" applyBorder="1" applyAlignment="1">
      <alignment horizontal="right"/>
    </xf>
    <xf numFmtId="0" fontId="5" fillId="5" borderId="0" xfId="0" applyFont="1" applyFill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3" borderId="0" xfId="0" applyFill="1" applyAlignment="1"/>
    <xf numFmtId="0" fontId="0" fillId="6" borderId="0" xfId="0" applyFill="1"/>
    <xf numFmtId="0" fontId="8" fillId="7" borderId="0" xfId="0" applyFont="1" applyFill="1"/>
    <xf numFmtId="0" fontId="2" fillId="0" borderId="1" xfId="0" applyFont="1" applyFill="1" applyBorder="1"/>
    <xf numFmtId="0" fontId="0" fillId="0" borderId="11" xfId="0" applyFill="1" applyBorder="1"/>
    <xf numFmtId="14" fontId="0" fillId="0" borderId="1" xfId="0" applyNumberFormat="1" applyBorder="1"/>
    <xf numFmtId="0" fontId="9" fillId="8" borderId="0" xfId="0" applyFont="1" applyFill="1"/>
  </cellXfs>
  <cellStyles count="2">
    <cellStyle name="Hyperlink" xfId="1" builtinId="8"/>
    <cellStyle name="Normal" xfId="0" builtinId="0"/>
  </cellStyles>
  <dxfs count="64">
    <dxf>
      <font>
        <color rgb="FF9C5700"/>
      </font>
      <fill>
        <patternFill>
          <bgColor rgb="FFFFEB9C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/yy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pivo!A1"/><Relationship Id="rId1" Type="http://schemas.openxmlformats.org/officeDocument/2006/relationships/hyperlink" Target="#'pivot tabl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1019175</xdr:colOff>
      <xdr:row>10</xdr:row>
      <xdr:rowOff>123825</xdr:rowOff>
    </xdr:from>
    <xdr:to>
      <xdr:col>22</xdr:col>
      <xdr:colOff>47625</xdr:colOff>
      <xdr:row>15</xdr:row>
      <xdr:rowOff>85725</xdr:rowOff>
    </xdr:to>
    <xdr:sp macro="" textlink="">
      <xdr:nvSpPr>
        <xdr:cNvPr id="2" name="Smiley Fac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16C5DC-F99A-8996-114D-1D43F4F2FB98}"/>
            </a:ext>
          </a:extLst>
        </xdr:cNvPr>
        <xdr:cNvSpPr/>
      </xdr:nvSpPr>
      <xdr:spPr>
        <a:xfrm>
          <a:off x="18087975" y="2219325"/>
          <a:ext cx="914400" cy="914400"/>
        </a:xfrm>
        <a:prstGeom prst="smileyFac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18</xdr:col>
      <xdr:colOff>190500</xdr:colOff>
      <xdr:row>10</xdr:row>
      <xdr:rowOff>152400</xdr:rowOff>
    </xdr:from>
    <xdr:to>
      <xdr:col>18</xdr:col>
      <xdr:colOff>1104900</xdr:colOff>
      <xdr:row>15</xdr:row>
      <xdr:rowOff>114300</xdr:rowOff>
    </xdr:to>
    <xdr:sp macro="" textlink="">
      <xdr:nvSpPr>
        <xdr:cNvPr id="4" name="Heart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C156AF-4DAF-3917-1637-A4E2F7224C65}"/>
            </a:ext>
          </a:extLst>
        </xdr:cNvPr>
        <xdr:cNvSpPr/>
      </xdr:nvSpPr>
      <xdr:spPr>
        <a:xfrm>
          <a:off x="15420975" y="2247900"/>
          <a:ext cx="914400" cy="914400"/>
        </a:xfrm>
        <a:prstGeom prst="hear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pivot table</a:t>
          </a:r>
        </a:p>
      </xdr:txBody>
    </xdr:sp>
    <xdr:clientData/>
  </xdr:twoCellAnchor>
  <xdr:twoCellAnchor>
    <xdr:from>
      <xdr:col>0</xdr:col>
      <xdr:colOff>219075</xdr:colOff>
      <xdr:row>0</xdr:row>
      <xdr:rowOff>28575</xdr:rowOff>
    </xdr:from>
    <xdr:to>
      <xdr:col>1</xdr:col>
      <xdr:colOff>587883</xdr:colOff>
      <xdr:row>1</xdr:row>
      <xdr:rowOff>179832</xdr:rowOff>
    </xdr:to>
    <xdr:sp macro="" textlink="">
      <xdr:nvSpPr>
        <xdr:cNvPr id="5" name="Arrow: Right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AF97E9A-844B-C6E4-49CD-59585A3AFC5E}"/>
            </a:ext>
          </a:extLst>
        </xdr:cNvPr>
        <xdr:cNvSpPr/>
      </xdr:nvSpPr>
      <xdr:spPr>
        <a:xfrm>
          <a:off x="219075" y="28575"/>
          <a:ext cx="978408" cy="484632"/>
        </a:xfrm>
        <a:prstGeom prst="rightArrow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pivo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u" refreshedDate="44885.698353935186" createdVersion="8" refreshedVersion="8" minRefreshableVersion="3" recordCount="18" xr:uid="{25660450-8C25-4E4A-9E86-F4E9ABB6EA5F}">
  <cacheSource type="worksheet">
    <worksheetSource name="Table4"/>
  </cacheSource>
  <cacheFields count="10">
    <cacheField name="S.No" numFmtId="0">
      <sharedItems containsSemiMixedTypes="0" containsString="0" containsNumber="1" containsInteger="1" minValue="1" maxValue="18"/>
    </cacheField>
    <cacheField name="Std ID" numFmtId="0">
      <sharedItems/>
    </cacheField>
    <cacheField name="Name" numFmtId="0">
      <sharedItems count="17">
        <s v="mathu"/>
        <s v="nanthu"/>
        <s v="divya"/>
        <s v="priya"/>
        <s v="suguna"/>
        <s v="sowmiya"/>
        <s v="raji"/>
        <s v="pradheepa"/>
        <s v="dharshini"/>
        <s v="dharshika"/>
        <s v="yalini"/>
        <s v="yashika"/>
        <s v="malini"/>
        <s v="makesh"/>
        <s v="karthick"/>
        <s v="niroja"/>
        <s v="vijaya"/>
      </sharedItems>
    </cacheField>
    <cacheField name="Tamil" numFmtId="0">
      <sharedItems containsSemiMixedTypes="0" containsString="0" containsNumber="1" containsInteger="1" minValue="35" maxValue="98"/>
    </cacheField>
    <cacheField name="English" numFmtId="0">
      <sharedItems containsSemiMixedTypes="0" containsString="0" containsNumber="1" containsInteger="1" minValue="33" maxValue="99"/>
    </cacheField>
    <cacheField name="Maths" numFmtId="0">
      <sharedItems containsSemiMixedTypes="0" containsString="0" containsNumber="1" containsInteger="1" minValue="30" maxValue="100"/>
    </cacheField>
    <cacheField name="Science" numFmtId="0">
      <sharedItems containsSemiMixedTypes="0" containsString="0" containsNumber="1" containsInteger="1" minValue="45" maxValue="99"/>
    </cacheField>
    <cacheField name="Social" numFmtId="0">
      <sharedItems containsSemiMixedTypes="0" containsString="0" containsNumber="1" containsInteger="1" minValue="50" maxValue="100"/>
    </cacheField>
    <cacheField name="Total marks" numFmtId="0">
      <sharedItems containsSemiMixedTypes="0" containsString="0" containsNumber="1" containsInteger="1" minValue="500" maxValue="500" count="1">
        <n v="500"/>
      </sharedItems>
    </cacheField>
    <cacheField name="Obt.marks" numFmtId="0">
      <sharedItems containsSemiMixedTypes="0" containsString="0" containsNumber="1" containsInteger="1" minValue="226" maxValue="4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"/>
    <s v="19BMA001"/>
    <x v="0"/>
    <n v="96"/>
    <n v="90"/>
    <n v="100"/>
    <n v="98"/>
    <n v="100"/>
    <x v="0"/>
    <n v="484"/>
  </r>
  <r>
    <n v="2"/>
    <s v="19BMA002"/>
    <x v="1"/>
    <n v="94"/>
    <n v="76"/>
    <n v="98"/>
    <n v="65"/>
    <n v="78"/>
    <x v="0"/>
    <n v="411"/>
  </r>
  <r>
    <n v="3"/>
    <s v="19BMA003"/>
    <x v="2"/>
    <n v="87"/>
    <n v="95"/>
    <n v="78"/>
    <n v="87"/>
    <n v="96"/>
    <x v="0"/>
    <n v="443"/>
  </r>
  <r>
    <n v="4"/>
    <s v="19BMA004"/>
    <x v="3"/>
    <n v="65"/>
    <n v="34"/>
    <n v="30"/>
    <n v="45"/>
    <n v="52"/>
    <x v="0"/>
    <n v="226"/>
  </r>
  <r>
    <n v="5"/>
    <s v="19BMA005"/>
    <x v="4"/>
    <n v="98"/>
    <n v="97"/>
    <n v="57"/>
    <n v="96"/>
    <n v="97"/>
    <x v="0"/>
    <n v="445"/>
  </r>
  <r>
    <n v="6"/>
    <s v="19BMA006"/>
    <x v="5"/>
    <n v="67"/>
    <n v="67"/>
    <n v="68"/>
    <n v="65"/>
    <n v="75"/>
    <x v="0"/>
    <n v="342"/>
  </r>
  <r>
    <n v="7"/>
    <s v="19BMA007"/>
    <x v="6"/>
    <n v="57"/>
    <n v="87"/>
    <n v="98"/>
    <n v="91"/>
    <n v="78"/>
    <x v="0"/>
    <n v="411"/>
  </r>
  <r>
    <n v="8"/>
    <s v="19BMA008"/>
    <x v="7"/>
    <n v="35"/>
    <n v="33"/>
    <n v="54"/>
    <n v="65"/>
    <n v="56"/>
    <x v="0"/>
    <n v="243"/>
  </r>
  <r>
    <n v="9"/>
    <s v="19BMA009"/>
    <x v="8"/>
    <n v="96"/>
    <n v="56"/>
    <n v="97"/>
    <n v="92"/>
    <n v="69"/>
    <x v="0"/>
    <n v="410"/>
  </r>
  <r>
    <n v="10"/>
    <s v="19BMA010"/>
    <x v="9"/>
    <n v="95"/>
    <n v="67"/>
    <n v="98"/>
    <n v="99"/>
    <n v="74"/>
    <x v="0"/>
    <n v="433"/>
  </r>
  <r>
    <n v="11"/>
    <s v="19BMA011"/>
    <x v="10"/>
    <n v="54"/>
    <n v="53"/>
    <n v="34"/>
    <n v="45"/>
    <n v="50"/>
    <x v="0"/>
    <n v="236"/>
  </r>
  <r>
    <n v="12"/>
    <s v="19BMA012"/>
    <x v="11"/>
    <n v="87"/>
    <n v="90"/>
    <n v="76"/>
    <n v="93"/>
    <n v="81"/>
    <x v="0"/>
    <n v="427"/>
  </r>
  <r>
    <n v="13"/>
    <s v="19BMA013"/>
    <x v="12"/>
    <n v="54"/>
    <n v="65"/>
    <n v="64"/>
    <n v="76"/>
    <n v="67"/>
    <x v="0"/>
    <n v="326"/>
  </r>
  <r>
    <n v="14"/>
    <s v="19BMA014"/>
    <x v="13"/>
    <n v="65"/>
    <n v="34"/>
    <n v="56"/>
    <n v="54"/>
    <n v="65"/>
    <x v="0"/>
    <n v="274"/>
  </r>
  <r>
    <n v="15"/>
    <s v="19BMA015"/>
    <x v="3"/>
    <n v="76"/>
    <n v="76"/>
    <n v="54"/>
    <n v="65"/>
    <n v="89"/>
    <x v="0"/>
    <n v="360"/>
  </r>
  <r>
    <n v="16"/>
    <s v="19BMA016"/>
    <x v="14"/>
    <n v="98"/>
    <n v="89"/>
    <n v="65"/>
    <n v="76"/>
    <n v="100"/>
    <x v="0"/>
    <n v="428"/>
  </r>
  <r>
    <n v="17"/>
    <s v="19BMA017"/>
    <x v="15"/>
    <n v="89"/>
    <n v="98"/>
    <n v="36"/>
    <n v="87"/>
    <n v="67"/>
    <x v="0"/>
    <n v="377"/>
  </r>
  <r>
    <n v="18"/>
    <s v="19BMA018"/>
    <x v="16"/>
    <n v="97"/>
    <n v="99"/>
    <n v="100"/>
    <n v="89"/>
    <n v="100"/>
    <x v="0"/>
    <n v="4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F2131-CDFF-496B-93C5-E59B1D8225C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9" firstHeaderRow="1" firstDataRow="1" firstDataCol="1"/>
  <pivotFields count="10">
    <pivotField showAll="0"/>
    <pivotField showAll="0"/>
    <pivotField axis="axisRow" showAll="0">
      <items count="18">
        <item x="9"/>
        <item x="8"/>
        <item x="1"/>
        <item x="2"/>
        <item x="14"/>
        <item x="13"/>
        <item x="12"/>
        <item x="0"/>
        <item x="15"/>
        <item x="7"/>
        <item x="3"/>
        <item x="6"/>
        <item x="5"/>
        <item x="4"/>
        <item x="16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Obt.mark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B3747-6FC3-4919-BE37-79842876C07C}" name="Table1" displayName="Table1" ref="B2:Q20" totalsRowShown="0" headerRowDxfId="63" dataDxfId="61" headerRowBorderDxfId="62" tableBorderDxfId="60" totalsRowBorderDxfId="59">
  <tableColumns count="16">
    <tableColumn id="1" xr3:uid="{68E2EFBC-FD7F-4963-8DA2-CE5D894D108D}" name="Std ID" dataDxfId="58"/>
    <tableColumn id="2" xr3:uid="{F6150092-1C15-4823-AEDA-98C18062F32E}" name="Name" dataDxfId="57"/>
    <tableColumn id="3" xr3:uid="{F70EBF8A-E727-4334-BED7-40895D62DA11}" name="Tamil" dataDxfId="56"/>
    <tableColumn id="4" xr3:uid="{629939EF-C9D5-4723-8A47-10147B8800ED}" name="English" dataDxfId="55"/>
    <tableColumn id="5" xr3:uid="{C5832186-D2A1-4C08-929A-0205B9360921}" name="Maths" dataDxfId="54"/>
    <tableColumn id="6" xr3:uid="{41360A54-EFEA-4ECE-83CE-AEC5F2129CC0}" name="Science" dataDxfId="53"/>
    <tableColumn id="7" xr3:uid="{0074F744-126B-4623-88B0-F77ECB1BF2FA}" name="Social" dataDxfId="52"/>
    <tableColumn id="8" xr3:uid="{7FF9CE1B-D117-4329-B656-313DF0ED2C9D}" name="Total marks" dataDxfId="51"/>
    <tableColumn id="9" xr3:uid="{90649700-B208-4B12-9E51-ABDFDE17108C}" name="Obt.marks" dataDxfId="50">
      <calculatedColumnFormula>SUM(D3:H3)</calculatedColumnFormula>
    </tableColumn>
    <tableColumn id="10" xr3:uid="{D3E71669-0367-4B3F-B33F-96021A6B04BC}" name="Average" dataDxfId="49">
      <calculatedColumnFormula>AVERAGE(D3:H3)</calculatedColumnFormula>
    </tableColumn>
    <tableColumn id="11" xr3:uid="{D1478C14-40C6-4E80-88C5-73604D154842}" name="progress result" dataDxfId="48">
      <calculatedColumnFormula>IF(AND(D3&gt;=35,E3&gt;=35,F3&gt;=35,G3&gt;=35,H3&gt;=35),"pass","fail")</calculatedColumnFormula>
    </tableColumn>
    <tableColumn id="12" xr3:uid="{247C3CB6-B2CB-4DB2-9CCD-4E7E3318448C}" name="Year of passing" dataDxfId="47"/>
    <tableColumn id="13" xr3:uid="{7AC82528-173F-4A5F-A854-372A3F004B1D}" name="Grade" dataDxfId="46">
      <calculatedColumnFormula>IF(K3&gt;=90,"A",IF(K3&gt;=80,"B",IF(K3&gt;=60,"C","No Grade")))</calculatedColumnFormula>
    </tableColumn>
    <tableColumn id="14" xr3:uid="{4010340C-9279-405A-A736-B49236174681}" name="Rank" dataDxfId="45">
      <calculatedColumnFormula>IF(L3="pass",RANK(J3,$J$3:$J$20,0),"No Rank")</calculatedColumnFormula>
    </tableColumn>
    <tableColumn id="15" xr3:uid="{313E1ABC-FBB7-4756-B5B7-E2BE256D5938}" name="Mark Issue" dataDxfId="44"/>
    <tableColumn id="16" xr3:uid="{54A9ECAE-9841-4E0C-8F35-2B1D7634E7A8}" name="Day name" dataDxfId="43">
      <calculatedColumnFormula>TEXT(Table1[[#This Row],[Mark Issue]],"dddd")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7D2285-72BA-453A-B1C8-91E08A96FF6C}" name="Table13" displayName="Table13" ref="B2:O20" totalsRowShown="0" headerRowDxfId="42" dataDxfId="40" headerRowBorderDxfId="41" tableBorderDxfId="39" totalsRowBorderDxfId="38">
  <autoFilter ref="B2:O20" xr:uid="{657D2285-72BA-453A-B1C8-91E08A96FF6C}"/>
  <tableColumns count="14">
    <tableColumn id="1" xr3:uid="{D41B7F5A-CB0F-437D-9420-C36689B3DB17}" name="Std ID" dataDxfId="37"/>
    <tableColumn id="2" xr3:uid="{078EA1F7-D397-4824-8EA3-E40F697A1806}" name="Name" dataDxfId="36"/>
    <tableColumn id="3" xr3:uid="{0325AAE4-5C97-4478-8317-0A4EFEB23F81}" name="Tamil" dataDxfId="35"/>
    <tableColumn id="4" xr3:uid="{6280BA77-725F-4AA3-B259-919E5B7EFE62}" name="English" dataDxfId="34"/>
    <tableColumn id="5" xr3:uid="{735C149C-8827-4837-B02D-9788E1726FC5}" name="Maths" dataDxfId="33"/>
    <tableColumn id="6" xr3:uid="{811B5578-BE1B-4F25-A7AB-304DE08FF95E}" name="Science" dataDxfId="32"/>
    <tableColumn id="7" xr3:uid="{E30A68FC-50D0-4563-8155-0E81220262EF}" name="Social" dataDxfId="31"/>
    <tableColumn id="8" xr3:uid="{D470B726-1829-4D8B-831C-E1EB933A9D7F}" name="Total marks" dataDxfId="30"/>
    <tableColumn id="9" xr3:uid="{6258A402-B4DA-4E4E-9E9E-3A441276507C}" name="Obt.marks" dataDxfId="29">
      <calculatedColumnFormula>SUM(D3:H3)</calculatedColumnFormula>
    </tableColumn>
    <tableColumn id="10" xr3:uid="{801FC096-0FF1-47E7-8F3E-36415CBA0B50}" name="Average" dataDxfId="28">
      <calculatedColumnFormula>AVERAGE(D3:H3)</calculatedColumnFormula>
    </tableColumn>
    <tableColumn id="11" xr3:uid="{7B47A41B-2B67-44DE-80FB-2F09E10CEFEF}" name="progress result" dataDxfId="27">
      <calculatedColumnFormula>IF(AND(D3&gt;=35,E3&gt;=35,F3&gt;=35,G3&gt;=35,H3&gt;=35),"pass","fail")</calculatedColumnFormula>
    </tableColumn>
    <tableColumn id="12" xr3:uid="{63BFFD78-4EBF-41DF-B1D8-32C215AEC7E8}" name="Year of passing" dataDxfId="26"/>
    <tableColumn id="13" xr3:uid="{7F09750B-77F0-44CF-904A-4DE0C5DC7A3C}" name="Grade" dataDxfId="25">
      <calculatedColumnFormula>IF(K3&gt;=90,"A",IF(K3&gt;=80,"B",IF(K3&gt;=60,"C","No Grade")))</calculatedColumnFormula>
    </tableColumn>
    <tableColumn id="14" xr3:uid="{93D91013-2492-4879-822B-973B93304D4A}" name="Rank" dataDxfId="24">
      <calculatedColumnFormula>IF(L3="pass",RANK(J3,$J$3:$J$20,0),"No Rank")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13EA7F-7F7C-49FC-AE64-C6FD77F021BE}" name="Table4" displayName="Table4" ref="A1:J19" totalsRowShown="0" headerRowDxfId="23" dataDxfId="21" headerRowBorderDxfId="22" tableBorderDxfId="20" totalsRowBorderDxfId="19">
  <autoFilter ref="A1:J19" xr:uid="{C413EA7F-7F7C-49FC-AE64-C6FD77F021BE}"/>
  <tableColumns count="10">
    <tableColumn id="1" xr3:uid="{560EB8D1-6D45-4A0B-8D0D-964384A27624}" name="S.No" dataDxfId="18"/>
    <tableColumn id="2" xr3:uid="{486D4E31-B958-4876-8DBB-C001585E2A57}" name="Std ID" dataDxfId="17"/>
    <tableColumn id="3" xr3:uid="{E9F16E57-6EE7-409B-B6B4-C0A8F2DFAEAF}" name="Name" dataDxfId="16"/>
    <tableColumn id="4" xr3:uid="{989FB5EE-2198-43E4-A24C-200A0F11EA9E}" name="Tamil" dataDxfId="15"/>
    <tableColumn id="5" xr3:uid="{980CD5BB-14EC-4BA8-8A98-5913B4A3B0C2}" name="English" dataDxfId="14"/>
    <tableColumn id="6" xr3:uid="{D79A2150-91FA-4350-B4FB-A4493F60A26C}" name="Maths" dataDxfId="13"/>
    <tableColumn id="7" xr3:uid="{98C37988-5F1E-4883-B658-FB22E2C1F6D1}" name="Science" dataDxfId="12"/>
    <tableColumn id="8" xr3:uid="{EE7A6BC7-77E8-45DC-8656-75156BE3780B}" name="Social" dataDxfId="11"/>
    <tableColumn id="9" xr3:uid="{8325A7B4-1099-4892-B7C8-3CB3B50D633B}" name="Total marks" dataDxfId="10"/>
    <tableColumn id="10" xr3:uid="{4189E9AA-7314-427C-9D20-CBD7C134290C}" name="Obt.marks" dataDxfId="9">
      <calculatedColumnFormula>SUM(D2:H2)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EF0B00-72A2-49F8-869D-ED9D68CEA560}" name="Table3" displayName="Table3" ref="A1:J22" totalsRowShown="0" headerRowDxfId="8">
  <autoFilter ref="A1:J22" xr:uid="{19EF0B00-72A2-49F8-869D-ED9D68CEA560}"/>
  <tableColumns count="10">
    <tableColumn id="1" xr3:uid="{CDA92C42-B2B1-40BB-92BD-DE2F59EFDA2F}" name="S.no"/>
    <tableColumn id="2" xr3:uid="{3DAB2780-59D4-4988-9E54-BBAC014FF900}" name="E.Id"/>
    <tableColumn id="3" xr3:uid="{49A12D5F-675C-481D-B188-31BC27CCD58F}" name="Name"/>
    <tableColumn id="4" xr3:uid="{0BFF30FF-0407-4021-8188-54B730BC7E1B}" name="location"/>
    <tableColumn id="5" xr3:uid="{39057A9A-DBEE-4B56-85AC-451AD96EE068}" name="Jan-20"/>
    <tableColumn id="6" xr3:uid="{398EEE40-7CC8-4C85-B2CF-5DF3CBE9D781}" name="Feb-20"/>
    <tableColumn id="7" xr3:uid="{1E6E49EC-6906-4EF6-AC40-7C96B729D135}" name="Mar-20"/>
    <tableColumn id="8" xr3:uid="{628E94DB-1BDE-40E7-8A25-901A4E052EB3}" name="Apr-20"/>
    <tableColumn id="9" xr3:uid="{05E7E9D9-D132-4350-A991-02C4132A1EAF}" name="May-20"/>
    <tableColumn id="10" xr3:uid="{9564F0DE-0212-45DC-B5B5-6C400E8AD007}" name="total sale">
      <calculatedColumnFormula>SUM(E2:I2)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consolidate.xlsx" TargetMode="External"/><Relationship Id="rId1" Type="http://schemas.openxmlformats.org/officeDocument/2006/relationships/hyperlink" Target="practice%201%20exel.xlsx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338D-685A-41BD-AE42-7E42B1D59854}">
  <dimension ref="A1:Y46"/>
  <sheetViews>
    <sheetView topLeftCell="M1" workbookViewId="0">
      <selection activeCell="Q11" sqref="Q11"/>
    </sheetView>
  </sheetViews>
  <sheetFormatPr defaultRowHeight="15" x14ac:dyDescent="0.25"/>
  <cols>
    <col min="2" max="2" width="10" customWidth="1"/>
    <col min="3" max="3" width="12.85546875" customWidth="1"/>
    <col min="5" max="5" width="9.42578125" customWidth="1"/>
    <col min="7" max="8" width="9.85546875" customWidth="1"/>
    <col min="9" max="9" width="13.28515625" customWidth="1"/>
    <col min="10" max="10" width="14.5703125" customWidth="1"/>
    <col min="11" max="11" width="12.140625" customWidth="1"/>
    <col min="12" max="12" width="13.140625" customWidth="1"/>
    <col min="13" max="13" width="17.42578125" customWidth="1"/>
    <col min="14" max="14" width="12.28515625" customWidth="1"/>
    <col min="15" max="15" width="13.42578125" customWidth="1"/>
    <col min="16" max="16" width="15.85546875" customWidth="1"/>
    <col min="17" max="19" width="18.42578125" customWidth="1"/>
    <col min="21" max="21" width="19.140625" customWidth="1"/>
    <col min="25" max="25" width="21.140625" customWidth="1"/>
  </cols>
  <sheetData>
    <row r="1" spans="1:25" ht="26.25" customHeight="1" x14ac:dyDescent="0.45">
      <c r="A1" s="20"/>
      <c r="B1" s="32" t="s">
        <v>61</v>
      </c>
      <c r="C1" s="32"/>
      <c r="D1" s="32"/>
      <c r="E1" s="32"/>
      <c r="F1" s="32"/>
      <c r="G1" s="32"/>
      <c r="H1" s="32"/>
      <c r="I1" s="32"/>
      <c r="J1" s="33">
        <v>-2017</v>
      </c>
      <c r="K1" s="33"/>
      <c r="L1" s="33"/>
      <c r="M1" s="20"/>
      <c r="N1" s="20"/>
      <c r="O1" s="20"/>
      <c r="P1" s="20"/>
      <c r="Q1" s="20"/>
    </row>
    <row r="2" spans="1:25" ht="18.75" x14ac:dyDescent="0.3">
      <c r="A2" s="16" t="s">
        <v>0</v>
      </c>
      <c r="B2" s="17" t="s">
        <v>20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38</v>
      </c>
      <c r="K2" s="18" t="s">
        <v>40</v>
      </c>
      <c r="L2" s="18" t="s">
        <v>35</v>
      </c>
      <c r="M2" s="18" t="s">
        <v>33</v>
      </c>
      <c r="N2" s="18" t="s">
        <v>37</v>
      </c>
      <c r="O2" s="19" t="s">
        <v>39</v>
      </c>
      <c r="P2" s="18" t="s">
        <v>62</v>
      </c>
      <c r="Q2" s="18" t="s">
        <v>73</v>
      </c>
      <c r="U2" s="22" t="s">
        <v>75</v>
      </c>
    </row>
    <row r="3" spans="1:25" x14ac:dyDescent="0.25">
      <c r="A3" s="4">
        <v>1</v>
      </c>
      <c r="B3" s="14" t="s">
        <v>21</v>
      </c>
      <c r="C3" s="3" t="s">
        <v>8</v>
      </c>
      <c r="D3" s="4">
        <v>96</v>
      </c>
      <c r="E3" s="4">
        <v>90</v>
      </c>
      <c r="F3" s="4">
        <v>100</v>
      </c>
      <c r="G3" s="4">
        <v>98</v>
      </c>
      <c r="H3" s="4">
        <v>100</v>
      </c>
      <c r="I3" s="4">
        <v>500</v>
      </c>
      <c r="J3" s="4">
        <f>SUM(D3:H3)</f>
        <v>484</v>
      </c>
      <c r="K3" s="4">
        <f>AVERAGE(D3:H3)</f>
        <v>96.8</v>
      </c>
      <c r="L3" s="4" t="str">
        <f>IF(AND(D3&gt;=35,E3&gt;=35,F3&gt;=35,G3&gt;=35,H3&gt;=35),"pass","fail")</f>
        <v>pass</v>
      </c>
      <c r="M3" s="4">
        <v>2017</v>
      </c>
      <c r="N3" s="4" t="str">
        <f>IF(K3&gt;=90,"A",IF(K3&gt;=80,"B",IF(K3&gt;=60,"C","No Grade")))</f>
        <v>A</v>
      </c>
      <c r="O3" s="10">
        <f>IF(L3="pass",RANK(J3,$J$3:$J$20,0),"No Rank")</f>
        <v>2</v>
      </c>
      <c r="P3" s="21">
        <v>43058</v>
      </c>
      <c r="Q3" s="26" t="str">
        <f>TEXT(Table1[[#This Row],[Mark Issue]],"dddd")</f>
        <v>Sunday</v>
      </c>
      <c r="R3" s="27"/>
      <c r="S3" s="27"/>
      <c r="Y3" s="20" t="s">
        <v>63</v>
      </c>
    </row>
    <row r="4" spans="1:25" x14ac:dyDescent="0.25">
      <c r="A4" s="4">
        <v>2</v>
      </c>
      <c r="B4" s="14" t="s">
        <v>22</v>
      </c>
      <c r="C4" s="3" t="s">
        <v>9</v>
      </c>
      <c r="D4" s="4">
        <v>94</v>
      </c>
      <c r="E4" s="4">
        <v>76</v>
      </c>
      <c r="F4" s="4">
        <v>98</v>
      </c>
      <c r="G4" s="4">
        <v>65</v>
      </c>
      <c r="H4" s="4">
        <v>78</v>
      </c>
      <c r="I4" s="4">
        <v>500</v>
      </c>
      <c r="J4" s="4">
        <f t="shared" ref="J4:J20" si="0">SUM(D4:H4)</f>
        <v>411</v>
      </c>
      <c r="K4" s="4">
        <f t="shared" ref="K4:K20" si="1">AVERAGE(D4:H4)</f>
        <v>82.2</v>
      </c>
      <c r="L4" s="4" t="str">
        <f t="shared" ref="L4:L20" si="2">IF(AND(D4&gt;=35,E4&gt;=35,F4&gt;=35,G4&gt;=35,H4&gt;=35),"pass","fail")</f>
        <v>pass</v>
      </c>
      <c r="M4" s="4">
        <v>2017</v>
      </c>
      <c r="N4" s="4" t="str">
        <f t="shared" ref="N4:N20" si="3">IF(K4&gt;=90,"A",IF(K4&gt;=80,"B",IF(K4&gt;=60,"C","No Grade")))</f>
        <v>B</v>
      </c>
      <c r="O4" s="10">
        <f t="shared" ref="O4:O20" si="4">IF(L4="pass",RANK(J4,$J$3:$J$20,0),"No Rank")</f>
        <v>8</v>
      </c>
      <c r="P4" s="21">
        <v>43059</v>
      </c>
      <c r="Q4" s="4" t="str">
        <f>TEXT(Table1[[#This Row],[Mark Issue]],"dddd")</f>
        <v>Monday</v>
      </c>
      <c r="R4" s="27"/>
      <c r="S4" s="27"/>
      <c r="U4" s="22" t="s">
        <v>64</v>
      </c>
      <c r="Y4" t="s">
        <v>1</v>
      </c>
    </row>
    <row r="5" spans="1:25" x14ac:dyDescent="0.25">
      <c r="A5" s="4">
        <v>3</v>
      </c>
      <c r="B5" s="14" t="s">
        <v>23</v>
      </c>
      <c r="C5" s="3" t="s">
        <v>10</v>
      </c>
      <c r="D5" s="4">
        <v>87</v>
      </c>
      <c r="E5" s="4">
        <v>95</v>
      </c>
      <c r="F5" s="4">
        <v>78</v>
      </c>
      <c r="G5" s="4">
        <v>87</v>
      </c>
      <c r="H5" s="4">
        <v>96</v>
      </c>
      <c r="I5" s="4">
        <v>500</v>
      </c>
      <c r="J5" s="4">
        <f t="shared" si="0"/>
        <v>443</v>
      </c>
      <c r="K5" s="4">
        <f t="shared" si="1"/>
        <v>88.6</v>
      </c>
      <c r="L5" s="4" t="str">
        <f t="shared" si="2"/>
        <v>pass</v>
      </c>
      <c r="M5" s="4">
        <v>2017</v>
      </c>
      <c r="N5" s="4" t="str">
        <f t="shared" si="3"/>
        <v>B</v>
      </c>
      <c r="O5" s="10">
        <f t="shared" si="4"/>
        <v>4</v>
      </c>
      <c r="P5" s="21">
        <v>43060</v>
      </c>
      <c r="Q5" s="4" t="str">
        <f>TEXT(Table1[[#This Row],[Mark Issue]],"dddd")</f>
        <v>Tuesday</v>
      </c>
      <c r="R5" s="27"/>
      <c r="S5" s="28" t="s">
        <v>76</v>
      </c>
      <c r="Y5" t="s">
        <v>8</v>
      </c>
    </row>
    <row r="6" spans="1:25" x14ac:dyDescent="0.25">
      <c r="A6" s="4">
        <v>4</v>
      </c>
      <c r="B6" s="14" t="s">
        <v>24</v>
      </c>
      <c r="C6" s="3" t="s">
        <v>11</v>
      </c>
      <c r="D6" s="4">
        <v>65</v>
      </c>
      <c r="E6" s="4">
        <v>34</v>
      </c>
      <c r="F6" s="4">
        <v>30</v>
      </c>
      <c r="G6" s="4">
        <v>45</v>
      </c>
      <c r="H6" s="4">
        <v>52</v>
      </c>
      <c r="I6" s="4">
        <v>500</v>
      </c>
      <c r="J6" s="4">
        <f t="shared" si="0"/>
        <v>226</v>
      </c>
      <c r="K6" s="4">
        <f t="shared" si="1"/>
        <v>45.2</v>
      </c>
      <c r="L6" s="4" t="str">
        <f t="shared" si="2"/>
        <v>fail</v>
      </c>
      <c r="M6" s="4">
        <v>2017</v>
      </c>
      <c r="N6" s="4" t="str">
        <f t="shared" si="3"/>
        <v>No Grade</v>
      </c>
      <c r="O6" s="10" t="str">
        <f t="shared" si="4"/>
        <v>No Rank</v>
      </c>
      <c r="P6" s="21">
        <v>43061</v>
      </c>
      <c r="Q6" s="4" t="str">
        <f>TEXT(Table1[[#This Row],[Mark Issue]],"dddd")</f>
        <v>Wednesday</v>
      </c>
      <c r="R6" s="27"/>
      <c r="S6" s="27"/>
      <c r="Y6" t="s">
        <v>12</v>
      </c>
    </row>
    <row r="7" spans="1:25" x14ac:dyDescent="0.25">
      <c r="A7" s="4">
        <v>5</v>
      </c>
      <c r="B7" s="14" t="s">
        <v>25</v>
      </c>
      <c r="C7" s="3" t="s">
        <v>12</v>
      </c>
      <c r="D7" s="4">
        <v>98</v>
      </c>
      <c r="E7" s="4">
        <v>97</v>
      </c>
      <c r="F7" s="4">
        <v>57</v>
      </c>
      <c r="G7" s="4">
        <v>96</v>
      </c>
      <c r="H7" s="4">
        <v>97</v>
      </c>
      <c r="I7" s="4">
        <v>500</v>
      </c>
      <c r="J7" s="4">
        <f t="shared" si="0"/>
        <v>445</v>
      </c>
      <c r="K7" s="4">
        <f t="shared" si="1"/>
        <v>89</v>
      </c>
      <c r="L7" s="4" t="str">
        <f t="shared" si="2"/>
        <v>pass</v>
      </c>
      <c r="M7" s="4">
        <v>2017</v>
      </c>
      <c r="N7" s="4" t="str">
        <f t="shared" si="3"/>
        <v>B</v>
      </c>
      <c r="O7" s="10">
        <f t="shared" si="4"/>
        <v>3</v>
      </c>
      <c r="P7" s="21">
        <v>43061</v>
      </c>
      <c r="Q7" s="4" t="str">
        <f>TEXT(Table1[[#This Row],[Mark Issue]],"dddd")</f>
        <v>Wednesday</v>
      </c>
      <c r="R7" s="27"/>
      <c r="S7" s="27"/>
      <c r="U7" s="22" t="s">
        <v>65</v>
      </c>
      <c r="Y7" t="s">
        <v>14</v>
      </c>
    </row>
    <row r="8" spans="1:25" x14ac:dyDescent="0.25">
      <c r="A8" s="4">
        <v>6</v>
      </c>
      <c r="B8" s="14" t="s">
        <v>26</v>
      </c>
      <c r="C8" s="3" t="s">
        <v>13</v>
      </c>
      <c r="D8" s="4">
        <v>67</v>
      </c>
      <c r="E8" s="4">
        <v>67</v>
      </c>
      <c r="F8" s="4">
        <v>68</v>
      </c>
      <c r="G8" s="4">
        <v>65</v>
      </c>
      <c r="H8" s="4">
        <v>75</v>
      </c>
      <c r="I8" s="4">
        <v>500</v>
      </c>
      <c r="J8" s="4">
        <f t="shared" si="0"/>
        <v>342</v>
      </c>
      <c r="K8" s="4">
        <f t="shared" si="1"/>
        <v>68.400000000000006</v>
      </c>
      <c r="L8" s="4" t="str">
        <f t="shared" si="2"/>
        <v>pass</v>
      </c>
      <c r="M8" s="4">
        <v>2017</v>
      </c>
      <c r="N8" s="4" t="str">
        <f t="shared" si="3"/>
        <v>C</v>
      </c>
      <c r="O8" s="10">
        <f t="shared" si="4"/>
        <v>13</v>
      </c>
      <c r="P8" s="21">
        <v>43059</v>
      </c>
      <c r="Q8" s="4" t="str">
        <f>TEXT(Table1[[#This Row],[Mark Issue]],"dddd")</f>
        <v>Monday</v>
      </c>
      <c r="R8" s="27"/>
      <c r="S8" s="27"/>
      <c r="Y8" t="s">
        <v>10</v>
      </c>
    </row>
    <row r="9" spans="1:25" x14ac:dyDescent="0.25">
      <c r="A9" s="4">
        <v>7</v>
      </c>
      <c r="B9" s="14" t="s">
        <v>27</v>
      </c>
      <c r="C9" s="3" t="s">
        <v>14</v>
      </c>
      <c r="D9" s="4">
        <v>57</v>
      </c>
      <c r="E9" s="4">
        <v>87</v>
      </c>
      <c r="F9" s="4">
        <v>98</v>
      </c>
      <c r="G9" s="4">
        <v>91</v>
      </c>
      <c r="H9" s="4">
        <v>78</v>
      </c>
      <c r="I9" s="4">
        <v>500</v>
      </c>
      <c r="J9" s="4">
        <f t="shared" si="0"/>
        <v>411</v>
      </c>
      <c r="K9" s="4">
        <f t="shared" si="1"/>
        <v>82.2</v>
      </c>
      <c r="L9" s="4" t="str">
        <f t="shared" si="2"/>
        <v>pass</v>
      </c>
      <c r="M9" s="4">
        <v>2017</v>
      </c>
      <c r="N9" s="4" t="str">
        <f t="shared" si="3"/>
        <v>B</v>
      </c>
      <c r="O9" s="10">
        <f t="shared" si="4"/>
        <v>8</v>
      </c>
      <c r="P9" s="21">
        <v>43064</v>
      </c>
      <c r="Q9" s="4" t="str">
        <f>TEXT(Table1[[#This Row],[Mark Issue]],"dddd")</f>
        <v>Saturday</v>
      </c>
      <c r="R9" s="27"/>
      <c r="S9" s="27"/>
      <c r="U9" s="22" t="s">
        <v>74</v>
      </c>
      <c r="Y9" t="s">
        <v>9</v>
      </c>
    </row>
    <row r="10" spans="1:25" x14ac:dyDescent="0.25">
      <c r="A10" s="4">
        <v>8</v>
      </c>
      <c r="B10" s="14" t="s">
        <v>28</v>
      </c>
      <c r="C10" s="3" t="s">
        <v>15</v>
      </c>
      <c r="D10" s="4">
        <v>35</v>
      </c>
      <c r="E10" s="4">
        <v>33</v>
      </c>
      <c r="F10" s="4">
        <v>54</v>
      </c>
      <c r="G10" s="4">
        <v>65</v>
      </c>
      <c r="H10" s="4">
        <v>56</v>
      </c>
      <c r="I10" s="4">
        <v>500</v>
      </c>
      <c r="J10" s="4">
        <f t="shared" si="0"/>
        <v>243</v>
      </c>
      <c r="K10" s="4">
        <f t="shared" si="1"/>
        <v>48.6</v>
      </c>
      <c r="L10" s="4" t="str">
        <f t="shared" si="2"/>
        <v>fail</v>
      </c>
      <c r="M10" s="4">
        <v>2017</v>
      </c>
      <c r="N10" s="4" t="str">
        <f t="shared" si="3"/>
        <v>No Grade</v>
      </c>
      <c r="O10" s="10" t="str">
        <f t="shared" si="4"/>
        <v>No Rank</v>
      </c>
      <c r="P10" s="21">
        <v>43059</v>
      </c>
      <c r="Q10" s="4" t="str">
        <f>TEXT(Table1[[#This Row],[Mark Issue]],"dddd")</f>
        <v>Monday</v>
      </c>
      <c r="R10" s="27"/>
      <c r="S10" s="27"/>
      <c r="Y10" t="s">
        <v>11</v>
      </c>
    </row>
    <row r="11" spans="1:25" x14ac:dyDescent="0.25">
      <c r="A11" s="4">
        <v>9</v>
      </c>
      <c r="B11" s="14" t="s">
        <v>29</v>
      </c>
      <c r="C11" s="3" t="s">
        <v>16</v>
      </c>
      <c r="D11" s="4">
        <v>96</v>
      </c>
      <c r="E11" s="4">
        <v>56</v>
      </c>
      <c r="F11" s="4">
        <v>97</v>
      </c>
      <c r="G11" s="4">
        <v>92</v>
      </c>
      <c r="H11" s="4">
        <v>69</v>
      </c>
      <c r="I11" s="4">
        <v>500</v>
      </c>
      <c r="J11" s="4">
        <f t="shared" si="0"/>
        <v>410</v>
      </c>
      <c r="K11" s="4">
        <f t="shared" si="1"/>
        <v>82</v>
      </c>
      <c r="L11" s="4" t="str">
        <f t="shared" si="2"/>
        <v>pass</v>
      </c>
      <c r="M11" s="4">
        <v>2017</v>
      </c>
      <c r="N11" s="4" t="str">
        <f t="shared" si="3"/>
        <v>B</v>
      </c>
      <c r="O11" s="10">
        <f t="shared" si="4"/>
        <v>10</v>
      </c>
      <c r="P11" s="21">
        <v>43066</v>
      </c>
      <c r="Q11" s="4" t="str">
        <f>TEXT(Table1[[#This Row],[Mark Issue]],"dddd")</f>
        <v>Monday</v>
      </c>
      <c r="R11" s="27"/>
      <c r="S11" s="27"/>
    </row>
    <row r="12" spans="1:25" x14ac:dyDescent="0.25">
      <c r="A12" s="4">
        <v>10</v>
      </c>
      <c r="B12" s="14" t="s">
        <v>30</v>
      </c>
      <c r="C12" s="3" t="s">
        <v>17</v>
      </c>
      <c r="D12" s="4">
        <v>95</v>
      </c>
      <c r="E12" s="4">
        <v>67</v>
      </c>
      <c r="F12" s="4">
        <v>98</v>
      </c>
      <c r="G12" s="4">
        <v>99</v>
      </c>
      <c r="H12" s="4">
        <v>74</v>
      </c>
      <c r="I12" s="4">
        <v>500</v>
      </c>
      <c r="J12" s="4">
        <f t="shared" si="0"/>
        <v>433</v>
      </c>
      <c r="K12" s="4">
        <f t="shared" si="1"/>
        <v>86.6</v>
      </c>
      <c r="L12" s="4" t="str">
        <f t="shared" si="2"/>
        <v>pass</v>
      </c>
      <c r="M12" s="4">
        <v>2017</v>
      </c>
      <c r="N12" s="4" t="str">
        <f t="shared" si="3"/>
        <v>B</v>
      </c>
      <c r="O12" s="10">
        <f t="shared" si="4"/>
        <v>5</v>
      </c>
      <c r="P12" s="21">
        <v>43061</v>
      </c>
      <c r="Q12" s="4" t="str">
        <f>TEXT(Table1[[#This Row],[Mark Issue]],"dddd")</f>
        <v>Wednesday</v>
      </c>
      <c r="R12" s="27"/>
      <c r="S12" s="27"/>
    </row>
    <row r="13" spans="1:25" x14ac:dyDescent="0.25">
      <c r="A13" s="4">
        <v>11</v>
      </c>
      <c r="B13" s="14" t="s">
        <v>31</v>
      </c>
      <c r="C13" s="3" t="s">
        <v>18</v>
      </c>
      <c r="D13" s="4">
        <v>54</v>
      </c>
      <c r="E13" s="4">
        <v>53</v>
      </c>
      <c r="F13" s="4">
        <v>34</v>
      </c>
      <c r="G13" s="4">
        <v>45</v>
      </c>
      <c r="H13" s="4">
        <v>50</v>
      </c>
      <c r="I13" s="4">
        <v>500</v>
      </c>
      <c r="J13" s="4">
        <f t="shared" si="0"/>
        <v>236</v>
      </c>
      <c r="K13" s="4">
        <f t="shared" si="1"/>
        <v>47.2</v>
      </c>
      <c r="L13" s="4" t="str">
        <f t="shared" si="2"/>
        <v>fail</v>
      </c>
      <c r="M13" s="4">
        <v>2017</v>
      </c>
      <c r="N13" s="4" t="str">
        <f t="shared" si="3"/>
        <v>No Grade</v>
      </c>
      <c r="O13" s="10" t="str">
        <f t="shared" si="4"/>
        <v>No Rank</v>
      </c>
      <c r="P13" s="21">
        <v>43068</v>
      </c>
      <c r="Q13" s="4" t="str">
        <f>TEXT(Table1[[#This Row],[Mark Issue]],"dddd")</f>
        <v>Wednesday</v>
      </c>
      <c r="R13" s="27"/>
      <c r="S13" s="27" t="s">
        <v>74</v>
      </c>
    </row>
    <row r="14" spans="1:25" x14ac:dyDescent="0.25">
      <c r="A14" s="4">
        <v>12</v>
      </c>
      <c r="B14" s="14" t="s">
        <v>32</v>
      </c>
      <c r="C14" s="3" t="s">
        <v>19</v>
      </c>
      <c r="D14" s="4">
        <v>87</v>
      </c>
      <c r="E14" s="4">
        <v>90</v>
      </c>
      <c r="F14" s="4">
        <v>76</v>
      </c>
      <c r="G14" s="4">
        <v>93</v>
      </c>
      <c r="H14" s="4">
        <v>81</v>
      </c>
      <c r="I14" s="4">
        <v>500</v>
      </c>
      <c r="J14" s="4">
        <f t="shared" si="0"/>
        <v>427</v>
      </c>
      <c r="K14" s="4">
        <f t="shared" si="1"/>
        <v>85.4</v>
      </c>
      <c r="L14" s="4" t="str">
        <f t="shared" si="2"/>
        <v>pass</v>
      </c>
      <c r="M14" s="4">
        <v>2017</v>
      </c>
      <c r="N14" s="4" t="str">
        <f t="shared" si="3"/>
        <v>B</v>
      </c>
      <c r="O14" s="10">
        <f t="shared" si="4"/>
        <v>7</v>
      </c>
      <c r="P14" s="21">
        <v>43069</v>
      </c>
      <c r="Q14" s="4" t="str">
        <f>TEXT(Table1[[#This Row],[Mark Issue]],"dddd")</f>
        <v>Thursday</v>
      </c>
      <c r="R14" s="27"/>
      <c r="S14" s="27"/>
    </row>
    <row r="15" spans="1:25" x14ac:dyDescent="0.25">
      <c r="A15" s="4">
        <v>13</v>
      </c>
      <c r="B15" s="14" t="s">
        <v>50</v>
      </c>
      <c r="C15" s="3" t="s">
        <v>52</v>
      </c>
      <c r="D15" s="4">
        <v>54</v>
      </c>
      <c r="E15" s="4">
        <v>65</v>
      </c>
      <c r="F15" s="4">
        <v>64</v>
      </c>
      <c r="G15" s="4">
        <v>76</v>
      </c>
      <c r="H15" s="4">
        <v>67</v>
      </c>
      <c r="I15" s="4">
        <v>500</v>
      </c>
      <c r="J15" s="4">
        <f t="shared" si="0"/>
        <v>326</v>
      </c>
      <c r="K15" s="4">
        <f t="shared" si="1"/>
        <v>65.2</v>
      </c>
      <c r="L15" s="4" t="str">
        <f t="shared" si="2"/>
        <v>pass</v>
      </c>
      <c r="M15" s="4">
        <v>2017</v>
      </c>
      <c r="N15" s="4" t="str">
        <f t="shared" si="3"/>
        <v>C</v>
      </c>
      <c r="O15" s="10">
        <f t="shared" si="4"/>
        <v>14</v>
      </c>
      <c r="P15" s="21">
        <v>43070</v>
      </c>
      <c r="Q15" s="4" t="str">
        <f>TEXT(Table1[[#This Row],[Mark Issue]],"dddd")</f>
        <v>Friday</v>
      </c>
      <c r="R15" s="27"/>
      <c r="S15" s="27"/>
    </row>
    <row r="16" spans="1:25" x14ac:dyDescent="0.25">
      <c r="A16" s="4">
        <v>14</v>
      </c>
      <c r="B16" s="14" t="s">
        <v>51</v>
      </c>
      <c r="C16" s="3" t="s">
        <v>53</v>
      </c>
      <c r="D16" s="4">
        <v>65</v>
      </c>
      <c r="E16" s="4">
        <v>34</v>
      </c>
      <c r="F16" s="4">
        <v>56</v>
      </c>
      <c r="G16" s="4">
        <v>54</v>
      </c>
      <c r="H16" s="4">
        <v>65</v>
      </c>
      <c r="I16" s="4">
        <v>500</v>
      </c>
      <c r="J16" s="4">
        <f t="shared" si="0"/>
        <v>274</v>
      </c>
      <c r="K16" s="4">
        <f t="shared" si="1"/>
        <v>54.8</v>
      </c>
      <c r="L16" s="4" t="str">
        <f t="shared" si="2"/>
        <v>fail</v>
      </c>
      <c r="M16" s="4">
        <v>2017</v>
      </c>
      <c r="N16" s="4" t="str">
        <f t="shared" si="3"/>
        <v>No Grade</v>
      </c>
      <c r="O16" s="10" t="str">
        <f t="shared" si="4"/>
        <v>No Rank</v>
      </c>
      <c r="P16" s="21">
        <v>43071</v>
      </c>
      <c r="Q16" s="4" t="str">
        <f>TEXT(Table1[[#This Row],[Mark Issue]],"dddd")</f>
        <v>Saturday</v>
      </c>
      <c r="R16" s="27"/>
      <c r="S16" s="27"/>
    </row>
    <row r="17" spans="1:19" x14ac:dyDescent="0.25">
      <c r="A17" s="4">
        <v>15</v>
      </c>
      <c r="B17" s="14" t="s">
        <v>54</v>
      </c>
      <c r="C17" s="3" t="s">
        <v>11</v>
      </c>
      <c r="D17" s="4">
        <v>76</v>
      </c>
      <c r="E17" s="4">
        <v>76</v>
      </c>
      <c r="F17" s="4">
        <v>54</v>
      </c>
      <c r="G17" s="4">
        <v>65</v>
      </c>
      <c r="H17" s="4">
        <v>89</v>
      </c>
      <c r="I17" s="4">
        <v>500</v>
      </c>
      <c r="J17" s="4">
        <f t="shared" si="0"/>
        <v>360</v>
      </c>
      <c r="K17" s="4">
        <f t="shared" si="1"/>
        <v>72</v>
      </c>
      <c r="L17" s="4" t="str">
        <f t="shared" si="2"/>
        <v>pass</v>
      </c>
      <c r="M17" s="4">
        <v>2017</v>
      </c>
      <c r="N17" s="4" t="str">
        <f t="shared" si="3"/>
        <v>C</v>
      </c>
      <c r="O17" s="10">
        <f t="shared" si="4"/>
        <v>12</v>
      </c>
      <c r="P17" s="21">
        <v>43070</v>
      </c>
      <c r="Q17" s="4" t="str">
        <f>TEXT(Table1[[#This Row],[Mark Issue]],"dddd")</f>
        <v>Friday</v>
      </c>
      <c r="R17" s="27"/>
      <c r="S17" s="27"/>
    </row>
    <row r="18" spans="1:19" x14ac:dyDescent="0.25">
      <c r="A18" s="4">
        <v>16</v>
      </c>
      <c r="B18" s="14" t="s">
        <v>55</v>
      </c>
      <c r="C18" s="3" t="s">
        <v>58</v>
      </c>
      <c r="D18" s="4">
        <v>98</v>
      </c>
      <c r="E18" s="4">
        <v>89</v>
      </c>
      <c r="F18" s="4">
        <v>65</v>
      </c>
      <c r="G18" s="4">
        <v>76</v>
      </c>
      <c r="H18" s="4">
        <v>100</v>
      </c>
      <c r="I18" s="4">
        <v>500</v>
      </c>
      <c r="J18" s="4">
        <f t="shared" si="0"/>
        <v>428</v>
      </c>
      <c r="K18" s="4">
        <f t="shared" si="1"/>
        <v>85.6</v>
      </c>
      <c r="L18" s="4" t="str">
        <f t="shared" si="2"/>
        <v>pass</v>
      </c>
      <c r="M18" s="4">
        <v>2017</v>
      </c>
      <c r="N18" s="4" t="str">
        <f t="shared" si="3"/>
        <v>B</v>
      </c>
      <c r="O18" s="10">
        <f t="shared" si="4"/>
        <v>6</v>
      </c>
      <c r="P18" s="21">
        <v>43073</v>
      </c>
      <c r="Q18" s="4" t="str">
        <f>TEXT(Table1[[#This Row],[Mark Issue]],"dddd")</f>
        <v>Monday</v>
      </c>
      <c r="R18" s="27"/>
      <c r="S18" s="27"/>
    </row>
    <row r="19" spans="1:19" x14ac:dyDescent="0.25">
      <c r="A19" s="4">
        <v>17</v>
      </c>
      <c r="B19" s="14" t="s">
        <v>56</v>
      </c>
      <c r="C19" s="3" t="s">
        <v>59</v>
      </c>
      <c r="D19" s="4">
        <v>89</v>
      </c>
      <c r="E19" s="4">
        <v>98</v>
      </c>
      <c r="F19" s="4">
        <v>36</v>
      </c>
      <c r="G19" s="4">
        <v>87</v>
      </c>
      <c r="H19" s="4">
        <v>67</v>
      </c>
      <c r="I19" s="4">
        <v>500</v>
      </c>
      <c r="J19" s="4">
        <f t="shared" si="0"/>
        <v>377</v>
      </c>
      <c r="K19" s="4">
        <f t="shared" si="1"/>
        <v>75.400000000000006</v>
      </c>
      <c r="L19" s="4" t="str">
        <f t="shared" si="2"/>
        <v>pass</v>
      </c>
      <c r="M19" s="4">
        <v>2017</v>
      </c>
      <c r="N19" s="4" t="str">
        <f t="shared" si="3"/>
        <v>C</v>
      </c>
      <c r="O19" s="10">
        <f t="shared" si="4"/>
        <v>11</v>
      </c>
      <c r="P19" s="21">
        <v>43070</v>
      </c>
      <c r="Q19" s="4" t="str">
        <f>TEXT(Table1[[#This Row],[Mark Issue]],"dddd")</f>
        <v>Friday</v>
      </c>
      <c r="R19" s="27"/>
      <c r="S19" s="27"/>
    </row>
    <row r="20" spans="1:19" x14ac:dyDescent="0.25">
      <c r="A20" s="4">
        <v>18</v>
      </c>
      <c r="B20" s="15" t="s">
        <v>57</v>
      </c>
      <c r="C20" s="13" t="s">
        <v>60</v>
      </c>
      <c r="D20" s="11">
        <v>97</v>
      </c>
      <c r="E20" s="11">
        <v>99</v>
      </c>
      <c r="F20" s="11">
        <v>100</v>
      </c>
      <c r="G20" s="11">
        <v>89</v>
      </c>
      <c r="H20" s="11">
        <v>100</v>
      </c>
      <c r="I20" s="11">
        <v>500</v>
      </c>
      <c r="J20" s="11">
        <f t="shared" si="0"/>
        <v>485</v>
      </c>
      <c r="K20" s="11">
        <f t="shared" si="1"/>
        <v>97</v>
      </c>
      <c r="L20" s="11" t="str">
        <f t="shared" si="2"/>
        <v>pass</v>
      </c>
      <c r="M20" s="11">
        <v>2017</v>
      </c>
      <c r="N20" s="11" t="str">
        <f t="shared" si="3"/>
        <v>A</v>
      </c>
      <c r="O20" s="12">
        <f t="shared" si="4"/>
        <v>1</v>
      </c>
      <c r="P20" s="21">
        <v>43075</v>
      </c>
      <c r="Q20" s="11" t="str">
        <f>TEXT(Table1[[#This Row],[Mark Issue]],"dddd")</f>
        <v>Wednesday</v>
      </c>
      <c r="R20" s="27"/>
      <c r="S20" s="27"/>
    </row>
    <row r="22" spans="1:19" x14ac:dyDescent="0.25">
      <c r="I22">
        <f>MONTH(P3)</f>
        <v>11</v>
      </c>
    </row>
    <row r="23" spans="1:19" x14ac:dyDescent="0.25">
      <c r="C23" t="s">
        <v>8</v>
      </c>
      <c r="I23">
        <f>DAY(P4)</f>
        <v>20</v>
      </c>
      <c r="J23">
        <f>YEAR(P3)</f>
        <v>2017</v>
      </c>
    </row>
    <row r="25" spans="1:19" x14ac:dyDescent="0.25">
      <c r="I25" s="25">
        <f>DATE(J23,I22,I23)</f>
        <v>43059</v>
      </c>
    </row>
    <row r="26" spans="1:19" x14ac:dyDescent="0.25">
      <c r="J26" t="str">
        <f>TEXT(P3,"dddd")</f>
        <v>Sunday</v>
      </c>
    </row>
    <row r="41" spans="6:15" x14ac:dyDescent="0.25">
      <c r="L41" s="8" t="s">
        <v>44</v>
      </c>
    </row>
    <row r="42" spans="6:15" x14ac:dyDescent="0.25">
      <c r="F42" s="5">
        <v>1</v>
      </c>
      <c r="G42" s="5" t="s">
        <v>41</v>
      </c>
      <c r="H42" s="5" t="s">
        <v>42</v>
      </c>
      <c r="I42" s="5"/>
      <c r="K42" s="2" t="s">
        <v>45</v>
      </c>
    </row>
    <row r="43" spans="6:15" x14ac:dyDescent="0.25">
      <c r="F43" s="5"/>
      <c r="G43" s="5" t="s">
        <v>43</v>
      </c>
      <c r="H43" s="5"/>
      <c r="I43" s="5"/>
      <c r="K43" s="6" t="s">
        <v>36</v>
      </c>
      <c r="L43" s="1"/>
      <c r="M43" s="1"/>
    </row>
    <row r="45" spans="6:15" x14ac:dyDescent="0.25">
      <c r="G45" s="7" t="s">
        <v>46</v>
      </c>
      <c r="H45" s="5" t="s">
        <v>34</v>
      </c>
      <c r="L45" s="9" t="s">
        <v>48</v>
      </c>
    </row>
    <row r="46" spans="6:15" x14ac:dyDescent="0.25">
      <c r="G46" s="5" t="s">
        <v>47</v>
      </c>
      <c r="H46" s="5"/>
      <c r="K46" s="5"/>
      <c r="L46" s="5" t="s">
        <v>49</v>
      </c>
      <c r="M46" s="5"/>
      <c r="N46" s="5"/>
      <c r="O46" s="5"/>
    </row>
  </sheetData>
  <mergeCells count="2">
    <mergeCell ref="B1:I1"/>
    <mergeCell ref="J1:L1"/>
  </mergeCells>
  <phoneticPr fontId="1" type="noConversion"/>
  <hyperlinks>
    <hyperlink ref="U4" location="result!A1" display="conditonal formating" xr:uid="{B2BB9218-1A05-4D52-BF31-944AB299C627}"/>
    <hyperlink ref="U7" location="'conditional formating'!A1" display="conditional formating" xr:uid="{15AB258D-B276-4D7F-9BB5-05AA45C37B78}"/>
    <hyperlink ref="U9" location="'pivot table'!A1" display="pivot table" xr:uid="{77DE68C9-C329-4EC5-8222-E8F8C9635D4D}"/>
    <hyperlink ref="U2" r:id="rId1" xr:uid="{710A58D1-4FD2-41E8-BA15-C6780A506254}"/>
    <hyperlink ref="S5" r:id="rId2" xr:uid="{0869F4F3-855C-4A47-81DB-BC071B7C41C4}"/>
  </hyperlinks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94BD8-0488-4F0A-BFDD-6183FA2BA4B3}">
  <dimension ref="A1:O20"/>
  <sheetViews>
    <sheetView topLeftCell="B1" workbookViewId="0"/>
  </sheetViews>
  <sheetFormatPr defaultRowHeight="15" x14ac:dyDescent="0.25"/>
  <cols>
    <col min="2" max="2" width="15" customWidth="1"/>
    <col min="3" max="3" width="11.140625" customWidth="1"/>
    <col min="4" max="4" width="10.7109375" customWidth="1"/>
    <col min="5" max="5" width="10.85546875" customWidth="1"/>
    <col min="6" max="6" width="11.5703125" customWidth="1"/>
    <col min="7" max="7" width="13.42578125" customWidth="1"/>
    <col min="8" max="8" width="14.28515625" customWidth="1"/>
    <col min="9" max="9" width="13.85546875" customWidth="1"/>
    <col min="10" max="10" width="14" customWidth="1"/>
    <col min="11" max="11" width="15.5703125" customWidth="1"/>
    <col min="12" max="12" width="16.5703125" customWidth="1"/>
    <col min="13" max="13" width="18" customWidth="1"/>
    <col min="14" max="14" width="12" customWidth="1"/>
    <col min="15" max="15" width="10.7109375" customWidth="1"/>
  </cols>
  <sheetData>
    <row r="1" spans="1:15" ht="28.5" x14ac:dyDescent="0.45">
      <c r="A1" s="20"/>
      <c r="B1" s="32" t="s">
        <v>61</v>
      </c>
      <c r="C1" s="32"/>
      <c r="D1" s="32"/>
      <c r="E1" s="32"/>
      <c r="F1" s="32"/>
      <c r="G1" s="32"/>
      <c r="H1" s="32"/>
      <c r="I1" s="32"/>
      <c r="J1" s="20"/>
      <c r="K1" s="20"/>
      <c r="L1" s="20"/>
      <c r="M1" s="20"/>
      <c r="N1" s="20"/>
      <c r="O1" s="20"/>
    </row>
    <row r="2" spans="1:15" ht="18.75" x14ac:dyDescent="0.3">
      <c r="A2" s="16" t="s">
        <v>0</v>
      </c>
      <c r="B2" s="17" t="s">
        <v>20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38</v>
      </c>
      <c r="K2" s="18" t="s">
        <v>40</v>
      </c>
      <c r="L2" s="18" t="s">
        <v>35</v>
      </c>
      <c r="M2" s="18" t="s">
        <v>33</v>
      </c>
      <c r="N2" s="18" t="s">
        <v>37</v>
      </c>
      <c r="O2" s="19" t="s">
        <v>39</v>
      </c>
    </row>
    <row r="3" spans="1:15" x14ac:dyDescent="0.25">
      <c r="A3" s="4">
        <v>1</v>
      </c>
      <c r="B3" s="14" t="s">
        <v>21</v>
      </c>
      <c r="C3" s="3" t="s">
        <v>8</v>
      </c>
      <c r="D3" s="4">
        <v>96</v>
      </c>
      <c r="E3" s="4">
        <v>90</v>
      </c>
      <c r="F3" s="4">
        <v>100</v>
      </c>
      <c r="G3" s="4">
        <v>98</v>
      </c>
      <c r="H3" s="4">
        <v>100</v>
      </c>
      <c r="I3" s="4">
        <v>500</v>
      </c>
      <c r="J3" s="4">
        <f t="shared" ref="J3:J20" si="0">SUM(D3:H3)</f>
        <v>484</v>
      </c>
      <c r="K3" s="4">
        <f t="shared" ref="K3:K20" si="1">AVERAGE(D3:H3)</f>
        <v>96.8</v>
      </c>
      <c r="L3" s="4" t="str">
        <f t="shared" ref="L3:L20" si="2">IF(AND(D3&gt;=35,E3&gt;=35,F3&gt;=35,G3&gt;=35,H3&gt;=35),"pass","fail")</f>
        <v>pass</v>
      </c>
      <c r="M3" s="4">
        <v>2017</v>
      </c>
      <c r="N3" s="4" t="str">
        <f t="shared" ref="N3:N20" si="3">IF(K3&gt;=90,"A",IF(K3&gt;=80,"B",IF(K3&gt;=60,"C","No Grade")))</f>
        <v>A</v>
      </c>
      <c r="O3" s="10">
        <f t="shared" ref="O3:O20" si="4">IF(L3="pass",RANK(J3,$J$3:$J$20,0),"No Rank")</f>
        <v>2</v>
      </c>
    </row>
    <row r="4" spans="1:15" x14ac:dyDescent="0.25">
      <c r="A4" s="4">
        <v>2</v>
      </c>
      <c r="B4" s="14" t="s">
        <v>22</v>
      </c>
      <c r="C4" s="3" t="s">
        <v>9</v>
      </c>
      <c r="D4" s="4">
        <v>94</v>
      </c>
      <c r="E4" s="4">
        <v>76</v>
      </c>
      <c r="F4" s="4">
        <v>98</v>
      </c>
      <c r="G4" s="4">
        <v>65</v>
      </c>
      <c r="H4" s="4">
        <v>78</v>
      </c>
      <c r="I4" s="4">
        <v>500</v>
      </c>
      <c r="J4" s="4">
        <f t="shared" si="0"/>
        <v>411</v>
      </c>
      <c r="K4" s="4">
        <f t="shared" si="1"/>
        <v>82.2</v>
      </c>
      <c r="L4" s="4" t="str">
        <f t="shared" si="2"/>
        <v>pass</v>
      </c>
      <c r="M4" s="4">
        <v>2017</v>
      </c>
      <c r="N4" s="4" t="str">
        <f t="shared" si="3"/>
        <v>B</v>
      </c>
      <c r="O4" s="10">
        <f t="shared" si="4"/>
        <v>8</v>
      </c>
    </row>
    <row r="5" spans="1:15" x14ac:dyDescent="0.25">
      <c r="A5" s="4">
        <v>3</v>
      </c>
      <c r="B5" s="14" t="s">
        <v>23</v>
      </c>
      <c r="C5" s="3" t="s">
        <v>10</v>
      </c>
      <c r="D5" s="4">
        <v>87</v>
      </c>
      <c r="E5" s="4">
        <v>95</v>
      </c>
      <c r="F5" s="4">
        <v>78</v>
      </c>
      <c r="G5" s="4">
        <v>87</v>
      </c>
      <c r="H5" s="4">
        <v>96</v>
      </c>
      <c r="I5" s="4">
        <v>500</v>
      </c>
      <c r="J5" s="4">
        <f t="shared" si="0"/>
        <v>443</v>
      </c>
      <c r="K5" s="4">
        <f t="shared" si="1"/>
        <v>88.6</v>
      </c>
      <c r="L5" s="4" t="str">
        <f t="shared" si="2"/>
        <v>pass</v>
      </c>
      <c r="M5" s="4">
        <v>2017</v>
      </c>
      <c r="N5" s="4" t="str">
        <f t="shared" si="3"/>
        <v>B</v>
      </c>
      <c r="O5" s="10">
        <f t="shared" si="4"/>
        <v>4</v>
      </c>
    </row>
    <row r="6" spans="1:15" x14ac:dyDescent="0.25">
      <c r="A6" s="4">
        <v>4</v>
      </c>
      <c r="B6" s="14" t="s">
        <v>24</v>
      </c>
      <c r="C6" s="3" t="s">
        <v>11</v>
      </c>
      <c r="D6" s="4">
        <v>65</v>
      </c>
      <c r="E6" s="4">
        <v>34</v>
      </c>
      <c r="F6" s="4">
        <v>30</v>
      </c>
      <c r="G6" s="4">
        <v>45</v>
      </c>
      <c r="H6" s="4">
        <v>52</v>
      </c>
      <c r="I6" s="4">
        <v>500</v>
      </c>
      <c r="J6" s="4">
        <f t="shared" si="0"/>
        <v>226</v>
      </c>
      <c r="K6" s="4">
        <f t="shared" si="1"/>
        <v>45.2</v>
      </c>
      <c r="L6" s="4" t="str">
        <f t="shared" si="2"/>
        <v>fail</v>
      </c>
      <c r="M6" s="4">
        <v>2017</v>
      </c>
      <c r="N6" s="4" t="str">
        <f t="shared" si="3"/>
        <v>No Grade</v>
      </c>
      <c r="O6" s="10" t="str">
        <f t="shared" si="4"/>
        <v>No Rank</v>
      </c>
    </row>
    <row r="7" spans="1:15" x14ac:dyDescent="0.25">
      <c r="A7" s="4">
        <v>5</v>
      </c>
      <c r="B7" s="14" t="s">
        <v>25</v>
      </c>
      <c r="C7" s="3" t="s">
        <v>12</v>
      </c>
      <c r="D7" s="4">
        <v>98</v>
      </c>
      <c r="E7" s="4">
        <v>97</v>
      </c>
      <c r="F7" s="4">
        <v>57</v>
      </c>
      <c r="G7" s="4">
        <v>96</v>
      </c>
      <c r="H7" s="4">
        <v>97</v>
      </c>
      <c r="I7" s="4">
        <v>500</v>
      </c>
      <c r="J7" s="4">
        <f t="shared" si="0"/>
        <v>445</v>
      </c>
      <c r="K7" s="4">
        <f t="shared" si="1"/>
        <v>89</v>
      </c>
      <c r="L7" s="4" t="str">
        <f t="shared" si="2"/>
        <v>pass</v>
      </c>
      <c r="M7" s="4">
        <v>2017</v>
      </c>
      <c r="N7" s="4" t="str">
        <f t="shared" si="3"/>
        <v>B</v>
      </c>
      <c r="O7" s="10">
        <f t="shared" si="4"/>
        <v>3</v>
      </c>
    </row>
    <row r="8" spans="1:15" x14ac:dyDescent="0.25">
      <c r="A8" s="4">
        <v>6</v>
      </c>
      <c r="B8" s="14" t="s">
        <v>26</v>
      </c>
      <c r="C8" s="3" t="s">
        <v>13</v>
      </c>
      <c r="D8" s="4">
        <v>67</v>
      </c>
      <c r="E8" s="4">
        <v>67</v>
      </c>
      <c r="F8" s="4">
        <v>68</v>
      </c>
      <c r="G8" s="4">
        <v>65</v>
      </c>
      <c r="H8" s="4">
        <v>75</v>
      </c>
      <c r="I8" s="4">
        <v>500</v>
      </c>
      <c r="J8" s="4">
        <f t="shared" si="0"/>
        <v>342</v>
      </c>
      <c r="K8" s="4">
        <f t="shared" si="1"/>
        <v>68.400000000000006</v>
      </c>
      <c r="L8" s="4" t="str">
        <f t="shared" si="2"/>
        <v>pass</v>
      </c>
      <c r="M8" s="4">
        <v>2017</v>
      </c>
      <c r="N8" s="4" t="str">
        <f t="shared" si="3"/>
        <v>C</v>
      </c>
      <c r="O8" s="10">
        <f t="shared" si="4"/>
        <v>13</v>
      </c>
    </row>
    <row r="9" spans="1:15" x14ac:dyDescent="0.25">
      <c r="A9" s="4">
        <v>7</v>
      </c>
      <c r="B9" s="14" t="s">
        <v>27</v>
      </c>
      <c r="C9" s="3" t="s">
        <v>14</v>
      </c>
      <c r="D9" s="4">
        <v>57</v>
      </c>
      <c r="E9" s="4">
        <v>87</v>
      </c>
      <c r="F9" s="4">
        <v>98</v>
      </c>
      <c r="G9" s="4">
        <v>91</v>
      </c>
      <c r="H9" s="4">
        <v>78</v>
      </c>
      <c r="I9" s="4">
        <v>500</v>
      </c>
      <c r="J9" s="4">
        <f t="shared" si="0"/>
        <v>411</v>
      </c>
      <c r="K9" s="4">
        <f t="shared" si="1"/>
        <v>82.2</v>
      </c>
      <c r="L9" s="4" t="str">
        <f t="shared" si="2"/>
        <v>pass</v>
      </c>
      <c r="M9" s="4">
        <v>2017</v>
      </c>
      <c r="N9" s="4" t="str">
        <f t="shared" si="3"/>
        <v>B</v>
      </c>
      <c r="O9" s="10">
        <f t="shared" si="4"/>
        <v>8</v>
      </c>
    </row>
    <row r="10" spans="1:15" x14ac:dyDescent="0.25">
      <c r="A10" s="4">
        <v>8</v>
      </c>
      <c r="B10" s="14" t="s">
        <v>28</v>
      </c>
      <c r="C10" s="3" t="s">
        <v>15</v>
      </c>
      <c r="D10" s="4">
        <v>35</v>
      </c>
      <c r="E10" s="4">
        <v>33</v>
      </c>
      <c r="F10" s="4">
        <v>54</v>
      </c>
      <c r="G10" s="4">
        <v>65</v>
      </c>
      <c r="H10" s="4">
        <v>56</v>
      </c>
      <c r="I10" s="4">
        <v>500</v>
      </c>
      <c r="J10" s="4">
        <f t="shared" si="0"/>
        <v>243</v>
      </c>
      <c r="K10" s="4">
        <f t="shared" si="1"/>
        <v>48.6</v>
      </c>
      <c r="L10" s="4" t="str">
        <f t="shared" si="2"/>
        <v>fail</v>
      </c>
      <c r="M10" s="4">
        <v>2017</v>
      </c>
      <c r="N10" s="4" t="str">
        <f t="shared" si="3"/>
        <v>No Grade</v>
      </c>
      <c r="O10" s="10" t="str">
        <f t="shared" si="4"/>
        <v>No Rank</v>
      </c>
    </row>
    <row r="11" spans="1:15" x14ac:dyDescent="0.25">
      <c r="A11" s="4">
        <v>9</v>
      </c>
      <c r="B11" s="14" t="s">
        <v>29</v>
      </c>
      <c r="C11" s="3" t="s">
        <v>16</v>
      </c>
      <c r="D11" s="4">
        <v>96</v>
      </c>
      <c r="E11" s="4">
        <v>56</v>
      </c>
      <c r="F11" s="4">
        <v>97</v>
      </c>
      <c r="G11" s="4">
        <v>92</v>
      </c>
      <c r="H11" s="4">
        <v>69</v>
      </c>
      <c r="I11" s="4">
        <v>500</v>
      </c>
      <c r="J11" s="4">
        <f t="shared" si="0"/>
        <v>410</v>
      </c>
      <c r="K11" s="4">
        <f t="shared" si="1"/>
        <v>82</v>
      </c>
      <c r="L11" s="4" t="str">
        <f t="shared" si="2"/>
        <v>pass</v>
      </c>
      <c r="M11" s="4">
        <v>2017</v>
      </c>
      <c r="N11" s="4" t="str">
        <f t="shared" si="3"/>
        <v>B</v>
      </c>
      <c r="O11" s="10">
        <f t="shared" si="4"/>
        <v>10</v>
      </c>
    </row>
    <row r="12" spans="1:15" x14ac:dyDescent="0.25">
      <c r="A12" s="4">
        <v>10</v>
      </c>
      <c r="B12" s="14" t="s">
        <v>30</v>
      </c>
      <c r="C12" s="3" t="s">
        <v>17</v>
      </c>
      <c r="D12" s="4">
        <v>95</v>
      </c>
      <c r="E12" s="4">
        <v>67</v>
      </c>
      <c r="F12" s="4">
        <v>98</v>
      </c>
      <c r="G12" s="4">
        <v>99</v>
      </c>
      <c r="H12" s="4">
        <v>74</v>
      </c>
      <c r="I12" s="4">
        <v>500</v>
      </c>
      <c r="J12" s="4">
        <f t="shared" si="0"/>
        <v>433</v>
      </c>
      <c r="K12" s="4">
        <f t="shared" si="1"/>
        <v>86.6</v>
      </c>
      <c r="L12" s="4" t="str">
        <f t="shared" si="2"/>
        <v>pass</v>
      </c>
      <c r="M12" s="4">
        <v>2017</v>
      </c>
      <c r="N12" s="4" t="str">
        <f t="shared" si="3"/>
        <v>B</v>
      </c>
      <c r="O12" s="10">
        <f t="shared" si="4"/>
        <v>5</v>
      </c>
    </row>
    <row r="13" spans="1:15" x14ac:dyDescent="0.25">
      <c r="A13" s="4">
        <v>11</v>
      </c>
      <c r="B13" s="14" t="s">
        <v>31</v>
      </c>
      <c r="C13" s="3" t="s">
        <v>18</v>
      </c>
      <c r="D13" s="4">
        <v>54</v>
      </c>
      <c r="E13" s="4">
        <v>53</v>
      </c>
      <c r="F13" s="4">
        <v>34</v>
      </c>
      <c r="G13" s="4">
        <v>45</v>
      </c>
      <c r="H13" s="4">
        <v>50</v>
      </c>
      <c r="I13" s="4">
        <v>500</v>
      </c>
      <c r="J13" s="4">
        <f t="shared" si="0"/>
        <v>236</v>
      </c>
      <c r="K13" s="4">
        <f t="shared" si="1"/>
        <v>47.2</v>
      </c>
      <c r="L13" s="4" t="str">
        <f t="shared" si="2"/>
        <v>fail</v>
      </c>
      <c r="M13" s="4">
        <v>2017</v>
      </c>
      <c r="N13" s="4" t="str">
        <f t="shared" si="3"/>
        <v>No Grade</v>
      </c>
      <c r="O13" s="10" t="str">
        <f t="shared" si="4"/>
        <v>No Rank</v>
      </c>
    </row>
    <row r="14" spans="1:15" x14ac:dyDescent="0.25">
      <c r="A14" s="4">
        <v>12</v>
      </c>
      <c r="B14" s="14" t="s">
        <v>32</v>
      </c>
      <c r="C14" s="3" t="s">
        <v>19</v>
      </c>
      <c r="D14" s="4">
        <v>87</v>
      </c>
      <c r="E14" s="4">
        <v>90</v>
      </c>
      <c r="F14" s="4">
        <v>76</v>
      </c>
      <c r="G14" s="4">
        <v>93</v>
      </c>
      <c r="H14" s="4">
        <v>81</v>
      </c>
      <c r="I14" s="4">
        <v>500</v>
      </c>
      <c r="J14" s="4">
        <f t="shared" si="0"/>
        <v>427</v>
      </c>
      <c r="K14" s="4">
        <f t="shared" si="1"/>
        <v>85.4</v>
      </c>
      <c r="L14" s="4" t="str">
        <f t="shared" si="2"/>
        <v>pass</v>
      </c>
      <c r="M14" s="4">
        <v>2017</v>
      </c>
      <c r="N14" s="4" t="str">
        <f t="shared" si="3"/>
        <v>B</v>
      </c>
      <c r="O14" s="10">
        <f t="shared" si="4"/>
        <v>7</v>
      </c>
    </row>
    <row r="15" spans="1:15" x14ac:dyDescent="0.25">
      <c r="A15" s="4">
        <v>13</v>
      </c>
      <c r="B15" s="14" t="s">
        <v>50</v>
      </c>
      <c r="C15" s="3" t="s">
        <v>52</v>
      </c>
      <c r="D15" s="4">
        <v>54</v>
      </c>
      <c r="E15" s="4">
        <v>65</v>
      </c>
      <c r="F15" s="4">
        <v>64</v>
      </c>
      <c r="G15" s="4">
        <v>76</v>
      </c>
      <c r="H15" s="4">
        <v>67</v>
      </c>
      <c r="I15" s="4">
        <v>500</v>
      </c>
      <c r="J15" s="4">
        <f t="shared" si="0"/>
        <v>326</v>
      </c>
      <c r="K15" s="4">
        <f t="shared" si="1"/>
        <v>65.2</v>
      </c>
      <c r="L15" s="4" t="str">
        <f t="shared" si="2"/>
        <v>pass</v>
      </c>
      <c r="M15" s="4">
        <v>2017</v>
      </c>
      <c r="N15" s="4" t="str">
        <f t="shared" si="3"/>
        <v>C</v>
      </c>
      <c r="O15" s="10">
        <f t="shared" si="4"/>
        <v>14</v>
      </c>
    </row>
    <row r="16" spans="1:15" x14ac:dyDescent="0.25">
      <c r="A16" s="4">
        <v>14</v>
      </c>
      <c r="B16" s="14" t="s">
        <v>51</v>
      </c>
      <c r="C16" s="3" t="s">
        <v>53</v>
      </c>
      <c r="D16" s="4">
        <v>65</v>
      </c>
      <c r="E16" s="4">
        <v>34</v>
      </c>
      <c r="F16" s="4">
        <v>56</v>
      </c>
      <c r="G16" s="4">
        <v>54</v>
      </c>
      <c r="H16" s="4">
        <v>65</v>
      </c>
      <c r="I16" s="4">
        <v>500</v>
      </c>
      <c r="J16" s="4">
        <f t="shared" si="0"/>
        <v>274</v>
      </c>
      <c r="K16" s="4">
        <f t="shared" si="1"/>
        <v>54.8</v>
      </c>
      <c r="L16" s="4" t="str">
        <f t="shared" si="2"/>
        <v>fail</v>
      </c>
      <c r="M16" s="4">
        <v>2017</v>
      </c>
      <c r="N16" s="4" t="str">
        <f t="shared" si="3"/>
        <v>No Grade</v>
      </c>
      <c r="O16" s="10" t="str">
        <f t="shared" si="4"/>
        <v>No Rank</v>
      </c>
    </row>
    <row r="17" spans="1:15" x14ac:dyDescent="0.25">
      <c r="A17" s="4">
        <v>15</v>
      </c>
      <c r="B17" s="14" t="s">
        <v>54</v>
      </c>
      <c r="C17" s="3" t="s">
        <v>11</v>
      </c>
      <c r="D17" s="4">
        <v>76</v>
      </c>
      <c r="E17" s="4">
        <v>76</v>
      </c>
      <c r="F17" s="4">
        <v>54</v>
      </c>
      <c r="G17" s="4">
        <v>65</v>
      </c>
      <c r="H17" s="4">
        <v>89</v>
      </c>
      <c r="I17" s="4">
        <v>500</v>
      </c>
      <c r="J17" s="4">
        <f t="shared" si="0"/>
        <v>360</v>
      </c>
      <c r="K17" s="4">
        <f t="shared" si="1"/>
        <v>72</v>
      </c>
      <c r="L17" s="4" t="str">
        <f t="shared" si="2"/>
        <v>pass</v>
      </c>
      <c r="M17" s="4">
        <v>2017</v>
      </c>
      <c r="N17" s="4" t="str">
        <f t="shared" si="3"/>
        <v>C</v>
      </c>
      <c r="O17" s="10">
        <f t="shared" si="4"/>
        <v>12</v>
      </c>
    </row>
    <row r="18" spans="1:15" x14ac:dyDescent="0.25">
      <c r="A18" s="4">
        <v>16</v>
      </c>
      <c r="B18" s="14" t="s">
        <v>55</v>
      </c>
      <c r="C18" s="3" t="s">
        <v>58</v>
      </c>
      <c r="D18" s="4">
        <v>98</v>
      </c>
      <c r="E18" s="4">
        <v>89</v>
      </c>
      <c r="F18" s="4">
        <v>65</v>
      </c>
      <c r="G18" s="4">
        <v>76</v>
      </c>
      <c r="H18" s="4">
        <v>100</v>
      </c>
      <c r="I18" s="4">
        <v>500</v>
      </c>
      <c r="J18" s="4">
        <f t="shared" si="0"/>
        <v>428</v>
      </c>
      <c r="K18" s="4">
        <f t="shared" si="1"/>
        <v>85.6</v>
      </c>
      <c r="L18" s="4" t="str">
        <f t="shared" si="2"/>
        <v>pass</v>
      </c>
      <c r="M18" s="4">
        <v>2017</v>
      </c>
      <c r="N18" s="4" t="str">
        <f t="shared" si="3"/>
        <v>B</v>
      </c>
      <c r="O18" s="10">
        <f t="shared" si="4"/>
        <v>6</v>
      </c>
    </row>
    <row r="19" spans="1:15" x14ac:dyDescent="0.25">
      <c r="A19" s="4">
        <v>17</v>
      </c>
      <c r="B19" s="14" t="s">
        <v>56</v>
      </c>
      <c r="C19" s="3" t="s">
        <v>59</v>
      </c>
      <c r="D19" s="4">
        <v>89</v>
      </c>
      <c r="E19" s="4">
        <v>98</v>
      </c>
      <c r="F19" s="4">
        <v>36</v>
      </c>
      <c r="G19" s="4">
        <v>87</v>
      </c>
      <c r="H19" s="4">
        <v>67</v>
      </c>
      <c r="I19" s="4">
        <v>500</v>
      </c>
      <c r="J19" s="4">
        <f t="shared" si="0"/>
        <v>377</v>
      </c>
      <c r="K19" s="4">
        <f t="shared" si="1"/>
        <v>75.400000000000006</v>
      </c>
      <c r="L19" s="4" t="str">
        <f t="shared" si="2"/>
        <v>pass</v>
      </c>
      <c r="M19" s="4">
        <v>2017</v>
      </c>
      <c r="N19" s="4" t="str">
        <f t="shared" si="3"/>
        <v>C</v>
      </c>
      <c r="O19" s="10">
        <f t="shared" si="4"/>
        <v>11</v>
      </c>
    </row>
    <row r="20" spans="1:15" x14ac:dyDescent="0.25">
      <c r="A20" s="4">
        <v>18</v>
      </c>
      <c r="B20" s="15" t="s">
        <v>57</v>
      </c>
      <c r="C20" s="13" t="s">
        <v>60</v>
      </c>
      <c r="D20" s="11">
        <v>97</v>
      </c>
      <c r="E20" s="11">
        <v>99</v>
      </c>
      <c r="F20" s="11">
        <v>100</v>
      </c>
      <c r="G20" s="11">
        <v>89</v>
      </c>
      <c r="H20" s="11">
        <v>100</v>
      </c>
      <c r="I20" s="11">
        <v>500</v>
      </c>
      <c r="J20" s="11">
        <f t="shared" si="0"/>
        <v>485</v>
      </c>
      <c r="K20" s="11">
        <f t="shared" si="1"/>
        <v>97</v>
      </c>
      <c r="L20" s="11" t="str">
        <f t="shared" si="2"/>
        <v>pass</v>
      </c>
      <c r="M20" s="11">
        <v>2017</v>
      </c>
      <c r="N20" s="11" t="str">
        <f t="shared" si="3"/>
        <v>A</v>
      </c>
      <c r="O20" s="12">
        <f t="shared" si="4"/>
        <v>1</v>
      </c>
    </row>
  </sheetData>
  <mergeCells count="1">
    <mergeCell ref="B1:I1"/>
  </mergeCells>
  <conditionalFormatting sqref="L2:L20">
    <cfRule type="containsText" dxfId="7" priority="21" operator="containsText" text="fail">
      <formula>NOT(ISERROR(SEARCH("fail",L2)))</formula>
    </cfRule>
  </conditionalFormatting>
  <conditionalFormatting sqref="O2:O20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J2:J20">
    <cfRule type="top10" dxfId="6" priority="14" rank="3"/>
  </conditionalFormatting>
  <conditionalFormatting sqref="F2:F20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{3A601114-9B2F-4794-8A8B-FAFD77633AB7}</x14:id>
        </ext>
      </extLst>
    </cfRule>
  </conditionalFormatting>
  <conditionalFormatting sqref="H2:H20">
    <cfRule type="top10" dxfId="5" priority="12" rank="2"/>
  </conditionalFormatting>
  <conditionalFormatting sqref="D2:D20">
    <cfRule type="cellIs" dxfId="4" priority="11" operator="lessThan">
      <formula>66.5</formula>
    </cfRule>
  </conditionalFormatting>
  <conditionalFormatting sqref="N2:N20">
    <cfRule type="containsText" dxfId="3" priority="8" operator="containsText" text="No Grade">
      <formula>NOT(ISERROR(SEARCH("No Grade",N2)))</formula>
    </cfRule>
  </conditionalFormatting>
  <conditionalFormatting sqref="K2:K20">
    <cfRule type="cellIs" dxfId="2" priority="1" operator="lessThan">
      <formula>65.2</formula>
    </cfRule>
    <cfRule type="top10" dxfId="1" priority="2" rank="5"/>
    <cfRule type="cellIs" dxfId="0" priority="3" operator="lessThan">
      <formula>65.2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601114-9B2F-4794-8A8B-FAFD77633A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F2:F20</xm:sqref>
        </x14:conditionalFormatting>
        <x14:conditionalFormatting xmlns:xm="http://schemas.microsoft.com/office/excel/2006/main">
          <x14:cfRule type="iconSet" priority="10" id="{F997C648-B061-4FBD-9EAE-D34D3AFEC6CA}">
            <x14:iconSet iconSet="3Symbols" custom="1">
              <x14:cfvo type="percent">
                <xm:f>0</xm:f>
              </x14:cfvo>
              <x14:cfvo type="percent" gte="0">
                <xm:f>40</xm:f>
              </x14:cfvo>
              <x14:cfvo type="percent" gte="0">
                <xm:f>67</xm:f>
              </x14:cfvo>
              <x14:cfIcon iconSet="3Symbols" iconId="0"/>
              <x14:cfIcon iconSet="3Symbols" iconId="0"/>
              <x14:cfIcon iconSet="3Symbols" iconId="2"/>
            </x14:iconSet>
          </x14:cfRule>
          <xm:sqref>L2:L20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70B4-CD7D-4C2D-97DC-9655F0D96DB7}">
  <dimension ref="A1:O19"/>
  <sheetViews>
    <sheetView topLeftCell="B1" workbookViewId="0">
      <selection activeCell="K19" sqref="B1:K19"/>
    </sheetView>
  </sheetViews>
  <sheetFormatPr defaultRowHeight="15" x14ac:dyDescent="0.25"/>
  <cols>
    <col min="1" max="1" width="14.28515625" customWidth="1"/>
    <col min="2" max="2" width="12.5703125" customWidth="1"/>
    <col min="3" max="3" width="14.85546875" customWidth="1"/>
    <col min="4" max="4" width="13" customWidth="1"/>
    <col min="5" max="5" width="11.140625" customWidth="1"/>
    <col min="6" max="6" width="10.42578125" customWidth="1"/>
    <col min="7" max="7" width="11.7109375" customWidth="1"/>
    <col min="8" max="8" width="9.7109375" customWidth="1"/>
    <col min="9" max="9" width="19.5703125" customWidth="1"/>
    <col min="10" max="10" width="15" customWidth="1"/>
    <col min="15" max="15" width="16.85546875" bestFit="1" customWidth="1"/>
    <col min="16" max="16" width="16.28515625" bestFit="1" customWidth="1"/>
    <col min="17" max="17" width="9.28515625" bestFit="1" customWidth="1"/>
    <col min="18" max="18" width="5.7109375" bestFit="1" customWidth="1"/>
    <col min="19" max="19" width="8" bestFit="1" customWidth="1"/>
    <col min="20" max="20" width="7.85546875" bestFit="1" customWidth="1"/>
    <col min="21" max="21" width="6.5703125" bestFit="1" customWidth="1"/>
    <col min="22" max="22" width="6.7109375" bestFit="1" customWidth="1"/>
    <col min="23" max="23" width="7.28515625" bestFit="1" customWidth="1"/>
    <col min="24" max="24" width="6.140625" bestFit="1" customWidth="1"/>
    <col min="25" max="25" width="10.5703125" bestFit="1" customWidth="1"/>
    <col min="26" max="26" width="5.42578125" bestFit="1" customWidth="1"/>
    <col min="27" max="27" width="4" bestFit="1" customWidth="1"/>
    <col min="28" max="28" width="8.85546875" bestFit="1" customWidth="1"/>
    <col min="29" max="29" width="7.28515625" bestFit="1" customWidth="1"/>
    <col min="30" max="30" width="6.140625" bestFit="1" customWidth="1"/>
    <col min="31" max="31" width="5.85546875" bestFit="1" customWidth="1"/>
    <col min="32" max="32" width="7.5703125" bestFit="1" customWidth="1"/>
    <col min="33" max="33" width="11.28515625" bestFit="1" customWidth="1"/>
  </cols>
  <sheetData>
    <row r="1" spans="1:15" ht="18.75" x14ac:dyDescent="0.3">
      <c r="A1" s="17" t="s">
        <v>0</v>
      </c>
      <c r="B1" s="18" t="s">
        <v>20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9" t="s">
        <v>38</v>
      </c>
    </row>
    <row r="2" spans="1:15" x14ac:dyDescent="0.25">
      <c r="A2" s="14">
        <v>1</v>
      </c>
      <c r="B2" s="4" t="s">
        <v>21</v>
      </c>
      <c r="C2" s="3" t="s">
        <v>8</v>
      </c>
      <c r="D2" s="4">
        <v>96</v>
      </c>
      <c r="E2" s="4">
        <v>90</v>
      </c>
      <c r="F2" s="4">
        <v>100</v>
      </c>
      <c r="G2" s="4">
        <v>98</v>
      </c>
      <c r="H2" s="4">
        <v>100</v>
      </c>
      <c r="I2" s="4">
        <v>500</v>
      </c>
      <c r="J2" s="10">
        <f>SUM(D2:H2)</f>
        <v>484</v>
      </c>
    </row>
    <row r="3" spans="1:15" x14ac:dyDescent="0.25">
      <c r="A3" s="14">
        <v>2</v>
      </c>
      <c r="B3" s="4" t="s">
        <v>22</v>
      </c>
      <c r="C3" s="3" t="s">
        <v>9</v>
      </c>
      <c r="D3" s="4">
        <v>94</v>
      </c>
      <c r="E3" s="4">
        <v>76</v>
      </c>
      <c r="F3" s="4">
        <v>98</v>
      </c>
      <c r="G3" s="4">
        <v>65</v>
      </c>
      <c r="H3" s="4">
        <v>78</v>
      </c>
      <c r="I3" s="4">
        <v>500</v>
      </c>
      <c r="J3" s="10">
        <f t="shared" ref="J3:J19" si="0">SUM(D3:H3)</f>
        <v>411</v>
      </c>
      <c r="N3" s="1" t="s">
        <v>69</v>
      </c>
      <c r="O3" s="1"/>
    </row>
    <row r="4" spans="1:15" x14ac:dyDescent="0.25">
      <c r="A4" s="14">
        <v>3</v>
      </c>
      <c r="B4" s="4" t="s">
        <v>23</v>
      </c>
      <c r="C4" s="3" t="s">
        <v>10</v>
      </c>
      <c r="D4" s="4">
        <v>87</v>
      </c>
      <c r="E4" s="4">
        <v>95</v>
      </c>
      <c r="F4" s="4">
        <v>78</v>
      </c>
      <c r="G4" s="4">
        <v>87</v>
      </c>
      <c r="H4" s="4">
        <v>96</v>
      </c>
      <c r="I4" s="4">
        <v>500</v>
      </c>
      <c r="J4" s="10">
        <f t="shared" si="0"/>
        <v>443</v>
      </c>
      <c r="N4" s="1" t="s">
        <v>70</v>
      </c>
      <c r="O4" s="1"/>
    </row>
    <row r="5" spans="1:15" x14ac:dyDescent="0.25">
      <c r="A5" s="14">
        <v>4</v>
      </c>
      <c r="B5" s="4" t="s">
        <v>24</v>
      </c>
      <c r="C5" s="3" t="s">
        <v>11</v>
      </c>
      <c r="D5" s="4">
        <v>65</v>
      </c>
      <c r="E5" s="4">
        <v>34</v>
      </c>
      <c r="F5" s="4">
        <v>30</v>
      </c>
      <c r="G5" s="4">
        <v>45</v>
      </c>
      <c r="H5" s="4">
        <v>52</v>
      </c>
      <c r="I5" s="4">
        <v>500</v>
      </c>
      <c r="J5" s="10">
        <f t="shared" si="0"/>
        <v>226</v>
      </c>
      <c r="N5" s="1" t="s">
        <v>71</v>
      </c>
      <c r="O5" s="1"/>
    </row>
    <row r="6" spans="1:15" x14ac:dyDescent="0.25">
      <c r="A6" s="14">
        <v>5</v>
      </c>
      <c r="B6" s="4" t="s">
        <v>25</v>
      </c>
      <c r="C6" s="3" t="s">
        <v>12</v>
      </c>
      <c r="D6" s="4">
        <v>98</v>
      </c>
      <c r="E6" s="4">
        <v>97</v>
      </c>
      <c r="F6" s="4">
        <v>57</v>
      </c>
      <c r="G6" s="4">
        <v>96</v>
      </c>
      <c r="H6" s="4">
        <v>97</v>
      </c>
      <c r="I6" s="4">
        <v>500</v>
      </c>
      <c r="J6" s="10">
        <f t="shared" si="0"/>
        <v>445</v>
      </c>
      <c r="N6" s="1" t="s">
        <v>72</v>
      </c>
      <c r="O6" s="1"/>
    </row>
    <row r="7" spans="1:15" x14ac:dyDescent="0.25">
      <c r="A7" s="14">
        <v>6</v>
      </c>
      <c r="B7" s="4" t="s">
        <v>26</v>
      </c>
      <c r="C7" s="3" t="s">
        <v>13</v>
      </c>
      <c r="D7" s="4">
        <v>67</v>
      </c>
      <c r="E7" s="4">
        <v>67</v>
      </c>
      <c r="F7" s="4">
        <v>68</v>
      </c>
      <c r="G7" s="4">
        <v>65</v>
      </c>
      <c r="H7" s="4">
        <v>75</v>
      </c>
      <c r="I7" s="4">
        <v>500</v>
      </c>
      <c r="J7" s="10">
        <f t="shared" si="0"/>
        <v>342</v>
      </c>
    </row>
    <row r="8" spans="1:15" x14ac:dyDescent="0.25">
      <c r="A8" s="14">
        <v>7</v>
      </c>
      <c r="B8" s="4" t="s">
        <v>27</v>
      </c>
      <c r="C8" s="3" t="s">
        <v>14</v>
      </c>
      <c r="D8" s="4">
        <v>57</v>
      </c>
      <c r="E8" s="4">
        <v>87</v>
      </c>
      <c r="F8" s="4">
        <v>98</v>
      </c>
      <c r="G8" s="4">
        <v>91</v>
      </c>
      <c r="H8" s="4">
        <v>78</v>
      </c>
      <c r="I8" s="4">
        <v>500</v>
      </c>
      <c r="J8" s="10">
        <f t="shared" si="0"/>
        <v>411</v>
      </c>
    </row>
    <row r="9" spans="1:15" x14ac:dyDescent="0.25">
      <c r="A9" s="14">
        <v>8</v>
      </c>
      <c r="B9" s="4" t="s">
        <v>28</v>
      </c>
      <c r="C9" s="3" t="s">
        <v>15</v>
      </c>
      <c r="D9" s="4">
        <v>35</v>
      </c>
      <c r="E9" s="4">
        <v>33</v>
      </c>
      <c r="F9" s="4">
        <v>54</v>
      </c>
      <c r="G9" s="4">
        <v>65</v>
      </c>
      <c r="H9" s="4">
        <v>56</v>
      </c>
      <c r="I9" s="4">
        <v>500</v>
      </c>
      <c r="J9" s="10">
        <f t="shared" si="0"/>
        <v>243</v>
      </c>
    </row>
    <row r="10" spans="1:15" x14ac:dyDescent="0.25">
      <c r="A10" s="14">
        <v>9</v>
      </c>
      <c r="B10" s="4" t="s">
        <v>29</v>
      </c>
      <c r="C10" s="3" t="s">
        <v>16</v>
      </c>
      <c r="D10" s="4">
        <v>96</v>
      </c>
      <c r="E10" s="4">
        <v>56</v>
      </c>
      <c r="F10" s="4">
        <v>97</v>
      </c>
      <c r="G10" s="4">
        <v>92</v>
      </c>
      <c r="H10" s="4">
        <v>69</v>
      </c>
      <c r="I10" s="4">
        <v>500</v>
      </c>
      <c r="J10" s="10">
        <f t="shared" si="0"/>
        <v>410</v>
      </c>
    </row>
    <row r="11" spans="1:15" x14ac:dyDescent="0.25">
      <c r="A11" s="14">
        <v>10</v>
      </c>
      <c r="B11" s="4" t="s">
        <v>30</v>
      </c>
      <c r="C11" s="3" t="s">
        <v>17</v>
      </c>
      <c r="D11" s="4">
        <v>95</v>
      </c>
      <c r="E11" s="4">
        <v>67</v>
      </c>
      <c r="F11" s="4">
        <v>98</v>
      </c>
      <c r="G11" s="4">
        <v>99</v>
      </c>
      <c r="H11" s="4">
        <v>74</v>
      </c>
      <c r="I11" s="4">
        <v>500</v>
      </c>
      <c r="J11" s="10">
        <f t="shared" si="0"/>
        <v>433</v>
      </c>
    </row>
    <row r="12" spans="1:15" x14ac:dyDescent="0.25">
      <c r="A12" s="14">
        <v>11</v>
      </c>
      <c r="B12" s="4" t="s">
        <v>31</v>
      </c>
      <c r="C12" s="3" t="s">
        <v>18</v>
      </c>
      <c r="D12" s="4">
        <v>54</v>
      </c>
      <c r="E12" s="4">
        <v>53</v>
      </c>
      <c r="F12" s="4">
        <v>34</v>
      </c>
      <c r="G12" s="4">
        <v>45</v>
      </c>
      <c r="H12" s="4">
        <v>50</v>
      </c>
      <c r="I12" s="4">
        <v>500</v>
      </c>
      <c r="J12" s="10">
        <f t="shared" si="0"/>
        <v>236</v>
      </c>
    </row>
    <row r="13" spans="1:15" x14ac:dyDescent="0.25">
      <c r="A13" s="14">
        <v>12</v>
      </c>
      <c r="B13" s="4" t="s">
        <v>32</v>
      </c>
      <c r="C13" s="3" t="s">
        <v>19</v>
      </c>
      <c r="D13" s="4">
        <v>87</v>
      </c>
      <c r="E13" s="4">
        <v>90</v>
      </c>
      <c r="F13" s="4">
        <v>76</v>
      </c>
      <c r="G13" s="4">
        <v>93</v>
      </c>
      <c r="H13" s="4">
        <v>81</v>
      </c>
      <c r="I13" s="4">
        <v>500</v>
      </c>
      <c r="J13" s="10">
        <f t="shared" si="0"/>
        <v>427</v>
      </c>
    </row>
    <row r="14" spans="1:15" x14ac:dyDescent="0.25">
      <c r="A14" s="14">
        <v>13</v>
      </c>
      <c r="B14" s="4" t="s">
        <v>50</v>
      </c>
      <c r="C14" s="3" t="s">
        <v>52</v>
      </c>
      <c r="D14" s="4">
        <v>54</v>
      </c>
      <c r="E14" s="4">
        <v>65</v>
      </c>
      <c r="F14" s="4">
        <v>64</v>
      </c>
      <c r="G14" s="4">
        <v>76</v>
      </c>
      <c r="H14" s="4">
        <v>67</v>
      </c>
      <c r="I14" s="4">
        <v>500</v>
      </c>
      <c r="J14" s="10">
        <f t="shared" si="0"/>
        <v>326</v>
      </c>
    </row>
    <row r="15" spans="1:15" x14ac:dyDescent="0.25">
      <c r="A15" s="14">
        <v>14</v>
      </c>
      <c r="B15" s="4" t="s">
        <v>51</v>
      </c>
      <c r="C15" s="3" t="s">
        <v>53</v>
      </c>
      <c r="D15" s="4">
        <v>65</v>
      </c>
      <c r="E15" s="4">
        <v>34</v>
      </c>
      <c r="F15" s="4">
        <v>56</v>
      </c>
      <c r="G15" s="4">
        <v>54</v>
      </c>
      <c r="H15" s="4">
        <v>65</v>
      </c>
      <c r="I15" s="4">
        <v>500</v>
      </c>
      <c r="J15" s="10">
        <f t="shared" si="0"/>
        <v>274</v>
      </c>
    </row>
    <row r="16" spans="1:15" x14ac:dyDescent="0.25">
      <c r="A16" s="14">
        <v>15</v>
      </c>
      <c r="B16" s="4" t="s">
        <v>54</v>
      </c>
      <c r="C16" s="3" t="s">
        <v>11</v>
      </c>
      <c r="D16" s="4">
        <v>76</v>
      </c>
      <c r="E16" s="4">
        <v>76</v>
      </c>
      <c r="F16" s="4">
        <v>54</v>
      </c>
      <c r="G16" s="4">
        <v>65</v>
      </c>
      <c r="H16" s="4">
        <v>89</v>
      </c>
      <c r="I16" s="4">
        <v>500</v>
      </c>
      <c r="J16" s="10">
        <f t="shared" si="0"/>
        <v>360</v>
      </c>
    </row>
    <row r="17" spans="1:10" x14ac:dyDescent="0.25">
      <c r="A17" s="14">
        <v>16</v>
      </c>
      <c r="B17" s="4" t="s">
        <v>55</v>
      </c>
      <c r="C17" s="3" t="s">
        <v>58</v>
      </c>
      <c r="D17" s="4">
        <v>98</v>
      </c>
      <c r="E17" s="4">
        <v>89</v>
      </c>
      <c r="F17" s="4">
        <v>65</v>
      </c>
      <c r="G17" s="4">
        <v>76</v>
      </c>
      <c r="H17" s="4">
        <v>100</v>
      </c>
      <c r="I17" s="4">
        <v>500</v>
      </c>
      <c r="J17" s="10">
        <f t="shared" si="0"/>
        <v>428</v>
      </c>
    </row>
    <row r="18" spans="1:10" x14ac:dyDescent="0.25">
      <c r="A18" s="14">
        <v>17</v>
      </c>
      <c r="B18" s="4" t="s">
        <v>56</v>
      </c>
      <c r="C18" s="3" t="s">
        <v>59</v>
      </c>
      <c r="D18" s="4">
        <v>89</v>
      </c>
      <c r="E18" s="4">
        <v>98</v>
      </c>
      <c r="F18" s="4">
        <v>36</v>
      </c>
      <c r="G18" s="4">
        <v>87</v>
      </c>
      <c r="H18" s="4">
        <v>67</v>
      </c>
      <c r="I18" s="4">
        <v>500</v>
      </c>
      <c r="J18" s="10">
        <f t="shared" si="0"/>
        <v>377</v>
      </c>
    </row>
    <row r="19" spans="1:10" x14ac:dyDescent="0.25">
      <c r="A19" s="15">
        <v>18</v>
      </c>
      <c r="B19" s="11" t="s">
        <v>57</v>
      </c>
      <c r="C19" s="13" t="s">
        <v>60</v>
      </c>
      <c r="D19" s="11">
        <v>97</v>
      </c>
      <c r="E19" s="11">
        <v>99</v>
      </c>
      <c r="F19" s="11">
        <v>100</v>
      </c>
      <c r="G19" s="11">
        <v>89</v>
      </c>
      <c r="H19" s="11">
        <v>100</v>
      </c>
      <c r="I19" s="11">
        <v>500</v>
      </c>
      <c r="J19" s="12">
        <f t="shared" si="0"/>
        <v>485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19FA-8DE3-462C-9692-863784029E07}">
  <dimension ref="C1:L19"/>
  <sheetViews>
    <sheetView workbookViewId="0">
      <selection activeCell="M3" sqref="M3"/>
    </sheetView>
  </sheetViews>
  <sheetFormatPr defaultRowHeight="15" x14ac:dyDescent="0.25"/>
  <cols>
    <col min="1" max="1" width="11.7109375" customWidth="1"/>
    <col min="3" max="3" width="11.85546875" customWidth="1"/>
    <col min="4" max="4" width="16.5703125" customWidth="1"/>
    <col min="5" max="5" width="15.140625" customWidth="1"/>
    <col min="9" max="9" width="13.42578125" customWidth="1"/>
    <col min="10" max="10" width="9.42578125" customWidth="1"/>
    <col min="11" max="12" width="14" customWidth="1"/>
    <col min="13" max="13" width="14.7109375" customWidth="1"/>
    <col min="14" max="14" width="15.42578125" customWidth="1"/>
    <col min="15" max="15" width="14.28515625" customWidth="1"/>
    <col min="20" max="20" width="15.140625" customWidth="1"/>
    <col min="21" max="21" width="13.140625" customWidth="1"/>
  </cols>
  <sheetData>
    <row r="1" spans="3:12" x14ac:dyDescent="0.25">
      <c r="F1" s="39" t="s">
        <v>110</v>
      </c>
      <c r="G1" s="38" t="s">
        <v>113</v>
      </c>
    </row>
    <row r="2" spans="3:12" x14ac:dyDescent="0.25">
      <c r="E2" s="37" t="s">
        <v>112</v>
      </c>
      <c r="F2" s="37"/>
      <c r="G2" s="37"/>
      <c r="H2" s="37"/>
      <c r="I2" s="37"/>
      <c r="J2" s="9"/>
    </row>
    <row r="4" spans="3:12" x14ac:dyDescent="0.25">
      <c r="C4" s="34" t="s">
        <v>100</v>
      </c>
      <c r="D4" s="34" t="s">
        <v>101</v>
      </c>
      <c r="E4" s="34" t="s">
        <v>104</v>
      </c>
      <c r="F4" s="34" t="s">
        <v>100</v>
      </c>
      <c r="G4" s="34" t="s">
        <v>101</v>
      </c>
      <c r="H4" s="40" t="s">
        <v>114</v>
      </c>
      <c r="I4" s="40" t="s">
        <v>115</v>
      </c>
      <c r="J4" s="40" t="s">
        <v>126</v>
      </c>
      <c r="K4" s="34" t="s">
        <v>139</v>
      </c>
      <c r="L4" s="40" t="s">
        <v>149</v>
      </c>
    </row>
    <row r="5" spans="3:12" x14ac:dyDescent="0.25">
      <c r="C5" s="35" t="s">
        <v>8</v>
      </c>
      <c r="D5" s="35" t="s">
        <v>123</v>
      </c>
      <c r="E5" s="36" t="s">
        <v>111</v>
      </c>
      <c r="F5" s="35" t="s">
        <v>8</v>
      </c>
      <c r="G5" s="41" t="s">
        <v>123</v>
      </c>
      <c r="H5" s="35" t="s">
        <v>118</v>
      </c>
      <c r="I5" s="35" t="s">
        <v>124</v>
      </c>
      <c r="J5" s="35" t="s">
        <v>127</v>
      </c>
      <c r="K5" s="35" t="s">
        <v>133</v>
      </c>
      <c r="L5" s="35" t="s">
        <v>150</v>
      </c>
    </row>
    <row r="6" spans="3:12" x14ac:dyDescent="0.25">
      <c r="C6" s="35" t="s">
        <v>11</v>
      </c>
      <c r="D6" s="35" t="s">
        <v>117</v>
      </c>
      <c r="E6" s="35" t="s">
        <v>105</v>
      </c>
      <c r="F6" s="35" t="s">
        <v>11</v>
      </c>
      <c r="G6" s="36" t="s">
        <v>117</v>
      </c>
      <c r="H6" s="35" t="s">
        <v>119</v>
      </c>
      <c r="I6" s="35" t="s">
        <v>125</v>
      </c>
      <c r="J6" s="35" t="s">
        <v>128</v>
      </c>
      <c r="K6" s="35" t="s">
        <v>134</v>
      </c>
      <c r="L6" s="35" t="s">
        <v>151</v>
      </c>
    </row>
    <row r="7" spans="3:12" x14ac:dyDescent="0.25">
      <c r="C7" s="35" t="s">
        <v>91</v>
      </c>
      <c r="D7" s="35" t="s">
        <v>102</v>
      </c>
      <c r="E7" s="35" t="s">
        <v>106</v>
      </c>
      <c r="F7" s="35" t="s">
        <v>91</v>
      </c>
      <c r="G7" s="36" t="s">
        <v>102</v>
      </c>
      <c r="H7" s="35" t="s">
        <v>120</v>
      </c>
      <c r="I7" s="35" t="s">
        <v>116</v>
      </c>
      <c r="J7" s="35" t="s">
        <v>129</v>
      </c>
      <c r="K7" s="35" t="s">
        <v>135</v>
      </c>
      <c r="L7" s="35" t="s">
        <v>152</v>
      </c>
    </row>
    <row r="8" spans="3:12" x14ac:dyDescent="0.25">
      <c r="C8" s="35" t="s">
        <v>87</v>
      </c>
      <c r="D8" s="35" t="s">
        <v>103</v>
      </c>
      <c r="E8" s="35" t="s">
        <v>107</v>
      </c>
      <c r="F8" s="35" t="s">
        <v>87</v>
      </c>
      <c r="G8" s="36" t="s">
        <v>103</v>
      </c>
      <c r="H8" s="35" t="s">
        <v>119</v>
      </c>
      <c r="I8" s="35" t="s">
        <v>103</v>
      </c>
      <c r="J8" s="35" t="s">
        <v>130</v>
      </c>
      <c r="K8" s="35" t="s">
        <v>136</v>
      </c>
      <c r="L8" s="35" t="s">
        <v>153</v>
      </c>
    </row>
    <row r="9" spans="3:12" x14ac:dyDescent="0.25">
      <c r="C9" s="35" t="s">
        <v>90</v>
      </c>
      <c r="D9" s="35" t="s">
        <v>102</v>
      </c>
      <c r="E9" s="35" t="s">
        <v>108</v>
      </c>
      <c r="F9" s="35" t="s">
        <v>90</v>
      </c>
      <c r="G9" s="36" t="s">
        <v>102</v>
      </c>
      <c r="H9" s="35" t="s">
        <v>121</v>
      </c>
      <c r="I9" s="35" t="s">
        <v>116</v>
      </c>
      <c r="J9" s="35" t="s">
        <v>131</v>
      </c>
      <c r="K9" s="35" t="s">
        <v>137</v>
      </c>
      <c r="L9" s="35" t="s">
        <v>154</v>
      </c>
    </row>
    <row r="10" spans="3:12" x14ac:dyDescent="0.25">
      <c r="C10" s="35" t="s">
        <v>93</v>
      </c>
      <c r="D10" s="35" t="s">
        <v>102</v>
      </c>
      <c r="E10" s="35" t="s">
        <v>109</v>
      </c>
      <c r="F10" s="35" t="s">
        <v>93</v>
      </c>
      <c r="G10" s="36" t="s">
        <v>102</v>
      </c>
      <c r="H10" s="35" t="s">
        <v>122</v>
      </c>
      <c r="I10" s="35" t="s">
        <v>116</v>
      </c>
      <c r="J10" s="35" t="s">
        <v>132</v>
      </c>
      <c r="K10" s="35" t="s">
        <v>138</v>
      </c>
      <c r="L10" s="35" t="s">
        <v>155</v>
      </c>
    </row>
    <row r="12" spans="3:12" x14ac:dyDescent="0.25">
      <c r="C12" s="3" t="s">
        <v>140</v>
      </c>
      <c r="D12" s="3" t="s">
        <v>141</v>
      </c>
      <c r="E12" s="34" t="s">
        <v>157</v>
      </c>
      <c r="F12" s="3" t="s">
        <v>156</v>
      </c>
    </row>
    <row r="13" spans="3:12" x14ac:dyDescent="0.25">
      <c r="C13" s="4">
        <v>9123564154</v>
      </c>
      <c r="D13" s="4" t="s">
        <v>142</v>
      </c>
      <c r="E13" s="42">
        <v>44894</v>
      </c>
      <c r="F13" s="35">
        <v>2022</v>
      </c>
    </row>
    <row r="14" spans="3:12" x14ac:dyDescent="0.25">
      <c r="C14" s="4">
        <v>9123564155</v>
      </c>
      <c r="D14" s="4" t="s">
        <v>143</v>
      </c>
      <c r="E14" s="42">
        <v>44895</v>
      </c>
      <c r="F14" s="35">
        <v>2022</v>
      </c>
    </row>
    <row r="15" spans="3:12" x14ac:dyDescent="0.25">
      <c r="C15" s="4">
        <v>9123564156</v>
      </c>
      <c r="D15" s="4" t="s">
        <v>144</v>
      </c>
      <c r="E15" s="42">
        <v>44896</v>
      </c>
      <c r="F15" s="35">
        <v>2022</v>
      </c>
    </row>
    <row r="16" spans="3:12" x14ac:dyDescent="0.25">
      <c r="C16" s="4">
        <v>9123564157</v>
      </c>
      <c r="D16" s="4" t="s">
        <v>145</v>
      </c>
      <c r="E16" s="42">
        <v>44897</v>
      </c>
      <c r="F16" s="35">
        <v>2022</v>
      </c>
    </row>
    <row r="17" spans="3:6" x14ac:dyDescent="0.25">
      <c r="C17" s="4">
        <v>9123564158</v>
      </c>
      <c r="D17" s="4" t="s">
        <v>146</v>
      </c>
      <c r="E17" s="42">
        <v>44898</v>
      </c>
      <c r="F17" s="35">
        <v>2022</v>
      </c>
    </row>
    <row r="18" spans="3:6" x14ac:dyDescent="0.25">
      <c r="C18" s="4">
        <v>9123564159</v>
      </c>
      <c r="D18" s="4" t="s">
        <v>147</v>
      </c>
      <c r="E18" s="42">
        <v>44899</v>
      </c>
      <c r="F18" s="35">
        <v>2022</v>
      </c>
    </row>
    <row r="19" spans="3:6" x14ac:dyDescent="0.25">
      <c r="C19" s="4">
        <v>9123564160</v>
      </c>
      <c r="D19" s="4" t="s">
        <v>148</v>
      </c>
      <c r="E19" s="42">
        <v>44900</v>
      </c>
      <c r="F19" s="35">
        <v>2022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3F460-FE66-4DB9-8462-6F088F9754BD}">
  <dimension ref="A1:B19"/>
  <sheetViews>
    <sheetView workbookViewId="0">
      <selection activeCell="K18" sqref="K18:K19"/>
    </sheetView>
  </sheetViews>
  <sheetFormatPr defaultRowHeight="15" x14ac:dyDescent="0.25"/>
  <cols>
    <col min="1" max="1" width="13.140625" bestFit="1" customWidth="1"/>
    <col min="2" max="2" width="15.85546875" customWidth="1"/>
    <col min="3" max="3" width="16.85546875" bestFit="1" customWidth="1"/>
  </cols>
  <sheetData>
    <row r="1" spans="1:2" x14ac:dyDescent="0.25">
      <c r="A1" s="23" t="s">
        <v>68</v>
      </c>
      <c r="B1" t="s">
        <v>67</v>
      </c>
    </row>
    <row r="2" spans="1:2" x14ac:dyDescent="0.25">
      <c r="A2" s="24" t="s">
        <v>17</v>
      </c>
      <c r="B2">
        <v>433</v>
      </c>
    </row>
    <row r="3" spans="1:2" x14ac:dyDescent="0.25">
      <c r="A3" s="24" t="s">
        <v>16</v>
      </c>
      <c r="B3">
        <v>410</v>
      </c>
    </row>
    <row r="4" spans="1:2" x14ac:dyDescent="0.25">
      <c r="A4" s="24" t="s">
        <v>9</v>
      </c>
      <c r="B4">
        <v>411</v>
      </c>
    </row>
    <row r="5" spans="1:2" x14ac:dyDescent="0.25">
      <c r="A5" s="24" t="s">
        <v>10</v>
      </c>
      <c r="B5">
        <v>443</v>
      </c>
    </row>
    <row r="6" spans="1:2" x14ac:dyDescent="0.25">
      <c r="A6" s="24" t="s">
        <v>58</v>
      </c>
      <c r="B6">
        <v>428</v>
      </c>
    </row>
    <row r="7" spans="1:2" x14ac:dyDescent="0.25">
      <c r="A7" s="24" t="s">
        <v>53</v>
      </c>
      <c r="B7">
        <v>274</v>
      </c>
    </row>
    <row r="8" spans="1:2" x14ac:dyDescent="0.25">
      <c r="A8" s="24" t="s">
        <v>52</v>
      </c>
      <c r="B8">
        <v>326</v>
      </c>
    </row>
    <row r="9" spans="1:2" x14ac:dyDescent="0.25">
      <c r="A9" s="24" t="s">
        <v>8</v>
      </c>
      <c r="B9">
        <v>484</v>
      </c>
    </row>
    <row r="10" spans="1:2" x14ac:dyDescent="0.25">
      <c r="A10" s="24" t="s">
        <v>59</v>
      </c>
      <c r="B10">
        <v>377</v>
      </c>
    </row>
    <row r="11" spans="1:2" x14ac:dyDescent="0.25">
      <c r="A11" s="24" t="s">
        <v>15</v>
      </c>
      <c r="B11">
        <v>243</v>
      </c>
    </row>
    <row r="12" spans="1:2" x14ac:dyDescent="0.25">
      <c r="A12" s="24" t="s">
        <v>11</v>
      </c>
      <c r="B12">
        <v>586</v>
      </c>
    </row>
    <row r="13" spans="1:2" x14ac:dyDescent="0.25">
      <c r="A13" s="24" t="s">
        <v>14</v>
      </c>
      <c r="B13">
        <v>411</v>
      </c>
    </row>
    <row r="14" spans="1:2" x14ac:dyDescent="0.25">
      <c r="A14" s="24" t="s">
        <v>13</v>
      </c>
      <c r="B14">
        <v>342</v>
      </c>
    </row>
    <row r="15" spans="1:2" x14ac:dyDescent="0.25">
      <c r="A15" s="24" t="s">
        <v>12</v>
      </c>
      <c r="B15">
        <v>445</v>
      </c>
    </row>
    <row r="16" spans="1:2" x14ac:dyDescent="0.25">
      <c r="A16" s="24" t="s">
        <v>60</v>
      </c>
      <c r="B16">
        <v>485</v>
      </c>
    </row>
    <row r="17" spans="1:2" x14ac:dyDescent="0.25">
      <c r="A17" s="24" t="s">
        <v>18</v>
      </c>
      <c r="B17">
        <v>236</v>
      </c>
    </row>
    <row r="18" spans="1:2" x14ac:dyDescent="0.25">
      <c r="A18" s="24" t="s">
        <v>19</v>
      </c>
      <c r="B18">
        <v>427</v>
      </c>
    </row>
    <row r="19" spans="1:2" x14ac:dyDescent="0.25">
      <c r="A19" s="24" t="s">
        <v>66</v>
      </c>
      <c r="B19">
        <v>6761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F0F6-7D6D-4038-BF70-ED57A53BA18B}">
  <dimension ref="A1:N24"/>
  <sheetViews>
    <sheetView tabSelected="1" workbookViewId="0">
      <selection activeCell="N5" sqref="N5"/>
    </sheetView>
  </sheetViews>
  <sheetFormatPr defaultRowHeight="15" x14ac:dyDescent="0.25"/>
  <cols>
    <col min="4" max="4" width="10.28515625" customWidth="1"/>
    <col min="7" max="7" width="9.42578125" customWidth="1"/>
    <col min="9" max="9" width="9.7109375" customWidth="1"/>
    <col min="10" max="10" width="12.140625" customWidth="1"/>
    <col min="13" max="15" width="13" customWidth="1"/>
    <col min="16" max="18" width="15.7109375" customWidth="1"/>
    <col min="19" max="19" width="13" customWidth="1"/>
    <col min="20" max="20" width="15.28515625" customWidth="1"/>
    <col min="21" max="22" width="12.28515625" customWidth="1"/>
    <col min="23" max="23" width="11.140625" customWidth="1"/>
    <col min="24" max="24" width="9.7109375" customWidth="1"/>
    <col min="25" max="25" width="12.140625" customWidth="1"/>
  </cols>
  <sheetData>
    <row r="1" spans="1:14" x14ac:dyDescent="0.25">
      <c r="A1" s="29" t="s">
        <v>77</v>
      </c>
      <c r="B1" s="29" t="s">
        <v>78</v>
      </c>
      <c r="C1" s="2" t="s">
        <v>1</v>
      </c>
      <c r="D1" s="2" t="s">
        <v>79</v>
      </c>
      <c r="E1" s="30" t="s">
        <v>95</v>
      </c>
      <c r="F1" s="30" t="s">
        <v>96</v>
      </c>
      <c r="G1" s="30" t="s">
        <v>97</v>
      </c>
      <c r="H1" s="30" t="s">
        <v>98</v>
      </c>
      <c r="I1" s="30" t="s">
        <v>99</v>
      </c>
      <c r="J1" s="31" t="s">
        <v>80</v>
      </c>
    </row>
    <row r="2" spans="1:14" x14ac:dyDescent="0.25">
      <c r="A2" s="29"/>
      <c r="B2" s="29"/>
      <c r="C2" s="2"/>
      <c r="D2" s="2"/>
      <c r="E2" s="30"/>
      <c r="F2" s="30"/>
      <c r="G2" s="30"/>
      <c r="H2" s="30"/>
      <c r="I2" s="30"/>
      <c r="J2" s="31">
        <f>SUM(E2:I2)</f>
        <v>0</v>
      </c>
      <c r="M2" s="43" t="s">
        <v>158</v>
      </c>
    </row>
    <row r="3" spans="1:14" x14ac:dyDescent="0.25">
      <c r="A3">
        <v>1</v>
      </c>
      <c r="B3">
        <v>123</v>
      </c>
      <c r="C3" t="s">
        <v>8</v>
      </c>
      <c r="D3" t="s">
        <v>81</v>
      </c>
      <c r="E3">
        <v>10</v>
      </c>
      <c r="F3">
        <v>20</v>
      </c>
      <c r="G3">
        <v>23</v>
      </c>
      <c r="H3">
        <v>21</v>
      </c>
      <c r="I3">
        <v>25</v>
      </c>
      <c r="J3">
        <f>SUM(E3:I3)</f>
        <v>99</v>
      </c>
    </row>
    <row r="4" spans="1:14" x14ac:dyDescent="0.25">
      <c r="A4">
        <v>2</v>
      </c>
      <c r="B4">
        <v>124</v>
      </c>
      <c r="C4" t="s">
        <v>91</v>
      </c>
      <c r="D4" t="s">
        <v>82</v>
      </c>
      <c r="E4">
        <v>15</v>
      </c>
      <c r="F4">
        <v>23</v>
      </c>
      <c r="G4">
        <v>23</v>
      </c>
      <c r="H4">
        <v>12</v>
      </c>
      <c r="I4">
        <v>43</v>
      </c>
      <c r="J4">
        <f t="shared" ref="J4:J22" si="0">SUM(E4:I4)</f>
        <v>116</v>
      </c>
    </row>
    <row r="5" spans="1:14" x14ac:dyDescent="0.25">
      <c r="A5">
        <v>3</v>
      </c>
      <c r="B5">
        <v>125</v>
      </c>
      <c r="C5" t="s">
        <v>11</v>
      </c>
      <c r="D5" t="s">
        <v>83</v>
      </c>
      <c r="E5">
        <v>32</v>
      </c>
      <c r="F5">
        <v>22</v>
      </c>
      <c r="G5">
        <v>21</v>
      </c>
      <c r="H5">
        <v>32</v>
      </c>
      <c r="I5">
        <v>32</v>
      </c>
      <c r="J5">
        <f t="shared" si="0"/>
        <v>139</v>
      </c>
      <c r="M5" s="2" t="s">
        <v>8</v>
      </c>
      <c r="N5" t="s">
        <v>8</v>
      </c>
    </row>
    <row r="6" spans="1:14" x14ac:dyDescent="0.25">
      <c r="A6">
        <v>4</v>
      </c>
      <c r="B6">
        <v>126</v>
      </c>
      <c r="C6" t="s">
        <v>58</v>
      </c>
      <c r="D6" t="s">
        <v>84</v>
      </c>
      <c r="E6">
        <v>13</v>
      </c>
      <c r="F6">
        <v>32</v>
      </c>
      <c r="G6">
        <v>21</v>
      </c>
      <c r="H6">
        <v>12</v>
      </c>
      <c r="I6">
        <v>23</v>
      </c>
      <c r="J6">
        <f t="shared" si="0"/>
        <v>101</v>
      </c>
      <c r="M6" t="s">
        <v>8</v>
      </c>
    </row>
    <row r="7" spans="1:14" x14ac:dyDescent="0.25">
      <c r="A7">
        <v>5</v>
      </c>
      <c r="B7">
        <v>127</v>
      </c>
      <c r="C7" t="s">
        <v>85</v>
      </c>
      <c r="D7" t="s">
        <v>84</v>
      </c>
      <c r="E7">
        <v>23</v>
      </c>
      <c r="F7">
        <v>31</v>
      </c>
      <c r="G7">
        <v>20</v>
      </c>
      <c r="H7">
        <v>14</v>
      </c>
      <c r="I7">
        <v>23</v>
      </c>
      <c r="J7">
        <f t="shared" si="0"/>
        <v>111</v>
      </c>
    </row>
    <row r="8" spans="1:14" x14ac:dyDescent="0.25">
      <c r="A8">
        <v>6</v>
      </c>
      <c r="B8">
        <v>128</v>
      </c>
      <c r="C8" t="s">
        <v>11</v>
      </c>
      <c r="D8" t="s">
        <v>84</v>
      </c>
      <c r="E8">
        <v>16</v>
      </c>
      <c r="F8">
        <v>15</v>
      </c>
      <c r="G8">
        <v>29</v>
      </c>
      <c r="H8">
        <v>15</v>
      </c>
      <c r="I8">
        <v>21</v>
      </c>
      <c r="J8">
        <f t="shared" si="0"/>
        <v>96</v>
      </c>
    </row>
    <row r="9" spans="1:14" x14ac:dyDescent="0.25">
      <c r="A9">
        <v>7</v>
      </c>
      <c r="B9">
        <v>129</v>
      </c>
      <c r="C9" t="s">
        <v>86</v>
      </c>
      <c r="D9" t="s">
        <v>83</v>
      </c>
      <c r="E9">
        <v>10</v>
      </c>
      <c r="F9">
        <v>16</v>
      </c>
      <c r="G9">
        <v>28</v>
      </c>
      <c r="H9">
        <v>17</v>
      </c>
      <c r="I9">
        <v>23</v>
      </c>
      <c r="J9">
        <f t="shared" si="0"/>
        <v>94</v>
      </c>
    </row>
    <row r="10" spans="1:14" x14ac:dyDescent="0.25">
      <c r="A10">
        <v>8</v>
      </c>
      <c r="B10">
        <v>130</v>
      </c>
      <c r="C10" t="s">
        <v>87</v>
      </c>
      <c r="D10" t="s">
        <v>82</v>
      </c>
      <c r="E10">
        <v>16</v>
      </c>
      <c r="F10">
        <v>18</v>
      </c>
      <c r="G10">
        <v>27</v>
      </c>
      <c r="H10">
        <v>13</v>
      </c>
      <c r="I10">
        <v>24</v>
      </c>
      <c r="J10">
        <f t="shared" si="0"/>
        <v>98</v>
      </c>
    </row>
    <row r="11" spans="1:14" x14ac:dyDescent="0.25">
      <c r="A11">
        <v>9</v>
      </c>
      <c r="B11">
        <v>131</v>
      </c>
      <c r="C11" t="s">
        <v>58</v>
      </c>
      <c r="D11" t="s">
        <v>81</v>
      </c>
      <c r="E11">
        <v>18</v>
      </c>
      <c r="F11">
        <v>17</v>
      </c>
      <c r="G11">
        <v>27</v>
      </c>
      <c r="H11">
        <v>12</v>
      </c>
      <c r="I11">
        <v>25</v>
      </c>
      <c r="J11">
        <f t="shared" si="0"/>
        <v>99</v>
      </c>
    </row>
    <row r="12" spans="1:14" x14ac:dyDescent="0.25">
      <c r="A12">
        <v>10</v>
      </c>
      <c r="B12">
        <v>132</v>
      </c>
      <c r="C12" t="s">
        <v>88</v>
      </c>
      <c r="D12" t="s">
        <v>81</v>
      </c>
      <c r="E12">
        <v>14</v>
      </c>
      <c r="F12">
        <v>18</v>
      </c>
      <c r="G12">
        <v>26</v>
      </c>
      <c r="H12">
        <v>12</v>
      </c>
      <c r="I12">
        <v>25</v>
      </c>
      <c r="J12">
        <f t="shared" si="0"/>
        <v>95</v>
      </c>
    </row>
    <row r="13" spans="1:14" x14ac:dyDescent="0.25">
      <c r="A13">
        <v>11</v>
      </c>
      <c r="B13">
        <v>133</v>
      </c>
      <c r="C13" t="s">
        <v>58</v>
      </c>
      <c r="D13" t="s">
        <v>81</v>
      </c>
      <c r="E13">
        <v>12</v>
      </c>
      <c r="F13">
        <v>19</v>
      </c>
      <c r="G13">
        <v>24</v>
      </c>
      <c r="H13">
        <v>13</v>
      </c>
      <c r="I13">
        <v>25</v>
      </c>
      <c r="J13">
        <f t="shared" si="0"/>
        <v>93</v>
      </c>
    </row>
    <row r="14" spans="1:14" x14ac:dyDescent="0.25">
      <c r="A14">
        <v>12</v>
      </c>
      <c r="B14">
        <v>134</v>
      </c>
      <c r="C14" t="s">
        <v>89</v>
      </c>
      <c r="D14" t="s">
        <v>81</v>
      </c>
      <c r="E14">
        <v>10</v>
      </c>
      <c r="F14">
        <v>21</v>
      </c>
      <c r="G14">
        <v>23</v>
      </c>
      <c r="H14">
        <v>21</v>
      </c>
      <c r="I14">
        <v>27</v>
      </c>
      <c r="J14">
        <f t="shared" si="0"/>
        <v>102</v>
      </c>
    </row>
    <row r="15" spans="1:14" x14ac:dyDescent="0.25">
      <c r="A15">
        <v>13</v>
      </c>
      <c r="B15">
        <v>135</v>
      </c>
      <c r="C15" t="s">
        <v>90</v>
      </c>
      <c r="D15" t="s">
        <v>81</v>
      </c>
      <c r="E15">
        <v>15</v>
      </c>
      <c r="F15">
        <v>43</v>
      </c>
      <c r="G15">
        <v>21</v>
      </c>
      <c r="H15">
        <v>32</v>
      </c>
      <c r="I15">
        <v>26</v>
      </c>
      <c r="J15">
        <f t="shared" si="0"/>
        <v>137</v>
      </c>
    </row>
    <row r="16" spans="1:14" x14ac:dyDescent="0.25">
      <c r="A16">
        <v>18</v>
      </c>
      <c r="B16">
        <v>140</v>
      </c>
      <c r="C16" t="s">
        <v>8</v>
      </c>
      <c r="D16" t="s">
        <v>84</v>
      </c>
      <c r="E16">
        <v>20</v>
      </c>
      <c r="F16">
        <v>23</v>
      </c>
      <c r="G16">
        <v>36</v>
      </c>
      <c r="H16">
        <v>21</v>
      </c>
      <c r="I16">
        <v>27</v>
      </c>
      <c r="J16">
        <f t="shared" si="0"/>
        <v>127</v>
      </c>
    </row>
    <row r="17" spans="1:10" x14ac:dyDescent="0.25">
      <c r="A17">
        <v>19</v>
      </c>
      <c r="B17">
        <v>141</v>
      </c>
      <c r="C17" t="s">
        <v>91</v>
      </c>
      <c r="D17" t="s">
        <v>81</v>
      </c>
      <c r="E17">
        <v>21</v>
      </c>
      <c r="F17">
        <v>23</v>
      </c>
      <c r="G17">
        <v>37</v>
      </c>
      <c r="H17">
        <v>21</v>
      </c>
      <c r="I17">
        <v>27</v>
      </c>
      <c r="J17">
        <f t="shared" si="0"/>
        <v>129</v>
      </c>
    </row>
    <row r="18" spans="1:10" x14ac:dyDescent="0.25">
      <c r="A18">
        <v>20</v>
      </c>
      <c r="B18">
        <v>142</v>
      </c>
      <c r="C18" t="s">
        <v>92</v>
      </c>
      <c r="D18" t="s">
        <v>81</v>
      </c>
      <c r="E18">
        <v>21</v>
      </c>
      <c r="F18">
        <v>24</v>
      </c>
      <c r="G18">
        <v>38</v>
      </c>
      <c r="H18">
        <v>22</v>
      </c>
      <c r="I18">
        <v>28</v>
      </c>
      <c r="J18">
        <f t="shared" si="0"/>
        <v>133</v>
      </c>
    </row>
    <row r="19" spans="1:10" x14ac:dyDescent="0.25">
      <c r="A19">
        <v>21</v>
      </c>
      <c r="B19">
        <v>143</v>
      </c>
      <c r="C19" t="s">
        <v>58</v>
      </c>
      <c r="D19" t="s">
        <v>81</v>
      </c>
      <c r="E19">
        <v>21</v>
      </c>
      <c r="F19">
        <v>25</v>
      </c>
      <c r="G19">
        <v>39</v>
      </c>
      <c r="H19">
        <v>23</v>
      </c>
      <c r="I19">
        <v>29</v>
      </c>
      <c r="J19">
        <f t="shared" si="0"/>
        <v>137</v>
      </c>
    </row>
    <row r="20" spans="1:10" x14ac:dyDescent="0.25">
      <c r="A20">
        <v>22</v>
      </c>
      <c r="B20">
        <v>144</v>
      </c>
      <c r="C20" t="s">
        <v>93</v>
      </c>
      <c r="D20" t="s">
        <v>81</v>
      </c>
      <c r="E20">
        <v>21</v>
      </c>
      <c r="F20">
        <v>26</v>
      </c>
      <c r="G20">
        <v>40</v>
      </c>
      <c r="H20">
        <v>24</v>
      </c>
      <c r="I20">
        <v>30</v>
      </c>
      <c r="J20">
        <f t="shared" si="0"/>
        <v>141</v>
      </c>
    </row>
    <row r="21" spans="1:10" x14ac:dyDescent="0.25">
      <c r="A21">
        <v>23</v>
      </c>
      <c r="B21">
        <v>145</v>
      </c>
      <c r="C21" t="s">
        <v>94</v>
      </c>
      <c r="D21" t="s">
        <v>81</v>
      </c>
      <c r="E21">
        <v>21</v>
      </c>
      <c r="F21">
        <v>27</v>
      </c>
      <c r="G21">
        <v>41</v>
      </c>
      <c r="H21">
        <v>25</v>
      </c>
      <c r="I21">
        <v>31</v>
      </c>
      <c r="J21">
        <f t="shared" si="0"/>
        <v>145</v>
      </c>
    </row>
    <row r="22" spans="1:10" x14ac:dyDescent="0.25">
      <c r="A22">
        <v>24</v>
      </c>
      <c r="B22">
        <v>146</v>
      </c>
      <c r="C22" t="s">
        <v>8</v>
      </c>
      <c r="D22" t="s">
        <v>81</v>
      </c>
      <c r="E22">
        <v>21</v>
      </c>
      <c r="F22">
        <v>28</v>
      </c>
      <c r="G22">
        <v>42</v>
      </c>
      <c r="H22">
        <v>26</v>
      </c>
      <c r="I22">
        <v>32</v>
      </c>
      <c r="J22">
        <f t="shared" si="0"/>
        <v>149</v>
      </c>
    </row>
    <row r="23" spans="1:10" x14ac:dyDescent="0.25">
      <c r="A23" s="27"/>
    </row>
    <row r="24" spans="1:10" x14ac:dyDescent="0.25">
      <c r="A24" s="27"/>
    </row>
  </sheetData>
  <dataValidations count="1">
    <dataValidation type="list" allowBlank="1" showInputMessage="1" showErrorMessage="1" sqref="C1:C22 M3:O3 N4:O18 M4:M19" xr:uid="{6EB3D6DD-ADF6-4FBE-9D78-6857F98E2FB2}">
      <formula1>$C$1:$C$22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result</vt:lpstr>
      <vt:lpstr>conditional formating</vt:lpstr>
      <vt:lpstr>pivot table</vt:lpstr>
      <vt:lpstr>flash fill</vt:lpstr>
      <vt:lpstr>pivo</vt:lpstr>
      <vt:lpstr>Sheet2</vt:lpstr>
      <vt:lpstr>result!Criteria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mathu</dc:creator>
  <cp:lastModifiedBy>Mathu mitha</cp:lastModifiedBy>
  <dcterms:created xsi:type="dcterms:W3CDTF">2022-11-15T15:05:14Z</dcterms:created>
  <dcterms:modified xsi:type="dcterms:W3CDTF">2022-11-29T13:16:08Z</dcterms:modified>
</cp:coreProperties>
</file>