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Linkage\Subframe_Conn\"/>
    </mc:Choice>
  </mc:AlternateContent>
  <xr:revisionPtr revIDLastSave="0" documentId="13_ncr:1_{CCF54086-41F3-467F-A955-D3CB14C59307}" xr6:coauthVersionLast="47" xr6:coauthVersionMax="47" xr10:uidLastSave="{00000000-0000-0000-0000-000000000000}"/>
  <bookViews>
    <workbookView xWindow="-120" yWindow="-120" windowWidth="29040" windowHeight="15720" tabRatio="988" xr2:uid="{5C9B011B-FECB-46A4-81D1-C980D278E613}"/>
  </bookViews>
  <sheets>
    <sheet name="BushARB_Tr3Ro3_SLGf_MacP" sheetId="5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4" i="55" l="1"/>
  <c r="O104" i="55"/>
  <c r="N104" i="55"/>
  <c r="M104" i="55"/>
  <c r="L104" i="55"/>
  <c r="K104" i="55"/>
  <c r="J104" i="55"/>
  <c r="I104" i="55"/>
  <c r="H104" i="55"/>
  <c r="P100" i="55"/>
  <c r="O100" i="55"/>
  <c r="N100" i="55"/>
  <c r="M100" i="55"/>
  <c r="L100" i="55"/>
  <c r="K100" i="55"/>
  <c r="J100" i="55"/>
  <c r="I100" i="55"/>
  <c r="H100" i="55"/>
  <c r="P96" i="55"/>
  <c r="O96" i="55"/>
  <c r="N96" i="55"/>
  <c r="M96" i="55"/>
  <c r="L96" i="55"/>
  <c r="K96" i="55"/>
  <c r="J96" i="55"/>
  <c r="I96" i="55"/>
  <c r="H96" i="55"/>
  <c r="P92" i="55"/>
  <c r="O92" i="55"/>
  <c r="N92" i="55"/>
  <c r="M92" i="55"/>
  <c r="L92" i="55"/>
  <c r="K92" i="55"/>
  <c r="J92" i="55"/>
  <c r="I92" i="55"/>
  <c r="H92" i="55"/>
  <c r="P88" i="55"/>
  <c r="O88" i="55"/>
  <c r="N88" i="55"/>
  <c r="M88" i="55"/>
  <c r="L88" i="55"/>
  <c r="K88" i="55"/>
  <c r="J88" i="55"/>
  <c r="I88" i="55"/>
  <c r="H88" i="55"/>
  <c r="P84" i="55"/>
  <c r="O84" i="55"/>
  <c r="N84" i="55"/>
  <c r="M84" i="55"/>
  <c r="L84" i="55"/>
  <c r="K84" i="55"/>
  <c r="J84" i="55"/>
  <c r="I84" i="55"/>
  <c r="H84" i="55"/>
  <c r="P80" i="55"/>
  <c r="O80" i="55"/>
  <c r="N80" i="55"/>
  <c r="M80" i="55"/>
  <c r="L80" i="55"/>
  <c r="K80" i="55"/>
  <c r="J80" i="55"/>
  <c r="I80" i="55"/>
  <c r="H80" i="55"/>
  <c r="P76" i="55"/>
  <c r="O76" i="55"/>
  <c r="N76" i="55"/>
  <c r="M76" i="55"/>
  <c r="L76" i="55"/>
  <c r="K76" i="55"/>
  <c r="J76" i="55"/>
  <c r="I76" i="55"/>
  <c r="H76" i="55"/>
  <c r="P72" i="55"/>
  <c r="O72" i="55"/>
  <c r="N72" i="55"/>
  <c r="M72" i="55"/>
  <c r="L72" i="55"/>
  <c r="K72" i="55"/>
  <c r="J72" i="55"/>
  <c r="I72" i="55"/>
  <c r="H72" i="55"/>
  <c r="P68" i="55"/>
  <c r="O68" i="55"/>
  <c r="N68" i="55"/>
  <c r="M68" i="55"/>
  <c r="L68" i="55"/>
  <c r="K68" i="55"/>
  <c r="J68" i="55"/>
  <c r="I68" i="55"/>
  <c r="H68" i="55"/>
  <c r="P64" i="55"/>
  <c r="O64" i="55"/>
  <c r="N64" i="55"/>
  <c r="M64" i="55"/>
  <c r="L64" i="55"/>
  <c r="K64" i="55"/>
  <c r="J64" i="55"/>
  <c r="I64" i="55"/>
  <c r="H64" i="55"/>
  <c r="P60" i="55"/>
  <c r="O60" i="55"/>
  <c r="N60" i="55"/>
  <c r="M60" i="55"/>
  <c r="L60" i="55"/>
  <c r="K60" i="55"/>
  <c r="J60" i="55"/>
  <c r="I60" i="55"/>
  <c r="H60" i="55"/>
  <c r="H36" i="55"/>
  <c r="H7" i="55"/>
  <c r="G7" i="55"/>
  <c r="F7" i="55"/>
  <c r="F6" i="55"/>
  <c r="P5" i="55" l="1"/>
  <c r="H8" i="55" s="1"/>
  <c r="O5" i="55"/>
  <c r="G8" i="55" s="1"/>
  <c r="N5" i="55"/>
  <c r="F8" i="55" s="1"/>
  <c r="P56" i="55"/>
  <c r="O56" i="55"/>
  <c r="N56" i="55"/>
  <c r="M56" i="55"/>
  <c r="L56" i="55"/>
  <c r="K56" i="55"/>
  <c r="J56" i="55"/>
  <c r="I56" i="55"/>
  <c r="H56" i="55"/>
  <c r="P52" i="55"/>
  <c r="O52" i="55"/>
  <c r="N52" i="55"/>
  <c r="M52" i="55"/>
  <c r="L52" i="55"/>
  <c r="K52" i="55"/>
  <c r="J52" i="55"/>
  <c r="I52" i="55"/>
  <c r="H52" i="55"/>
  <c r="P48" i="55"/>
  <c r="O48" i="55"/>
  <c r="N48" i="55"/>
  <c r="M48" i="55"/>
  <c r="L48" i="55"/>
  <c r="K48" i="55"/>
  <c r="J48" i="55"/>
  <c r="I48" i="55"/>
  <c r="H48" i="55"/>
  <c r="P44" i="55"/>
  <c r="O44" i="55"/>
  <c r="N44" i="55"/>
  <c r="M44" i="55"/>
  <c r="L44" i="55"/>
  <c r="K44" i="55"/>
  <c r="J44" i="55"/>
  <c r="I44" i="55"/>
  <c r="H44" i="55"/>
  <c r="P40" i="55"/>
  <c r="O40" i="55"/>
  <c r="N40" i="55"/>
  <c r="M40" i="55"/>
  <c r="L40" i="55"/>
  <c r="K40" i="55"/>
  <c r="J40" i="55"/>
  <c r="I40" i="55"/>
  <c r="H40" i="55"/>
  <c r="P36" i="55"/>
  <c r="O36" i="55"/>
  <c r="N36" i="55"/>
  <c r="M36" i="55"/>
  <c r="L36" i="55"/>
  <c r="K36" i="55"/>
  <c r="J36" i="55"/>
  <c r="I36" i="55"/>
  <c r="P32" i="55"/>
  <c r="O32" i="55"/>
  <c r="N32" i="55"/>
  <c r="M32" i="55"/>
  <c r="L32" i="55"/>
  <c r="K32" i="55"/>
  <c r="J32" i="55"/>
  <c r="I32" i="55"/>
  <c r="H32" i="55"/>
  <c r="P28" i="55"/>
  <c r="O28" i="55"/>
  <c r="N28" i="55"/>
  <c r="M28" i="55"/>
  <c r="L28" i="55"/>
  <c r="K28" i="55"/>
  <c r="J28" i="55"/>
  <c r="I28" i="55"/>
  <c r="H28" i="55"/>
  <c r="P24" i="55"/>
  <c r="O24" i="55"/>
  <c r="N24" i="55"/>
  <c r="M24" i="55"/>
  <c r="L24" i="55"/>
  <c r="K24" i="55"/>
  <c r="J24" i="55"/>
  <c r="I24" i="55"/>
  <c r="H24" i="55"/>
  <c r="P20" i="55"/>
  <c r="O20" i="55"/>
  <c r="N20" i="55"/>
  <c r="M20" i="55"/>
  <c r="L20" i="55"/>
  <c r="K20" i="55"/>
  <c r="J20" i="55"/>
  <c r="I20" i="55"/>
  <c r="H20" i="55"/>
  <c r="P16" i="55"/>
  <c r="O16" i="55"/>
  <c r="N16" i="55"/>
  <c r="M16" i="55"/>
  <c r="L16" i="55"/>
  <c r="K16" i="55"/>
  <c r="J16" i="55"/>
  <c r="I16" i="55"/>
  <c r="H16" i="55"/>
  <c r="P12" i="55"/>
  <c r="O12" i="55"/>
  <c r="N12" i="55"/>
  <c r="M12" i="55"/>
  <c r="L12" i="55"/>
  <c r="K12" i="55"/>
  <c r="J12" i="55"/>
  <c r="I12" i="55"/>
  <c r="H12" i="55"/>
  <c r="F5" i="55" l="1"/>
  <c r="H5" i="55"/>
  <c r="H6" i="55" s="1"/>
  <c r="G5" i="55"/>
  <c r="G6" i="55" s="1"/>
</calcChain>
</file>

<file path=xl/sharedStrings.xml><?xml version="1.0" encoding="utf-8"?>
<sst xmlns="http://schemas.openxmlformats.org/spreadsheetml/2006/main" count="321" uniqueCount="75">
  <si>
    <t>Units</t>
  </si>
  <si>
    <t>Comments</t>
  </si>
  <si>
    <t>x</t>
  </si>
  <si>
    <t>y</t>
  </si>
  <si>
    <t>z or scalar</t>
  </si>
  <si>
    <t>Type</t>
  </si>
  <si>
    <t>Instance</t>
  </si>
  <si>
    <t>Linear</t>
  </si>
  <si>
    <t>d</t>
  </si>
  <si>
    <t>N/(m/s)</t>
  </si>
  <si>
    <t>mm</t>
  </si>
  <si>
    <t>K</t>
  </si>
  <si>
    <t>f</t>
  </si>
  <si>
    <t>N</t>
  </si>
  <si>
    <t>v</t>
  </si>
  <si>
    <t>m/s</t>
  </si>
  <si>
    <t>Law</t>
  </si>
  <si>
    <t>Table</t>
  </si>
  <si>
    <t>Linear / Table</t>
  </si>
  <si>
    <t>class</t>
  </si>
  <si>
    <t>Subframe_Conn</t>
  </si>
  <si>
    <t>N/mm</t>
  </si>
  <si>
    <t>Bushing_Tr3Ro3</t>
  </si>
  <si>
    <t>deg</t>
  </si>
  <si>
    <t>N*m/deg</t>
  </si>
  <si>
    <t>N*m/(deg/s)</t>
  </si>
  <si>
    <t>N*m</t>
  </si>
  <si>
    <t>deg/s</t>
  </si>
  <si>
    <t>Scale Translation</t>
  </si>
  <si>
    <t>Scale Rotation</t>
  </si>
  <si>
    <t>q</t>
  </si>
  <si>
    <t>t</t>
  </si>
  <si>
    <t>w</t>
  </si>
  <si>
    <t>BushArm_Tr3Ro3_SHf_MacP</t>
  </si>
  <si>
    <t>sFAxialOrientationZ</t>
  </si>
  <si>
    <t>m</t>
  </si>
  <si>
    <t>sFAxialOrientationX</t>
  </si>
  <si>
    <t>sRAxialOrientationZ</t>
  </si>
  <si>
    <t>sRAxialOrientationX</t>
  </si>
  <si>
    <t>FSpringX</t>
  </si>
  <si>
    <t>FDamperX</t>
  </si>
  <si>
    <t>FSpringY</t>
  </si>
  <si>
    <t>FDamperY</t>
  </si>
  <si>
    <t>FSpringZ</t>
  </si>
  <si>
    <t>FDamperZ</t>
  </si>
  <si>
    <t>FSpringqX</t>
  </si>
  <si>
    <t>FDamperqX</t>
  </si>
  <si>
    <t>FSpringqY</t>
  </si>
  <si>
    <t>FDamperqY</t>
  </si>
  <si>
    <t>FSpringqZ</t>
  </si>
  <si>
    <t>FDamperqZ</t>
  </si>
  <si>
    <t>RSpringX</t>
  </si>
  <si>
    <t>RDamperX</t>
  </si>
  <si>
    <t>RSpringY</t>
  </si>
  <si>
    <t>RDamperY</t>
  </si>
  <si>
    <t>RSpringZ</t>
  </si>
  <si>
    <t>RDamperZ</t>
  </si>
  <si>
    <t>RSpringqX</t>
  </si>
  <si>
    <t>RDamperqX</t>
  </si>
  <si>
    <t>RSpringqY</t>
  </si>
  <si>
    <t>RDamperqY</t>
  </si>
  <si>
    <t>RSpringqZ</t>
  </si>
  <si>
    <t>RDamperqZ</t>
  </si>
  <si>
    <t>frKx</t>
  </si>
  <si>
    <t>frKy</t>
  </si>
  <si>
    <t>frKz</t>
  </si>
  <si>
    <t>frDx</t>
  </si>
  <si>
    <t>frDy</t>
  </si>
  <si>
    <t>frDz</t>
  </si>
  <si>
    <t>reKx</t>
  </si>
  <si>
    <t>reKy</t>
  </si>
  <si>
    <t>reKz</t>
  </si>
  <si>
    <t>reDx</t>
  </si>
  <si>
    <t>reDy</t>
  </si>
  <si>
    <t>reDz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</si>
</sst>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0" xfId="1" applyFont="1" applyFill="1" applyAlignment="1">
      <alignment horizontal="left"/>
    </xf>
    <xf numFmtId="0" fontId="2" fillId="2" borderId="0" xfId="1" applyFont="1" applyFill="1" applyAlignment="1">
      <alignment horizontal="center"/>
    </xf>
    <xf numFmtId="0" fontId="1" fillId="2" borderId="0" xfId="1" applyFill="1"/>
    <xf numFmtId="0" fontId="1" fillId="0" borderId="0" xfId="1"/>
    <xf numFmtId="0" fontId="1" fillId="3" borderId="0" xfId="1" applyFill="1" applyAlignment="1">
      <alignment horizontal="left"/>
    </xf>
    <xf numFmtId="0" fontId="1" fillId="3" borderId="0" xfId="1" applyFill="1"/>
    <xf numFmtId="2" fontId="3" fillId="0" borderId="0" xfId="1" applyNumberFormat="1" applyFont="1"/>
    <xf numFmtId="2" fontId="3" fillId="0" borderId="0" xfId="1" applyNumberFormat="1" applyFont="1" applyAlignment="1">
      <alignment horizontal="right"/>
    </xf>
    <xf numFmtId="0" fontId="3" fillId="0" borderId="0" xfId="1" applyFont="1"/>
    <xf numFmtId="11" fontId="3" fillId="0" borderId="0" xfId="1" applyNumberFormat="1" applyFont="1"/>
    <xf numFmtId="0" fontId="1" fillId="0" borderId="0" xfId="1" applyAlignment="1">
      <alignment horizontal="left"/>
    </xf>
    <xf numFmtId="164" fontId="3" fillId="0" borderId="0" xfId="1" applyNumberFormat="1" applyFont="1"/>
    <xf numFmtId="164" fontId="1" fillId="0" borderId="0" xfId="1" applyNumberFormat="1"/>
    <xf numFmtId="11" fontId="3" fillId="0" borderId="0" xfId="1" applyNumberFormat="1" applyFont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2" fontId="3" fillId="4" borderId="0" xfId="0" applyNumberFormat="1" applyFont="1" applyFill="1"/>
    <xf numFmtId="2" fontId="3" fillId="4" borderId="0" xfId="0" applyNumberFormat="1" applyFont="1" applyFill="1" applyAlignment="1">
      <alignment horizontal="right"/>
    </xf>
    <xf numFmtId="2" fontId="3" fillId="0" borderId="0" xfId="0" applyNumberFormat="1" applyFont="1"/>
    <xf numFmtId="0" fontId="1" fillId="3" borderId="1" xfId="1" applyFill="1" applyBorder="1" applyAlignment="1">
      <alignment horizontal="left"/>
    </xf>
    <xf numFmtId="0" fontId="1" fillId="3" borderId="1" xfId="1" applyFill="1" applyBorder="1"/>
    <xf numFmtId="0" fontId="1" fillId="0" borderId="1" xfId="1" applyBorder="1"/>
    <xf numFmtId="0" fontId="3" fillId="0" borderId="1" xfId="1" applyFont="1" applyBorder="1"/>
    <xf numFmtId="164" fontId="3" fillId="0" borderId="1" xfId="1" applyNumberFormat="1" applyFont="1" applyBorder="1"/>
    <xf numFmtId="164" fontId="1" fillId="0" borderId="1" xfId="1" applyNumberFormat="1" applyBorder="1"/>
    <xf numFmtId="0" fontId="1" fillId="0" borderId="0" xfId="1" applyAlignment="1">
      <alignment horizontal="right"/>
    </xf>
    <xf numFmtId="0" fontId="1" fillId="5" borderId="0" xfId="1" applyFill="1"/>
    <xf numFmtId="0" fontId="1" fillId="6" borderId="0" xfId="1" applyFill="1"/>
    <xf numFmtId="0" fontId="1" fillId="0" borderId="0" xfId="1" applyBorder="1"/>
    <xf numFmtId="0" fontId="1" fillId="0" borderId="2" xfId="1" applyBorder="1"/>
    <xf numFmtId="164" fontId="3" fillId="0" borderId="0" xfId="1" applyNumberFormat="1" applyFont="1" applyBorder="1"/>
  </cellXfs>
  <cellStyles count="2">
    <cellStyle name="Normal" xfId="0" builtinId="0"/>
    <cellStyle name="Normal 2" xfId="1" xr:uid="{59B68FC0-DF65-45B7-9161-1BA244C01964}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1FA44-80DF-4874-8A6A-26C0686DF313}">
  <sheetPr>
    <tabColor theme="9" tint="0.59999389629810485"/>
  </sheetPr>
  <dimension ref="A1:T119"/>
  <sheetViews>
    <sheetView tabSelected="1" workbookViewId="0"/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5.42578125" style="4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2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0" x14ac:dyDescent="0.25">
      <c r="A2" s="5" t="s">
        <v>5</v>
      </c>
      <c r="B2" s="6"/>
      <c r="C2" s="6"/>
      <c r="E2" s="7"/>
      <c r="F2" s="7"/>
      <c r="G2" s="7"/>
      <c r="H2" s="8" t="s">
        <v>20</v>
      </c>
    </row>
    <row r="3" spans="1:20" x14ac:dyDescent="0.25">
      <c r="A3" s="15" t="s">
        <v>19</v>
      </c>
      <c r="B3" s="16"/>
      <c r="C3" s="16"/>
      <c r="D3" s="16"/>
      <c r="E3" s="16"/>
      <c r="F3" s="17"/>
      <c r="G3" s="17"/>
      <c r="H3" s="18" t="s">
        <v>22</v>
      </c>
    </row>
    <row r="4" spans="1:20" x14ac:dyDescent="0.25">
      <c r="A4" s="5" t="s">
        <v>6</v>
      </c>
      <c r="B4" s="6"/>
      <c r="C4" s="6"/>
      <c r="F4" s="7"/>
      <c r="G4" s="7"/>
      <c r="H4" s="8" t="s">
        <v>33</v>
      </c>
    </row>
    <row r="5" spans="1:20" x14ac:dyDescent="0.25">
      <c r="A5" s="5" t="s">
        <v>34</v>
      </c>
      <c r="B5" s="6"/>
      <c r="C5" s="6"/>
      <c r="D5" s="4" t="s">
        <v>35</v>
      </c>
      <c r="F5" s="19">
        <f>J5+$N$5</f>
        <v>0.57499999999999996</v>
      </c>
      <c r="G5" s="19">
        <f>K5+$O$5</f>
        <v>0.30599999999999999</v>
      </c>
      <c r="H5" s="19">
        <f>L5+$P$5</f>
        <v>0.15</v>
      </c>
      <c r="J5" s="19">
        <v>0.22500000000000001</v>
      </c>
      <c r="K5" s="19">
        <v>0.30599999999999999</v>
      </c>
      <c r="L5" s="19">
        <v>0.15</v>
      </c>
      <c r="N5" s="28">
        <f>J5-J7</f>
        <v>0.35</v>
      </c>
      <c r="O5" s="28">
        <f>K5-K7</f>
        <v>0</v>
      </c>
      <c r="P5" s="28">
        <f>L5-L7</f>
        <v>0</v>
      </c>
      <c r="R5" s="19"/>
      <c r="S5" s="19"/>
      <c r="T5" s="19"/>
    </row>
    <row r="6" spans="1:20" x14ac:dyDescent="0.25">
      <c r="A6" s="5" t="s">
        <v>36</v>
      </c>
      <c r="B6" s="6"/>
      <c r="C6" s="6"/>
      <c r="D6" s="4" t="s">
        <v>35</v>
      </c>
      <c r="F6" s="19">
        <f>J5</f>
        <v>0.22500000000000001</v>
      </c>
      <c r="G6" s="19">
        <f>G5</f>
        <v>0.30599999999999999</v>
      </c>
      <c r="H6" s="19">
        <f>H5+0.01</f>
        <v>0.16</v>
      </c>
      <c r="J6" s="27"/>
      <c r="K6" s="27"/>
      <c r="L6" s="27"/>
      <c r="R6" s="19"/>
      <c r="S6" s="19"/>
      <c r="T6" s="19"/>
    </row>
    <row r="7" spans="1:20" x14ac:dyDescent="0.25">
      <c r="A7" s="5" t="s">
        <v>37</v>
      </c>
      <c r="B7" s="6"/>
      <c r="C7" s="6"/>
      <c r="D7" s="4" t="s">
        <v>35</v>
      </c>
      <c r="F7" s="19">
        <f>J7</f>
        <v>-0.125</v>
      </c>
      <c r="G7" s="19">
        <f>K7</f>
        <v>0.30599999999999999</v>
      </c>
      <c r="H7" s="19">
        <f>L7+0.01</f>
        <v>0.16</v>
      </c>
      <c r="J7" s="19">
        <v>-0.125</v>
      </c>
      <c r="K7" s="19">
        <v>0.30599999999999999</v>
      </c>
      <c r="L7" s="19">
        <v>0.15</v>
      </c>
    </row>
    <row r="8" spans="1:20" x14ac:dyDescent="0.25">
      <c r="A8" s="5" t="s">
        <v>38</v>
      </c>
      <c r="B8" s="6"/>
      <c r="C8" s="6"/>
      <c r="D8" s="4" t="s">
        <v>35</v>
      </c>
      <c r="F8" s="19">
        <f>J7+$N$5</f>
        <v>0.22499999999999998</v>
      </c>
      <c r="G8" s="19">
        <f>K7+$O$5</f>
        <v>0.30599999999999999</v>
      </c>
      <c r="H8" s="19">
        <f>L7+$P$5</f>
        <v>0.15</v>
      </c>
    </row>
    <row r="9" spans="1:20" x14ac:dyDescent="0.25">
      <c r="A9" s="5" t="s">
        <v>39</v>
      </c>
      <c r="B9" s="6" t="s">
        <v>16</v>
      </c>
      <c r="C9" s="6"/>
      <c r="E9" s="4" t="s">
        <v>18</v>
      </c>
      <c r="H9" s="14" t="s">
        <v>7</v>
      </c>
    </row>
    <row r="10" spans="1:20" x14ac:dyDescent="0.25">
      <c r="A10" s="5"/>
      <c r="B10" s="5" t="s">
        <v>7</v>
      </c>
      <c r="C10" s="6" t="s">
        <v>11</v>
      </c>
      <c r="D10" s="4" t="s">
        <v>21</v>
      </c>
      <c r="F10" s="9"/>
      <c r="G10" s="9"/>
      <c r="H10" s="10">
        <v>2000</v>
      </c>
    </row>
    <row r="11" spans="1:20" x14ac:dyDescent="0.25">
      <c r="A11" s="5"/>
      <c r="B11" s="5" t="s">
        <v>17</v>
      </c>
      <c r="C11" s="6" t="s">
        <v>2</v>
      </c>
      <c r="D11" s="4" t="s">
        <v>10</v>
      </c>
      <c r="F11" s="9"/>
      <c r="G11" s="9"/>
      <c r="H11" s="12">
        <v>-4</v>
      </c>
      <c r="I11" s="13">
        <v>-3</v>
      </c>
      <c r="J11" s="13">
        <v>-2</v>
      </c>
      <c r="K11" s="13">
        <v>-1</v>
      </c>
      <c r="L11" s="13">
        <v>0</v>
      </c>
      <c r="M11" s="12">
        <v>1</v>
      </c>
      <c r="N11" s="12">
        <v>2</v>
      </c>
      <c r="O11" s="12">
        <v>3</v>
      </c>
      <c r="P11" s="13">
        <v>4</v>
      </c>
    </row>
    <row r="12" spans="1:20" x14ac:dyDescent="0.25">
      <c r="A12" s="5"/>
      <c r="B12" s="5"/>
      <c r="C12" s="6" t="s">
        <v>12</v>
      </c>
      <c r="D12" s="4" t="s">
        <v>13</v>
      </c>
      <c r="F12" s="9"/>
      <c r="G12" s="9"/>
      <c r="H12" s="12">
        <f>-4*O108</f>
        <v>-4000</v>
      </c>
      <c r="I12" s="13">
        <f>-2.75*O108</f>
        <v>-2750</v>
      </c>
      <c r="J12" s="13">
        <f>-1.5*O108</f>
        <v>-1500</v>
      </c>
      <c r="K12" s="13">
        <f>-0.5*O108</f>
        <v>-500</v>
      </c>
      <c r="L12" s="13">
        <f>0*O108</f>
        <v>0</v>
      </c>
      <c r="M12" s="12">
        <f>0.5*O108</f>
        <v>500</v>
      </c>
      <c r="N12" s="12">
        <f>1.5*O108</f>
        <v>1500</v>
      </c>
      <c r="O12" s="12">
        <f>2.75*O108</f>
        <v>2750</v>
      </c>
      <c r="P12" s="13">
        <f>4*O108</f>
        <v>4000</v>
      </c>
    </row>
    <row r="13" spans="1:20" x14ac:dyDescent="0.25">
      <c r="A13" s="5" t="s">
        <v>40</v>
      </c>
      <c r="B13" s="6" t="s">
        <v>16</v>
      </c>
      <c r="C13" s="6"/>
      <c r="E13" s="4" t="s">
        <v>18</v>
      </c>
      <c r="H13" s="14" t="s">
        <v>7</v>
      </c>
      <c r="I13" s="13"/>
      <c r="J13" s="13"/>
      <c r="K13" s="13"/>
    </row>
    <row r="14" spans="1:20" x14ac:dyDescent="0.25">
      <c r="A14" s="5"/>
      <c r="B14" s="5" t="s">
        <v>7</v>
      </c>
      <c r="C14" s="6" t="s">
        <v>8</v>
      </c>
      <c r="D14" s="4" t="s">
        <v>9</v>
      </c>
      <c r="F14" s="9"/>
      <c r="G14" s="9"/>
      <c r="H14" s="10">
        <v>2000</v>
      </c>
      <c r="I14" s="13"/>
      <c r="J14" s="13"/>
      <c r="K14" s="13"/>
    </row>
    <row r="15" spans="1:20" x14ac:dyDescent="0.25">
      <c r="A15" s="5"/>
      <c r="B15" s="5" t="s">
        <v>17</v>
      </c>
      <c r="C15" s="6" t="s">
        <v>14</v>
      </c>
      <c r="D15" s="4" t="s">
        <v>15</v>
      </c>
      <c r="F15" s="9"/>
      <c r="G15" s="9"/>
      <c r="H15" s="12">
        <v>-4</v>
      </c>
      <c r="I15" s="13">
        <v>-3</v>
      </c>
      <c r="J15" s="13">
        <v>-2</v>
      </c>
      <c r="K15" s="13">
        <v>-1</v>
      </c>
      <c r="L15" s="13">
        <v>0</v>
      </c>
      <c r="M15" s="12">
        <v>1</v>
      </c>
      <c r="N15" s="12">
        <v>2</v>
      </c>
      <c r="O15" s="12">
        <v>3</v>
      </c>
      <c r="P15" s="13">
        <v>4</v>
      </c>
    </row>
    <row r="16" spans="1:20" x14ac:dyDescent="0.25">
      <c r="A16" s="6"/>
      <c r="B16" s="5"/>
      <c r="C16" s="6" t="s">
        <v>12</v>
      </c>
      <c r="D16" s="4" t="s">
        <v>13</v>
      </c>
      <c r="F16" s="9"/>
      <c r="G16" s="9"/>
      <c r="H16" s="12">
        <f>-4*O109</f>
        <v>-4000</v>
      </c>
      <c r="I16" s="13">
        <f>-2.75*O109</f>
        <v>-2750</v>
      </c>
      <c r="J16" s="13">
        <f>-1.5*O109</f>
        <v>-1500</v>
      </c>
      <c r="K16" s="13">
        <f>-0.5*O109</f>
        <v>-500</v>
      </c>
      <c r="L16" s="13">
        <f>0*O109</f>
        <v>0</v>
      </c>
      <c r="M16" s="12">
        <f>0.5*O109</f>
        <v>500</v>
      </c>
      <c r="N16" s="12">
        <f>1.5*O109</f>
        <v>1500</v>
      </c>
      <c r="O16" s="12">
        <f>2.75*O109</f>
        <v>2750</v>
      </c>
      <c r="P16" s="13">
        <f>4*O109</f>
        <v>4000</v>
      </c>
    </row>
    <row r="17" spans="1:16" x14ac:dyDescent="0.25">
      <c r="A17" s="6" t="s">
        <v>41</v>
      </c>
      <c r="B17" s="5" t="s">
        <v>16</v>
      </c>
      <c r="C17" s="6"/>
      <c r="E17" s="4" t="s">
        <v>18</v>
      </c>
      <c r="F17" s="9"/>
      <c r="G17" s="9"/>
      <c r="H17" s="14" t="s">
        <v>7</v>
      </c>
      <c r="I17" s="13"/>
      <c r="J17" s="13"/>
      <c r="K17" s="13"/>
      <c r="L17" s="13"/>
      <c r="M17" s="12"/>
      <c r="N17" s="12"/>
      <c r="O17" s="12"/>
      <c r="P17" s="13"/>
    </row>
    <row r="18" spans="1:16" x14ac:dyDescent="0.25">
      <c r="A18" s="5"/>
      <c r="B18" s="5" t="s">
        <v>7</v>
      </c>
      <c r="C18" s="6" t="s">
        <v>11</v>
      </c>
      <c r="D18" s="4" t="s">
        <v>21</v>
      </c>
      <c r="F18" s="9"/>
      <c r="G18" s="9"/>
      <c r="H18" s="10">
        <v>2000</v>
      </c>
    </row>
    <row r="19" spans="1:16" x14ac:dyDescent="0.25">
      <c r="A19" s="5"/>
      <c r="B19" s="5" t="s">
        <v>17</v>
      </c>
      <c r="C19" s="6" t="s">
        <v>2</v>
      </c>
      <c r="D19" s="4" t="s">
        <v>10</v>
      </c>
      <c r="F19" s="9"/>
      <c r="G19" s="9"/>
      <c r="H19" s="12">
        <v>-4</v>
      </c>
      <c r="I19" s="13">
        <v>-3</v>
      </c>
      <c r="J19" s="13">
        <v>-2</v>
      </c>
      <c r="K19" s="13">
        <v>-1</v>
      </c>
      <c r="L19" s="13">
        <v>0</v>
      </c>
      <c r="M19" s="12">
        <v>1</v>
      </c>
      <c r="N19" s="12">
        <v>2</v>
      </c>
      <c r="O19" s="12">
        <v>3</v>
      </c>
      <c r="P19" s="13">
        <v>4</v>
      </c>
    </row>
    <row r="20" spans="1:16" x14ac:dyDescent="0.25">
      <c r="A20" s="5"/>
      <c r="B20" s="5"/>
      <c r="C20" s="6" t="s">
        <v>12</v>
      </c>
      <c r="D20" s="4" t="s">
        <v>13</v>
      </c>
      <c r="F20" s="9"/>
      <c r="G20" s="9"/>
      <c r="H20" s="12">
        <f>-4*O110</f>
        <v>-4000</v>
      </c>
      <c r="I20" s="13">
        <f>-2.75*O110</f>
        <v>-2750</v>
      </c>
      <c r="J20" s="13">
        <f>-1.5*O110</f>
        <v>-1500</v>
      </c>
      <c r="K20" s="13">
        <f>-0.5*O110</f>
        <v>-500</v>
      </c>
      <c r="L20" s="13">
        <f>0*O110</f>
        <v>0</v>
      </c>
      <c r="M20" s="12">
        <f>0.5*O110</f>
        <v>500</v>
      </c>
      <c r="N20" s="12">
        <f>1.5*O110</f>
        <v>1500</v>
      </c>
      <c r="O20" s="12">
        <f>2.75*O110</f>
        <v>2750</v>
      </c>
      <c r="P20" s="13">
        <f>4*O110</f>
        <v>4000</v>
      </c>
    </row>
    <row r="21" spans="1:16" x14ac:dyDescent="0.25">
      <c r="A21" s="5" t="s">
        <v>42</v>
      </c>
      <c r="B21" s="5" t="s">
        <v>16</v>
      </c>
      <c r="C21" s="6"/>
      <c r="E21" s="4" t="s">
        <v>18</v>
      </c>
      <c r="F21" s="9"/>
      <c r="G21" s="9"/>
      <c r="H21" s="14" t="s">
        <v>7</v>
      </c>
      <c r="I21" s="13"/>
      <c r="J21" s="13"/>
      <c r="K21" s="13"/>
      <c r="L21" s="13"/>
      <c r="M21" s="12"/>
      <c r="N21" s="12"/>
      <c r="O21" s="12"/>
      <c r="P21" s="13"/>
    </row>
    <row r="22" spans="1:16" x14ac:dyDescent="0.25">
      <c r="A22" s="5"/>
      <c r="B22" s="5" t="s">
        <v>7</v>
      </c>
      <c r="C22" s="6" t="s">
        <v>8</v>
      </c>
      <c r="D22" s="4" t="s">
        <v>9</v>
      </c>
      <c r="F22" s="9"/>
      <c r="G22" s="9"/>
      <c r="H22" s="10">
        <v>2000</v>
      </c>
      <c r="I22" s="13"/>
      <c r="J22" s="13"/>
      <c r="K22" s="13"/>
    </row>
    <row r="23" spans="1:16" x14ac:dyDescent="0.25">
      <c r="A23" s="5"/>
      <c r="B23" s="5" t="s">
        <v>17</v>
      </c>
      <c r="C23" s="6" t="s">
        <v>14</v>
      </c>
      <c r="D23" s="4" t="s">
        <v>15</v>
      </c>
      <c r="F23" s="9"/>
      <c r="G23" s="9"/>
      <c r="H23" s="12">
        <v>-4</v>
      </c>
      <c r="I23" s="13">
        <v>-3</v>
      </c>
      <c r="J23" s="13">
        <v>-2</v>
      </c>
      <c r="K23" s="13">
        <v>-1</v>
      </c>
      <c r="L23" s="13">
        <v>0</v>
      </c>
      <c r="M23" s="12">
        <v>1</v>
      </c>
      <c r="N23" s="12">
        <v>2</v>
      </c>
      <c r="O23" s="12">
        <v>3</v>
      </c>
      <c r="P23" s="13">
        <v>4</v>
      </c>
    </row>
    <row r="24" spans="1:16" x14ac:dyDescent="0.25">
      <c r="A24" s="5"/>
      <c r="B24" s="5"/>
      <c r="C24" s="6" t="s">
        <v>12</v>
      </c>
      <c r="D24" s="4" t="s">
        <v>13</v>
      </c>
      <c r="F24" s="9"/>
      <c r="G24" s="9"/>
      <c r="H24" s="12">
        <f>-4*O111</f>
        <v>-4000</v>
      </c>
      <c r="I24" s="13">
        <f>-2.75*O111</f>
        <v>-2750</v>
      </c>
      <c r="J24" s="13">
        <f>-1.5*O111</f>
        <v>-1500</v>
      </c>
      <c r="K24" s="13">
        <f>-0.5*O111</f>
        <v>-500</v>
      </c>
      <c r="L24" s="13">
        <f>0*O111</f>
        <v>0</v>
      </c>
      <c r="M24" s="12">
        <f>0.5*O111</f>
        <v>500</v>
      </c>
      <c r="N24" s="12">
        <f>1.5*O111</f>
        <v>1500</v>
      </c>
      <c r="O24" s="12">
        <f>2.75*O111</f>
        <v>2750</v>
      </c>
      <c r="P24" s="13">
        <f>4*O111</f>
        <v>4000</v>
      </c>
    </row>
    <row r="25" spans="1:16" x14ac:dyDescent="0.25">
      <c r="A25" s="6" t="s">
        <v>43</v>
      </c>
      <c r="B25" s="5" t="s">
        <v>16</v>
      </c>
      <c r="C25" s="6"/>
      <c r="E25" s="4" t="s">
        <v>18</v>
      </c>
      <c r="F25" s="9"/>
      <c r="G25" s="9"/>
      <c r="H25" s="14" t="s">
        <v>7</v>
      </c>
      <c r="I25" s="13"/>
      <c r="J25" s="13"/>
      <c r="K25" s="13"/>
      <c r="L25" s="13"/>
      <c r="M25" s="12"/>
      <c r="N25" s="12"/>
      <c r="O25" s="12"/>
      <c r="P25" s="13"/>
    </row>
    <row r="26" spans="1:16" x14ac:dyDescent="0.25">
      <c r="A26" s="5"/>
      <c r="B26" s="5" t="s">
        <v>7</v>
      </c>
      <c r="C26" s="6" t="s">
        <v>11</v>
      </c>
      <c r="D26" s="4" t="s">
        <v>21</v>
      </c>
      <c r="F26" s="9"/>
      <c r="G26" s="9"/>
      <c r="H26" s="10">
        <v>2000</v>
      </c>
    </row>
    <row r="27" spans="1:16" x14ac:dyDescent="0.25">
      <c r="A27" s="5"/>
      <c r="B27" s="5" t="s">
        <v>17</v>
      </c>
      <c r="C27" s="6" t="s">
        <v>2</v>
      </c>
      <c r="D27" s="4" t="s">
        <v>10</v>
      </c>
      <c r="F27" s="9"/>
      <c r="G27" s="9"/>
      <c r="H27" s="12">
        <v>-4</v>
      </c>
      <c r="I27" s="13">
        <v>-3</v>
      </c>
      <c r="J27" s="13">
        <v>-2</v>
      </c>
      <c r="K27" s="13">
        <v>-1</v>
      </c>
      <c r="L27" s="13">
        <v>0</v>
      </c>
      <c r="M27" s="12">
        <v>1</v>
      </c>
      <c r="N27" s="12">
        <v>2</v>
      </c>
      <c r="O27" s="12">
        <v>3</v>
      </c>
      <c r="P27" s="13">
        <v>4</v>
      </c>
    </row>
    <row r="28" spans="1:16" x14ac:dyDescent="0.25">
      <c r="A28" s="5"/>
      <c r="B28" s="5"/>
      <c r="C28" s="6" t="s">
        <v>12</v>
      </c>
      <c r="D28" s="4" t="s">
        <v>13</v>
      </c>
      <c r="F28" s="9"/>
      <c r="G28" s="9"/>
      <c r="H28" s="12">
        <f>-4*O112</f>
        <v>-4000</v>
      </c>
      <c r="I28" s="13">
        <f>-2.75*O112</f>
        <v>-2750</v>
      </c>
      <c r="J28" s="13">
        <f>-1.5*O112</f>
        <v>-1500</v>
      </c>
      <c r="K28" s="13">
        <f>-0.5*O112</f>
        <v>-500</v>
      </c>
      <c r="L28" s="13">
        <f>0*O112</f>
        <v>0</v>
      </c>
      <c r="M28" s="12">
        <f>0.5*O112</f>
        <v>500</v>
      </c>
      <c r="N28" s="12">
        <f>1.5*O112</f>
        <v>1500</v>
      </c>
      <c r="O28" s="12">
        <f>2.75*O112</f>
        <v>2750</v>
      </c>
      <c r="P28" s="13">
        <f>4*O112</f>
        <v>4000</v>
      </c>
    </row>
    <row r="29" spans="1:16" x14ac:dyDescent="0.25">
      <c r="A29" s="5" t="s">
        <v>44</v>
      </c>
      <c r="B29" s="5" t="s">
        <v>16</v>
      </c>
      <c r="C29" s="6"/>
      <c r="E29" s="4" t="s">
        <v>18</v>
      </c>
      <c r="F29" s="9"/>
      <c r="G29" s="9"/>
      <c r="H29" s="14" t="s">
        <v>7</v>
      </c>
      <c r="I29" s="13"/>
      <c r="J29" s="13"/>
      <c r="K29" s="13"/>
      <c r="L29" s="13"/>
      <c r="M29" s="12"/>
      <c r="N29" s="12"/>
      <c r="O29" s="12"/>
      <c r="P29" s="13"/>
    </row>
    <row r="30" spans="1:16" x14ac:dyDescent="0.25">
      <c r="A30" s="5"/>
      <c r="B30" s="5" t="s">
        <v>7</v>
      </c>
      <c r="C30" s="6" t="s">
        <v>8</v>
      </c>
      <c r="D30" s="4" t="s">
        <v>9</v>
      </c>
      <c r="F30" s="9"/>
      <c r="G30" s="9"/>
      <c r="H30" s="10">
        <v>2000</v>
      </c>
      <c r="I30" s="13"/>
      <c r="J30" s="13"/>
      <c r="K30" s="13"/>
    </row>
    <row r="31" spans="1:16" x14ac:dyDescent="0.25">
      <c r="A31" s="5"/>
      <c r="B31" s="5" t="s">
        <v>17</v>
      </c>
      <c r="C31" s="6" t="s">
        <v>14</v>
      </c>
      <c r="D31" s="4" t="s">
        <v>15</v>
      </c>
      <c r="F31" s="9"/>
      <c r="G31" s="9"/>
      <c r="H31" s="12">
        <v>-4</v>
      </c>
      <c r="I31" s="13">
        <v>-3</v>
      </c>
      <c r="J31" s="13">
        <v>-2</v>
      </c>
      <c r="K31" s="13">
        <v>-1</v>
      </c>
      <c r="L31" s="13">
        <v>0</v>
      </c>
      <c r="M31" s="12">
        <v>1</v>
      </c>
      <c r="N31" s="12">
        <v>2</v>
      </c>
      <c r="O31" s="12">
        <v>3</v>
      </c>
      <c r="P31" s="13">
        <v>4</v>
      </c>
    </row>
    <row r="32" spans="1:16" x14ac:dyDescent="0.25">
      <c r="A32" s="20"/>
      <c r="B32" s="20"/>
      <c r="C32" s="21" t="s">
        <v>12</v>
      </c>
      <c r="D32" s="22" t="s">
        <v>13</v>
      </c>
      <c r="E32" s="22"/>
      <c r="F32" s="23"/>
      <c r="G32" s="23"/>
      <c r="H32" s="24">
        <f>-4*O113</f>
        <v>-4000</v>
      </c>
      <c r="I32" s="25">
        <f>-2.75*O113</f>
        <v>-2750</v>
      </c>
      <c r="J32" s="25">
        <f>-1.5*O113</f>
        <v>-1500</v>
      </c>
      <c r="K32" s="25">
        <f>-0.5*O113</f>
        <v>-500</v>
      </c>
      <c r="L32" s="25">
        <f>0*O113</f>
        <v>0</v>
      </c>
      <c r="M32" s="24">
        <f>0.5*O113</f>
        <v>500</v>
      </c>
      <c r="N32" s="24">
        <f>1.5*O113</f>
        <v>1500</v>
      </c>
      <c r="O32" s="24">
        <f>2.75*O113</f>
        <v>2750</v>
      </c>
      <c r="P32" s="25">
        <f>4*O113</f>
        <v>4000</v>
      </c>
    </row>
    <row r="33" spans="1:16" x14ac:dyDescent="0.25">
      <c r="A33" s="5" t="s">
        <v>45</v>
      </c>
      <c r="B33" s="6" t="s">
        <v>16</v>
      </c>
      <c r="C33" s="6"/>
      <c r="E33" s="4" t="s">
        <v>18</v>
      </c>
      <c r="H33" s="14" t="s">
        <v>7</v>
      </c>
    </row>
    <row r="34" spans="1:16" x14ac:dyDescent="0.25">
      <c r="A34" s="5"/>
      <c r="B34" s="5" t="s">
        <v>7</v>
      </c>
      <c r="C34" s="6" t="s">
        <v>11</v>
      </c>
      <c r="D34" s="4" t="s">
        <v>24</v>
      </c>
      <c r="F34" s="9"/>
      <c r="G34" s="9"/>
      <c r="H34" s="12">
        <v>4</v>
      </c>
    </row>
    <row r="35" spans="1:16" x14ac:dyDescent="0.25">
      <c r="A35" s="5"/>
      <c r="B35" s="5" t="s">
        <v>17</v>
      </c>
      <c r="C35" s="6" t="s">
        <v>30</v>
      </c>
      <c r="D35" s="4" t="s">
        <v>23</v>
      </c>
      <c r="F35" s="9"/>
      <c r="G35" s="9"/>
      <c r="H35" s="12">
        <v>-16</v>
      </c>
      <c r="I35" s="13">
        <v>-8</v>
      </c>
      <c r="J35" s="13">
        <v>-4</v>
      </c>
      <c r="K35" s="13">
        <v>-2</v>
      </c>
      <c r="L35" s="13">
        <v>0</v>
      </c>
      <c r="M35" s="12">
        <v>2</v>
      </c>
      <c r="N35" s="12">
        <v>4</v>
      </c>
      <c r="O35" s="12">
        <v>8</v>
      </c>
      <c r="P35" s="13">
        <v>16</v>
      </c>
    </row>
    <row r="36" spans="1:16" x14ac:dyDescent="0.25">
      <c r="A36" s="5"/>
      <c r="B36" s="5"/>
      <c r="C36" s="6" t="s">
        <v>31</v>
      </c>
      <c r="D36" s="4" t="s">
        <v>26</v>
      </c>
      <c r="F36" s="9"/>
      <c r="G36" s="9"/>
      <c r="H36" s="12">
        <f>H35*$P$108</f>
        <v>-16</v>
      </c>
      <c r="I36" s="12">
        <f t="shared" ref="I36:P36" si="0">I35*$P$108</f>
        <v>-8</v>
      </c>
      <c r="J36" s="12">
        <f t="shared" si="0"/>
        <v>-4</v>
      </c>
      <c r="K36" s="12">
        <f t="shared" si="0"/>
        <v>-2</v>
      </c>
      <c r="L36" s="12">
        <f t="shared" si="0"/>
        <v>0</v>
      </c>
      <c r="M36" s="12">
        <f t="shared" si="0"/>
        <v>2</v>
      </c>
      <c r="N36" s="12">
        <f t="shared" si="0"/>
        <v>4</v>
      </c>
      <c r="O36" s="12">
        <f t="shared" si="0"/>
        <v>8</v>
      </c>
      <c r="P36" s="12">
        <f t="shared" si="0"/>
        <v>16</v>
      </c>
    </row>
    <row r="37" spans="1:16" x14ac:dyDescent="0.25">
      <c r="A37" s="5" t="s">
        <v>46</v>
      </c>
      <c r="B37" s="6" t="s">
        <v>16</v>
      </c>
      <c r="C37" s="6"/>
      <c r="E37" s="4" t="s">
        <v>18</v>
      </c>
      <c r="H37" s="14" t="s">
        <v>7</v>
      </c>
      <c r="I37" s="13"/>
      <c r="J37" s="13"/>
      <c r="K37" s="13"/>
    </row>
    <row r="38" spans="1:16" x14ac:dyDescent="0.25">
      <c r="A38" s="5"/>
      <c r="B38" s="5" t="s">
        <v>7</v>
      </c>
      <c r="C38" s="6" t="s">
        <v>8</v>
      </c>
      <c r="D38" s="4" t="s">
        <v>25</v>
      </c>
      <c r="F38" s="9"/>
      <c r="G38" s="9"/>
      <c r="H38" s="12">
        <v>0.1</v>
      </c>
      <c r="I38" s="13"/>
      <c r="J38" s="13"/>
      <c r="K38" s="13"/>
    </row>
    <row r="39" spans="1:16" x14ac:dyDescent="0.25">
      <c r="A39" s="5"/>
      <c r="B39" s="5" t="s">
        <v>17</v>
      </c>
      <c r="C39" s="6" t="s">
        <v>32</v>
      </c>
      <c r="D39" s="4" t="s">
        <v>27</v>
      </c>
      <c r="F39" s="9"/>
      <c r="G39" s="9"/>
      <c r="H39" s="12">
        <v>-16</v>
      </c>
      <c r="I39" s="13">
        <v>-8</v>
      </c>
      <c r="J39" s="13">
        <v>-4</v>
      </c>
      <c r="K39" s="13">
        <v>-2</v>
      </c>
      <c r="L39" s="13">
        <v>0</v>
      </c>
      <c r="M39" s="12">
        <v>2</v>
      </c>
      <c r="N39" s="12">
        <v>4</v>
      </c>
      <c r="O39" s="12">
        <v>8</v>
      </c>
      <c r="P39" s="13">
        <v>16</v>
      </c>
    </row>
    <row r="40" spans="1:16" x14ac:dyDescent="0.25">
      <c r="A40" s="6"/>
      <c r="B40" s="5"/>
      <c r="C40" s="6" t="s">
        <v>31</v>
      </c>
      <c r="D40" s="4" t="s">
        <v>26</v>
      </c>
      <c r="F40" s="9"/>
      <c r="G40" s="9"/>
      <c r="H40" s="12">
        <f>H39*$P$109</f>
        <v>-16</v>
      </c>
      <c r="I40" s="12">
        <f t="shared" ref="I40:P40" si="1">I39*$P$109</f>
        <v>-8</v>
      </c>
      <c r="J40" s="12">
        <f t="shared" si="1"/>
        <v>-4</v>
      </c>
      <c r="K40" s="12">
        <f t="shared" si="1"/>
        <v>-2</v>
      </c>
      <c r="L40" s="12">
        <f t="shared" si="1"/>
        <v>0</v>
      </c>
      <c r="M40" s="12">
        <f t="shared" si="1"/>
        <v>2</v>
      </c>
      <c r="N40" s="12">
        <f t="shared" si="1"/>
        <v>4</v>
      </c>
      <c r="O40" s="12">
        <f t="shared" si="1"/>
        <v>8</v>
      </c>
      <c r="P40" s="12">
        <f t="shared" si="1"/>
        <v>16</v>
      </c>
    </row>
    <row r="41" spans="1:16" x14ac:dyDescent="0.25">
      <c r="A41" s="6" t="s">
        <v>47</v>
      </c>
      <c r="B41" s="5" t="s">
        <v>16</v>
      </c>
      <c r="C41" s="6"/>
      <c r="E41" s="4" t="s">
        <v>18</v>
      </c>
      <c r="F41" s="9"/>
      <c r="G41" s="9"/>
      <c r="H41" s="14" t="s">
        <v>7</v>
      </c>
      <c r="I41" s="13"/>
      <c r="J41" s="13"/>
      <c r="K41" s="13"/>
      <c r="L41" s="13"/>
      <c r="M41" s="12"/>
      <c r="N41" s="12"/>
      <c r="O41" s="12"/>
      <c r="P41" s="13"/>
    </row>
    <row r="42" spans="1:16" x14ac:dyDescent="0.25">
      <c r="A42" s="5"/>
      <c r="B42" s="5" t="s">
        <v>7</v>
      </c>
      <c r="C42" s="6" t="s">
        <v>11</v>
      </c>
      <c r="D42" s="4" t="s">
        <v>24</v>
      </c>
      <c r="F42" s="9"/>
      <c r="G42" s="9"/>
      <c r="H42" s="12">
        <v>4</v>
      </c>
    </row>
    <row r="43" spans="1:16" x14ac:dyDescent="0.25">
      <c r="A43" s="5"/>
      <c r="B43" s="5" t="s">
        <v>17</v>
      </c>
      <c r="C43" s="6" t="s">
        <v>30</v>
      </c>
      <c r="D43" s="4" t="s">
        <v>23</v>
      </c>
      <c r="F43" s="9"/>
      <c r="G43" s="9"/>
      <c r="H43" s="12">
        <v>-16</v>
      </c>
      <c r="I43" s="13">
        <v>-8</v>
      </c>
      <c r="J43" s="13">
        <v>-4</v>
      </c>
      <c r="K43" s="13">
        <v>-2</v>
      </c>
      <c r="L43" s="13">
        <v>0</v>
      </c>
      <c r="M43" s="12">
        <v>2</v>
      </c>
      <c r="N43" s="12">
        <v>4</v>
      </c>
      <c r="O43" s="12">
        <v>8</v>
      </c>
      <c r="P43" s="13">
        <v>16</v>
      </c>
    </row>
    <row r="44" spans="1:16" x14ac:dyDescent="0.25">
      <c r="A44" s="5"/>
      <c r="B44" s="5"/>
      <c r="C44" s="6" t="s">
        <v>31</v>
      </c>
      <c r="D44" s="4" t="s">
        <v>26</v>
      </c>
      <c r="F44" s="9"/>
      <c r="G44" s="9"/>
      <c r="H44" s="12">
        <f>H43*$P$110</f>
        <v>-16</v>
      </c>
      <c r="I44" s="12">
        <f t="shared" ref="I44:P44" si="2">I43*$P$110</f>
        <v>-8</v>
      </c>
      <c r="J44" s="12">
        <f t="shared" si="2"/>
        <v>-4</v>
      </c>
      <c r="K44" s="12">
        <f t="shared" si="2"/>
        <v>-2</v>
      </c>
      <c r="L44" s="12">
        <f t="shared" si="2"/>
        <v>0</v>
      </c>
      <c r="M44" s="12">
        <f t="shared" si="2"/>
        <v>2</v>
      </c>
      <c r="N44" s="12">
        <f t="shared" si="2"/>
        <v>4</v>
      </c>
      <c r="O44" s="12">
        <f t="shared" si="2"/>
        <v>8</v>
      </c>
      <c r="P44" s="12">
        <f t="shared" si="2"/>
        <v>16</v>
      </c>
    </row>
    <row r="45" spans="1:16" x14ac:dyDescent="0.25">
      <c r="A45" s="5" t="s">
        <v>48</v>
      </c>
      <c r="B45" s="5" t="s">
        <v>16</v>
      </c>
      <c r="C45" s="6"/>
      <c r="E45" s="4" t="s">
        <v>18</v>
      </c>
      <c r="F45" s="9"/>
      <c r="G45" s="9"/>
      <c r="H45" s="14" t="s">
        <v>7</v>
      </c>
      <c r="I45" s="13"/>
      <c r="J45" s="13"/>
      <c r="K45" s="13"/>
      <c r="L45" s="13"/>
      <c r="M45" s="12"/>
      <c r="N45" s="12"/>
      <c r="O45" s="12"/>
      <c r="P45" s="13"/>
    </row>
    <row r="46" spans="1:16" x14ac:dyDescent="0.25">
      <c r="A46" s="5"/>
      <c r="B46" s="5" t="s">
        <v>7</v>
      </c>
      <c r="C46" s="6" t="s">
        <v>8</v>
      </c>
      <c r="D46" s="4" t="s">
        <v>25</v>
      </c>
      <c r="F46" s="9"/>
      <c r="G46" s="9"/>
      <c r="H46" s="12">
        <v>0.1</v>
      </c>
      <c r="I46" s="13"/>
      <c r="J46" s="13"/>
      <c r="K46" s="13"/>
    </row>
    <row r="47" spans="1:16" x14ac:dyDescent="0.25">
      <c r="A47" s="5"/>
      <c r="B47" s="5" t="s">
        <v>17</v>
      </c>
      <c r="C47" s="6" t="s">
        <v>32</v>
      </c>
      <c r="D47" s="4" t="s">
        <v>27</v>
      </c>
      <c r="F47" s="9"/>
      <c r="G47" s="9"/>
      <c r="H47" s="12">
        <v>-16</v>
      </c>
      <c r="I47" s="13">
        <v>-8</v>
      </c>
      <c r="J47" s="13">
        <v>-4</v>
      </c>
      <c r="K47" s="13">
        <v>-2</v>
      </c>
      <c r="L47" s="13">
        <v>0</v>
      </c>
      <c r="M47" s="12">
        <v>2</v>
      </c>
      <c r="N47" s="12">
        <v>4</v>
      </c>
      <c r="O47" s="12">
        <v>8</v>
      </c>
      <c r="P47" s="13">
        <v>16</v>
      </c>
    </row>
    <row r="48" spans="1:16" x14ac:dyDescent="0.25">
      <c r="A48" s="5"/>
      <c r="B48" s="5"/>
      <c r="C48" s="6" t="s">
        <v>31</v>
      </c>
      <c r="D48" s="4" t="s">
        <v>26</v>
      </c>
      <c r="F48" s="9"/>
      <c r="G48" s="9"/>
      <c r="H48" s="12">
        <f>H47*$P$111</f>
        <v>-16</v>
      </c>
      <c r="I48" s="12">
        <f t="shared" ref="I48:P48" si="3">I47*$P$111</f>
        <v>-8</v>
      </c>
      <c r="J48" s="12">
        <f t="shared" si="3"/>
        <v>-4</v>
      </c>
      <c r="K48" s="12">
        <f t="shared" si="3"/>
        <v>-2</v>
      </c>
      <c r="L48" s="12">
        <f t="shared" si="3"/>
        <v>0</v>
      </c>
      <c r="M48" s="12">
        <f t="shared" si="3"/>
        <v>2</v>
      </c>
      <c r="N48" s="12">
        <f t="shared" si="3"/>
        <v>4</v>
      </c>
      <c r="O48" s="12">
        <f t="shared" si="3"/>
        <v>8</v>
      </c>
      <c r="P48" s="12">
        <f t="shared" si="3"/>
        <v>16</v>
      </c>
    </row>
    <row r="49" spans="1:16" x14ac:dyDescent="0.25">
      <c r="A49" s="6" t="s">
        <v>49</v>
      </c>
      <c r="B49" s="5" t="s">
        <v>16</v>
      </c>
      <c r="C49" s="6"/>
      <c r="E49" s="4" t="s">
        <v>18</v>
      </c>
      <c r="F49" s="9"/>
      <c r="G49" s="9"/>
      <c r="H49" s="14" t="s">
        <v>7</v>
      </c>
      <c r="I49" s="13"/>
      <c r="J49" s="13"/>
      <c r="K49" s="13"/>
      <c r="L49" s="13"/>
      <c r="M49" s="12"/>
      <c r="N49" s="12"/>
      <c r="O49" s="12"/>
      <c r="P49" s="13"/>
    </row>
    <row r="50" spans="1:16" x14ac:dyDescent="0.25">
      <c r="A50" s="5"/>
      <c r="B50" s="5" t="s">
        <v>7</v>
      </c>
      <c r="C50" s="6" t="s">
        <v>11</v>
      </c>
      <c r="D50" s="4" t="s">
        <v>24</v>
      </c>
      <c r="F50" s="9"/>
      <c r="G50" s="9"/>
      <c r="H50" s="12">
        <v>4</v>
      </c>
    </row>
    <row r="51" spans="1:16" x14ac:dyDescent="0.25">
      <c r="A51" s="5"/>
      <c r="B51" s="5" t="s">
        <v>17</v>
      </c>
      <c r="C51" s="6" t="s">
        <v>30</v>
      </c>
      <c r="D51" s="4" t="s">
        <v>23</v>
      </c>
      <c r="F51" s="9"/>
      <c r="G51" s="9"/>
      <c r="H51" s="12">
        <v>-16</v>
      </c>
      <c r="I51" s="13">
        <v>-8</v>
      </c>
      <c r="J51" s="13">
        <v>-4</v>
      </c>
      <c r="K51" s="13">
        <v>-2</v>
      </c>
      <c r="L51" s="13">
        <v>0</v>
      </c>
      <c r="M51" s="12">
        <v>2</v>
      </c>
      <c r="N51" s="12">
        <v>4</v>
      </c>
      <c r="O51" s="12">
        <v>8</v>
      </c>
      <c r="P51" s="13">
        <v>16</v>
      </c>
    </row>
    <row r="52" spans="1:16" x14ac:dyDescent="0.25">
      <c r="A52" s="5"/>
      <c r="B52" s="5"/>
      <c r="C52" s="6" t="s">
        <v>31</v>
      </c>
      <c r="D52" s="4" t="s">
        <v>26</v>
      </c>
      <c r="F52" s="9"/>
      <c r="G52" s="9"/>
      <c r="H52" s="12">
        <f>H51*$P$112</f>
        <v>-16</v>
      </c>
      <c r="I52" s="12">
        <f t="shared" ref="I52:P52" si="4">I51*$P$112</f>
        <v>-8</v>
      </c>
      <c r="J52" s="12">
        <f t="shared" si="4"/>
        <v>-4</v>
      </c>
      <c r="K52" s="12">
        <f t="shared" si="4"/>
        <v>-2</v>
      </c>
      <c r="L52" s="12">
        <f t="shared" si="4"/>
        <v>0</v>
      </c>
      <c r="M52" s="12">
        <f t="shared" si="4"/>
        <v>2</v>
      </c>
      <c r="N52" s="12">
        <f t="shared" si="4"/>
        <v>4</v>
      </c>
      <c r="O52" s="12">
        <f t="shared" si="4"/>
        <v>8</v>
      </c>
      <c r="P52" s="12">
        <f t="shared" si="4"/>
        <v>16</v>
      </c>
    </row>
    <row r="53" spans="1:16" x14ac:dyDescent="0.25">
      <c r="A53" s="5" t="s">
        <v>50</v>
      </c>
      <c r="B53" s="5" t="s">
        <v>16</v>
      </c>
      <c r="C53" s="6"/>
      <c r="E53" s="4" t="s">
        <v>18</v>
      </c>
      <c r="F53" s="9"/>
      <c r="G53" s="9"/>
      <c r="H53" s="14" t="s">
        <v>7</v>
      </c>
      <c r="I53" s="13"/>
      <c r="J53" s="13"/>
      <c r="K53" s="13"/>
      <c r="L53" s="13"/>
      <c r="M53" s="12"/>
      <c r="N53" s="12"/>
      <c r="O53" s="12"/>
      <c r="P53" s="13"/>
    </row>
    <row r="54" spans="1:16" x14ac:dyDescent="0.25">
      <c r="A54" s="5"/>
      <c r="B54" s="5" t="s">
        <v>7</v>
      </c>
      <c r="C54" s="6" t="s">
        <v>8</v>
      </c>
      <c r="D54" s="4" t="s">
        <v>25</v>
      </c>
      <c r="F54" s="9"/>
      <c r="G54" s="9"/>
      <c r="H54" s="12">
        <v>0.1</v>
      </c>
      <c r="I54" s="13"/>
      <c r="J54" s="13"/>
      <c r="K54" s="13"/>
    </row>
    <row r="55" spans="1:16" x14ac:dyDescent="0.25">
      <c r="A55" s="5"/>
      <c r="B55" s="5" t="s">
        <v>17</v>
      </c>
      <c r="C55" s="6" t="s">
        <v>32</v>
      </c>
      <c r="D55" s="4" t="s">
        <v>27</v>
      </c>
      <c r="F55" s="9"/>
      <c r="G55" s="9"/>
      <c r="H55" s="12">
        <v>-16</v>
      </c>
      <c r="I55" s="13">
        <v>-8</v>
      </c>
      <c r="J55" s="13">
        <v>-4</v>
      </c>
      <c r="K55" s="13">
        <v>-2</v>
      </c>
      <c r="L55" s="13">
        <v>0</v>
      </c>
      <c r="M55" s="12">
        <v>2</v>
      </c>
      <c r="N55" s="12">
        <v>4</v>
      </c>
      <c r="O55" s="12">
        <v>8</v>
      </c>
      <c r="P55" s="13">
        <v>16</v>
      </c>
    </row>
    <row r="56" spans="1:16" x14ac:dyDescent="0.25">
      <c r="A56" s="20"/>
      <c r="B56" s="20"/>
      <c r="C56" s="21" t="s">
        <v>31</v>
      </c>
      <c r="D56" s="22" t="s">
        <v>26</v>
      </c>
      <c r="E56" s="22"/>
      <c r="F56" s="23"/>
      <c r="G56" s="23"/>
      <c r="H56" s="24">
        <f>H55*$P$113</f>
        <v>-16</v>
      </c>
      <c r="I56" s="24">
        <f t="shared" ref="I56:P56" si="5">I55*$P$113</f>
        <v>-8</v>
      </c>
      <c r="J56" s="24">
        <f t="shared" si="5"/>
        <v>-4</v>
      </c>
      <c r="K56" s="24">
        <f t="shared" si="5"/>
        <v>-2</v>
      </c>
      <c r="L56" s="24">
        <f t="shared" si="5"/>
        <v>0</v>
      </c>
      <c r="M56" s="24">
        <f t="shared" si="5"/>
        <v>2</v>
      </c>
      <c r="N56" s="24">
        <f t="shared" si="5"/>
        <v>4</v>
      </c>
      <c r="O56" s="24">
        <f t="shared" si="5"/>
        <v>8</v>
      </c>
      <c r="P56" s="24">
        <f t="shared" si="5"/>
        <v>16</v>
      </c>
    </row>
    <row r="57" spans="1:16" x14ac:dyDescent="0.25">
      <c r="A57" s="5" t="s">
        <v>51</v>
      </c>
      <c r="B57" s="6" t="s">
        <v>16</v>
      </c>
      <c r="C57" s="6"/>
      <c r="E57" s="4" t="s">
        <v>18</v>
      </c>
      <c r="H57" s="14" t="s">
        <v>7</v>
      </c>
    </row>
    <row r="58" spans="1:16" x14ac:dyDescent="0.25">
      <c r="A58" s="5"/>
      <c r="B58" s="5" t="s">
        <v>7</v>
      </c>
      <c r="C58" s="6" t="s">
        <v>11</v>
      </c>
      <c r="D58" s="4" t="s">
        <v>21</v>
      </c>
      <c r="F58" s="9"/>
      <c r="G58" s="9"/>
      <c r="H58" s="10">
        <v>2000</v>
      </c>
    </row>
    <row r="59" spans="1:16" x14ac:dyDescent="0.25">
      <c r="A59" s="5"/>
      <c r="B59" s="5" t="s">
        <v>17</v>
      </c>
      <c r="C59" s="6" t="s">
        <v>2</v>
      </c>
      <c r="D59" s="4" t="s">
        <v>10</v>
      </c>
      <c r="F59" s="9"/>
      <c r="G59" s="9"/>
      <c r="H59" s="12">
        <v>-4</v>
      </c>
      <c r="I59" s="13">
        <v>-3</v>
      </c>
      <c r="J59" s="13">
        <v>-2</v>
      </c>
      <c r="K59" s="13">
        <v>-1</v>
      </c>
      <c r="L59" s="13">
        <v>0</v>
      </c>
      <c r="M59" s="12">
        <v>1</v>
      </c>
      <c r="N59" s="12">
        <v>2</v>
      </c>
      <c r="O59" s="12">
        <v>3</v>
      </c>
      <c r="P59" s="13">
        <v>4</v>
      </c>
    </row>
    <row r="60" spans="1:16" x14ac:dyDescent="0.25">
      <c r="A60" s="5"/>
      <c r="B60" s="5"/>
      <c r="C60" s="6" t="s">
        <v>12</v>
      </c>
      <c r="D60" s="4" t="s">
        <v>13</v>
      </c>
      <c r="F60" s="9"/>
      <c r="G60" s="9"/>
      <c r="H60" s="31">
        <f>-4*$O$114</f>
        <v>-4000</v>
      </c>
      <c r="I60" s="13">
        <f>-2.75*$O$114</f>
        <v>-2750</v>
      </c>
      <c r="J60" s="13">
        <f>-1.5*$O$114</f>
        <v>-1500</v>
      </c>
      <c r="K60" s="13">
        <f>-0.5*$O$114</f>
        <v>-500</v>
      </c>
      <c r="L60" s="13">
        <f>0*$O$114</f>
        <v>0</v>
      </c>
      <c r="M60" s="12">
        <f>0.5*$O$114</f>
        <v>500</v>
      </c>
      <c r="N60" s="12">
        <f>1.5*$O$114</f>
        <v>1500</v>
      </c>
      <c r="O60" s="12">
        <f>2.75*$O$114</f>
        <v>2750</v>
      </c>
      <c r="P60" s="13">
        <f>4*$O$114</f>
        <v>4000</v>
      </c>
    </row>
    <row r="61" spans="1:16" x14ac:dyDescent="0.25">
      <c r="A61" s="5" t="s">
        <v>52</v>
      </c>
      <c r="B61" s="6" t="s">
        <v>16</v>
      </c>
      <c r="C61" s="6"/>
      <c r="E61" s="4" t="s">
        <v>18</v>
      </c>
      <c r="H61" s="14" t="s">
        <v>7</v>
      </c>
      <c r="I61" s="13"/>
      <c r="J61" s="13"/>
      <c r="K61" s="13"/>
    </row>
    <row r="62" spans="1:16" x14ac:dyDescent="0.25">
      <c r="A62" s="5"/>
      <c r="B62" s="5" t="s">
        <v>7</v>
      </c>
      <c r="C62" s="6" t="s">
        <v>8</v>
      </c>
      <c r="D62" s="4" t="s">
        <v>9</v>
      </c>
      <c r="F62" s="9"/>
      <c r="G62" s="9"/>
      <c r="H62" s="10">
        <v>2000</v>
      </c>
      <c r="I62" s="13"/>
      <c r="J62" s="13"/>
      <c r="K62" s="13"/>
    </row>
    <row r="63" spans="1:16" x14ac:dyDescent="0.25">
      <c r="A63" s="5"/>
      <c r="B63" s="5" t="s">
        <v>17</v>
      </c>
      <c r="C63" s="6" t="s">
        <v>14</v>
      </c>
      <c r="D63" s="4" t="s">
        <v>15</v>
      </c>
      <c r="F63" s="9"/>
      <c r="G63" s="9"/>
      <c r="H63" s="12">
        <v>-4</v>
      </c>
      <c r="I63" s="13">
        <v>-3</v>
      </c>
      <c r="J63" s="13">
        <v>-2</v>
      </c>
      <c r="K63" s="13">
        <v>-1</v>
      </c>
      <c r="L63" s="13">
        <v>0</v>
      </c>
      <c r="M63" s="12">
        <v>1</v>
      </c>
      <c r="N63" s="12">
        <v>2</v>
      </c>
      <c r="O63" s="12">
        <v>3</v>
      </c>
      <c r="P63" s="13">
        <v>4</v>
      </c>
    </row>
    <row r="64" spans="1:16" x14ac:dyDescent="0.25">
      <c r="A64" s="6"/>
      <c r="B64" s="5"/>
      <c r="C64" s="6" t="s">
        <v>12</v>
      </c>
      <c r="D64" s="4" t="s">
        <v>13</v>
      </c>
      <c r="F64" s="9"/>
      <c r="G64" s="9"/>
      <c r="H64" s="12">
        <f>-4*$O$115</f>
        <v>-4000</v>
      </c>
      <c r="I64" s="13">
        <f>-2.75*$O$115</f>
        <v>-2750</v>
      </c>
      <c r="J64" s="13">
        <f>-1.5*$O$115</f>
        <v>-1500</v>
      </c>
      <c r="K64" s="13">
        <f>-0.5*$O$115</f>
        <v>-500</v>
      </c>
      <c r="L64" s="13">
        <f>0*$O$115</f>
        <v>0</v>
      </c>
      <c r="M64" s="12">
        <f>0.5*$O$115</f>
        <v>500</v>
      </c>
      <c r="N64" s="12">
        <f>1.5*$O$115</f>
        <v>1500</v>
      </c>
      <c r="O64" s="12">
        <f>2.75*$O$115</f>
        <v>2750</v>
      </c>
      <c r="P64" s="13">
        <f>4*$O$115</f>
        <v>4000</v>
      </c>
    </row>
    <row r="65" spans="1:16" x14ac:dyDescent="0.25">
      <c r="A65" s="6" t="s">
        <v>53</v>
      </c>
      <c r="B65" s="5" t="s">
        <v>16</v>
      </c>
      <c r="C65" s="6"/>
      <c r="E65" s="4" t="s">
        <v>18</v>
      </c>
      <c r="F65" s="9"/>
      <c r="G65" s="9"/>
      <c r="H65" s="14" t="s">
        <v>7</v>
      </c>
      <c r="I65" s="13"/>
      <c r="J65" s="13"/>
      <c r="K65" s="13"/>
      <c r="L65" s="13"/>
      <c r="M65" s="12"/>
      <c r="N65" s="12"/>
      <c r="O65" s="12"/>
      <c r="P65" s="13"/>
    </row>
    <row r="66" spans="1:16" x14ac:dyDescent="0.25">
      <c r="A66" s="5"/>
      <c r="B66" s="5" t="s">
        <v>7</v>
      </c>
      <c r="C66" s="6" t="s">
        <v>11</v>
      </c>
      <c r="D66" s="4" t="s">
        <v>21</v>
      </c>
      <c r="F66" s="9"/>
      <c r="G66" s="9"/>
      <c r="H66" s="10">
        <v>2000</v>
      </c>
    </row>
    <row r="67" spans="1:16" x14ac:dyDescent="0.25">
      <c r="A67" s="5"/>
      <c r="B67" s="5" t="s">
        <v>17</v>
      </c>
      <c r="C67" s="6" t="s">
        <v>2</v>
      </c>
      <c r="D67" s="4" t="s">
        <v>10</v>
      </c>
      <c r="F67" s="9"/>
      <c r="G67" s="9"/>
      <c r="H67" s="12">
        <v>-4</v>
      </c>
      <c r="I67" s="13">
        <v>-3</v>
      </c>
      <c r="J67" s="13">
        <v>-2</v>
      </c>
      <c r="K67" s="13">
        <v>-1</v>
      </c>
      <c r="L67" s="13">
        <v>0</v>
      </c>
      <c r="M67" s="12">
        <v>1</v>
      </c>
      <c r="N67" s="12">
        <v>2</v>
      </c>
      <c r="O67" s="12">
        <v>3</v>
      </c>
      <c r="P67" s="13">
        <v>4</v>
      </c>
    </row>
    <row r="68" spans="1:16" x14ac:dyDescent="0.25">
      <c r="A68" s="5"/>
      <c r="B68" s="5"/>
      <c r="C68" s="6" t="s">
        <v>12</v>
      </c>
      <c r="D68" s="4" t="s">
        <v>13</v>
      </c>
      <c r="F68" s="9"/>
      <c r="G68" s="9"/>
      <c r="H68" s="12">
        <f>-4*$O$116</f>
        <v>-4000</v>
      </c>
      <c r="I68" s="13">
        <f>-2.75*$O$116</f>
        <v>-2750</v>
      </c>
      <c r="J68" s="13">
        <f>-1.5*$O$116</f>
        <v>-1500</v>
      </c>
      <c r="K68" s="13">
        <f>-0.5*$O$116</f>
        <v>-500</v>
      </c>
      <c r="L68" s="13">
        <f>0*$O$116</f>
        <v>0</v>
      </c>
      <c r="M68" s="12">
        <f>0.5*$O$116</f>
        <v>500</v>
      </c>
      <c r="N68" s="12">
        <f>1.5*$O$116</f>
        <v>1500</v>
      </c>
      <c r="O68" s="12">
        <f>2.75*$O$116</f>
        <v>2750</v>
      </c>
      <c r="P68" s="13">
        <f>4*$O$116</f>
        <v>4000</v>
      </c>
    </row>
    <row r="69" spans="1:16" x14ac:dyDescent="0.25">
      <c r="A69" s="5" t="s">
        <v>54</v>
      </c>
      <c r="B69" s="5" t="s">
        <v>16</v>
      </c>
      <c r="C69" s="6"/>
      <c r="E69" s="4" t="s">
        <v>18</v>
      </c>
      <c r="F69" s="9"/>
      <c r="G69" s="9"/>
      <c r="H69" s="14" t="s">
        <v>7</v>
      </c>
      <c r="I69" s="13"/>
      <c r="J69" s="13"/>
      <c r="K69" s="13"/>
      <c r="L69" s="13"/>
      <c r="M69" s="12"/>
      <c r="N69" s="12"/>
      <c r="O69" s="12"/>
      <c r="P69" s="13"/>
    </row>
    <row r="70" spans="1:16" x14ac:dyDescent="0.25">
      <c r="A70" s="5"/>
      <c r="B70" s="5" t="s">
        <v>7</v>
      </c>
      <c r="C70" s="6" t="s">
        <v>8</v>
      </c>
      <c r="D70" s="4" t="s">
        <v>9</v>
      </c>
      <c r="F70" s="9"/>
      <c r="G70" s="9"/>
      <c r="H70" s="10">
        <v>2000</v>
      </c>
      <c r="I70" s="13"/>
      <c r="J70" s="13"/>
      <c r="K70" s="13"/>
    </row>
    <row r="71" spans="1:16" x14ac:dyDescent="0.25">
      <c r="A71" s="5"/>
      <c r="B71" s="5" t="s">
        <v>17</v>
      </c>
      <c r="C71" s="6" t="s">
        <v>14</v>
      </c>
      <c r="D71" s="4" t="s">
        <v>15</v>
      </c>
      <c r="F71" s="9"/>
      <c r="G71" s="9"/>
      <c r="H71" s="12">
        <v>-4</v>
      </c>
      <c r="I71" s="13">
        <v>-3</v>
      </c>
      <c r="J71" s="13">
        <v>-2</v>
      </c>
      <c r="K71" s="13">
        <v>-1</v>
      </c>
      <c r="L71" s="13">
        <v>0</v>
      </c>
      <c r="M71" s="12">
        <v>1</v>
      </c>
      <c r="N71" s="12">
        <v>2</v>
      </c>
      <c r="O71" s="12">
        <v>3</v>
      </c>
      <c r="P71" s="13">
        <v>4</v>
      </c>
    </row>
    <row r="72" spans="1:16" x14ac:dyDescent="0.25">
      <c r="A72" s="5"/>
      <c r="B72" s="5"/>
      <c r="C72" s="6" t="s">
        <v>12</v>
      </c>
      <c r="D72" s="4" t="s">
        <v>13</v>
      </c>
      <c r="F72" s="9"/>
      <c r="G72" s="9"/>
      <c r="H72" s="12">
        <f>-4*$O$117</f>
        <v>-4000</v>
      </c>
      <c r="I72" s="13">
        <f>-2.75*$O$117</f>
        <v>-2750</v>
      </c>
      <c r="J72" s="13">
        <f>-1.5*$O$117</f>
        <v>-1500</v>
      </c>
      <c r="K72" s="13">
        <f>-0.5*$O$117</f>
        <v>-500</v>
      </c>
      <c r="L72" s="13">
        <f>0*$O$117</f>
        <v>0</v>
      </c>
      <c r="M72" s="12">
        <f>0.5*$O$117</f>
        <v>500</v>
      </c>
      <c r="N72" s="12">
        <f>1.5*$O$117</f>
        <v>1500</v>
      </c>
      <c r="O72" s="12">
        <f>2.75*$O$117</f>
        <v>2750</v>
      </c>
      <c r="P72" s="13">
        <f>4*$O$117</f>
        <v>4000</v>
      </c>
    </row>
    <row r="73" spans="1:16" x14ac:dyDescent="0.25">
      <c r="A73" s="6" t="s">
        <v>55</v>
      </c>
      <c r="B73" s="5" t="s">
        <v>16</v>
      </c>
      <c r="C73" s="6"/>
      <c r="E73" s="4" t="s">
        <v>18</v>
      </c>
      <c r="F73" s="9"/>
      <c r="G73" s="9"/>
      <c r="H73" s="14" t="s">
        <v>7</v>
      </c>
      <c r="I73" s="13"/>
      <c r="J73" s="13"/>
      <c r="K73" s="13"/>
      <c r="L73" s="13"/>
      <c r="M73" s="12"/>
      <c r="N73" s="12"/>
      <c r="O73" s="12"/>
      <c r="P73" s="13"/>
    </row>
    <row r="74" spans="1:16" x14ac:dyDescent="0.25">
      <c r="A74" s="5"/>
      <c r="B74" s="5" t="s">
        <v>7</v>
      </c>
      <c r="C74" s="6" t="s">
        <v>11</v>
      </c>
      <c r="D74" s="4" t="s">
        <v>21</v>
      </c>
      <c r="F74" s="9"/>
      <c r="G74" s="9"/>
      <c r="H74" s="10">
        <v>2000</v>
      </c>
    </row>
    <row r="75" spans="1:16" x14ac:dyDescent="0.25">
      <c r="A75" s="5"/>
      <c r="B75" s="5" t="s">
        <v>17</v>
      </c>
      <c r="C75" s="6" t="s">
        <v>2</v>
      </c>
      <c r="D75" s="4" t="s">
        <v>10</v>
      </c>
      <c r="F75" s="9"/>
      <c r="G75" s="9"/>
      <c r="H75" s="12">
        <v>-4</v>
      </c>
      <c r="I75" s="13">
        <v>-3</v>
      </c>
      <c r="J75" s="13">
        <v>-2</v>
      </c>
      <c r="K75" s="13">
        <v>-1</v>
      </c>
      <c r="L75" s="13">
        <v>0</v>
      </c>
      <c r="M75" s="12">
        <v>1</v>
      </c>
      <c r="N75" s="12">
        <v>2</v>
      </c>
      <c r="O75" s="12">
        <v>3</v>
      </c>
      <c r="P75" s="13">
        <v>4</v>
      </c>
    </row>
    <row r="76" spans="1:16" x14ac:dyDescent="0.25">
      <c r="A76" s="5"/>
      <c r="B76" s="5"/>
      <c r="C76" s="6" t="s">
        <v>12</v>
      </c>
      <c r="D76" s="4" t="s">
        <v>13</v>
      </c>
      <c r="F76" s="9"/>
      <c r="G76" s="9"/>
      <c r="H76" s="12">
        <f>-4*$O$118</f>
        <v>-4000</v>
      </c>
      <c r="I76" s="13">
        <f>-2.75*$O$118</f>
        <v>-2750</v>
      </c>
      <c r="J76" s="13">
        <f>-1.5*$O$118</f>
        <v>-1500</v>
      </c>
      <c r="K76" s="13">
        <f>-0.5*$O$118</f>
        <v>-500</v>
      </c>
      <c r="L76" s="13">
        <f>0*$O$118</f>
        <v>0</v>
      </c>
      <c r="M76" s="12">
        <f>0.5*$O$118</f>
        <v>500</v>
      </c>
      <c r="N76" s="12">
        <f>1.5*$O$118</f>
        <v>1500</v>
      </c>
      <c r="O76" s="12">
        <f>2.75*$O$118</f>
        <v>2750</v>
      </c>
      <c r="P76" s="13">
        <f>4*$O$118</f>
        <v>4000</v>
      </c>
    </row>
    <row r="77" spans="1:16" x14ac:dyDescent="0.25">
      <c r="A77" s="5" t="s">
        <v>56</v>
      </c>
      <c r="B77" s="5" t="s">
        <v>16</v>
      </c>
      <c r="C77" s="6"/>
      <c r="E77" s="4" t="s">
        <v>18</v>
      </c>
      <c r="F77" s="9"/>
      <c r="G77" s="9"/>
      <c r="H77" s="14" t="s">
        <v>7</v>
      </c>
      <c r="I77" s="13"/>
      <c r="J77" s="13"/>
      <c r="K77" s="13"/>
      <c r="L77" s="13"/>
      <c r="M77" s="12"/>
      <c r="N77" s="12"/>
      <c r="O77" s="12"/>
      <c r="P77" s="13"/>
    </row>
    <row r="78" spans="1:16" x14ac:dyDescent="0.25">
      <c r="A78" s="5"/>
      <c r="B78" s="5" t="s">
        <v>7</v>
      </c>
      <c r="C78" s="6" t="s">
        <v>8</v>
      </c>
      <c r="D78" s="4" t="s">
        <v>9</v>
      </c>
      <c r="F78" s="9"/>
      <c r="G78" s="9"/>
      <c r="H78" s="10">
        <v>2000</v>
      </c>
      <c r="I78" s="13"/>
      <c r="J78" s="13"/>
      <c r="K78" s="13"/>
    </row>
    <row r="79" spans="1:16" x14ac:dyDescent="0.25">
      <c r="A79" s="5"/>
      <c r="B79" s="5" t="s">
        <v>17</v>
      </c>
      <c r="C79" s="6" t="s">
        <v>14</v>
      </c>
      <c r="D79" s="4" t="s">
        <v>15</v>
      </c>
      <c r="F79" s="9"/>
      <c r="G79" s="9"/>
      <c r="H79" s="12">
        <v>-4</v>
      </c>
      <c r="I79" s="13">
        <v>-3</v>
      </c>
      <c r="J79" s="13">
        <v>-2</v>
      </c>
      <c r="K79" s="13">
        <v>-1</v>
      </c>
      <c r="L79" s="13">
        <v>0</v>
      </c>
      <c r="M79" s="12">
        <v>1</v>
      </c>
      <c r="N79" s="12">
        <v>2</v>
      </c>
      <c r="O79" s="12">
        <v>3</v>
      </c>
      <c r="P79" s="13">
        <v>4</v>
      </c>
    </row>
    <row r="80" spans="1:16" x14ac:dyDescent="0.25">
      <c r="A80" s="20"/>
      <c r="B80" s="20"/>
      <c r="C80" s="21" t="s">
        <v>12</v>
      </c>
      <c r="D80" s="22" t="s">
        <v>13</v>
      </c>
      <c r="E80" s="22"/>
      <c r="F80" s="23"/>
      <c r="G80" s="23"/>
      <c r="H80" s="24">
        <f>-4*$O$119</f>
        <v>-4000</v>
      </c>
      <c r="I80" s="25">
        <f>-2.75*$O$119</f>
        <v>-2750</v>
      </c>
      <c r="J80" s="25">
        <f>-1.5*$O$119</f>
        <v>-1500</v>
      </c>
      <c r="K80" s="25">
        <f>-0.5*$O$119</f>
        <v>-500</v>
      </c>
      <c r="L80" s="25">
        <f>0*$O$119</f>
        <v>0</v>
      </c>
      <c r="M80" s="24">
        <f>0.5*$O$119</f>
        <v>500</v>
      </c>
      <c r="N80" s="24">
        <f>1.5*$O$119</f>
        <v>1500</v>
      </c>
      <c r="O80" s="24">
        <f>2.75*$O$119</f>
        <v>2750</v>
      </c>
      <c r="P80" s="25">
        <f>4*$O$119</f>
        <v>4000</v>
      </c>
    </row>
    <row r="81" spans="1:16" x14ac:dyDescent="0.25">
      <c r="A81" s="5" t="s">
        <v>57</v>
      </c>
      <c r="B81" s="6" t="s">
        <v>16</v>
      </c>
      <c r="C81" s="6"/>
      <c r="E81" s="4" t="s">
        <v>18</v>
      </c>
      <c r="H81" s="14" t="s">
        <v>7</v>
      </c>
    </row>
    <row r="82" spans="1:16" x14ac:dyDescent="0.25">
      <c r="A82" s="5"/>
      <c r="B82" s="5" t="s">
        <v>7</v>
      </c>
      <c r="C82" s="6" t="s">
        <v>11</v>
      </c>
      <c r="D82" s="4" t="s">
        <v>24</v>
      </c>
      <c r="F82" s="9"/>
      <c r="G82" s="9"/>
      <c r="H82" s="12">
        <v>4</v>
      </c>
    </row>
    <row r="83" spans="1:16" x14ac:dyDescent="0.25">
      <c r="A83" s="5"/>
      <c r="B83" s="5" t="s">
        <v>17</v>
      </c>
      <c r="C83" s="6" t="s">
        <v>30</v>
      </c>
      <c r="D83" s="4" t="s">
        <v>23</v>
      </c>
      <c r="F83" s="9"/>
      <c r="G83" s="9"/>
      <c r="H83" s="12">
        <v>-16</v>
      </c>
      <c r="I83" s="13">
        <v>-8</v>
      </c>
      <c r="J83" s="13">
        <v>-4</v>
      </c>
      <c r="K83" s="13">
        <v>-2</v>
      </c>
      <c r="L83" s="13">
        <v>0</v>
      </c>
      <c r="M83" s="12">
        <v>2</v>
      </c>
      <c r="N83" s="12">
        <v>4</v>
      </c>
      <c r="O83" s="12">
        <v>8</v>
      </c>
      <c r="P83" s="13">
        <v>16</v>
      </c>
    </row>
    <row r="84" spans="1:16" x14ac:dyDescent="0.25">
      <c r="A84" s="5"/>
      <c r="B84" s="5"/>
      <c r="C84" s="6" t="s">
        <v>31</v>
      </c>
      <c r="D84" s="4" t="s">
        <v>26</v>
      </c>
      <c r="F84" s="9"/>
      <c r="G84" s="9"/>
      <c r="H84" s="12">
        <f>H83*$P$114</f>
        <v>-16</v>
      </c>
      <c r="I84" s="12">
        <f>I83*$P$114</f>
        <v>-8</v>
      </c>
      <c r="J84" s="12">
        <f>J83*$P$114</f>
        <v>-4</v>
      </c>
      <c r="K84" s="12">
        <f>K83*$P$114</f>
        <v>-2</v>
      </c>
      <c r="L84" s="12">
        <f>L83*$P$114</f>
        <v>0</v>
      </c>
      <c r="M84" s="12">
        <f>M83*$P$114</f>
        <v>2</v>
      </c>
      <c r="N84" s="12">
        <f>N83*$P$114</f>
        <v>4</v>
      </c>
      <c r="O84" s="12">
        <f>O83*$P$114</f>
        <v>8</v>
      </c>
      <c r="P84" s="12">
        <f>P83*$P$114</f>
        <v>16</v>
      </c>
    </row>
    <row r="85" spans="1:16" x14ac:dyDescent="0.25">
      <c r="A85" s="5" t="s">
        <v>58</v>
      </c>
      <c r="B85" s="6" t="s">
        <v>16</v>
      </c>
      <c r="C85" s="6"/>
      <c r="E85" s="4" t="s">
        <v>18</v>
      </c>
      <c r="H85" s="14" t="s">
        <v>7</v>
      </c>
      <c r="I85" s="13"/>
      <c r="J85" s="13"/>
      <c r="K85" s="13"/>
    </row>
    <row r="86" spans="1:16" x14ac:dyDescent="0.25">
      <c r="A86" s="5"/>
      <c r="B86" s="5" t="s">
        <v>7</v>
      </c>
      <c r="C86" s="6" t="s">
        <v>8</v>
      </c>
      <c r="D86" s="4" t="s">
        <v>25</v>
      </c>
      <c r="F86" s="9"/>
      <c r="G86" s="9"/>
      <c r="H86" s="12">
        <v>0.1</v>
      </c>
      <c r="I86" s="13"/>
      <c r="J86" s="13"/>
      <c r="K86" s="13"/>
    </row>
    <row r="87" spans="1:16" x14ac:dyDescent="0.25">
      <c r="A87" s="5"/>
      <c r="B87" s="5" t="s">
        <v>17</v>
      </c>
      <c r="C87" s="6" t="s">
        <v>32</v>
      </c>
      <c r="D87" s="4" t="s">
        <v>27</v>
      </c>
      <c r="F87" s="9"/>
      <c r="G87" s="9"/>
      <c r="H87" s="12">
        <v>-16</v>
      </c>
      <c r="I87" s="13">
        <v>-8</v>
      </c>
      <c r="J87" s="13">
        <v>-4</v>
      </c>
      <c r="K87" s="13">
        <v>-2</v>
      </c>
      <c r="L87" s="13">
        <v>0</v>
      </c>
      <c r="M87" s="12">
        <v>2</v>
      </c>
      <c r="N87" s="12">
        <v>4</v>
      </c>
      <c r="O87" s="12">
        <v>8</v>
      </c>
      <c r="P87" s="13">
        <v>16</v>
      </c>
    </row>
    <row r="88" spans="1:16" x14ac:dyDescent="0.25">
      <c r="A88" s="6"/>
      <c r="B88" s="5"/>
      <c r="C88" s="6" t="s">
        <v>31</v>
      </c>
      <c r="D88" s="4" t="s">
        <v>26</v>
      </c>
      <c r="F88" s="9"/>
      <c r="G88" s="9"/>
      <c r="H88" s="12">
        <f>H87*$P$115</f>
        <v>-16</v>
      </c>
      <c r="I88" s="12">
        <f>I87*$P$115</f>
        <v>-8</v>
      </c>
      <c r="J88" s="12">
        <f>J87*$P$115</f>
        <v>-4</v>
      </c>
      <c r="K88" s="12">
        <f>K87*$P$115</f>
        <v>-2</v>
      </c>
      <c r="L88" s="12">
        <f>L87*$P$115</f>
        <v>0</v>
      </c>
      <c r="M88" s="12">
        <f>M87*$P$115</f>
        <v>2</v>
      </c>
      <c r="N88" s="12">
        <f>N87*$P$115</f>
        <v>4</v>
      </c>
      <c r="O88" s="12">
        <f>O87*$P$115</f>
        <v>8</v>
      </c>
      <c r="P88" s="12">
        <f>P87*$P$115</f>
        <v>16</v>
      </c>
    </row>
    <row r="89" spans="1:16" x14ac:dyDescent="0.25">
      <c r="A89" s="6" t="s">
        <v>59</v>
      </c>
      <c r="B89" s="5" t="s">
        <v>16</v>
      </c>
      <c r="C89" s="6"/>
      <c r="E89" s="4" t="s">
        <v>18</v>
      </c>
      <c r="F89" s="9"/>
      <c r="G89" s="9"/>
      <c r="H89" s="14" t="s">
        <v>7</v>
      </c>
      <c r="I89" s="13"/>
      <c r="J89" s="13"/>
      <c r="K89" s="13"/>
      <c r="L89" s="13"/>
      <c r="M89" s="12"/>
      <c r="N89" s="12"/>
      <c r="O89" s="12"/>
      <c r="P89" s="13"/>
    </row>
    <row r="90" spans="1:16" x14ac:dyDescent="0.25">
      <c r="A90" s="5"/>
      <c r="B90" s="5" t="s">
        <v>7</v>
      </c>
      <c r="C90" s="6" t="s">
        <v>11</v>
      </c>
      <c r="D90" s="4" t="s">
        <v>24</v>
      </c>
      <c r="F90" s="9"/>
      <c r="G90" s="9"/>
      <c r="H90" s="12">
        <v>4</v>
      </c>
    </row>
    <row r="91" spans="1:16" x14ac:dyDescent="0.25">
      <c r="A91" s="5"/>
      <c r="B91" s="5" t="s">
        <v>17</v>
      </c>
      <c r="C91" s="6" t="s">
        <v>30</v>
      </c>
      <c r="D91" s="4" t="s">
        <v>23</v>
      </c>
      <c r="F91" s="9"/>
      <c r="G91" s="9"/>
      <c r="H91" s="12">
        <v>-16</v>
      </c>
      <c r="I91" s="13">
        <v>-8</v>
      </c>
      <c r="J91" s="13">
        <v>-4</v>
      </c>
      <c r="K91" s="13">
        <v>-2</v>
      </c>
      <c r="L91" s="13">
        <v>0</v>
      </c>
      <c r="M91" s="12">
        <v>2</v>
      </c>
      <c r="N91" s="12">
        <v>4</v>
      </c>
      <c r="O91" s="12">
        <v>8</v>
      </c>
      <c r="P91" s="13">
        <v>16</v>
      </c>
    </row>
    <row r="92" spans="1:16" x14ac:dyDescent="0.25">
      <c r="A92" s="5"/>
      <c r="B92" s="5"/>
      <c r="C92" s="6" t="s">
        <v>31</v>
      </c>
      <c r="D92" s="4" t="s">
        <v>26</v>
      </c>
      <c r="F92" s="9"/>
      <c r="G92" s="9"/>
      <c r="H92" s="12">
        <f>H91*$P$116</f>
        <v>-16</v>
      </c>
      <c r="I92" s="12">
        <f>I91*$P$116</f>
        <v>-8</v>
      </c>
      <c r="J92" s="12">
        <f>J91*$P$116</f>
        <v>-4</v>
      </c>
      <c r="K92" s="12">
        <f>K91*$P$116</f>
        <v>-2</v>
      </c>
      <c r="L92" s="12">
        <f>L91*$P$116</f>
        <v>0</v>
      </c>
      <c r="M92" s="12">
        <f>M91*$P$116</f>
        <v>2</v>
      </c>
      <c r="N92" s="12">
        <f>N91*$P$116</f>
        <v>4</v>
      </c>
      <c r="O92" s="12">
        <f>O91*$P$116</f>
        <v>8</v>
      </c>
      <c r="P92" s="12">
        <f>P91*$P$116</f>
        <v>16</v>
      </c>
    </row>
    <row r="93" spans="1:16" x14ac:dyDescent="0.25">
      <c r="A93" s="5" t="s">
        <v>60</v>
      </c>
      <c r="B93" s="5" t="s">
        <v>16</v>
      </c>
      <c r="C93" s="6"/>
      <c r="E93" s="4" t="s">
        <v>18</v>
      </c>
      <c r="F93" s="9"/>
      <c r="G93" s="9"/>
      <c r="H93" s="14" t="s">
        <v>7</v>
      </c>
      <c r="I93" s="13"/>
      <c r="J93" s="13"/>
      <c r="K93" s="13"/>
      <c r="L93" s="13"/>
      <c r="M93" s="12"/>
      <c r="N93" s="12"/>
      <c r="O93" s="12"/>
      <c r="P93" s="13"/>
    </row>
    <row r="94" spans="1:16" x14ac:dyDescent="0.25">
      <c r="A94" s="5"/>
      <c r="B94" s="5" t="s">
        <v>7</v>
      </c>
      <c r="C94" s="6" t="s">
        <v>8</v>
      </c>
      <c r="D94" s="4" t="s">
        <v>25</v>
      </c>
      <c r="F94" s="9"/>
      <c r="G94" s="9"/>
      <c r="H94" s="12">
        <v>0.1</v>
      </c>
      <c r="I94" s="13"/>
      <c r="J94" s="13"/>
      <c r="K94" s="13"/>
    </row>
    <row r="95" spans="1:16" x14ac:dyDescent="0.25">
      <c r="A95" s="5"/>
      <c r="B95" s="5" t="s">
        <v>17</v>
      </c>
      <c r="C95" s="6" t="s">
        <v>32</v>
      </c>
      <c r="D95" s="4" t="s">
        <v>27</v>
      </c>
      <c r="F95" s="9"/>
      <c r="G95" s="9"/>
      <c r="H95" s="12">
        <v>-16</v>
      </c>
      <c r="I95" s="13">
        <v>-8</v>
      </c>
      <c r="J95" s="13">
        <v>-4</v>
      </c>
      <c r="K95" s="13">
        <v>-2</v>
      </c>
      <c r="L95" s="13">
        <v>0</v>
      </c>
      <c r="M95" s="12">
        <v>2</v>
      </c>
      <c r="N95" s="12">
        <v>4</v>
      </c>
      <c r="O95" s="12">
        <v>8</v>
      </c>
      <c r="P95" s="13">
        <v>16</v>
      </c>
    </row>
    <row r="96" spans="1:16" x14ac:dyDescent="0.25">
      <c r="A96" s="5"/>
      <c r="B96" s="5"/>
      <c r="C96" s="6" t="s">
        <v>31</v>
      </c>
      <c r="D96" s="4" t="s">
        <v>26</v>
      </c>
      <c r="F96" s="9"/>
      <c r="G96" s="9"/>
      <c r="H96" s="12">
        <f>H95*$P$117</f>
        <v>-16</v>
      </c>
      <c r="I96" s="12">
        <f>I95*$P$117</f>
        <v>-8</v>
      </c>
      <c r="J96" s="12">
        <f>J95*$P$117</f>
        <v>-4</v>
      </c>
      <c r="K96" s="12">
        <f>K95*$P$117</f>
        <v>-2</v>
      </c>
      <c r="L96" s="12">
        <f>L95*$P$117</f>
        <v>0</v>
      </c>
      <c r="M96" s="12">
        <f>M95*$P$117</f>
        <v>2</v>
      </c>
      <c r="N96" s="12">
        <f>N95*$P$117</f>
        <v>4</v>
      </c>
      <c r="O96" s="12">
        <f>O95*$P$117</f>
        <v>8</v>
      </c>
      <c r="P96" s="12">
        <f>P95*$P$117</f>
        <v>16</v>
      </c>
    </row>
    <row r="97" spans="1:16" x14ac:dyDescent="0.25">
      <c r="A97" s="6" t="s">
        <v>61</v>
      </c>
      <c r="B97" s="5" t="s">
        <v>16</v>
      </c>
      <c r="C97" s="6"/>
      <c r="E97" s="4" t="s">
        <v>18</v>
      </c>
      <c r="F97" s="9"/>
      <c r="G97" s="9"/>
      <c r="H97" s="14" t="s">
        <v>7</v>
      </c>
      <c r="I97" s="13"/>
      <c r="J97" s="13"/>
      <c r="K97" s="13"/>
      <c r="L97" s="13"/>
      <c r="M97" s="12"/>
      <c r="N97" s="12"/>
      <c r="O97" s="12"/>
      <c r="P97" s="13"/>
    </row>
    <row r="98" spans="1:16" x14ac:dyDescent="0.25">
      <c r="A98" s="5"/>
      <c r="B98" s="5" t="s">
        <v>7</v>
      </c>
      <c r="C98" s="6" t="s">
        <v>11</v>
      </c>
      <c r="D98" s="4" t="s">
        <v>24</v>
      </c>
      <c r="F98" s="9"/>
      <c r="G98" s="9"/>
      <c r="H98" s="12">
        <v>4</v>
      </c>
    </row>
    <row r="99" spans="1:16" x14ac:dyDescent="0.25">
      <c r="A99" s="5"/>
      <c r="B99" s="5" t="s">
        <v>17</v>
      </c>
      <c r="C99" s="6" t="s">
        <v>30</v>
      </c>
      <c r="D99" s="4" t="s">
        <v>23</v>
      </c>
      <c r="F99" s="9"/>
      <c r="G99" s="9"/>
      <c r="H99" s="12">
        <v>-16</v>
      </c>
      <c r="I99" s="13">
        <v>-8</v>
      </c>
      <c r="J99" s="13">
        <v>-4</v>
      </c>
      <c r="K99" s="13">
        <v>-2</v>
      </c>
      <c r="L99" s="13">
        <v>0</v>
      </c>
      <c r="M99" s="12">
        <v>2</v>
      </c>
      <c r="N99" s="12">
        <v>4</v>
      </c>
      <c r="O99" s="12">
        <v>8</v>
      </c>
      <c r="P99" s="13">
        <v>16</v>
      </c>
    </row>
    <row r="100" spans="1:16" x14ac:dyDescent="0.25">
      <c r="A100" s="5"/>
      <c r="B100" s="5"/>
      <c r="C100" s="6" t="s">
        <v>31</v>
      </c>
      <c r="D100" s="4" t="s">
        <v>26</v>
      </c>
      <c r="F100" s="9"/>
      <c r="G100" s="9"/>
      <c r="H100" s="12">
        <f>H99*$P$118</f>
        <v>-16</v>
      </c>
      <c r="I100" s="12">
        <f>I99*$P$118</f>
        <v>-8</v>
      </c>
      <c r="J100" s="12">
        <f>J99*$P$118</f>
        <v>-4</v>
      </c>
      <c r="K100" s="12">
        <f>K99*$P$118</f>
        <v>-2</v>
      </c>
      <c r="L100" s="12">
        <f>L99*$P$118</f>
        <v>0</v>
      </c>
      <c r="M100" s="12">
        <f>M99*$P$118</f>
        <v>2</v>
      </c>
      <c r="N100" s="12">
        <f>N99*$P$118</f>
        <v>4</v>
      </c>
      <c r="O100" s="12">
        <f>O99*$P$118</f>
        <v>8</v>
      </c>
      <c r="P100" s="12">
        <f>P99*$P$118</f>
        <v>16</v>
      </c>
    </row>
    <row r="101" spans="1:16" x14ac:dyDescent="0.25">
      <c r="A101" s="5" t="s">
        <v>62</v>
      </c>
      <c r="B101" s="5" t="s">
        <v>16</v>
      </c>
      <c r="C101" s="6"/>
      <c r="E101" s="4" t="s">
        <v>18</v>
      </c>
      <c r="F101" s="9"/>
      <c r="G101" s="9"/>
      <c r="H101" s="14" t="s">
        <v>7</v>
      </c>
      <c r="I101" s="13"/>
      <c r="J101" s="13"/>
      <c r="K101" s="13"/>
      <c r="L101" s="13"/>
      <c r="M101" s="12"/>
      <c r="N101" s="12"/>
      <c r="O101" s="12"/>
      <c r="P101" s="13"/>
    </row>
    <row r="102" spans="1:16" x14ac:dyDescent="0.25">
      <c r="A102" s="5"/>
      <c r="B102" s="5" t="s">
        <v>7</v>
      </c>
      <c r="C102" s="6" t="s">
        <v>8</v>
      </c>
      <c r="D102" s="4" t="s">
        <v>25</v>
      </c>
      <c r="F102" s="9"/>
      <c r="G102" s="9"/>
      <c r="H102" s="12">
        <v>0.1</v>
      </c>
      <c r="I102" s="13"/>
      <c r="J102" s="13"/>
      <c r="K102" s="13"/>
    </row>
    <row r="103" spans="1:16" x14ac:dyDescent="0.25">
      <c r="A103" s="5"/>
      <c r="B103" s="5" t="s">
        <v>17</v>
      </c>
      <c r="C103" s="6" t="s">
        <v>32</v>
      </c>
      <c r="D103" s="4" t="s">
        <v>27</v>
      </c>
      <c r="F103" s="9"/>
      <c r="G103" s="9"/>
      <c r="H103" s="12">
        <v>-16</v>
      </c>
      <c r="I103" s="13">
        <v>-8</v>
      </c>
      <c r="J103" s="13">
        <v>-4</v>
      </c>
      <c r="K103" s="13">
        <v>-2</v>
      </c>
      <c r="L103" s="13">
        <v>0</v>
      </c>
      <c r="M103" s="12">
        <v>2</v>
      </c>
      <c r="N103" s="12">
        <v>4</v>
      </c>
      <c r="O103" s="12">
        <v>8</v>
      </c>
      <c r="P103" s="13">
        <v>16</v>
      </c>
    </row>
    <row r="104" spans="1:16" x14ac:dyDescent="0.25">
      <c r="A104" s="5"/>
      <c r="B104" s="5"/>
      <c r="C104" s="6" t="s">
        <v>31</v>
      </c>
      <c r="D104" s="4" t="s">
        <v>26</v>
      </c>
      <c r="F104" s="9"/>
      <c r="G104" s="9"/>
      <c r="H104" s="12">
        <f>H103*$P$119</f>
        <v>-16</v>
      </c>
      <c r="I104" s="12">
        <f>I103*$P$119</f>
        <v>-8</v>
      </c>
      <c r="J104" s="12">
        <f>J103*$P$119</f>
        <v>-4</v>
      </c>
      <c r="K104" s="12">
        <f>K103*$P$119</f>
        <v>-2</v>
      </c>
      <c r="L104" s="12">
        <f>L103*$P$119</f>
        <v>0</v>
      </c>
      <c r="M104" s="12">
        <f>M103*$P$119</f>
        <v>2</v>
      </c>
      <c r="N104" s="12">
        <f>N103*$P$119</f>
        <v>4</v>
      </c>
      <c r="O104" s="12">
        <f>O103*$P$119</f>
        <v>8</v>
      </c>
      <c r="P104" s="12">
        <f>P103*$P$119</f>
        <v>16</v>
      </c>
    </row>
    <row r="107" spans="1:16" x14ac:dyDescent="0.25">
      <c r="O107" s="26" t="s">
        <v>28</v>
      </c>
      <c r="P107" s="4" t="s">
        <v>29</v>
      </c>
    </row>
    <row r="108" spans="1:16" x14ac:dyDescent="0.25">
      <c r="N108" s="4" t="s">
        <v>63</v>
      </c>
      <c r="O108" s="29">
        <v>1000</v>
      </c>
      <c r="P108" s="29">
        <v>1</v>
      </c>
    </row>
    <row r="109" spans="1:16" x14ac:dyDescent="0.25">
      <c r="N109" s="4" t="s">
        <v>64</v>
      </c>
      <c r="O109" s="29">
        <v>1000</v>
      </c>
      <c r="P109" s="29">
        <v>1</v>
      </c>
    </row>
    <row r="110" spans="1:16" x14ac:dyDescent="0.25">
      <c r="N110" s="4" t="s">
        <v>65</v>
      </c>
      <c r="O110" s="29">
        <v>1000</v>
      </c>
      <c r="P110" s="29">
        <v>1</v>
      </c>
    </row>
    <row r="111" spans="1:16" x14ac:dyDescent="0.25">
      <c r="N111" s="4" t="s">
        <v>66</v>
      </c>
      <c r="O111" s="29">
        <v>1000</v>
      </c>
      <c r="P111" s="29">
        <v>1</v>
      </c>
    </row>
    <row r="112" spans="1:16" x14ac:dyDescent="0.25">
      <c r="N112" s="4" t="s">
        <v>67</v>
      </c>
      <c r="O112" s="29">
        <v>1000</v>
      </c>
      <c r="P112" s="29">
        <v>1</v>
      </c>
    </row>
    <row r="113" spans="14:16" x14ac:dyDescent="0.25">
      <c r="N113" s="4" t="s">
        <v>68</v>
      </c>
      <c r="O113" s="22">
        <v>1000</v>
      </c>
      <c r="P113" s="22">
        <v>1</v>
      </c>
    </row>
    <row r="114" spans="14:16" x14ac:dyDescent="0.25">
      <c r="N114" s="4" t="s">
        <v>69</v>
      </c>
      <c r="O114" s="30">
        <v>1000</v>
      </c>
      <c r="P114" s="30">
        <v>1</v>
      </c>
    </row>
    <row r="115" spans="14:16" x14ac:dyDescent="0.25">
      <c r="N115" s="4" t="s">
        <v>70</v>
      </c>
      <c r="O115" s="29">
        <v>1000</v>
      </c>
      <c r="P115" s="29">
        <v>1</v>
      </c>
    </row>
    <row r="116" spans="14:16" x14ac:dyDescent="0.25">
      <c r="N116" s="4" t="s">
        <v>71</v>
      </c>
      <c r="O116" s="29">
        <v>1000</v>
      </c>
      <c r="P116" s="29">
        <v>1</v>
      </c>
    </row>
    <row r="117" spans="14:16" x14ac:dyDescent="0.25">
      <c r="N117" s="4" t="s">
        <v>72</v>
      </c>
      <c r="O117" s="29">
        <v>1000</v>
      </c>
      <c r="P117" s="29">
        <v>1</v>
      </c>
    </row>
    <row r="118" spans="14:16" x14ac:dyDescent="0.25">
      <c r="N118" s="4" t="s">
        <v>73</v>
      </c>
      <c r="O118" s="29">
        <v>1000</v>
      </c>
      <c r="P118" s="29">
        <v>1</v>
      </c>
    </row>
    <row r="119" spans="14:16" x14ac:dyDescent="0.25">
      <c r="N119" s="4" t="s">
        <v>74</v>
      </c>
      <c r="O119" s="22">
        <v>1000</v>
      </c>
      <c r="P119" s="22">
        <v>1</v>
      </c>
    </row>
  </sheetData>
  <conditionalFormatting sqref="B10:C12 B14:C32 A23 A31 B34:C36 A47 A55 B38:C56 B58:C60 B62:C80 A71 A79 B82:C84 A95 A103 B86:C104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BushARB_Tr3Ro3_SLGf_MacP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2024-10-18T12:34:42Z</dcterms:created>
  <dcterms:modified xsi:type="dcterms:W3CDTF">2025-05-08T16:59:25Z</dcterms:modified>
</cp:coreProperties>
</file>