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032B3878-EB24-4529-B004-E80DAF0F0873}" xr6:coauthVersionLast="47" xr6:coauthVersionMax="47" xr10:uidLastSave="{00000000-0000-0000-0000-000000000000}"/>
  <bookViews>
    <workbookView xWindow="14295" yWindow="0" windowWidth="14610" windowHeight="15585" tabRatio="948" firstSheet="5" activeTab="8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_f" sheetId="12" r:id="rId5"/>
    <sheet name="Sedan_Hamba_r" sheetId="13" r:id="rId6"/>
    <sheet name="Achilles_f" sheetId="18" r:id="rId7"/>
    <sheet name="Achilles_r" sheetId="19" r:id="rId8"/>
    <sheet name="Achilles_DW_f" sheetId="20" r:id="rId9"/>
    <sheet name="Achilles_DW_r" sheetId="21" r:id="rId10"/>
    <sheet name="No_Spring" sheetId="15" r:id="rId11"/>
    <sheet name="Bus_Makhulu_A1" sheetId="7" r:id="rId12"/>
    <sheet name="Bus_Makhulu_A2" sheetId="8" r:id="rId13"/>
    <sheet name="Bus_Makhulu_Axle3_A2" sheetId="16" r:id="rId14"/>
    <sheet name="Bus_Makhulu_Axle3_A3" sheetId="17" r:id="rId15"/>
    <sheet name="Trailer_Elula_f" sheetId="9" r:id="rId16"/>
    <sheet name="Trailer_Thwala_f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1" l="1"/>
  <c r="H7" i="21"/>
  <c r="H8" i="20"/>
  <c r="H7" i="20"/>
  <c r="H7" i="19"/>
  <c r="F6" i="17" l="1"/>
  <c r="F5" i="17"/>
  <c r="F6" i="16"/>
  <c r="F5" i="16"/>
  <c r="H6" i="9" l="1"/>
  <c r="H5" i="9"/>
  <c r="H6" i="10"/>
  <c r="H5" i="10"/>
  <c r="H8" i="10"/>
  <c r="F6" i="8"/>
  <c r="F5" i="8"/>
  <c r="F6" i="7"/>
  <c r="F5" i="7"/>
  <c r="F6" i="13"/>
  <c r="F5" i="13"/>
  <c r="F6" i="12"/>
  <c r="F5" i="12"/>
  <c r="H7" i="18"/>
</calcChain>
</file>

<file path=xl/sharedStrings.xml><?xml version="1.0" encoding="utf-8"?>
<sst xmlns="http://schemas.openxmlformats.org/spreadsheetml/2006/main" count="331" uniqueCount="34">
  <si>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</si>
  <si>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</si>
  <si>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</si>
  <si>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</si>
  <si>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</si>
  <si>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</si>
  <si>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</si>
  <si>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</si>
  <si>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</si>
  <si>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</si>
  <si>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</si>
  <si>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</si>
  <si>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</si>
  <si>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</si>
  <si>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</si>
  <si>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</si>
  <si>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</si>
  <si>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</si>
  <si>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</si>
  <si>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</si>
  <si>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</si>
  <si>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</si>
  <si>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</si>
  <si>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</si>
  <si>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</si>
  <si>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</si>
  <si>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</si>
  <si>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</si>
  <si>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</si>
  <si>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</si>
  <si>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</si>
  <si>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</si>
  <si>
    <t>FSAE_Achilles_DW_Linear_A2</t>
  </si>
  <si>
    <t>FSAE_Achilles_DW_Linear_A1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</si>
</sst>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3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U14" sqref="U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17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7.1999999999999995E-2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33" priority="3" operator="equal">
      <formula>"class"</formula>
    </cfRule>
  </conditionalFormatting>
  <conditionalFormatting sqref="A17:A18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F0D6-3E7E-4BDA-8817-856CC0C9A380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4" sqref="G2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0.12</v>
      </c>
      <c r="G5" s="19">
        <v>0.22</v>
      </c>
      <c r="H5" s="19">
        <v>0.28000000000000003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0.12</v>
      </c>
      <c r="G6" s="19">
        <v>0.25</v>
      </c>
      <c r="H6" s="19">
        <v>0.1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30.65*10000/2/2</f>
        <v>76625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0.01*2*2*1.5</f>
        <v>0.06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5" priority="2" operator="equal">
      <formula>"class"</formula>
    </cfRule>
  </conditionalFormatting>
  <conditionalFormatting sqref="A17:A18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H14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6" sqref="F1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27</v>
      </c>
    </row>
    <row r="4" spans="1:8" x14ac:dyDescent="0.25">
      <c r="A4" s="8" t="s">
        <v>8</v>
      </c>
      <c r="B4" s="9"/>
      <c r="C4" s="9"/>
      <c r="D4" s="9"/>
      <c r="E4" s="9"/>
      <c r="F4" s="18"/>
      <c r="G4" s="18"/>
      <c r="H4" s="11" t="s">
        <v>27</v>
      </c>
    </row>
    <row r="5" spans="1:8" x14ac:dyDescent="0.25">
      <c r="F5" s="6"/>
      <c r="G5" s="6"/>
      <c r="H5" s="6"/>
    </row>
    <row r="6" spans="1:8" x14ac:dyDescent="0.25">
      <c r="F6" s="6"/>
      <c r="G6" s="6"/>
      <c r="H6" s="6"/>
    </row>
    <row r="7" spans="1:8" x14ac:dyDescent="0.25">
      <c r="F7" s="6"/>
      <c r="G7" s="6"/>
      <c r="H7" s="6"/>
    </row>
    <row r="8" spans="1:8" x14ac:dyDescent="0.25">
      <c r="F8" s="6"/>
      <c r="G8" s="6"/>
      <c r="H8" s="6"/>
    </row>
    <row r="9" spans="1:8" x14ac:dyDescent="0.25">
      <c r="B9" s="16"/>
      <c r="F9" s="6"/>
      <c r="G9" s="6"/>
      <c r="H9" s="6"/>
    </row>
    <row r="10" spans="1:8" x14ac:dyDescent="0.25">
      <c r="B10" s="16"/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B13" s="16"/>
      <c r="H13" s="17"/>
    </row>
    <row r="14" spans="1:8" x14ac:dyDescent="0.25">
      <c r="B14" s="16"/>
      <c r="H14" s="17"/>
    </row>
  </sheetData>
  <conditionalFormatting sqref="A4 A9:B12">
    <cfRule type="cellIs" dxfId="13" priority="3" operator="equal">
      <formula>"class"</formula>
    </cfRule>
  </conditionalFormatting>
  <conditionalFormatting sqref="A13:A14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P13" sqref="P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-0.0022+0.02</f>
        <v>1.78E-2</v>
      </c>
      <c r="G5" s="6">
        <v>0.68</v>
      </c>
      <c r="H5" s="6">
        <v>0.73380000000000001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0.0457+0.02</f>
        <v>6.5699999999999995E-2</v>
      </c>
      <c r="G6" s="6">
        <v>0.74</v>
      </c>
      <c r="H6" s="6">
        <v>0.28999999999999998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6.5000000000000002E-2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1" priority="3" operator="equal">
      <formula>"class"</formula>
    </cfRule>
  </conditionalFormatting>
  <conditionalFormatting sqref="A17:A18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5" sqref="H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23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0.11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9" priority="3" operator="equal">
      <formula>"class"</formula>
    </cfRule>
  </conditionalFormatting>
  <conditionalFormatting sqref="A17:A18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C22" sqref="C2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7" priority="3" operator="equal">
      <formula>"class"</formula>
    </cfRule>
  </conditionalFormatting>
  <conditionalFormatting sqref="A17:A18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B26" sqref="B2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-0.07</f>
        <v>-7.0000000000000007E-2</v>
      </c>
      <c r="G5" s="6">
        <v>0.62</v>
      </c>
      <c r="H5" s="6">
        <v>0.73650000000000015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-0.0013-0.05</f>
        <v>-5.1300000000000005E-2</v>
      </c>
      <c r="G6" s="6">
        <v>0.68</v>
      </c>
      <c r="H6" s="6">
        <v>0.26040000000000008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5.5E-2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5" priority="3" operator="equal">
      <formula>"class"</formula>
    </cfRule>
  </conditionalFormatting>
  <conditionalFormatting sqref="A17:A18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0" sqref="G20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24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5.5E-2</v>
      </c>
      <c r="G5" s="6">
        <v>0.51</v>
      </c>
      <c r="H5" s="6">
        <f>0.5504-0.08-0.08</f>
        <v>0.39039999999999997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-1.2999999999999999E-3</v>
      </c>
      <c r="G6" s="6">
        <v>0.68</v>
      </c>
      <c r="H6" s="6">
        <f>0.1552+0.08-0.07</f>
        <v>0.16520000000000001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0.05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3" priority="3" operator="equal">
      <formula>"class"</formula>
    </cfRule>
  </conditionalFormatting>
  <conditionalFormatting sqref="A17:A18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5.5E-2</v>
      </c>
      <c r="G5" s="6">
        <v>0.51</v>
      </c>
      <c r="H5" s="6">
        <f>0.5504-0.08-0.08</f>
        <v>0.39039999999999997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-1.2999999999999999E-3</v>
      </c>
      <c r="G6" s="6">
        <v>0.68</v>
      </c>
      <c r="H6" s="6">
        <f>0.1552+0.08-0.07</f>
        <v>0.16520000000000001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0.05-0.0449</f>
        <v>5.1000000000000004E-3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" priority="3" operator="equal">
      <formula>"class"</formula>
    </cfRule>
  </conditionalFormatting>
  <conditionalFormatting sqref="A17:A18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5" sqref="F5:H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140000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6.2600000000000003E-2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31" priority="3" operator="equal">
      <formula>"class"</formula>
    </cfRule>
  </conditionalFormatting>
  <conditionalFormatting sqref="A17:A18">
    <cfRule type="cellIs" dxfId="3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14" sqref="H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210000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5.6899999999999999E-2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9" priority="3" operator="equal">
      <formula>"class"</formula>
    </cfRule>
  </conditionalFormatting>
  <conditionalFormatting sqref="A17:A18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24" sqref="H2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26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v>2.6557142857142869E-3</v>
      </c>
      <c r="G5" s="6">
        <v>0.62</v>
      </c>
      <c r="H5" s="6">
        <v>0.65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v>-5.5166428571428582E-2</v>
      </c>
      <c r="G6" s="6">
        <v>0.85</v>
      </c>
      <c r="H6" s="6">
        <v>0.19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120000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0.10440000000000001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27" priority="3" operator="equal">
      <formula>"class"</formula>
    </cfRule>
  </conditionalFormatting>
  <conditionalFormatting sqref="A17:A18">
    <cfRule type="cellIs" dxfId="26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G26" sqref="G26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f>-0.000217+0.05</f>
        <v>4.9783000000000001E-2</v>
      </c>
      <c r="G5" s="19">
        <v>0.49198500000000001</v>
      </c>
      <c r="H5" s="19">
        <v>0.52585999999999999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f>-0.000217+0.05</f>
        <v>4.9783000000000001E-2</v>
      </c>
      <c r="G6" s="19">
        <v>0.71599999999999997</v>
      </c>
      <c r="H6" s="19">
        <v>0.15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52000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0.10768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5" priority="3" operator="equal">
      <formula>"class"</formula>
    </cfRule>
  </conditionalFormatting>
  <conditionalFormatting sqref="A17:A18">
    <cfRule type="cellIs" dxfId="24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F13" sqref="F13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21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6">
        <f>-0.01387-0.04</f>
        <v>-5.3870000000000001E-2</v>
      </c>
      <c r="G5" s="6">
        <v>0.49195</v>
      </c>
      <c r="H5" s="6">
        <v>0.52285999999999999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6">
        <f>-0.013587-0.04</f>
        <v>-5.3587000000000003E-2</v>
      </c>
      <c r="G6" s="6">
        <v>0.71599999999999997</v>
      </c>
      <c r="H6" s="6">
        <v>0.15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v>52000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8.2799999999999999E-2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23" priority="3" operator="equal">
      <formula>"class"</formula>
    </cfRule>
  </conditionalFormatting>
  <conditionalFormatting sqref="A17:A18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E15" sqref="E1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-0.18698999999999999</v>
      </c>
      <c r="G5" s="19">
        <v>0.13600000000000001</v>
      </c>
      <c r="H5" s="19">
        <v>8.6370000000000002E-2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-1.342E-2</v>
      </c>
      <c r="G6" s="19">
        <v>0.15826999999999999</v>
      </c>
      <c r="H6" s="19">
        <v>8.8069999999999996E-2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43.78*1000</f>
        <v>43780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21" priority="3" operator="equal">
      <formula>"class"</formula>
    </cfRule>
  </conditionalFormatting>
  <conditionalFormatting sqref="A17:A18">
    <cfRule type="cellIs" dxfId="20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H8" sqref="H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0.22999</v>
      </c>
      <c r="G5" s="19">
        <v>0.22700000000000001</v>
      </c>
      <c r="H5" s="19">
        <v>0.15606999999999999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5.9749999999999998E-2</v>
      </c>
      <c r="G6" s="19">
        <v>0.26723000000000002</v>
      </c>
      <c r="H6" s="19">
        <v>0.16078999999999999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30.65*1000</f>
        <v>30650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v>0.01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9" priority="3" operator="equal">
      <formula>"class"</formula>
    </cfRule>
  </conditionalFormatting>
  <conditionalFormatting sqref="A17:A18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275A-B12B-4AB2-BD05-ACD618B3C10D}">
  <sheetPr>
    <tabColor theme="9" tint="0.39997558519241921"/>
  </sheetPr>
  <dimension ref="A1:J18"/>
  <sheetViews>
    <sheetView tabSelected="1" workbookViewId="0">
      <pane xSplit="3" ySplit="1" topLeftCell="D2" activePane="bottomRight" state="frozen"/>
      <selection activeCell="O21" sqref="O21"/>
      <selection pane="topRight" activeCell="O21" sqref="O21"/>
      <selection pane="bottomLeft" activeCell="O21" sqref="O21"/>
      <selection pane="bottomRight" activeCell="B12" sqref="B12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F5" s="19">
        <v>-0.03</v>
      </c>
      <c r="G5" s="19">
        <v>0.22</v>
      </c>
      <c r="H5" s="19">
        <v>0.28000000000000003</v>
      </c>
      <c r="J5" s="13" t="s">
        <v>12</v>
      </c>
    </row>
    <row r="6" spans="1:10" x14ac:dyDescent="0.25">
      <c r="A6" s="12" t="s">
        <v>13</v>
      </c>
      <c r="B6" s="5"/>
      <c r="C6" s="5"/>
      <c r="D6" t="s">
        <v>11</v>
      </c>
      <c r="F6" s="19">
        <v>-0.03</v>
      </c>
      <c r="G6" s="19">
        <v>0.25</v>
      </c>
      <c r="H6" s="19">
        <v>0.1</v>
      </c>
    </row>
    <row r="7" spans="1:10" x14ac:dyDescent="0.25">
      <c r="A7" s="4" t="s">
        <v>14</v>
      </c>
      <c r="B7" s="5"/>
      <c r="C7" s="5"/>
      <c r="D7" t="s">
        <v>15</v>
      </c>
      <c r="F7" s="14"/>
      <c r="G7" s="14"/>
      <c r="H7" s="15">
        <f>43.78*10000/2/2/2/2</f>
        <v>27362.5</v>
      </c>
    </row>
    <row r="8" spans="1:10" x14ac:dyDescent="0.25">
      <c r="A8" s="4" t="s">
        <v>16</v>
      </c>
      <c r="B8" s="5"/>
      <c r="C8" s="5"/>
      <c r="D8" t="s">
        <v>11</v>
      </c>
      <c r="F8" s="14"/>
      <c r="G8" s="14"/>
      <c r="H8" s="6">
        <f>0.01*2*2*2*2.2</f>
        <v>0.17600000000000002</v>
      </c>
    </row>
    <row r="9" spans="1:10" x14ac:dyDescent="0.25">
      <c r="F9" s="6"/>
      <c r="G9" s="6"/>
      <c r="H9" s="6"/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8 A13:B16">
    <cfRule type="cellIs" dxfId="17" priority="2" operator="equal">
      <formula>"class"</formula>
    </cfRule>
  </conditionalFormatting>
  <conditionalFormatting sqref="A17:A18">
    <cfRule type="cellIs" dxfId="16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Achilles_f</vt:lpstr>
      <vt:lpstr>Achilles_r</vt:lpstr>
      <vt:lpstr>Achilles_DW_f</vt:lpstr>
      <vt:lpstr>Achilles_DW_r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2024-08-21T18:19:45Z</dcterms:modified>
</cp:coreProperties>
</file>