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Linkage\SpLA_S2LAF\"/>
    </mc:Choice>
  </mc:AlternateContent>
  <xr:revisionPtr revIDLastSave="0" documentId="13_ncr:1_{8E8E0C17-C6FA-4D80-8E0C-D19FEF0B41E7}" xr6:coauthVersionLast="47" xr6:coauthVersionMax="47" xr10:uidLastSave="{00000000-0000-0000-0000-000000000000}"/>
  <bookViews>
    <workbookView xWindow="10095" yWindow="60" windowWidth="16905" windowHeight="14295" tabRatio="959" activeTab="3" xr2:uid="{1E2D3CBA-34F3-4EA5-AA57-BF5B7BD30388}"/>
  </bookViews>
  <sheets>
    <sheet name="S2LAF_Sedan_HambaLG_f" sheetId="3" r:id="rId1"/>
    <sheet name="S2LAF_Sedan_HambaLG_r" sheetId="4" r:id="rId2"/>
    <sheet name="S2LAF_Sedan_Hamba_f" sheetId="5" r:id="rId3"/>
    <sheet name="S2LAF_Sedan_Hamba_r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6" l="1"/>
  <c r="F26" i="6"/>
  <c r="H10" i="6"/>
  <c r="H7" i="6"/>
  <c r="F27" i="5"/>
  <c r="F26" i="5"/>
  <c r="N27" i="5"/>
  <c r="M27" i="5"/>
  <c r="L27" i="5"/>
  <c r="N26" i="5"/>
  <c r="M26" i="5"/>
  <c r="L26" i="5"/>
  <c r="N16" i="5"/>
  <c r="M16" i="5"/>
  <c r="L16" i="5"/>
  <c r="N15" i="5"/>
  <c r="M15" i="5"/>
  <c r="L15" i="5"/>
  <c r="N13" i="5"/>
  <c r="M13" i="5"/>
  <c r="L13" i="5"/>
  <c r="N12" i="5"/>
  <c r="M12" i="5"/>
  <c r="L12" i="5"/>
  <c r="N11" i="5"/>
  <c r="M11" i="5"/>
  <c r="L11" i="5"/>
  <c r="H10" i="5"/>
  <c r="N9" i="5"/>
  <c r="M9" i="5"/>
  <c r="L9" i="5"/>
  <c r="N8" i="5"/>
  <c r="M8" i="5"/>
  <c r="L8" i="5"/>
  <c r="H7" i="5"/>
  <c r="N6" i="5"/>
  <c r="M6" i="5"/>
  <c r="L6" i="5"/>
  <c r="N5" i="5"/>
  <c r="M5" i="5"/>
  <c r="L5" i="5"/>
  <c r="N27" i="3"/>
  <c r="M27" i="3"/>
  <c r="L27" i="3"/>
  <c r="N26" i="3"/>
  <c r="M26" i="3"/>
  <c r="L26" i="3"/>
  <c r="N16" i="3"/>
  <c r="M16" i="3"/>
  <c r="L16" i="3"/>
  <c r="N15" i="3"/>
  <c r="M15" i="3"/>
  <c r="L15" i="3"/>
  <c r="N13" i="3"/>
  <c r="M13" i="3"/>
  <c r="L13" i="3"/>
  <c r="N12" i="3"/>
  <c r="M12" i="3"/>
  <c r="L12" i="3"/>
  <c r="N11" i="3"/>
  <c r="M11" i="3"/>
  <c r="L11" i="3"/>
  <c r="N9" i="3"/>
  <c r="M9" i="3"/>
  <c r="L9" i="3"/>
  <c r="N8" i="3"/>
  <c r="M8" i="3"/>
  <c r="L8" i="3"/>
  <c r="N6" i="3"/>
  <c r="M6" i="3"/>
  <c r="L6" i="3"/>
  <c r="N5" i="3"/>
  <c r="M5" i="3"/>
  <c r="L5" i="3"/>
  <c r="F9" i="4" l="1"/>
  <c r="F6" i="4"/>
  <c r="H10" i="4" l="1"/>
  <c r="H7" i="4"/>
  <c r="H10" i="3"/>
  <c r="H7" i="3"/>
</calcChain>
</file>

<file path=xl/sharedStrings.xml><?xml version="1.0" encoding="utf-8"?>
<sst xmlns="http://schemas.openxmlformats.org/spreadsheetml/2006/main" count="328" uniqueCount="51">
  <si>
    <t>Units</t>
  </si>
  <si>
    <t>Comments</t>
  </si>
  <si>
    <t>x</t>
  </si>
  <si>
    <t>y</t>
  </si>
  <si>
    <t>z or scalar</t>
  </si>
  <si>
    <t>Type</t>
  </si>
  <si>
    <t>Linkage</t>
  </si>
  <si>
    <t>Instance</t>
  </si>
  <si>
    <t>class</t>
  </si>
  <si>
    <t>SplitLowerArmShockFront</t>
  </si>
  <si>
    <t>LowerArmF</t>
  </si>
  <si>
    <t>sInboard</t>
  </si>
  <si>
    <t>m</t>
  </si>
  <si>
    <t>sOutboard</t>
  </si>
  <si>
    <t>kg</t>
  </si>
  <si>
    <t>LowerArmR</t>
  </si>
  <si>
    <t>UpperWishbone</t>
  </si>
  <si>
    <t>sInboardF</t>
  </si>
  <si>
    <t>sInboardR</t>
  </si>
  <si>
    <t>Upright</t>
  </si>
  <si>
    <t>sCG</t>
  </si>
  <si>
    <t>sWheelCentre</t>
  </si>
  <si>
    <t>aToe</t>
  </si>
  <si>
    <t>deg</t>
  </si>
  <si>
    <t>aCamber</t>
  </si>
  <si>
    <t>xAxle</t>
  </si>
  <si>
    <t>Axle length</t>
  </si>
  <si>
    <t>xWCtoBearing</t>
  </si>
  <si>
    <t>Wheel Center to Bearing</t>
  </si>
  <si>
    <t>mAxle</t>
  </si>
  <si>
    <t>TrackRod</t>
  </si>
  <si>
    <t>Shock</t>
  </si>
  <si>
    <t>sTop</t>
  </si>
  <si>
    <t>Also appears in Springs</t>
  </si>
  <si>
    <t>sBottom</t>
  </si>
  <si>
    <t>mPiston</t>
  </si>
  <si>
    <t>mCylinder</t>
  </si>
  <si>
    <t>Endstop</t>
  </si>
  <si>
    <t>xMax</t>
  </si>
  <si>
    <t>Also appears in Dampers</t>
  </si>
  <si>
    <t>xMin</t>
  </si>
  <si>
    <t>Upper Arm to Subframe</t>
  </si>
  <si>
    <t>Rigid_1Rev</t>
  </si>
  <si>
    <t>SplitLowerArmShockFront_Sedan_HambaLG_f</t>
  </si>
  <si>
    <t>SplitLowerArmShockFront_Sedan_HambaLG_r</t>
  </si>
  <si>
    <t>Also in steering</t>
  </si>
  <si>
    <t>Hardpoints mirrored front/rear about reference</t>
  </si>
  <si>
    <t>Used for rear axle</t>
  </si>
  <si>
    <t>Useful for rear axle</t>
  </si>
  <si>
    <t>SplitLowerArmShockFront_Sedan_Hamba_f</t>
  </si>
  <si>
    <t>SplitLowerArmShockFront_Sedan_Hamba_r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</si>
</sst>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 tint="0.49998474074526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Fill="1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right"/>
    </xf>
    <xf numFmtId="0" fontId="2" fillId="0" borderId="0" xfId="0" applyFont="1" applyFill="1"/>
    <xf numFmtId="0" fontId="0" fillId="5" borderId="0" xfId="0" applyFill="1"/>
    <xf numFmtId="0" fontId="0" fillId="6" borderId="0" xfId="0" applyFill="1"/>
    <xf numFmtId="0" fontId="0" fillId="4" borderId="0" xfId="0" applyFill="1" applyAlignment="1">
      <alignment horizontal="right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7" borderId="0" xfId="0" applyFill="1"/>
    <xf numFmtId="0" fontId="3" fillId="0" borderId="0" xfId="0" applyFont="1"/>
    <xf numFmtId="2" fontId="3" fillId="0" borderId="0" xfId="0" applyNumberFormat="1" applyFont="1"/>
    <xf numFmtId="2" fontId="2" fillId="0" borderId="0" xfId="0" applyNumberFormat="1" applyFont="1"/>
    <xf numFmtId="164" fontId="3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2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97DDF-383F-4C04-9BF0-3BEEE5507D8A}">
  <sheetPr>
    <tabColor theme="8" tint="-0.249977111117893"/>
  </sheetPr>
  <dimension ref="A1:N32"/>
  <sheetViews>
    <sheetView workbookViewId="0">
      <pane xSplit="3" ySplit="1" topLeftCell="D2" activePane="bottomRight" state="frozen"/>
      <selection activeCell="K16" sqref="K16"/>
      <selection pane="topRight" activeCell="K16" sqref="K16"/>
      <selection pane="bottomLeft" activeCell="K16" sqref="K16"/>
      <selection pane="bottomRight" activeCell="G23" sqref="G23"/>
    </sheetView>
  </sheetViews>
  <sheetFormatPr defaultRowHeight="15" x14ac:dyDescent="0.25"/>
  <cols>
    <col min="1" max="1" width="14.42578125" style="17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21.140625" bestFit="1" customWidth="1"/>
    <col min="11" max="15" width="6.7109375" customWidth="1"/>
  </cols>
  <sheetData>
    <row r="1" spans="1:14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4" x14ac:dyDescent="0.25">
      <c r="A2" s="4" t="s">
        <v>5</v>
      </c>
      <c r="B2" s="5"/>
      <c r="C2" s="5"/>
      <c r="D2" s="6"/>
      <c r="E2" s="6"/>
      <c r="F2" s="7"/>
      <c r="G2" s="7"/>
      <c r="H2" s="8" t="s">
        <v>6</v>
      </c>
    </row>
    <row r="3" spans="1:14" x14ac:dyDescent="0.25">
      <c r="A3" s="4" t="s">
        <v>7</v>
      </c>
      <c r="B3" s="5"/>
      <c r="C3" s="5"/>
      <c r="D3" s="6"/>
      <c r="E3" s="6"/>
      <c r="F3" s="7"/>
      <c r="G3" s="7"/>
      <c r="H3" s="8" t="s">
        <v>43</v>
      </c>
      <c r="L3" s="21" t="s">
        <v>46</v>
      </c>
    </row>
    <row r="4" spans="1:14" x14ac:dyDescent="0.25">
      <c r="A4" s="9" t="s">
        <v>8</v>
      </c>
      <c r="B4" s="10"/>
      <c r="C4" s="10"/>
      <c r="D4" s="10"/>
      <c r="E4" s="10"/>
      <c r="F4" s="11"/>
      <c r="G4" s="11"/>
      <c r="H4" s="12" t="s">
        <v>9</v>
      </c>
      <c r="L4" s="21" t="s">
        <v>47</v>
      </c>
    </row>
    <row r="5" spans="1:14" x14ac:dyDescent="0.25">
      <c r="A5" s="4" t="s">
        <v>10</v>
      </c>
      <c r="B5" s="5" t="s">
        <v>11</v>
      </c>
      <c r="C5" s="5"/>
      <c r="D5" t="s">
        <v>12</v>
      </c>
      <c r="F5" s="7">
        <v>0.29913000000000006</v>
      </c>
      <c r="G5" s="7">
        <v>0.44059999999999999</v>
      </c>
      <c r="H5" s="7">
        <v>0.19097000000000003</v>
      </c>
      <c r="L5" s="22">
        <f>-F8</f>
        <v>0.18372714285714289</v>
      </c>
      <c r="M5" s="22">
        <f>G8</f>
        <v>0.44059999999999999</v>
      </c>
      <c r="N5" s="22">
        <f>H8</f>
        <v>0.2452914285714286</v>
      </c>
    </row>
    <row r="6" spans="1:14" x14ac:dyDescent="0.25">
      <c r="A6" s="4"/>
      <c r="B6" s="5" t="s">
        <v>13</v>
      </c>
      <c r="C6" s="5"/>
      <c r="D6" t="s">
        <v>12</v>
      </c>
      <c r="F6" s="7">
        <v>7.0000000000000007E-2</v>
      </c>
      <c r="G6" s="7">
        <v>0.89710000000000001</v>
      </c>
      <c r="H6" s="7">
        <v>0.18855571428571433</v>
      </c>
      <c r="L6" s="22">
        <f>-F9</f>
        <v>-0.03</v>
      </c>
      <c r="M6" s="22">
        <f>G9</f>
        <v>0.89710000000000001</v>
      </c>
      <c r="N6" s="22">
        <f>H9</f>
        <v>0.18855571428571433</v>
      </c>
    </row>
    <row r="7" spans="1:14" x14ac:dyDescent="0.25">
      <c r="A7" s="4"/>
      <c r="B7" s="5" t="s">
        <v>12</v>
      </c>
      <c r="C7" s="5"/>
      <c r="D7" t="s">
        <v>14</v>
      </c>
      <c r="F7" s="13"/>
      <c r="G7" s="7"/>
      <c r="H7" s="7">
        <f>5.80566/2</f>
        <v>2.9028299999999998</v>
      </c>
    </row>
    <row r="8" spans="1:14" x14ac:dyDescent="0.25">
      <c r="A8" s="4" t="s">
        <v>15</v>
      </c>
      <c r="B8" s="5" t="s">
        <v>11</v>
      </c>
      <c r="C8" s="5"/>
      <c r="D8" t="s">
        <v>12</v>
      </c>
      <c r="F8" s="7">
        <v>-0.18372714285714289</v>
      </c>
      <c r="G8" s="7">
        <v>0.44059999999999999</v>
      </c>
      <c r="H8" s="7">
        <v>0.2452914285714286</v>
      </c>
      <c r="L8" s="22">
        <f>-F5</f>
        <v>-0.29913000000000006</v>
      </c>
      <c r="M8" s="22">
        <f>G5</f>
        <v>0.44059999999999999</v>
      </c>
      <c r="N8" s="22">
        <f t="shared" ref="N8:N9" si="0">H5</f>
        <v>0.19097000000000003</v>
      </c>
    </row>
    <row r="9" spans="1:14" x14ac:dyDescent="0.25">
      <c r="A9" s="4"/>
      <c r="B9" s="5" t="s">
        <v>13</v>
      </c>
      <c r="C9" s="5"/>
      <c r="D9" t="s">
        <v>12</v>
      </c>
      <c r="E9" s="6"/>
      <c r="F9" s="7">
        <v>0.03</v>
      </c>
      <c r="G9" s="7">
        <v>0.89710000000000001</v>
      </c>
      <c r="H9" s="7">
        <v>0.18855571428571433</v>
      </c>
      <c r="L9" s="22">
        <f>-F6</f>
        <v>-7.0000000000000007E-2</v>
      </c>
      <c r="M9" s="22">
        <f t="shared" ref="M9" si="1">G6</f>
        <v>0.89710000000000001</v>
      </c>
      <c r="N9" s="22">
        <f t="shared" si="0"/>
        <v>0.18855571428571433</v>
      </c>
    </row>
    <row r="10" spans="1:14" x14ac:dyDescent="0.25">
      <c r="A10" s="4"/>
      <c r="B10" s="5" t="s">
        <v>12</v>
      </c>
      <c r="C10" s="5"/>
      <c r="D10" t="s">
        <v>14</v>
      </c>
      <c r="E10" s="6"/>
      <c r="F10" s="13"/>
      <c r="G10" s="7"/>
      <c r="H10" s="7">
        <f>5.80566/2</f>
        <v>2.9028299999999998</v>
      </c>
      <c r="N10" s="23"/>
    </row>
    <row r="11" spans="1:14" x14ac:dyDescent="0.25">
      <c r="A11" s="4" t="s">
        <v>16</v>
      </c>
      <c r="B11" s="5" t="s">
        <v>17</v>
      </c>
      <c r="C11" s="5"/>
      <c r="D11" t="s">
        <v>12</v>
      </c>
      <c r="E11" s="6"/>
      <c r="F11" s="7">
        <v>0.16634428571428575</v>
      </c>
      <c r="G11" s="7">
        <v>0.63060000000000005</v>
      </c>
      <c r="H11" s="7">
        <v>0.53609214285714291</v>
      </c>
      <c r="L11" s="22">
        <f>-F12</f>
        <v>0.18372714285714289</v>
      </c>
      <c r="M11" s="22">
        <f>G12</f>
        <v>0.63060000000000005</v>
      </c>
      <c r="N11" s="22">
        <f>H12</f>
        <v>0.51255285714285714</v>
      </c>
    </row>
    <row r="12" spans="1:14" x14ac:dyDescent="0.25">
      <c r="A12" s="4"/>
      <c r="B12" s="5" t="s">
        <v>18</v>
      </c>
      <c r="C12" s="5"/>
      <c r="D12" t="s">
        <v>12</v>
      </c>
      <c r="E12" s="6"/>
      <c r="F12" s="7">
        <v>-0.18372714285714289</v>
      </c>
      <c r="G12" s="7">
        <v>0.63060000000000005</v>
      </c>
      <c r="H12" s="7">
        <v>0.51255285714285714</v>
      </c>
      <c r="L12" s="22">
        <f>-F11</f>
        <v>-0.16634428571428575</v>
      </c>
      <c r="M12" s="22">
        <f>G11</f>
        <v>0.63060000000000005</v>
      </c>
      <c r="N12" s="22">
        <f>H11</f>
        <v>0.53609214285714291</v>
      </c>
    </row>
    <row r="13" spans="1:14" x14ac:dyDescent="0.25">
      <c r="A13" s="4"/>
      <c r="B13" s="5" t="s">
        <v>13</v>
      </c>
      <c r="C13" s="5"/>
      <c r="D13" t="s">
        <v>12</v>
      </c>
      <c r="E13" s="6"/>
      <c r="F13" s="7">
        <v>-4.8285714285714293E-2</v>
      </c>
      <c r="G13" s="7">
        <v>0.89280000000000004</v>
      </c>
      <c r="H13" s="7">
        <v>0.54321428571428576</v>
      </c>
      <c r="L13" s="22">
        <f>-F13</f>
        <v>4.8285714285714293E-2</v>
      </c>
      <c r="M13" s="22">
        <f t="shared" ref="M13:N13" si="2">G13</f>
        <v>0.89280000000000004</v>
      </c>
      <c r="N13" s="22">
        <f t="shared" si="2"/>
        <v>0.54321428571428576</v>
      </c>
    </row>
    <row r="14" spans="1:14" x14ac:dyDescent="0.25">
      <c r="A14" s="4"/>
      <c r="B14" s="5" t="s">
        <v>12</v>
      </c>
      <c r="C14" s="5"/>
      <c r="D14" t="s">
        <v>14</v>
      </c>
      <c r="E14" s="6"/>
      <c r="F14" s="7"/>
      <c r="G14" s="7"/>
      <c r="H14" s="7">
        <v>5.2778799999999997</v>
      </c>
      <c r="M14" s="23"/>
      <c r="N14" s="23"/>
    </row>
    <row r="15" spans="1:14" x14ac:dyDescent="0.25">
      <c r="A15" s="4" t="s">
        <v>19</v>
      </c>
      <c r="B15" s="5" t="s">
        <v>20</v>
      </c>
      <c r="C15" s="5"/>
      <c r="D15" t="s">
        <v>12</v>
      </c>
      <c r="E15" s="6"/>
      <c r="F15" s="7">
        <v>9.4157142857142894E-3</v>
      </c>
      <c r="G15" s="7">
        <v>0.89449999999999996</v>
      </c>
      <c r="H15" s="7">
        <v>0.42648357142857141</v>
      </c>
      <c r="L15" s="22">
        <f>-F15</f>
        <v>-9.4157142857142894E-3</v>
      </c>
      <c r="M15" s="22">
        <f t="shared" ref="M15:N16" si="3">G15</f>
        <v>0.89449999999999996</v>
      </c>
      <c r="N15" s="22">
        <f t="shared" si="3"/>
        <v>0.42648357142857141</v>
      </c>
    </row>
    <row r="16" spans="1:14" x14ac:dyDescent="0.25">
      <c r="A16" s="4"/>
      <c r="B16" s="5" t="s">
        <v>21</v>
      </c>
      <c r="C16" s="5"/>
      <c r="D16" t="s">
        <v>12</v>
      </c>
      <c r="E16" s="6"/>
      <c r="F16" s="7">
        <v>0</v>
      </c>
      <c r="G16" s="7">
        <v>0.99209999999999998</v>
      </c>
      <c r="H16" s="7">
        <v>0.36214285714285716</v>
      </c>
      <c r="L16" s="22">
        <f>-F16</f>
        <v>0</v>
      </c>
      <c r="M16" s="22">
        <f t="shared" si="3"/>
        <v>0.99209999999999998</v>
      </c>
      <c r="N16" s="22">
        <f t="shared" si="3"/>
        <v>0.36214285714285716</v>
      </c>
    </row>
    <row r="17" spans="1:14" x14ac:dyDescent="0.25">
      <c r="A17" s="4"/>
      <c r="B17" s="5" t="s">
        <v>12</v>
      </c>
      <c r="C17" s="5"/>
      <c r="D17" t="s">
        <v>14</v>
      </c>
      <c r="E17" s="6"/>
      <c r="F17" s="7"/>
      <c r="G17" s="7"/>
      <c r="H17" s="7">
        <v>5.2778799999999997</v>
      </c>
      <c r="M17" s="23"/>
      <c r="N17" s="23"/>
    </row>
    <row r="18" spans="1:14" x14ac:dyDescent="0.25">
      <c r="A18" s="4"/>
      <c r="B18" s="5" t="s">
        <v>22</v>
      </c>
      <c r="C18" s="5"/>
      <c r="D18" t="s">
        <v>23</v>
      </c>
      <c r="E18" s="6"/>
      <c r="F18" s="7"/>
      <c r="G18" s="7"/>
      <c r="H18" s="7">
        <v>0</v>
      </c>
      <c r="M18" s="23"/>
      <c r="N18" s="23"/>
    </row>
    <row r="19" spans="1:14" x14ac:dyDescent="0.25">
      <c r="A19" s="4"/>
      <c r="B19" s="5" t="s">
        <v>24</v>
      </c>
      <c r="C19" s="5"/>
      <c r="D19" t="s">
        <v>23</v>
      </c>
      <c r="E19" s="6"/>
      <c r="F19" s="7"/>
      <c r="G19" s="7"/>
      <c r="H19" s="7">
        <v>0</v>
      </c>
    </row>
    <row r="20" spans="1:14" x14ac:dyDescent="0.25">
      <c r="A20" s="4"/>
      <c r="B20" s="5" t="s">
        <v>25</v>
      </c>
      <c r="C20" s="5"/>
      <c r="D20" s="6" t="s">
        <v>12</v>
      </c>
      <c r="E20" s="6" t="s">
        <v>26</v>
      </c>
      <c r="F20" s="7"/>
      <c r="G20" s="7"/>
      <c r="H20" s="7">
        <v>0.15</v>
      </c>
      <c r="I20" s="6"/>
      <c r="J20" s="6"/>
    </row>
    <row r="21" spans="1:14" x14ac:dyDescent="0.25">
      <c r="A21" s="4"/>
      <c r="B21" s="5" t="s">
        <v>27</v>
      </c>
      <c r="C21" s="5"/>
      <c r="D21" s="6" t="s">
        <v>12</v>
      </c>
      <c r="E21" s="6" t="s">
        <v>28</v>
      </c>
      <c r="F21" s="7"/>
      <c r="G21" s="7"/>
      <c r="H21" s="7">
        <v>0.05</v>
      </c>
      <c r="I21" s="6"/>
      <c r="J21" s="6"/>
    </row>
    <row r="22" spans="1:14" x14ac:dyDescent="0.25">
      <c r="A22" s="4"/>
      <c r="B22" s="5" t="s">
        <v>29</v>
      </c>
      <c r="C22" s="5"/>
      <c r="D22" s="6" t="s">
        <v>14</v>
      </c>
      <c r="E22" s="6"/>
      <c r="F22" s="7"/>
      <c r="G22" s="7"/>
      <c r="H22" s="7">
        <v>1.76</v>
      </c>
      <c r="I22" s="6"/>
      <c r="J22" s="6"/>
    </row>
    <row r="23" spans="1:14" x14ac:dyDescent="0.25">
      <c r="A23" s="4" t="s">
        <v>30</v>
      </c>
      <c r="B23" s="20" t="s">
        <v>11</v>
      </c>
      <c r="C23" s="5"/>
      <c r="D23" t="s">
        <v>12</v>
      </c>
      <c r="E23" s="6"/>
      <c r="F23" s="23">
        <v>0.15379999999999999</v>
      </c>
      <c r="G23" s="23">
        <v>0.65</v>
      </c>
      <c r="H23" s="23">
        <v>0.24</v>
      </c>
      <c r="J23" s="20" t="s">
        <v>45</v>
      </c>
    </row>
    <row r="24" spans="1:14" x14ac:dyDescent="0.25">
      <c r="A24" s="4"/>
      <c r="B24" s="5" t="s">
        <v>13</v>
      </c>
      <c r="C24" s="5"/>
      <c r="D24" t="s">
        <v>12</v>
      </c>
      <c r="E24" s="6"/>
      <c r="F24" s="23">
        <v>0.15379999999999999</v>
      </c>
      <c r="G24" s="23">
        <v>0.91</v>
      </c>
      <c r="H24" s="23">
        <v>0.23</v>
      </c>
      <c r="L24" s="21" t="s">
        <v>46</v>
      </c>
    </row>
    <row r="25" spans="1:14" x14ac:dyDescent="0.25">
      <c r="A25" s="4"/>
      <c r="B25" s="5" t="s">
        <v>12</v>
      </c>
      <c r="C25" s="5"/>
      <c r="D25" t="s">
        <v>14</v>
      </c>
      <c r="E25" s="6"/>
      <c r="F25" s="7"/>
      <c r="G25" s="7"/>
      <c r="H25" s="7">
        <v>5.2778799999999997</v>
      </c>
      <c r="L25" s="21" t="s">
        <v>48</v>
      </c>
    </row>
    <row r="26" spans="1:14" x14ac:dyDescent="0.25">
      <c r="A26" s="4" t="s">
        <v>31</v>
      </c>
      <c r="B26" s="14" t="s">
        <v>32</v>
      </c>
      <c r="C26" s="5"/>
      <c r="D26" s="6" t="s">
        <v>12</v>
      </c>
      <c r="E26" s="6"/>
      <c r="F26" s="25">
        <v>-2.6557142857142869E-3</v>
      </c>
      <c r="G26" s="23">
        <v>0.62</v>
      </c>
      <c r="H26" s="23">
        <v>0.65</v>
      </c>
      <c r="J26" s="14" t="s">
        <v>33</v>
      </c>
      <c r="L26" s="24">
        <f>-F26</f>
        <v>2.6557142857142869E-3</v>
      </c>
      <c r="M26" s="24">
        <f>G26</f>
        <v>0.62</v>
      </c>
      <c r="N26" s="24">
        <f t="shared" ref="N26:N27" si="4">H26</f>
        <v>0.65</v>
      </c>
    </row>
    <row r="27" spans="1:14" x14ac:dyDescent="0.25">
      <c r="A27" s="4"/>
      <c r="B27" s="14" t="s">
        <v>34</v>
      </c>
      <c r="C27" s="5"/>
      <c r="D27" s="6" t="s">
        <v>12</v>
      </c>
      <c r="E27" s="6"/>
      <c r="F27" s="25">
        <v>5.5166428571428582E-2</v>
      </c>
      <c r="G27" s="23">
        <v>0.85</v>
      </c>
      <c r="H27" s="23">
        <v>0.19</v>
      </c>
      <c r="L27" s="24">
        <f>-F27</f>
        <v>-5.5166428571428582E-2</v>
      </c>
      <c r="M27" s="24">
        <f t="shared" ref="M27" si="5">G27</f>
        <v>0.85</v>
      </c>
      <c r="N27" s="24">
        <f t="shared" si="4"/>
        <v>0.19</v>
      </c>
    </row>
    <row r="28" spans="1:14" x14ac:dyDescent="0.25">
      <c r="A28" s="4"/>
      <c r="B28" s="5" t="s">
        <v>35</v>
      </c>
      <c r="C28" s="5"/>
      <c r="D28" t="s">
        <v>14</v>
      </c>
      <c r="E28" s="6"/>
      <c r="F28" s="7"/>
      <c r="G28" s="7"/>
      <c r="H28" s="7">
        <v>3.6529410000000002</v>
      </c>
    </row>
    <row r="29" spans="1:14" x14ac:dyDescent="0.25">
      <c r="A29" s="4"/>
      <c r="B29" s="5" t="s">
        <v>36</v>
      </c>
      <c r="C29" s="5"/>
      <c r="D29" t="s">
        <v>14</v>
      </c>
      <c r="E29" s="6"/>
      <c r="F29" s="7"/>
      <c r="G29" s="7"/>
      <c r="H29" s="7">
        <v>4.3157700000000006</v>
      </c>
    </row>
    <row r="30" spans="1:14" x14ac:dyDescent="0.25">
      <c r="A30" s="4" t="s">
        <v>37</v>
      </c>
      <c r="B30" s="15" t="s">
        <v>38</v>
      </c>
      <c r="C30" s="5"/>
      <c r="D30" s="6" t="s">
        <v>12</v>
      </c>
      <c r="E30" s="6"/>
      <c r="F30" s="13"/>
      <c r="G30" s="13"/>
      <c r="H30" s="7">
        <v>0.1</v>
      </c>
      <c r="J30" s="15" t="s">
        <v>39</v>
      </c>
    </row>
    <row r="31" spans="1:14" x14ac:dyDescent="0.25">
      <c r="A31" s="4"/>
      <c r="B31" s="15" t="s">
        <v>40</v>
      </c>
      <c r="C31" s="5"/>
      <c r="D31" s="6" t="s">
        <v>12</v>
      </c>
      <c r="E31" s="6"/>
      <c r="F31" s="13"/>
      <c r="G31" s="13"/>
      <c r="H31" s="7">
        <v>-0.15</v>
      </c>
    </row>
    <row r="32" spans="1:14" x14ac:dyDescent="0.25">
      <c r="A32" s="4" t="s">
        <v>41</v>
      </c>
      <c r="B32" s="9" t="s">
        <v>8</v>
      </c>
      <c r="C32" s="10"/>
      <c r="D32" s="10"/>
      <c r="E32" s="10"/>
      <c r="F32" s="10"/>
      <c r="G32" s="10"/>
      <c r="H32" s="16" t="s">
        <v>42</v>
      </c>
    </row>
  </sheetData>
  <conditionalFormatting sqref="A26:B31">
    <cfRule type="cellIs" dxfId="11" priority="2" operator="equal">
      <formula>"class"</formula>
    </cfRule>
  </conditionalFormatting>
  <conditionalFormatting sqref="A32">
    <cfRule type="cellIs" dxfId="10" priority="1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B4F4-35C9-4881-96DA-67F460775A28}">
  <sheetPr>
    <tabColor theme="8" tint="-0.249977111117893"/>
  </sheetPr>
  <dimension ref="A1:K33"/>
  <sheetViews>
    <sheetView workbookViewId="0">
      <pane xSplit="3" ySplit="1" topLeftCell="D2" activePane="bottomRight" state="frozen"/>
      <selection activeCell="K16" sqref="K16"/>
      <selection pane="topRight" activeCell="K16" sqref="K16"/>
      <selection pane="bottomLeft" activeCell="K16" sqref="K16"/>
      <selection pane="bottomRight" activeCell="J19" sqref="J19"/>
    </sheetView>
  </sheetViews>
  <sheetFormatPr defaultRowHeight="15" x14ac:dyDescent="0.25"/>
  <cols>
    <col min="1" max="1" width="14.42578125" style="17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21.140625" bestFit="1" customWidth="1"/>
    <col min="11" max="11" width="6.7109375" customWidth="1"/>
  </cols>
  <sheetData>
    <row r="1" spans="1:11" x14ac:dyDescent="0.25">
      <c r="A1" s="1"/>
      <c r="B1" s="2"/>
      <c r="C1" s="2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1" x14ac:dyDescent="0.25">
      <c r="A2" s="4" t="s">
        <v>5</v>
      </c>
      <c r="B2" s="5"/>
      <c r="C2" s="5"/>
      <c r="D2" s="6"/>
      <c r="E2" s="7"/>
      <c r="F2" s="7"/>
      <c r="G2" s="7"/>
      <c r="H2" s="8" t="s">
        <v>6</v>
      </c>
    </row>
    <row r="3" spans="1:11" x14ac:dyDescent="0.25">
      <c r="A3" s="4" t="s">
        <v>7</v>
      </c>
      <c r="B3" s="5"/>
      <c r="C3" s="5"/>
      <c r="D3" s="6"/>
      <c r="E3" s="6"/>
      <c r="F3" s="7"/>
      <c r="G3" s="7"/>
      <c r="H3" s="8" t="s">
        <v>44</v>
      </c>
    </row>
    <row r="4" spans="1:11" x14ac:dyDescent="0.25">
      <c r="A4" s="9" t="s">
        <v>8</v>
      </c>
      <c r="B4" s="10"/>
      <c r="C4" s="10"/>
      <c r="D4" s="10"/>
      <c r="E4" s="10"/>
      <c r="F4" s="11"/>
      <c r="G4" s="11"/>
      <c r="H4" s="12" t="s">
        <v>9</v>
      </c>
    </row>
    <row r="5" spans="1:11" x14ac:dyDescent="0.25">
      <c r="A5" s="4" t="s">
        <v>10</v>
      </c>
      <c r="B5" s="5" t="s">
        <v>11</v>
      </c>
      <c r="C5" s="5"/>
      <c r="D5" t="s">
        <v>12</v>
      </c>
      <c r="F5" s="7">
        <v>0.18372714285714289</v>
      </c>
      <c r="G5" s="7">
        <v>0.44059999999999999</v>
      </c>
      <c r="H5" s="7">
        <v>0.2452914285714286</v>
      </c>
      <c r="J5" s="18"/>
      <c r="K5" s="6"/>
    </row>
    <row r="6" spans="1:11" x14ac:dyDescent="0.25">
      <c r="A6" s="4"/>
      <c r="B6" s="5" t="s">
        <v>13</v>
      </c>
      <c r="C6" s="5"/>
      <c r="D6" t="s">
        <v>12</v>
      </c>
      <c r="F6" s="7">
        <f>-0.03</f>
        <v>-0.03</v>
      </c>
      <c r="G6" s="7">
        <v>0.89710000000000001</v>
      </c>
      <c r="H6" s="7">
        <v>0.18855571428571433</v>
      </c>
      <c r="J6" s="18"/>
      <c r="K6" s="6"/>
    </row>
    <row r="7" spans="1:11" x14ac:dyDescent="0.25">
      <c r="A7" s="4"/>
      <c r="B7" s="5" t="s">
        <v>12</v>
      </c>
      <c r="C7" s="5"/>
      <c r="D7" t="s">
        <v>14</v>
      </c>
      <c r="F7" s="7"/>
      <c r="G7" s="7"/>
      <c r="H7" s="7">
        <f>5.80566/2</f>
        <v>2.9028299999999998</v>
      </c>
      <c r="J7" s="18"/>
      <c r="K7" s="6"/>
    </row>
    <row r="8" spans="1:11" x14ac:dyDescent="0.25">
      <c r="A8" s="4" t="s">
        <v>15</v>
      </c>
      <c r="B8" s="5" t="s">
        <v>11</v>
      </c>
      <c r="C8" s="5"/>
      <c r="D8" t="s">
        <v>12</v>
      </c>
      <c r="F8" s="7">
        <v>-0.29913000000000006</v>
      </c>
      <c r="G8" s="7">
        <v>0.44059999999999999</v>
      </c>
      <c r="H8" s="7">
        <v>0.19097000000000003</v>
      </c>
      <c r="J8" s="18"/>
      <c r="K8" s="6"/>
    </row>
    <row r="9" spans="1:11" x14ac:dyDescent="0.25">
      <c r="A9" s="4"/>
      <c r="B9" s="5" t="s">
        <v>13</v>
      </c>
      <c r="C9" s="5"/>
      <c r="D9" t="s">
        <v>12</v>
      </c>
      <c r="F9" s="7">
        <f>-0.07</f>
        <v>-7.0000000000000007E-2</v>
      </c>
      <c r="G9" s="7">
        <v>0.89710000000000001</v>
      </c>
      <c r="H9" s="7">
        <v>0.18855571428571433</v>
      </c>
      <c r="J9" s="18"/>
      <c r="K9" s="6"/>
    </row>
    <row r="10" spans="1:11" x14ac:dyDescent="0.25">
      <c r="A10" s="4"/>
      <c r="B10" s="5" t="s">
        <v>12</v>
      </c>
      <c r="C10" s="5"/>
      <c r="D10" t="s">
        <v>14</v>
      </c>
      <c r="F10" s="13"/>
      <c r="G10" s="7"/>
      <c r="H10" s="7">
        <f>5.80566/2</f>
        <v>2.9028299999999998</v>
      </c>
      <c r="J10" s="6"/>
      <c r="K10" s="6"/>
    </row>
    <row r="11" spans="1:11" x14ac:dyDescent="0.25">
      <c r="A11" s="4" t="s">
        <v>16</v>
      </c>
      <c r="B11" s="5" t="s">
        <v>17</v>
      </c>
      <c r="C11" s="5"/>
      <c r="D11" t="s">
        <v>12</v>
      </c>
      <c r="F11" s="7">
        <v>0.18372714285714289</v>
      </c>
      <c r="G11" s="7">
        <v>0.63060000000000005</v>
      </c>
      <c r="H11" s="7">
        <v>0.51255285714285714</v>
      </c>
      <c r="J11" s="18"/>
      <c r="K11" s="6"/>
    </row>
    <row r="12" spans="1:11" x14ac:dyDescent="0.25">
      <c r="A12" s="4"/>
      <c r="B12" s="5" t="s">
        <v>18</v>
      </c>
      <c r="C12" s="5"/>
      <c r="D12" t="s">
        <v>12</v>
      </c>
      <c r="F12" s="7">
        <v>-0.16634428571428575</v>
      </c>
      <c r="G12" s="7">
        <v>0.63060000000000005</v>
      </c>
      <c r="H12" s="7">
        <v>0.53609214285714291</v>
      </c>
      <c r="J12" s="18"/>
      <c r="K12" s="6"/>
    </row>
    <row r="13" spans="1:11" x14ac:dyDescent="0.25">
      <c r="A13" s="4"/>
      <c r="B13" s="5" t="s">
        <v>13</v>
      </c>
      <c r="C13" s="5"/>
      <c r="D13" t="s">
        <v>12</v>
      </c>
      <c r="F13" s="7">
        <v>4.8285714285714293E-2</v>
      </c>
      <c r="G13" s="7">
        <v>0.89280000000000004</v>
      </c>
      <c r="H13" s="7">
        <v>0.54321428571428576</v>
      </c>
      <c r="J13" s="18"/>
      <c r="K13" s="6"/>
    </row>
    <row r="14" spans="1:11" x14ac:dyDescent="0.25">
      <c r="A14" s="4"/>
      <c r="B14" s="5" t="s">
        <v>12</v>
      </c>
      <c r="C14" s="5"/>
      <c r="D14" t="s">
        <v>14</v>
      </c>
      <c r="F14" s="7"/>
      <c r="G14" s="7"/>
      <c r="H14" s="7">
        <v>5.4538000000000002</v>
      </c>
      <c r="J14" s="18"/>
      <c r="K14" s="6"/>
    </row>
    <row r="15" spans="1:11" x14ac:dyDescent="0.25">
      <c r="A15" s="4" t="s">
        <v>19</v>
      </c>
      <c r="B15" s="5" t="s">
        <v>20</v>
      </c>
      <c r="C15" s="5"/>
      <c r="D15" t="s">
        <v>12</v>
      </c>
      <c r="F15" s="7">
        <v>-9.4157142857142894E-3</v>
      </c>
      <c r="G15" s="7">
        <v>0.89449999999999996</v>
      </c>
      <c r="H15" s="7">
        <v>0.42648357142857141</v>
      </c>
      <c r="J15" s="6"/>
      <c r="K15" s="6"/>
    </row>
    <row r="16" spans="1:11" x14ac:dyDescent="0.25">
      <c r="A16" s="4"/>
      <c r="B16" s="5" t="s">
        <v>21</v>
      </c>
      <c r="C16" s="5"/>
      <c r="D16" t="s">
        <v>12</v>
      </c>
      <c r="F16" s="7">
        <v>0</v>
      </c>
      <c r="G16" s="7">
        <v>0.99209999999999998</v>
      </c>
      <c r="H16" s="7">
        <v>0.36214285714285716</v>
      </c>
      <c r="J16" s="6"/>
      <c r="K16" s="6"/>
    </row>
    <row r="17" spans="1:11" x14ac:dyDescent="0.25">
      <c r="A17" s="4"/>
      <c r="B17" s="5" t="s">
        <v>12</v>
      </c>
      <c r="C17" s="5"/>
      <c r="D17" t="s">
        <v>14</v>
      </c>
      <c r="F17" s="7"/>
      <c r="G17" s="7"/>
      <c r="H17" s="7">
        <v>7.0371699999999997</v>
      </c>
      <c r="J17" s="6"/>
      <c r="K17" s="6"/>
    </row>
    <row r="18" spans="1:11" x14ac:dyDescent="0.25">
      <c r="A18" s="4"/>
      <c r="B18" s="5" t="s">
        <v>22</v>
      </c>
      <c r="C18" s="5"/>
      <c r="D18" t="s">
        <v>23</v>
      </c>
      <c r="F18" s="7"/>
      <c r="G18" s="7"/>
      <c r="H18" s="7">
        <v>0</v>
      </c>
      <c r="J18" s="6"/>
      <c r="K18" s="6"/>
    </row>
    <row r="19" spans="1:11" x14ac:dyDescent="0.25">
      <c r="A19" s="4"/>
      <c r="B19" s="5" t="s">
        <v>24</v>
      </c>
      <c r="C19" s="5"/>
      <c r="D19" t="s">
        <v>23</v>
      </c>
      <c r="F19" s="7"/>
      <c r="G19" s="7"/>
      <c r="H19" s="7">
        <v>0</v>
      </c>
      <c r="J19" s="6"/>
      <c r="K19" s="6"/>
    </row>
    <row r="20" spans="1:11" x14ac:dyDescent="0.25">
      <c r="A20" s="4"/>
      <c r="B20" s="5" t="s">
        <v>25</v>
      </c>
      <c r="C20" s="5"/>
      <c r="D20" s="6" t="s">
        <v>12</v>
      </c>
      <c r="E20" s="6" t="s">
        <v>26</v>
      </c>
      <c r="F20" s="7"/>
      <c r="G20" s="7"/>
      <c r="H20" s="7">
        <v>0.15</v>
      </c>
      <c r="I20" s="6"/>
      <c r="J20" s="6"/>
    </row>
    <row r="21" spans="1:11" x14ac:dyDescent="0.25">
      <c r="A21" s="4"/>
      <c r="B21" s="5" t="s">
        <v>27</v>
      </c>
      <c r="C21" s="5"/>
      <c r="D21" s="6" t="s">
        <v>12</v>
      </c>
      <c r="E21" s="6" t="s">
        <v>28</v>
      </c>
      <c r="F21" s="7"/>
      <c r="G21" s="7"/>
      <c r="H21" s="7">
        <v>0.05</v>
      </c>
      <c r="I21" s="6"/>
      <c r="J21" s="6"/>
    </row>
    <row r="22" spans="1:11" x14ac:dyDescent="0.25">
      <c r="A22" s="4"/>
      <c r="B22" s="5" t="s">
        <v>29</v>
      </c>
      <c r="C22" s="5"/>
      <c r="D22" s="6" t="s">
        <v>14</v>
      </c>
      <c r="E22" s="6"/>
      <c r="F22" s="7"/>
      <c r="G22" s="7"/>
      <c r="H22" s="7">
        <v>1.76</v>
      </c>
      <c r="I22" s="6"/>
      <c r="J22" s="6"/>
    </row>
    <row r="23" spans="1:11" x14ac:dyDescent="0.25">
      <c r="A23" s="4" t="s">
        <v>30</v>
      </c>
      <c r="B23" s="20" t="s">
        <v>11</v>
      </c>
      <c r="C23" s="5"/>
      <c r="D23" t="s">
        <v>12</v>
      </c>
      <c r="F23" s="23">
        <v>0.13</v>
      </c>
      <c r="G23" s="23">
        <v>0.65</v>
      </c>
      <c r="H23" s="23">
        <v>0.24</v>
      </c>
      <c r="J23" s="20" t="s">
        <v>45</v>
      </c>
    </row>
    <row r="24" spans="1:11" x14ac:dyDescent="0.25">
      <c r="A24" s="4"/>
      <c r="B24" s="5" t="s">
        <v>13</v>
      </c>
      <c r="C24" s="5"/>
      <c r="D24" t="s">
        <v>12</v>
      </c>
      <c r="F24" s="23">
        <v>0.13</v>
      </c>
      <c r="G24" s="23">
        <v>0.91</v>
      </c>
      <c r="H24" s="23">
        <v>0.23</v>
      </c>
    </row>
    <row r="25" spans="1:11" x14ac:dyDescent="0.25">
      <c r="A25" s="4"/>
      <c r="B25" s="5" t="s">
        <v>12</v>
      </c>
      <c r="C25" s="5"/>
      <c r="D25" t="s">
        <v>14</v>
      </c>
      <c r="F25" s="7"/>
      <c r="G25" s="7"/>
      <c r="H25" s="7">
        <v>5.2778799999999997</v>
      </c>
    </row>
    <row r="26" spans="1:11" x14ac:dyDescent="0.25">
      <c r="A26" s="4" t="s">
        <v>31</v>
      </c>
      <c r="B26" s="19" t="s">
        <v>32</v>
      </c>
      <c r="C26" s="5"/>
      <c r="D26" s="6" t="s">
        <v>12</v>
      </c>
      <c r="E26" s="6"/>
      <c r="F26" s="23">
        <v>2.6557142857142869E-3</v>
      </c>
      <c r="G26" s="23">
        <v>0.62</v>
      </c>
      <c r="H26" s="23">
        <v>0.65</v>
      </c>
      <c r="J26" s="14" t="s">
        <v>33</v>
      </c>
    </row>
    <row r="27" spans="1:11" x14ac:dyDescent="0.25">
      <c r="A27" s="4"/>
      <c r="B27" s="19" t="s">
        <v>34</v>
      </c>
      <c r="C27" s="5"/>
      <c r="D27" s="6" t="s">
        <v>12</v>
      </c>
      <c r="E27" s="6"/>
      <c r="F27" s="23">
        <v>-5.5166428571428582E-2</v>
      </c>
      <c r="G27" s="23">
        <v>0.85</v>
      </c>
      <c r="H27" s="23">
        <v>0.19</v>
      </c>
    </row>
    <row r="28" spans="1:11" x14ac:dyDescent="0.25">
      <c r="A28" s="4"/>
      <c r="B28" s="5" t="s">
        <v>35</v>
      </c>
      <c r="C28" s="5"/>
      <c r="D28" t="s">
        <v>14</v>
      </c>
      <c r="F28" s="7"/>
      <c r="G28" s="7"/>
      <c r="H28" s="7">
        <v>3.6529410000000002</v>
      </c>
    </row>
    <row r="29" spans="1:11" x14ac:dyDescent="0.25">
      <c r="A29" s="4"/>
      <c r="B29" s="5" t="s">
        <v>36</v>
      </c>
      <c r="C29" s="5"/>
      <c r="D29" t="s">
        <v>14</v>
      </c>
      <c r="F29" s="7"/>
      <c r="G29" s="7"/>
      <c r="H29" s="7">
        <v>4.3157700000000006</v>
      </c>
    </row>
    <row r="30" spans="1:11" x14ac:dyDescent="0.25">
      <c r="A30" s="4" t="s">
        <v>37</v>
      </c>
      <c r="B30" s="15" t="s">
        <v>38</v>
      </c>
      <c r="C30" s="5"/>
      <c r="D30" s="6" t="s">
        <v>12</v>
      </c>
      <c r="E30" s="6"/>
      <c r="F30" s="13"/>
      <c r="G30" s="13"/>
      <c r="H30" s="7">
        <v>0.1</v>
      </c>
      <c r="J30" s="15" t="s">
        <v>39</v>
      </c>
    </row>
    <row r="31" spans="1:11" x14ac:dyDescent="0.25">
      <c r="A31" s="4"/>
      <c r="B31" s="15" t="s">
        <v>40</v>
      </c>
      <c r="C31" s="5"/>
      <c r="D31" s="6" t="s">
        <v>12</v>
      </c>
      <c r="E31" s="6"/>
      <c r="F31" s="13"/>
      <c r="G31" s="13"/>
      <c r="H31" s="7">
        <v>-0.15</v>
      </c>
    </row>
    <row r="32" spans="1:11" x14ac:dyDescent="0.25">
      <c r="A32" s="4" t="s">
        <v>41</v>
      </c>
      <c r="B32" s="9" t="s">
        <v>8</v>
      </c>
      <c r="C32" s="10"/>
      <c r="D32" s="10"/>
      <c r="E32" s="10"/>
      <c r="F32" s="10"/>
      <c r="G32" s="10"/>
      <c r="H32" s="16" t="s">
        <v>42</v>
      </c>
    </row>
    <row r="33" spans="1:3" x14ac:dyDescent="0.25">
      <c r="A33" s="18"/>
      <c r="B33" s="6"/>
      <c r="C33" s="6"/>
    </row>
  </sheetData>
  <conditionalFormatting sqref="A26:B29">
    <cfRule type="cellIs" dxfId="9" priority="4" operator="equal">
      <formula>"class"</formula>
    </cfRule>
  </conditionalFormatting>
  <conditionalFormatting sqref="A30:B31">
    <cfRule type="cellIs" dxfId="8" priority="3" operator="equal">
      <formula>"class"</formula>
    </cfRule>
  </conditionalFormatting>
  <conditionalFormatting sqref="A32">
    <cfRule type="cellIs" dxfId="7" priority="2" operator="equal">
      <formula>"class"</formula>
    </cfRule>
  </conditionalFormatting>
  <conditionalFormatting sqref="A26">
    <cfRule type="cellIs" dxfId="6" priority="1" operator="equal">
      <formula>"class"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C508B-9085-4FD6-A2FD-E320D2844D25}">
  <sheetPr>
    <tabColor theme="8" tint="-0.249977111117893"/>
  </sheetPr>
  <dimension ref="A1:N32"/>
  <sheetViews>
    <sheetView workbookViewId="0">
      <pane xSplit="3" ySplit="1" topLeftCell="D2" activePane="bottomRight" state="frozen"/>
      <selection activeCell="K16" sqref="K16"/>
      <selection pane="topRight" activeCell="K16" sqref="K16"/>
      <selection pane="bottomLeft" activeCell="K16" sqref="K16"/>
      <selection pane="bottomRight" activeCell="F15" sqref="F15:H31"/>
    </sheetView>
  </sheetViews>
  <sheetFormatPr defaultRowHeight="15" x14ac:dyDescent="0.25"/>
  <cols>
    <col min="1" max="1" width="14.42578125" style="17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21.140625" bestFit="1" customWidth="1"/>
    <col min="11" max="15" width="6.7109375" customWidth="1"/>
  </cols>
  <sheetData>
    <row r="1" spans="1:14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4" x14ac:dyDescent="0.25">
      <c r="A2" s="4" t="s">
        <v>5</v>
      </c>
      <c r="B2" s="5"/>
      <c r="C2" s="5"/>
      <c r="D2" s="6"/>
      <c r="E2" s="6"/>
      <c r="F2" s="7"/>
      <c r="G2" s="7"/>
      <c r="H2" s="8" t="s">
        <v>6</v>
      </c>
    </row>
    <row r="3" spans="1:14" x14ac:dyDescent="0.25">
      <c r="A3" s="4" t="s">
        <v>7</v>
      </c>
      <c r="B3" s="5"/>
      <c r="C3" s="5"/>
      <c r="D3" s="6"/>
      <c r="E3" s="6"/>
      <c r="F3" s="7"/>
      <c r="G3" s="7"/>
      <c r="H3" s="8" t="s">
        <v>49</v>
      </c>
      <c r="L3" s="21" t="s">
        <v>46</v>
      </c>
    </row>
    <row r="4" spans="1:14" x14ac:dyDescent="0.25">
      <c r="A4" s="9" t="s">
        <v>8</v>
      </c>
      <c r="B4" s="10"/>
      <c r="C4" s="10"/>
      <c r="D4" s="10"/>
      <c r="E4" s="10"/>
      <c r="F4" s="11"/>
      <c r="G4" s="11"/>
      <c r="H4" s="12" t="s">
        <v>9</v>
      </c>
      <c r="L4" s="21" t="s">
        <v>47</v>
      </c>
    </row>
    <row r="5" spans="1:14" x14ac:dyDescent="0.25">
      <c r="A5" s="4" t="s">
        <v>10</v>
      </c>
      <c r="B5" s="5" t="s">
        <v>11</v>
      </c>
      <c r="C5" s="5"/>
      <c r="D5" t="s">
        <v>12</v>
      </c>
      <c r="F5" s="23">
        <v>0.22500000000000001</v>
      </c>
      <c r="G5" s="23">
        <v>0.30599999999999999</v>
      </c>
      <c r="H5" s="23">
        <v>0.15</v>
      </c>
      <c r="L5" s="22">
        <f>-F8</f>
        <v>0.125</v>
      </c>
      <c r="M5" s="22">
        <f>G8</f>
        <v>0.30599999999999999</v>
      </c>
      <c r="N5" s="22">
        <f>H8</f>
        <v>0.15</v>
      </c>
    </row>
    <row r="6" spans="1:14" x14ac:dyDescent="0.25">
      <c r="A6" s="4"/>
      <c r="B6" s="5" t="s">
        <v>13</v>
      </c>
      <c r="C6" s="5"/>
      <c r="D6" t="s">
        <v>12</v>
      </c>
      <c r="F6" s="7">
        <v>0.04</v>
      </c>
      <c r="G6" s="7">
        <v>0.76600000000000001</v>
      </c>
      <c r="H6" s="7">
        <v>0.15</v>
      </c>
      <c r="L6" s="22">
        <f>-F9</f>
        <v>0.01</v>
      </c>
      <c r="M6" s="22">
        <f>G9</f>
        <v>0.76600000000000001</v>
      </c>
      <c r="N6" s="22">
        <f>H9</f>
        <v>0.15</v>
      </c>
    </row>
    <row r="7" spans="1:14" x14ac:dyDescent="0.25">
      <c r="A7" s="4"/>
      <c r="B7" s="5" t="s">
        <v>12</v>
      </c>
      <c r="C7" s="5"/>
      <c r="D7" t="s">
        <v>14</v>
      </c>
      <c r="F7" s="13"/>
      <c r="G7" s="7"/>
      <c r="H7" s="7">
        <f>5.80566/2</f>
        <v>2.9028299999999998</v>
      </c>
    </row>
    <row r="8" spans="1:14" x14ac:dyDescent="0.25">
      <c r="A8" s="4" t="s">
        <v>15</v>
      </c>
      <c r="B8" s="5" t="s">
        <v>11</v>
      </c>
      <c r="C8" s="5"/>
      <c r="D8" t="s">
        <v>12</v>
      </c>
      <c r="F8" s="7">
        <v>-0.125</v>
      </c>
      <c r="G8" s="7">
        <v>0.30599999999999999</v>
      </c>
      <c r="H8" s="7">
        <v>0.15</v>
      </c>
      <c r="L8" s="22">
        <f>-F5</f>
        <v>-0.22500000000000001</v>
      </c>
      <c r="M8" s="22">
        <f>G5</f>
        <v>0.30599999999999999</v>
      </c>
      <c r="N8" s="22">
        <f t="shared" ref="N8:N9" si="0">H5</f>
        <v>0.15</v>
      </c>
    </row>
    <row r="9" spans="1:14" x14ac:dyDescent="0.25">
      <c r="A9" s="4"/>
      <c r="B9" s="5" t="s">
        <v>13</v>
      </c>
      <c r="C9" s="5"/>
      <c r="D9" t="s">
        <v>12</v>
      </c>
      <c r="E9" s="6"/>
      <c r="F9" s="7">
        <v>-0.01</v>
      </c>
      <c r="G9" s="7">
        <v>0.76600000000000001</v>
      </c>
      <c r="H9" s="7">
        <v>0.15</v>
      </c>
      <c r="L9" s="22">
        <f>-F6</f>
        <v>-0.04</v>
      </c>
      <c r="M9" s="22">
        <f t="shared" ref="M9" si="1">G6</f>
        <v>0.76600000000000001</v>
      </c>
      <c r="N9" s="22">
        <f t="shared" si="0"/>
        <v>0.15</v>
      </c>
    </row>
    <row r="10" spans="1:14" x14ac:dyDescent="0.25">
      <c r="A10" s="4"/>
      <c r="B10" s="5" t="s">
        <v>12</v>
      </c>
      <c r="C10" s="5"/>
      <c r="D10" t="s">
        <v>14</v>
      </c>
      <c r="E10" s="6"/>
      <c r="F10" s="13"/>
      <c r="G10" s="7"/>
      <c r="H10" s="7">
        <f>5.80566/2</f>
        <v>2.9028299999999998</v>
      </c>
      <c r="N10" s="23"/>
    </row>
    <row r="11" spans="1:14" x14ac:dyDescent="0.25">
      <c r="A11" s="4" t="s">
        <v>16</v>
      </c>
      <c r="B11" s="5" t="s">
        <v>17</v>
      </c>
      <c r="C11" s="5"/>
      <c r="D11" t="s">
        <v>12</v>
      </c>
      <c r="E11" s="6"/>
      <c r="F11" s="23">
        <v>0.1</v>
      </c>
      <c r="G11" s="23">
        <v>0.45100000000000001</v>
      </c>
      <c r="H11" s="23">
        <v>0.43</v>
      </c>
      <c r="L11" s="22">
        <f>-F12</f>
        <v>0.105</v>
      </c>
      <c r="M11" s="22">
        <f>G12</f>
        <v>0.45100000000000001</v>
      </c>
      <c r="N11" s="22">
        <f>H12</f>
        <v>0.41</v>
      </c>
    </row>
    <row r="12" spans="1:14" x14ac:dyDescent="0.25">
      <c r="A12" s="4"/>
      <c r="B12" s="5" t="s">
        <v>18</v>
      </c>
      <c r="C12" s="5"/>
      <c r="D12" t="s">
        <v>12</v>
      </c>
      <c r="E12" s="6"/>
      <c r="F12" s="23">
        <v>-0.105</v>
      </c>
      <c r="G12" s="23">
        <v>0.45100000000000001</v>
      </c>
      <c r="H12" s="23">
        <v>0.41</v>
      </c>
      <c r="L12" s="22">
        <f>-F11</f>
        <v>-0.1</v>
      </c>
      <c r="M12" s="22">
        <f>G11</f>
        <v>0.45100000000000001</v>
      </c>
      <c r="N12" s="22">
        <f>H11</f>
        <v>0.43</v>
      </c>
    </row>
    <row r="13" spans="1:14" x14ac:dyDescent="0.25">
      <c r="A13" s="4"/>
      <c r="B13" s="5" t="s">
        <v>13</v>
      </c>
      <c r="C13" s="5"/>
      <c r="D13" t="s">
        <v>12</v>
      </c>
      <c r="E13" s="6"/>
      <c r="F13" s="23">
        <v>-0.04</v>
      </c>
      <c r="G13" s="23">
        <v>0.68720000000000003</v>
      </c>
      <c r="H13" s="23">
        <v>0.45</v>
      </c>
      <c r="L13" s="22">
        <f>-F13</f>
        <v>0.04</v>
      </c>
      <c r="M13" s="22">
        <f t="shared" ref="M13:N13" si="2">G13</f>
        <v>0.68720000000000003</v>
      </c>
      <c r="N13" s="22">
        <f t="shared" si="2"/>
        <v>0.45</v>
      </c>
    </row>
    <row r="14" spans="1:14" x14ac:dyDescent="0.25">
      <c r="A14" s="4"/>
      <c r="B14" s="5" t="s">
        <v>12</v>
      </c>
      <c r="C14" s="5"/>
      <c r="D14" t="s">
        <v>14</v>
      </c>
      <c r="E14" s="6"/>
      <c r="F14" s="23"/>
      <c r="G14" s="23"/>
      <c r="H14" s="23">
        <v>5.2778799999999997</v>
      </c>
      <c r="M14" s="23"/>
      <c r="N14" s="23"/>
    </row>
    <row r="15" spans="1:14" x14ac:dyDescent="0.25">
      <c r="A15" s="4" t="s">
        <v>19</v>
      </c>
      <c r="B15" s="5" t="s">
        <v>20</v>
      </c>
      <c r="C15" s="5"/>
      <c r="D15" t="s">
        <v>12</v>
      </c>
      <c r="E15" s="6"/>
      <c r="F15" s="23">
        <v>0</v>
      </c>
      <c r="G15" s="23">
        <v>0.73</v>
      </c>
      <c r="H15" s="23">
        <v>0.33</v>
      </c>
      <c r="L15" s="22">
        <f>-F15</f>
        <v>0</v>
      </c>
      <c r="M15" s="22">
        <f t="shared" ref="M15:N16" si="3">G15</f>
        <v>0.73</v>
      </c>
      <c r="N15" s="22">
        <f t="shared" si="3"/>
        <v>0.33</v>
      </c>
    </row>
    <row r="16" spans="1:14" x14ac:dyDescent="0.25">
      <c r="A16" s="4"/>
      <c r="B16" s="5" t="s">
        <v>21</v>
      </c>
      <c r="C16" s="5"/>
      <c r="D16" t="s">
        <v>12</v>
      </c>
      <c r="E16" s="6"/>
      <c r="F16" s="23">
        <v>0</v>
      </c>
      <c r="G16" s="26">
        <v>0.78749999999999998</v>
      </c>
      <c r="H16" s="23">
        <v>0.33</v>
      </c>
      <c r="L16" s="22">
        <f>-F16</f>
        <v>0</v>
      </c>
      <c r="M16" s="22">
        <f t="shared" si="3"/>
        <v>0.78749999999999998</v>
      </c>
      <c r="N16" s="22">
        <f t="shared" si="3"/>
        <v>0.33</v>
      </c>
    </row>
    <row r="17" spans="1:14" x14ac:dyDescent="0.25">
      <c r="A17" s="4"/>
      <c r="B17" s="5" t="s">
        <v>12</v>
      </c>
      <c r="C17" s="5"/>
      <c r="D17" t="s">
        <v>14</v>
      </c>
      <c r="E17" s="6"/>
      <c r="F17" s="23"/>
      <c r="G17" s="23"/>
      <c r="H17" s="23">
        <v>5.2778799999999997</v>
      </c>
      <c r="M17" s="23"/>
      <c r="N17" s="23"/>
    </row>
    <row r="18" spans="1:14" x14ac:dyDescent="0.25">
      <c r="A18" s="4"/>
      <c r="B18" s="5" t="s">
        <v>22</v>
      </c>
      <c r="C18" s="5"/>
      <c r="D18" t="s">
        <v>23</v>
      </c>
      <c r="E18" s="6"/>
      <c r="F18" s="23"/>
      <c r="G18" s="23"/>
      <c r="H18" s="23">
        <v>0</v>
      </c>
      <c r="M18" s="23"/>
      <c r="N18" s="23"/>
    </row>
    <row r="19" spans="1:14" x14ac:dyDescent="0.25">
      <c r="A19" s="4"/>
      <c r="B19" s="5" t="s">
        <v>24</v>
      </c>
      <c r="C19" s="5"/>
      <c r="D19" t="s">
        <v>23</v>
      </c>
      <c r="E19" s="6"/>
      <c r="F19" s="23"/>
      <c r="G19" s="23"/>
      <c r="H19" s="23">
        <v>0</v>
      </c>
    </row>
    <row r="20" spans="1:14" x14ac:dyDescent="0.25">
      <c r="A20" s="4"/>
      <c r="B20" s="5" t="s">
        <v>25</v>
      </c>
      <c r="C20" s="5"/>
      <c r="D20" s="6" t="s">
        <v>12</v>
      </c>
      <c r="E20" s="6" t="s">
        <v>26</v>
      </c>
      <c r="F20" s="23"/>
      <c r="G20" s="23"/>
      <c r="H20" s="23">
        <v>0.15</v>
      </c>
      <c r="I20" s="6"/>
      <c r="J20" s="6"/>
    </row>
    <row r="21" spans="1:14" x14ac:dyDescent="0.25">
      <c r="A21" s="4"/>
      <c r="B21" s="5" t="s">
        <v>27</v>
      </c>
      <c r="C21" s="5"/>
      <c r="D21" s="6" t="s">
        <v>12</v>
      </c>
      <c r="E21" s="6" t="s">
        <v>28</v>
      </c>
      <c r="F21" s="23"/>
      <c r="G21" s="23"/>
      <c r="H21" s="23">
        <v>0.05</v>
      </c>
      <c r="I21" s="6"/>
      <c r="J21" s="6"/>
    </row>
    <row r="22" spans="1:14" x14ac:dyDescent="0.25">
      <c r="A22" s="4"/>
      <c r="B22" s="5" t="s">
        <v>29</v>
      </c>
      <c r="C22" s="5"/>
      <c r="D22" s="6" t="s">
        <v>14</v>
      </c>
      <c r="E22" s="6"/>
      <c r="F22" s="23"/>
      <c r="G22" s="23"/>
      <c r="H22" s="23">
        <v>1.76</v>
      </c>
      <c r="I22" s="6"/>
      <c r="J22" s="6"/>
    </row>
    <row r="23" spans="1:14" x14ac:dyDescent="0.25">
      <c r="A23" s="4" t="s">
        <v>30</v>
      </c>
      <c r="B23" s="20" t="s">
        <v>11</v>
      </c>
      <c r="C23" s="5"/>
      <c r="D23" t="s">
        <v>12</v>
      </c>
      <c r="E23" s="6"/>
      <c r="F23" s="23">
        <v>0.13708300000000001</v>
      </c>
      <c r="G23" s="23">
        <v>0.439</v>
      </c>
      <c r="H23" s="23">
        <v>0.20499999999999999</v>
      </c>
      <c r="J23" s="20" t="s">
        <v>45</v>
      </c>
    </row>
    <row r="24" spans="1:14" x14ac:dyDescent="0.25">
      <c r="A24" s="4"/>
      <c r="B24" s="5" t="s">
        <v>13</v>
      </c>
      <c r="C24" s="5"/>
      <c r="D24" t="s">
        <v>12</v>
      </c>
      <c r="E24" s="6"/>
      <c r="F24" s="23">
        <v>0.14208299999999999</v>
      </c>
      <c r="G24" s="23">
        <v>0.78900000000000003</v>
      </c>
      <c r="H24" s="23">
        <v>0.185</v>
      </c>
      <c r="L24" s="21" t="s">
        <v>46</v>
      </c>
    </row>
    <row r="25" spans="1:14" x14ac:dyDescent="0.25">
      <c r="A25" s="4"/>
      <c r="B25" s="5" t="s">
        <v>12</v>
      </c>
      <c r="C25" s="5"/>
      <c r="D25" t="s">
        <v>14</v>
      </c>
      <c r="E25" s="6"/>
      <c r="F25" s="23"/>
      <c r="G25" s="23"/>
      <c r="H25" s="23">
        <v>5.2778799999999997</v>
      </c>
      <c r="L25" s="21" t="s">
        <v>48</v>
      </c>
    </row>
    <row r="26" spans="1:14" x14ac:dyDescent="0.25">
      <c r="A26" s="4" t="s">
        <v>31</v>
      </c>
      <c r="B26" s="14" t="s">
        <v>32</v>
      </c>
      <c r="C26" s="5"/>
      <c r="D26" s="6" t="s">
        <v>12</v>
      </c>
      <c r="E26" s="6"/>
      <c r="F26" s="25">
        <f>-0.000217+0.05</f>
        <v>4.9783000000000001E-2</v>
      </c>
      <c r="G26" s="25">
        <v>0.49198500000000001</v>
      </c>
      <c r="H26" s="25">
        <v>0.52585999999999999</v>
      </c>
      <c r="J26" s="14" t="s">
        <v>33</v>
      </c>
      <c r="L26" s="24">
        <f>-F26</f>
        <v>-4.9783000000000001E-2</v>
      </c>
      <c r="M26" s="24">
        <f>G26</f>
        <v>0.49198500000000001</v>
      </c>
      <c r="N26" s="24">
        <f t="shared" ref="N26:N27" si="4">H26</f>
        <v>0.52585999999999999</v>
      </c>
    </row>
    <row r="27" spans="1:14" x14ac:dyDescent="0.25">
      <c r="A27" s="4"/>
      <c r="B27" s="14" t="s">
        <v>34</v>
      </c>
      <c r="C27" s="5"/>
      <c r="D27" s="6" t="s">
        <v>12</v>
      </c>
      <c r="E27" s="6"/>
      <c r="F27" s="25">
        <f>-0.000217+0.05</f>
        <v>4.9783000000000001E-2</v>
      </c>
      <c r="G27" s="25">
        <v>0.71599999999999997</v>
      </c>
      <c r="H27" s="25">
        <v>0.15</v>
      </c>
      <c r="L27" s="24">
        <f>-F27</f>
        <v>-4.9783000000000001E-2</v>
      </c>
      <c r="M27" s="24">
        <f t="shared" ref="M27" si="5">G27</f>
        <v>0.71599999999999997</v>
      </c>
      <c r="N27" s="24">
        <f t="shared" si="4"/>
        <v>0.15</v>
      </c>
    </row>
    <row r="28" spans="1:14" x14ac:dyDescent="0.25">
      <c r="A28" s="4"/>
      <c r="B28" s="5" t="s">
        <v>35</v>
      </c>
      <c r="C28" s="5"/>
      <c r="D28" t="s">
        <v>14</v>
      </c>
      <c r="E28" s="6"/>
      <c r="F28" s="23"/>
      <c r="G28" s="23"/>
      <c r="H28" s="23">
        <v>3.6529410000000002</v>
      </c>
    </row>
    <row r="29" spans="1:14" x14ac:dyDescent="0.25">
      <c r="A29" s="4"/>
      <c r="B29" s="5" t="s">
        <v>36</v>
      </c>
      <c r="C29" s="5"/>
      <c r="D29" t="s">
        <v>14</v>
      </c>
      <c r="E29" s="6"/>
      <c r="F29" s="23"/>
      <c r="G29" s="23"/>
      <c r="H29" s="23">
        <v>4.3157700000000006</v>
      </c>
    </row>
    <row r="30" spans="1:14" x14ac:dyDescent="0.25">
      <c r="A30" s="4" t="s">
        <v>37</v>
      </c>
      <c r="B30" s="15" t="s">
        <v>38</v>
      </c>
      <c r="C30" s="5"/>
      <c r="D30" s="6" t="s">
        <v>12</v>
      </c>
      <c r="E30" s="6"/>
      <c r="F30" s="27"/>
      <c r="G30" s="27"/>
      <c r="H30" s="23">
        <v>0.1</v>
      </c>
      <c r="J30" s="15" t="s">
        <v>39</v>
      </c>
    </row>
    <row r="31" spans="1:14" x14ac:dyDescent="0.25">
      <c r="A31" s="4"/>
      <c r="B31" s="15" t="s">
        <v>40</v>
      </c>
      <c r="C31" s="5"/>
      <c r="D31" s="6" t="s">
        <v>12</v>
      </c>
      <c r="E31" s="6"/>
      <c r="F31" s="27"/>
      <c r="G31" s="27"/>
      <c r="H31" s="23">
        <v>-0.1</v>
      </c>
    </row>
    <row r="32" spans="1:14" x14ac:dyDescent="0.25">
      <c r="A32" s="4" t="s">
        <v>41</v>
      </c>
      <c r="B32" s="9" t="s">
        <v>8</v>
      </c>
      <c r="C32" s="10"/>
      <c r="D32" s="10"/>
      <c r="E32" s="10"/>
      <c r="F32" s="10"/>
      <c r="G32" s="10"/>
      <c r="H32" s="16" t="s">
        <v>42</v>
      </c>
    </row>
  </sheetData>
  <conditionalFormatting sqref="A26:B31">
    <cfRule type="cellIs" dxfId="5" priority="2" operator="equal">
      <formula>"class"</formula>
    </cfRule>
  </conditionalFormatting>
  <conditionalFormatting sqref="A32">
    <cfRule type="cellIs" dxfId="4" priority="1" operator="equal">
      <formula>"class"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FC85F-A130-4C1B-845D-0B2F11C8EE14}">
  <sheetPr>
    <tabColor theme="8" tint="-0.249977111117893"/>
  </sheetPr>
  <dimension ref="A1:K33"/>
  <sheetViews>
    <sheetView tabSelected="1" workbookViewId="0">
      <pane xSplit="3" ySplit="1" topLeftCell="D2" activePane="bottomRight" state="frozen"/>
      <selection activeCell="K16" sqref="K16"/>
      <selection pane="topRight" activeCell="K16" sqref="K16"/>
      <selection pane="bottomLeft" activeCell="K16" sqref="K16"/>
      <selection pane="bottomRight" activeCell="N20" sqref="N20"/>
    </sheetView>
  </sheetViews>
  <sheetFormatPr defaultRowHeight="15" x14ac:dyDescent="0.25"/>
  <cols>
    <col min="1" max="1" width="14.42578125" style="17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21.140625" bestFit="1" customWidth="1"/>
    <col min="11" max="11" width="6.7109375" customWidth="1"/>
  </cols>
  <sheetData>
    <row r="1" spans="1:11" x14ac:dyDescent="0.25">
      <c r="A1" s="1"/>
      <c r="B1" s="2"/>
      <c r="C1" s="2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1" x14ac:dyDescent="0.25">
      <c r="A2" s="4" t="s">
        <v>5</v>
      </c>
      <c r="B2" s="5"/>
      <c r="C2" s="5"/>
      <c r="D2" s="6"/>
      <c r="E2" s="7"/>
      <c r="F2" s="7"/>
      <c r="G2" s="7"/>
      <c r="H2" s="8" t="s">
        <v>6</v>
      </c>
    </row>
    <row r="3" spans="1:11" x14ac:dyDescent="0.25">
      <c r="A3" s="4" t="s">
        <v>7</v>
      </c>
      <c r="B3" s="5"/>
      <c r="C3" s="5"/>
      <c r="D3" s="6"/>
      <c r="E3" s="6"/>
      <c r="F3" s="7"/>
      <c r="G3" s="7"/>
      <c r="H3" s="8" t="s">
        <v>50</v>
      </c>
    </row>
    <row r="4" spans="1:11" x14ac:dyDescent="0.25">
      <c r="A4" s="9" t="s">
        <v>8</v>
      </c>
      <c r="B4" s="10"/>
      <c r="C4" s="10"/>
      <c r="D4" s="10"/>
      <c r="E4" s="10"/>
      <c r="F4" s="11"/>
      <c r="G4" s="11"/>
      <c r="H4" s="12" t="s">
        <v>9</v>
      </c>
    </row>
    <row r="5" spans="1:11" x14ac:dyDescent="0.25">
      <c r="A5" s="4" t="s">
        <v>10</v>
      </c>
      <c r="B5" s="5" t="s">
        <v>11</v>
      </c>
      <c r="C5" s="5"/>
      <c r="D5" t="s">
        <v>12</v>
      </c>
      <c r="F5" s="23">
        <v>0.22500000000000001</v>
      </c>
      <c r="G5" s="23">
        <v>0.30599999999999999</v>
      </c>
      <c r="H5" s="23">
        <v>0.188</v>
      </c>
      <c r="J5" s="18"/>
      <c r="K5" s="6"/>
    </row>
    <row r="6" spans="1:11" x14ac:dyDescent="0.25">
      <c r="A6" s="4"/>
      <c r="B6" s="5" t="s">
        <v>13</v>
      </c>
      <c r="C6" s="5"/>
      <c r="D6" t="s">
        <v>12</v>
      </c>
      <c r="F6" s="7">
        <v>0.02</v>
      </c>
      <c r="G6" s="7">
        <v>0.70599999999999996</v>
      </c>
      <c r="H6" s="7">
        <v>0.15</v>
      </c>
      <c r="J6" s="18"/>
      <c r="K6" s="6"/>
    </row>
    <row r="7" spans="1:11" x14ac:dyDescent="0.25">
      <c r="A7" s="4"/>
      <c r="B7" s="5" t="s">
        <v>12</v>
      </c>
      <c r="C7" s="5"/>
      <c r="D7" t="s">
        <v>14</v>
      </c>
      <c r="F7" s="7"/>
      <c r="G7" s="7"/>
      <c r="H7" s="7">
        <f>5.80566/2</f>
        <v>2.9028299999999998</v>
      </c>
      <c r="J7" s="18"/>
      <c r="K7" s="6"/>
    </row>
    <row r="8" spans="1:11" x14ac:dyDescent="0.25">
      <c r="A8" s="4" t="s">
        <v>15</v>
      </c>
      <c r="B8" s="5" t="s">
        <v>11</v>
      </c>
      <c r="C8" s="5"/>
      <c r="D8" t="s">
        <v>12</v>
      </c>
      <c r="F8" s="7">
        <v>-0.125</v>
      </c>
      <c r="G8" s="7">
        <v>0.30599999999999999</v>
      </c>
      <c r="H8" s="7">
        <v>0.15</v>
      </c>
      <c r="J8" s="18"/>
      <c r="K8" s="6"/>
    </row>
    <row r="9" spans="1:11" x14ac:dyDescent="0.25">
      <c r="A9" s="4"/>
      <c r="B9" s="5" t="s">
        <v>13</v>
      </c>
      <c r="C9" s="5"/>
      <c r="D9" t="s">
        <v>12</v>
      </c>
      <c r="F9" s="7">
        <v>-0.02</v>
      </c>
      <c r="G9" s="7">
        <v>0.70599999999999996</v>
      </c>
      <c r="H9" s="7">
        <v>0.15</v>
      </c>
      <c r="J9" s="18"/>
      <c r="K9" s="6"/>
    </row>
    <row r="10" spans="1:11" x14ac:dyDescent="0.25">
      <c r="A10" s="4"/>
      <c r="B10" s="5" t="s">
        <v>12</v>
      </c>
      <c r="C10" s="5"/>
      <c r="D10" t="s">
        <v>14</v>
      </c>
      <c r="F10" s="13"/>
      <c r="G10" s="7"/>
      <c r="H10" s="7">
        <f>5.80566/2</f>
        <v>2.9028299999999998</v>
      </c>
      <c r="J10" s="6"/>
      <c r="K10" s="6"/>
    </row>
    <row r="11" spans="1:11" x14ac:dyDescent="0.25">
      <c r="A11" s="4" t="s">
        <v>16</v>
      </c>
      <c r="B11" s="5" t="s">
        <v>17</v>
      </c>
      <c r="C11" s="5"/>
      <c r="D11" t="s">
        <v>12</v>
      </c>
      <c r="F11" s="23">
        <v>0.1</v>
      </c>
      <c r="G11" s="23">
        <v>0.45100000000000001</v>
      </c>
      <c r="H11" s="23">
        <v>0.42</v>
      </c>
      <c r="J11" s="18"/>
      <c r="K11" s="6"/>
    </row>
    <row r="12" spans="1:11" x14ac:dyDescent="0.25">
      <c r="A12" s="4"/>
      <c r="B12" s="5" t="s">
        <v>18</v>
      </c>
      <c r="C12" s="5"/>
      <c r="D12" t="s">
        <v>12</v>
      </c>
      <c r="F12" s="23">
        <v>-0.105</v>
      </c>
      <c r="G12" s="23">
        <v>0.45100000000000001</v>
      </c>
      <c r="H12" s="23">
        <v>0.42</v>
      </c>
      <c r="J12" s="18"/>
      <c r="K12" s="6"/>
    </row>
    <row r="13" spans="1:11" x14ac:dyDescent="0.25">
      <c r="A13" s="4"/>
      <c r="B13" s="5" t="s">
        <v>13</v>
      </c>
      <c r="C13" s="5"/>
      <c r="D13" t="s">
        <v>12</v>
      </c>
      <c r="F13" s="23">
        <v>0</v>
      </c>
      <c r="G13" s="23">
        <v>0.70599999999999996</v>
      </c>
      <c r="H13" s="23">
        <v>0.45</v>
      </c>
      <c r="J13" s="18"/>
      <c r="K13" s="6"/>
    </row>
    <row r="14" spans="1:11" x14ac:dyDescent="0.25">
      <c r="A14" s="4"/>
      <c r="B14" s="5" t="s">
        <v>12</v>
      </c>
      <c r="C14" s="5"/>
      <c r="D14" t="s">
        <v>14</v>
      </c>
      <c r="F14" s="23"/>
      <c r="G14" s="23"/>
      <c r="H14" s="23">
        <v>5.4538000000000002</v>
      </c>
      <c r="J14" s="18"/>
      <c r="K14" s="6"/>
    </row>
    <row r="15" spans="1:11" x14ac:dyDescent="0.25">
      <c r="A15" s="4" t="s">
        <v>19</v>
      </c>
      <c r="B15" s="5" t="s">
        <v>20</v>
      </c>
      <c r="C15" s="5"/>
      <c r="D15" t="s">
        <v>12</v>
      </c>
      <c r="F15" s="23">
        <v>0</v>
      </c>
      <c r="G15" s="23">
        <v>0.74</v>
      </c>
      <c r="H15" s="23">
        <v>0.33</v>
      </c>
      <c r="J15" s="6"/>
      <c r="K15" s="6"/>
    </row>
    <row r="16" spans="1:11" x14ac:dyDescent="0.25">
      <c r="A16" s="4"/>
      <c r="B16" s="5" t="s">
        <v>21</v>
      </c>
      <c r="C16" s="5"/>
      <c r="D16" t="s">
        <v>12</v>
      </c>
      <c r="F16" s="23">
        <v>0</v>
      </c>
      <c r="G16" s="23">
        <v>0.78749999999999998</v>
      </c>
      <c r="H16" s="23">
        <v>0.33</v>
      </c>
      <c r="J16" s="6"/>
      <c r="K16" s="6"/>
    </row>
    <row r="17" spans="1:11" x14ac:dyDescent="0.25">
      <c r="A17" s="4"/>
      <c r="B17" s="5" t="s">
        <v>12</v>
      </c>
      <c r="C17" s="5"/>
      <c r="D17" t="s">
        <v>14</v>
      </c>
      <c r="F17" s="23"/>
      <c r="G17" s="23"/>
      <c r="H17" s="23">
        <v>7.0371699999999997</v>
      </c>
      <c r="J17" s="6"/>
      <c r="K17" s="6"/>
    </row>
    <row r="18" spans="1:11" x14ac:dyDescent="0.25">
      <c r="A18" s="4"/>
      <c r="B18" s="5" t="s">
        <v>22</v>
      </c>
      <c r="C18" s="5"/>
      <c r="D18" t="s">
        <v>23</v>
      </c>
      <c r="F18" s="23"/>
      <c r="G18" s="23"/>
      <c r="H18" s="23">
        <v>0</v>
      </c>
      <c r="J18" s="6"/>
      <c r="K18" s="6"/>
    </row>
    <row r="19" spans="1:11" x14ac:dyDescent="0.25">
      <c r="A19" s="4"/>
      <c r="B19" s="5" t="s">
        <v>24</v>
      </c>
      <c r="C19" s="5"/>
      <c r="D19" t="s">
        <v>23</v>
      </c>
      <c r="F19" s="23"/>
      <c r="G19" s="23"/>
      <c r="H19" s="23">
        <v>0</v>
      </c>
      <c r="J19" s="6"/>
      <c r="K19" s="6"/>
    </row>
    <row r="20" spans="1:11" x14ac:dyDescent="0.25">
      <c r="A20" s="4"/>
      <c r="B20" s="5" t="s">
        <v>25</v>
      </c>
      <c r="C20" s="5"/>
      <c r="D20" s="6" t="s">
        <v>12</v>
      </c>
      <c r="E20" s="6" t="s">
        <v>26</v>
      </c>
      <c r="F20" s="23"/>
      <c r="G20" s="23"/>
      <c r="H20" s="23">
        <v>0.15</v>
      </c>
      <c r="I20" s="6"/>
      <c r="J20" s="6"/>
    </row>
    <row r="21" spans="1:11" x14ac:dyDescent="0.25">
      <c r="A21" s="4"/>
      <c r="B21" s="5" t="s">
        <v>27</v>
      </c>
      <c r="C21" s="5"/>
      <c r="D21" s="6" t="s">
        <v>12</v>
      </c>
      <c r="E21" s="6" t="s">
        <v>28</v>
      </c>
      <c r="F21" s="23"/>
      <c r="G21" s="23"/>
      <c r="H21" s="23">
        <v>0.05</v>
      </c>
      <c r="I21" s="6"/>
      <c r="J21" s="6"/>
    </row>
    <row r="22" spans="1:11" x14ac:dyDescent="0.25">
      <c r="A22" s="4"/>
      <c r="B22" s="5" t="s">
        <v>29</v>
      </c>
      <c r="C22" s="5"/>
      <c r="D22" s="6" t="s">
        <v>14</v>
      </c>
      <c r="E22" s="6"/>
      <c r="F22" s="23"/>
      <c r="G22" s="23"/>
      <c r="H22" s="23">
        <v>1.76</v>
      </c>
      <c r="I22" s="6"/>
      <c r="J22" s="6"/>
    </row>
    <row r="23" spans="1:11" x14ac:dyDescent="0.25">
      <c r="A23" s="4" t="s">
        <v>30</v>
      </c>
      <c r="B23" s="20" t="s">
        <v>11</v>
      </c>
      <c r="C23" s="5"/>
      <c r="D23" t="s">
        <v>12</v>
      </c>
      <c r="F23" s="23">
        <v>-0.13</v>
      </c>
      <c r="G23" s="23">
        <v>0.40899999999999997</v>
      </c>
      <c r="H23" s="23">
        <v>0.185</v>
      </c>
      <c r="J23" s="20" t="s">
        <v>45</v>
      </c>
    </row>
    <row r="24" spans="1:11" x14ac:dyDescent="0.25">
      <c r="A24" s="4"/>
      <c r="B24" s="5" t="s">
        <v>13</v>
      </c>
      <c r="C24" s="5"/>
      <c r="D24" t="s">
        <v>12</v>
      </c>
      <c r="F24" s="23">
        <v>-0.13</v>
      </c>
      <c r="G24" s="23">
        <v>0.75900000000000001</v>
      </c>
      <c r="H24" s="23">
        <v>0.185</v>
      </c>
    </row>
    <row r="25" spans="1:11" x14ac:dyDescent="0.25">
      <c r="A25" s="4"/>
      <c r="B25" s="5" t="s">
        <v>12</v>
      </c>
      <c r="C25" s="5"/>
      <c r="D25" t="s">
        <v>14</v>
      </c>
      <c r="F25" s="23"/>
      <c r="G25" s="23"/>
      <c r="H25" s="23">
        <v>5.2778799999999997</v>
      </c>
    </row>
    <row r="26" spans="1:11" x14ac:dyDescent="0.25">
      <c r="A26" s="4" t="s">
        <v>31</v>
      </c>
      <c r="B26" s="19" t="s">
        <v>32</v>
      </c>
      <c r="C26" s="5"/>
      <c r="D26" s="6" t="s">
        <v>12</v>
      </c>
      <c r="E26" s="6"/>
      <c r="F26" s="23">
        <f>-0.01387-0.04</f>
        <v>-5.3870000000000001E-2</v>
      </c>
      <c r="G26" s="23">
        <v>0.49195</v>
      </c>
      <c r="H26" s="23">
        <v>0.52285999999999999</v>
      </c>
      <c r="J26" s="14" t="s">
        <v>33</v>
      </c>
    </row>
    <row r="27" spans="1:11" x14ac:dyDescent="0.25">
      <c r="A27" s="4"/>
      <c r="B27" s="19" t="s">
        <v>34</v>
      </c>
      <c r="C27" s="5"/>
      <c r="D27" s="6" t="s">
        <v>12</v>
      </c>
      <c r="E27" s="6"/>
      <c r="F27" s="23">
        <f>-0.013587-0.04</f>
        <v>-5.3587000000000003E-2</v>
      </c>
      <c r="G27" s="23">
        <v>0.71599999999999997</v>
      </c>
      <c r="H27" s="23">
        <v>0.15</v>
      </c>
    </row>
    <row r="28" spans="1:11" x14ac:dyDescent="0.25">
      <c r="A28" s="4"/>
      <c r="B28" s="5" t="s">
        <v>35</v>
      </c>
      <c r="C28" s="5"/>
      <c r="D28" t="s">
        <v>14</v>
      </c>
      <c r="F28" s="23"/>
      <c r="G28" s="23"/>
      <c r="H28" s="23">
        <v>3.6529410000000002</v>
      </c>
    </row>
    <row r="29" spans="1:11" x14ac:dyDescent="0.25">
      <c r="A29" s="4"/>
      <c r="B29" s="5" t="s">
        <v>36</v>
      </c>
      <c r="C29" s="5"/>
      <c r="D29" t="s">
        <v>14</v>
      </c>
      <c r="F29" s="23"/>
      <c r="G29" s="23"/>
      <c r="H29" s="23">
        <v>4.3157700000000006</v>
      </c>
    </row>
    <row r="30" spans="1:11" x14ac:dyDescent="0.25">
      <c r="A30" s="4" t="s">
        <v>37</v>
      </c>
      <c r="B30" s="15" t="s">
        <v>38</v>
      </c>
      <c r="C30" s="5"/>
      <c r="D30" s="6" t="s">
        <v>12</v>
      </c>
      <c r="E30" s="6"/>
      <c r="F30" s="27"/>
      <c r="G30" s="27"/>
      <c r="H30" s="23">
        <v>0.1</v>
      </c>
      <c r="J30" s="15" t="s">
        <v>39</v>
      </c>
    </row>
    <row r="31" spans="1:11" x14ac:dyDescent="0.25">
      <c r="A31" s="4"/>
      <c r="B31" s="15" t="s">
        <v>40</v>
      </c>
      <c r="C31" s="5"/>
      <c r="D31" s="6" t="s">
        <v>12</v>
      </c>
      <c r="E31" s="6"/>
      <c r="F31" s="27"/>
      <c r="G31" s="27"/>
      <c r="H31" s="23">
        <v>-0.1</v>
      </c>
    </row>
    <row r="32" spans="1:11" x14ac:dyDescent="0.25">
      <c r="A32" s="4" t="s">
        <v>41</v>
      </c>
      <c r="B32" s="9" t="s">
        <v>8</v>
      </c>
      <c r="C32" s="10"/>
      <c r="D32" s="10"/>
      <c r="E32" s="10"/>
      <c r="F32" s="10"/>
      <c r="G32" s="10"/>
      <c r="H32" s="16" t="s">
        <v>42</v>
      </c>
    </row>
    <row r="33" spans="1:3" x14ac:dyDescent="0.25">
      <c r="A33" s="18"/>
      <c r="B33" s="6"/>
      <c r="C33" s="6"/>
    </row>
  </sheetData>
  <conditionalFormatting sqref="A26:B29">
    <cfRule type="cellIs" dxfId="3" priority="4" operator="equal">
      <formula>"class"</formula>
    </cfRule>
  </conditionalFormatting>
  <conditionalFormatting sqref="A30:B31">
    <cfRule type="cellIs" dxfId="2" priority="3" operator="equal">
      <formula>"class"</formula>
    </cfRule>
  </conditionalFormatting>
  <conditionalFormatting sqref="A32">
    <cfRule type="cellIs" dxfId="1" priority="2" operator="equal">
      <formula>"class"</formula>
    </cfRule>
  </conditionalFormatting>
  <conditionalFormatting sqref="A26">
    <cfRule type="cellIs" dxfId="0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S2LAF_Sedan_HambaLG_f</vt:lpstr>
      <vt:lpstr>S2LAF_Sedan_HambaLG_r</vt:lpstr>
      <vt:lpstr>S2LAF_Sedan_Hamba_f</vt:lpstr>
      <vt:lpstr>S2LAF_Sedan_Hamba_r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2019-11-05T12:14:31Z</dcterms:created>
  <dcterms:modified xsi:type="dcterms:W3CDTF">2023-02-22T22:19:05Z</dcterms:modified>
</cp:coreProperties>
</file>