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WoS" sheetId="2" r:id="rId5"/>
    <sheet state="visible" name="ACM, DOI only" sheetId="3" r:id="rId6"/>
    <sheet state="visible" name="ACM clean" sheetId="4" r:id="rId7"/>
    <sheet state="visible" name="Scopus + WoS + ACM" sheetId="5" r:id="rId8"/>
    <sheet state="visible" name="Graficos" sheetId="6" r:id="rId9"/>
    <sheet state="visible" name="Screening" sheetId="7" r:id="rId10"/>
    <sheet state="visible" name="Acceso" sheetId="8" r:id="rId11"/>
    <sheet state="visible" name="Ideas" sheetId="9" r:id="rId12"/>
    <sheet state="visible" name="RQ y Eligibility Criteria" sheetId="10" r:id="rId13"/>
  </sheets>
  <definedNames>
    <definedName localSheetId="3" name="DatosExternos_1">'ACM clean'!$A$1:$M$596</definedName>
    <definedName localSheetId="0" name="DatosExternos_1">Scopus!$A$1:$T$92</definedName>
    <definedName hidden="1" localSheetId="7" name="_xlnm._FilterDatabase">Acceso!$B$1:$O$167</definedName>
  </definedNames>
  <calcPr/>
  <extLst>
    <ext uri="GoogleSheetsCustomDataVersion2">
      <go:sheetsCustomData xmlns:go="http://customooxmlschemas.google.com/" r:id="rId14" roundtripDataChecksum="Tjw/2FxFWGO/I35xd6J4XT7WXaj1oMuG39jA9YzGpRo="/>
    </ext>
  </extLst>
</workbook>
</file>

<file path=xl/sharedStrings.xml><?xml version="1.0" encoding="utf-8"?>
<sst xmlns="http://schemas.openxmlformats.org/spreadsheetml/2006/main" count="24961" uniqueCount="5146">
  <si>
    <t>Authors</t>
  </si>
  <si>
    <t>Author full names</t>
  </si>
  <si>
    <t>Author(s) ID</t>
  </si>
  <si>
    <t>Title</t>
  </si>
  <si>
    <t>Year</t>
  </si>
  <si>
    <t>Source title</t>
  </si>
  <si>
    <t>Volume</t>
  </si>
  <si>
    <t>Issue</t>
  </si>
  <si>
    <t>Art. No.</t>
  </si>
  <si>
    <t>Page start</t>
  </si>
  <si>
    <t>Page end</t>
  </si>
  <si>
    <t>Page count</t>
  </si>
  <si>
    <t>Cited by</t>
  </si>
  <si>
    <t>DOI</t>
  </si>
  <si>
    <t>Link</t>
  </si>
  <si>
    <t>Document Type</t>
  </si>
  <si>
    <t>Publication Stage</t>
  </si>
  <si>
    <t>Open Access</t>
  </si>
  <si>
    <t>Source</t>
  </si>
  <si>
    <t>EID</t>
  </si>
  <si>
    <t>Drakopoulos F.; Tsolakis C.; Angelopoulos A.; Liu Y.; Yao C.; Kavazidi K.R.; Foroglou N.; Fedorov A.; Frisken S.; Kikinis R.; Golby A.; Chrisochoides N.</t>
  </si>
  <si>
    <t>Drakopoulos, Fotis (56037557500); Tsolakis, Christos (57189468327); Angelopoulos, Angelos (57514602600); Liu, Yixun (35177949100); Yao, Chengjun (36926850300); Kavazidi, Kyriaki Rafailia (57192153821); Foroglou, Nikolaos (6506201305); Fedorov, Andrey (8232501700); Frisken, Sarah (6603308596); Kikinis, Ron (7101859155); Golby, Alexandra (6602812106); Chrisochoides, Nikos (6603822150)</t>
  </si>
  <si>
    <t>56037557500; 57189468327; 57514602600; 35177949100; 36926850300; 57192153821; 6506201305; 8232501700; 6603308596; 7101859155; 6602812106; 6603822150</t>
  </si>
  <si>
    <t>Adaptive Physics-Based Non-Rigid Registration for Immersive Image-Guided Neuronavigation Systems</t>
  </si>
  <si>
    <t>Frontiers in Digital Health</t>
  </si>
  <si>
    <t>2</t>
  </si>
  <si>
    <t/>
  </si>
  <si>
    <t>613608</t>
  </si>
  <si>
    <t>10.3389/fdgth.2020.613608</t>
  </si>
  <si>
    <t>https://www.scopus.com/inward/record.uri?eid=2-s2.0-85117784316&amp;doi=10.3389%2ffdgth.2020.613608&amp;partnerID=40&amp;md5=cd21fba93278ef3b26a17eea6981ea66</t>
  </si>
  <si>
    <t>Article</t>
  </si>
  <si>
    <t>Final</t>
  </si>
  <si>
    <t>All Open Access; Gold Open Access; Green Open Access</t>
  </si>
  <si>
    <t>Scopus</t>
  </si>
  <si>
    <t>2-s2.0-85117784316</t>
  </si>
  <si>
    <t>Año</t>
  </si>
  <si>
    <t>Cantidad de articulos</t>
  </si>
  <si>
    <t>Vuarnesson L.; Zamplaras D.; Laroche J.; Dumit J.; Lutes C.; Bachrach A.; Garnier F.</t>
  </si>
  <si>
    <t>Vuarnesson, Loup (57209598554); Zamplaras, Dionysios (57195052250); Laroche, Julien (56450342900); Dumit, Joseph (6506536260); Lutes, Clint (57890742300); Bachrach, Asaf (22133449800); Garnier, Francois (57202993114)</t>
  </si>
  <si>
    <t>57209598554; 57195052250; 56450342900; 6506536260; 57890742300; 22133449800; 57202993114</t>
  </si>
  <si>
    <t>Shared Diminished Reality: A New VR Framework for the Study of Embodied Intersubjectivity</t>
  </si>
  <si>
    <t>Frontiers in Virtual Reality</t>
  </si>
  <si>
    <t>646930</t>
  </si>
  <si>
    <t>10.3389/frvir.2021.646930</t>
  </si>
  <si>
    <t>https://www.scopus.com/inward/record.uri?eid=2-s2.0-85120998134&amp;doi=10.3389%2ffrvir.2021.646930&amp;partnerID=40&amp;md5=1b374a1c5f1a429d64987f887cc23169</t>
  </si>
  <si>
    <t>2-s2.0-85120998134</t>
  </si>
  <si>
    <t>Liu S.; Xie J.; Wang X.</t>
  </si>
  <si>
    <t>Liu, Shuguang (57223606015); Xie, Jiacheng (56611066300); Wang, Xuewen (56052626000)</t>
  </si>
  <si>
    <t>57223606015; 56611066300; 56052626000</t>
  </si>
  <si>
    <t>QoE enhancement of the industrial metaverse based on Mixed Reality application optimization</t>
  </si>
  <si>
    <t>Displays</t>
  </si>
  <si>
    <t>79</t>
  </si>
  <si>
    <t>102463</t>
  </si>
  <si>
    <t>10.1016/j.displa.2023.102463</t>
  </si>
  <si>
    <t>https://www.scopus.com/inward/record.uri?eid=2-s2.0-85163344702&amp;doi=10.1016%2fj.displa.2023.102463&amp;partnerID=40&amp;md5=ada399e050b3ccbdc3a96e7fad2127e8</t>
  </si>
  <si>
    <t>2-s2.0-85163344702</t>
  </si>
  <si>
    <t>Zeng H.; He X.; Pan H.</t>
  </si>
  <si>
    <t>Zeng, Hong (57203129230); He, Xingxi (13410973300); Pan, Honghu (58448127700)</t>
  </si>
  <si>
    <t>57203129230; 13410973300; 58448127700</t>
  </si>
  <si>
    <t>A New Practice Method Based on KNN Model to Improve User Experience for an AR Piano Learning System</t>
  </si>
  <si>
    <t>Lecture Notes in Computer Science (including subseries Lecture Notes in Artificial Intelligence and Lecture Notes in Bioinformatics)</t>
  </si>
  <si>
    <t>11575 LNCS</t>
  </si>
  <si>
    <t>10.1007/978-3-030-21565-1_27</t>
  </si>
  <si>
    <t>https://www.scopus.com/inward/record.uri?eid=2-s2.0-85069728617&amp;doi=10.1007%2f978-3-030-21565-1_27&amp;partnerID=40&amp;md5=a0cc667bae12df81fd7e2acba9572ba5</t>
  </si>
  <si>
    <t>Conference paper</t>
  </si>
  <si>
    <t>2-s2.0-85069728617</t>
  </si>
  <si>
    <t>Subramanian T.; Schlichtherle F.; Remlinger W.</t>
  </si>
  <si>
    <t>Subramanian, Thirumanikandan (58434658400); Schlichtherle, Fabian (57325741900); Remlinger, Wolfram (55691110400)</t>
  </si>
  <si>
    <t>58434658400; 57325741900; 55691110400</t>
  </si>
  <si>
    <t>Mixed Reality Tool to simulate and evaluate user interactions in the Interior of automated vehicles</t>
  </si>
  <si>
    <t>ACM International Conference Proceeding Series</t>
  </si>
  <si>
    <t>10.1145/3581961.3609847</t>
  </si>
  <si>
    <t>https://www.scopus.com/inward/record.uri?eid=2-s2.0-85173642311&amp;doi=10.1145%2f3581961.3609847&amp;partnerID=40&amp;md5=7315e25ea3ff7868fbf271f463213570</t>
  </si>
  <si>
    <t>2-s2.0-85173642311</t>
  </si>
  <si>
    <t>He Y.; Hu Y.; Feng H.; Li C.; Shen X.</t>
  </si>
  <si>
    <t>He, Yuzhen (57219864166); Hu, Yong (56874963300); Feng, Huiyan (57223662780); Li, Chuchen (57223645003); Shen, Xukun (56452034900)</t>
  </si>
  <si>
    <t>57219864166; 56874963300; 57223662780; 57223645003; 56452034900</t>
  </si>
  <si>
    <t>Comparative Analysis of 3D Interactive Modes in Different Object Layouts in Mixed Reality</t>
  </si>
  <si>
    <t>10.1145/3490355.3490371</t>
  </si>
  <si>
    <t>https://www.scopus.com/inward/record.uri?eid=2-s2.0-85124685092&amp;doi=10.1145%2f3490355.3490371&amp;partnerID=40&amp;md5=d58f3e9db8581752d3ae3fec8ec90327</t>
  </si>
  <si>
    <t>2-s2.0-85124685092</t>
  </si>
  <si>
    <t>Suzuki R.; Masai K.; Sugimoto M.</t>
  </si>
  <si>
    <t>Suzuki, Ryohei (57412788600); Masai, Katsutoshi (57113271300); Sugimoto, Maki (9638451700)</t>
  </si>
  <si>
    <t>57412788600; 57113271300; 9638451700</t>
  </si>
  <si>
    <t>ReallifeEngine: A Mixed Reality-Based Visual Programming System for SmartHomes</t>
  </si>
  <si>
    <t>ICAT-EGVE 2019 - 29th International Conference on Artificial Reality and Telexistence and 24th Eurographics Symposium on Virtual Environments</t>
  </si>
  <si>
    <t>10.2312/egve.20191287</t>
  </si>
  <si>
    <t>https://www.scopus.com/inward/record.uri?eid=2-s2.0-85122896768&amp;doi=10.2312%2fegve.20191287&amp;partnerID=40&amp;md5=c1482cb7a82f6adaa5bc1ac0ab7f9172</t>
  </si>
  <si>
    <t>2-s2.0-85122896768</t>
  </si>
  <si>
    <t>González-Sosa E.; Perez-Garcia P.; Gonzalez-Morin D.; Villegas A.</t>
  </si>
  <si>
    <t>González-Sosa, Ester (56462764900); Perez-Garcia, Pablo (57224850400); Gonzalez-Morin, Diego (57218409265); Villegas, Alvaro (55116907700)</t>
  </si>
  <si>
    <t>56462764900; 57224850400; 57218409265; 55116907700</t>
  </si>
  <si>
    <t>Subjective Evaluation of Egocentric Human Segmentation for Mixed Reality</t>
  </si>
  <si>
    <t>Proceedings - 2021 4th IEEE International Conference on Artificial Intelligence and Virtual Reality, AIVR 2021</t>
  </si>
  <si>
    <t>10.1109/AIVR52153.2021.00053</t>
  </si>
  <si>
    <t>https://www.scopus.com/inward/record.uri?eid=2-s2.0-85124225143&amp;doi=10.1109%2fAIVR52153.2021.00053&amp;partnerID=40&amp;md5=bef32647ec75250d7e9af82b34fabac3</t>
  </si>
  <si>
    <t>2-s2.0-85124225143</t>
  </si>
  <si>
    <t>Santoso H.B.; Baroroh D.K.; Darmawan A.</t>
  </si>
  <si>
    <t>Santoso, H.B. (57193905789); Baroroh, D.K. (57195346196); Darmawan, A. (57200538258)</t>
  </si>
  <si>
    <t>57193905789; 57195346196; 57200538258</t>
  </si>
  <si>
    <t>FUTURE APPLICATION OF MULTISENSORY MIXED REALITY IN THE HUMAN CYBER—PHYSICAL SYSTEM</t>
  </si>
  <si>
    <t>South African Journal of Industrial Engineering</t>
  </si>
  <si>
    <t>32</t>
  </si>
  <si>
    <t>4</t>
  </si>
  <si>
    <t>10.7166/32-4-2551</t>
  </si>
  <si>
    <t>https://www.scopus.com/inward/record.uri?eid=2-s2.0-85122376733&amp;doi=10.7166%2f32-4-2551&amp;partnerID=40&amp;md5=7fb1c2cec0b524bd7c8b8f130d379359</t>
  </si>
  <si>
    <t>All Open Access; Gold Open Access</t>
  </si>
  <si>
    <t>2-s2.0-85122376733</t>
  </si>
  <si>
    <t>Vellingiri S.; McMahan R.P.; Prabhakaran B.</t>
  </si>
  <si>
    <t>Vellingiri, Shanthi (55969744500); McMahan, Ryan P. (18037514200); Prabhakaran, Balakrishnan (6603723328)</t>
  </si>
  <si>
    <t>55969744500; 18037514200; 6603723328</t>
  </si>
  <si>
    <t>SCeVE: A Component-based Framework to Author Mixed Reality Tours</t>
  </si>
  <si>
    <t>ACM Transactions on Multimedia Computing, Communications and Applications</t>
  </si>
  <si>
    <t>16</t>
  </si>
  <si>
    <t>40</t>
  </si>
  <si>
    <t>10.1145/3377353</t>
  </si>
  <si>
    <t>https://www.scopus.com/inward/record.uri?eid=2-s2.0-85086894701&amp;doi=10.1145%2f3377353&amp;partnerID=40&amp;md5=97c015bc1c57555876af4e3eb73da68c</t>
  </si>
  <si>
    <t>2-s2.0-85086894701</t>
  </si>
  <si>
    <t>Frank J.A.; Kapila V.</t>
  </si>
  <si>
    <t>Frank, Jared A. (55675046800); Kapila, Vikram (7005709613)</t>
  </si>
  <si>
    <t>55675046800; 7005709613</t>
  </si>
  <si>
    <t>Mixed-reality learning environments: Integrating mobile interfaces with laboratory test-beds</t>
  </si>
  <si>
    <t>Computers and Education</t>
  </si>
  <si>
    <t>110</t>
  </si>
  <si>
    <t>10.1016/j.compedu.2017.02.009</t>
  </si>
  <si>
    <t>https://www.scopus.com/inward/record.uri?eid=2-s2.0-85016059169&amp;doi=10.1016%2fj.compedu.2017.02.009&amp;partnerID=40&amp;md5=6788d601c127787091b21097bd1667d0</t>
  </si>
  <si>
    <t>All Open Access; Bronze Open Access</t>
  </si>
  <si>
    <t>2-s2.0-85016059169</t>
  </si>
  <si>
    <t>Cao Y.; Xu Z.; Glenn T.; Huo K.; Ramani K.</t>
  </si>
  <si>
    <t>Cao, Yuanzhi (57200501189); Xu, Zhuangying (57200502760); Glenn, Terrell (57200499373); Huo, Ke (56406175800); Ramani, Karthik (7006683312)</t>
  </si>
  <si>
    <t>57200501189; 57200502760; 57200499373; 56406175800; 7006683312</t>
  </si>
  <si>
    <t>Ani-bot: A modular robotics system supporting creation, tweaking, and usage with mixed-reality interactions</t>
  </si>
  <si>
    <t>TEI 2018 - Proceedings of the 12th International Conference on Tangible, Embedded, and Embodied Interaction</t>
  </si>
  <si>
    <t>2018-January</t>
  </si>
  <si>
    <t>10.1145/3173225.3173226</t>
  </si>
  <si>
    <t>https://www.scopus.com/inward/record.uri?eid=2-s2.0-85046659231&amp;doi=10.1145%2f3173225.3173226&amp;partnerID=40&amp;md5=5873b859bd8d10234e7bc8a4115a60c8</t>
  </si>
  <si>
    <t>2-s2.0-85046659231</t>
  </si>
  <si>
    <t>Olbrich M.; Franek A.; Weber D.</t>
  </si>
  <si>
    <t>Olbrich, Manuel (26531589600); Franek, Andreas (57216459801); Weber, Daniel (57135495000)</t>
  </si>
  <si>
    <t>26531589600; 57216459801; 57135495000</t>
  </si>
  <si>
    <t>Interacting with FEM Simulated Tubes in AR</t>
  </si>
  <si>
    <t>13095 LNCS</t>
  </si>
  <si>
    <t>10.1007/978-3-030-90963-5_23</t>
  </si>
  <si>
    <t>https://www.scopus.com/inward/record.uri?eid=2-s2.0-85119866344&amp;doi=10.1007%2f978-3-030-90963-5_23&amp;partnerID=40&amp;md5=1aaae3fbb7e20db686bf4691c341fa50</t>
  </si>
  <si>
    <t>2-s2.0-85119866344</t>
  </si>
  <si>
    <t>Zhang X.; Hu Y.; Huang T.</t>
  </si>
  <si>
    <t>Zhang, Xi (55949851900); Hu, Youmin (23972686100); Huang, Tao (57419091400)</t>
  </si>
  <si>
    <t>55949851900; 23972686100; 57419091400</t>
  </si>
  <si>
    <t>A multiplayer MR application based on adaptive synchronization algorithm</t>
  </si>
  <si>
    <t>7th International Conference on Control, Decision and Information Technologies, CoDIT 2020</t>
  </si>
  <si>
    <t>9263926</t>
  </si>
  <si>
    <t>10.1109/CoDIT49905.2020.9263926</t>
  </si>
  <si>
    <t>https://www.scopus.com/inward/record.uri?eid=2-s2.0-85098241816&amp;doi=10.1109%2fCoDIT49905.2020.9263926&amp;partnerID=40&amp;md5=0fe9e62b7232ce5107e342abd54316fc</t>
  </si>
  <si>
    <t>2-s2.0-85098241816</t>
  </si>
  <si>
    <t>O'Keefe B.J.; Mastermaker M.; Flint T.; Resmini A.; Chirico A.; Sturdee M.</t>
  </si>
  <si>
    <t>O'Keefe, Brian J (55489158600); Mastermaker, Michael (57225991175); Flint, Tom (56567812800); Resmini, Andrea (18936742600); Chirico, Andrea (56736363600); Sturdee, Miriam (57188759450)</t>
  </si>
  <si>
    <t>55489158600; 57225991175; 56567812800; 18936742600; 56736363600; 57188759450</t>
  </si>
  <si>
    <t>Designing Blended Experiences: Laugh Traders</t>
  </si>
  <si>
    <t>10.1145/3591196.3593371</t>
  </si>
  <si>
    <t>https://www.scopus.com/inward/record.uri?eid=2-s2.0-85164025403&amp;doi=10.1145%2f3591196.3593371&amp;partnerID=40&amp;md5=141994c7f0f68b8344d464c1d9e4d8b1</t>
  </si>
  <si>
    <t>2-s2.0-85164025403</t>
  </si>
  <si>
    <t>Zhang W.; Zhang Y.</t>
  </si>
  <si>
    <t>Zhang, Wenli (57192222466); Zhang, Yiqian (57268002600)</t>
  </si>
  <si>
    <t>57192222466; 57268002600</t>
  </si>
  <si>
    <t>Research of interactive experience display of child safety seats based on Mixed Reality technology</t>
  </si>
  <si>
    <t>Proceedings - 2020 International Conference on Innovation Design and Digital Technology, ICIDDT 2020</t>
  </si>
  <si>
    <t>10.1109/ICIDDT52279.2020.00073</t>
  </si>
  <si>
    <t>https://www.scopus.com/inward/record.uri?eid=2-s2.0-85115416324&amp;doi=10.1109%2fICIDDT52279.2020.00073&amp;partnerID=40&amp;md5=57df4740a8190ba4dcf81135b0efe6e8</t>
  </si>
  <si>
    <t>2-s2.0-85115416324</t>
  </si>
  <si>
    <t>Rüger C.; Feufel M.A.; Moosburner S.; Özbek C.; Pratschke J.; Sauer I.M.</t>
  </si>
  <si>
    <t>Rüger, Christoph (57216748506); Feufel, Markus A. (24331661400); Moosburner, Simon (57190125795); Özbek, Christopher (57197675484); Pratschke, Johann (58045470100); Sauer, Igor M. (7006292829)</t>
  </si>
  <si>
    <t>57216748506; 24331661400; 57190125795; 57197675484; 58045470100; 7006292829</t>
  </si>
  <si>
    <t>Ultrasound in augmented reality: a mixed-methods evaluation of head-mounted displays in image-guided interventions</t>
  </si>
  <si>
    <t>International Journal of Computer Assisted Radiology and Surgery</t>
  </si>
  <si>
    <t>15</t>
  </si>
  <si>
    <t>11</t>
  </si>
  <si>
    <t>10.1007/s11548-020-02236-6</t>
  </si>
  <si>
    <t>https://www.scopus.com/inward/record.uri?eid=2-s2.0-85088782075&amp;doi=10.1007%2fs11548-020-02236-6&amp;partnerID=40&amp;md5=5cca4e0918be771af9d21cdd00bf5990</t>
  </si>
  <si>
    <t>All Open Access; Green Open Access; Hybrid Gold Open Access</t>
  </si>
  <si>
    <t>2-s2.0-85088782075</t>
  </si>
  <si>
    <t>Sluganovic I.; Liskij M.; Derek A.; Martinovic I.</t>
  </si>
  <si>
    <t>Sluganovic, Ivo (55338519200); Liskij, Mihael (57216393920); Derek, Ante (6505906729); Martinovic, Ivan (14035985300)</t>
  </si>
  <si>
    <t>55338519200; 57216393920; 6505906729; 14035985300</t>
  </si>
  <si>
    <t>Tap-Pair: Using Spatial Secrets for Single-Tap Device Pairing of Augmented Reality Headsets</t>
  </si>
  <si>
    <t>CODASPY 2020 - Proceedings of the 10th ACM Conference on Data and Application Security and Privacy</t>
  </si>
  <si>
    <t>10.1145/3374664.3375740</t>
  </si>
  <si>
    <t>https://www.scopus.com/inward/record.uri?eid=2-s2.0-85083362134&amp;doi=10.1145%2f3374664.3375740&amp;partnerID=40&amp;md5=fe1ef013452cfcbf8424bf2ef78debb6</t>
  </si>
  <si>
    <t>2-s2.0-85083362134</t>
  </si>
  <si>
    <t>Lang S.; Dastagir Kota M.S.S.; Weigert D.; Behrendt F.</t>
  </si>
  <si>
    <t>Lang, Sebastian (57192238963); Dastagir Kota, Mohammed Saif Sheikh (57208109913); Weigert, David (57192236149); Behrendt, Fabian (57197824476)</t>
  </si>
  <si>
    <t>57192238963; 57208109913; 57192236149; 57197824476</t>
  </si>
  <si>
    <t>Mixed reality in production and logistics: Discussing the application potentials of Microsoft HoloLensTM</t>
  </si>
  <si>
    <t>Procedia Computer Science</t>
  </si>
  <si>
    <t>149</t>
  </si>
  <si>
    <t>10.1016/j.procs.2019.01.115</t>
  </si>
  <si>
    <t>https://www.scopus.com/inward/record.uri?eid=2-s2.0-85063814654&amp;doi=10.1016%2fj.procs.2019.01.115&amp;partnerID=40&amp;md5=6355b03f917f4938b97ad4761103b1cb</t>
  </si>
  <si>
    <t>2-s2.0-85063814654</t>
  </si>
  <si>
    <t>Christoff N.; Tonchev K.; Neshov N.; Manolova A.; Poulkov V.</t>
  </si>
  <si>
    <t>Christoff, Nicole (57196403440); Tonchev, Krasimir (54421373600); Neshov, Nikolay (39861785100); Manolova, Agata (57212850980); Poulkov, Vladimir (24081488100)</t>
  </si>
  <si>
    <t>57196403440; 54421373600; 39861785100; 57212850980; 24081488100</t>
  </si>
  <si>
    <t>Audio-Driven 3D Talking Face for Realistic Holographic Mixed-Reality Telepresence</t>
  </si>
  <si>
    <t>2023 IEEE International Black Sea Conference on Communications and Networking, BlackSeaCom 2023</t>
  </si>
  <si>
    <t>10.1109/BlackSeaCom58138.2023.10299781</t>
  </si>
  <si>
    <t>https://www.scopus.com/inward/record.uri?eid=2-s2.0-85179001967&amp;doi=10.1109%2fBlackSeaCom58138.2023.10299781&amp;partnerID=40&amp;md5=8a783b9b99db68e7d9a1ed62ed2f209e</t>
  </si>
  <si>
    <t>2-s2.0-85179001967</t>
  </si>
  <si>
    <t>Campoverde-Durán R.; Garzón-Vera B.</t>
  </si>
  <si>
    <t>Campoverde-Durán, R. (58020721400); Garzón-Vera, B. (58021193600)</t>
  </si>
  <si>
    <t>58020721400; 58021193600</t>
  </si>
  <si>
    <t>Mixed Reality: Evaluation of the User Experience to Improve the Interpretation of the Archaeological Heritage</t>
  </si>
  <si>
    <t>Smart Innovation, Systems and Technologies</t>
  </si>
  <si>
    <t>318</t>
  </si>
  <si>
    <t>10.1007/978-981-19-6347-6_48</t>
  </si>
  <si>
    <t>https://www.scopus.com/inward/record.uri?eid=2-s2.0-85144212698&amp;doi=10.1007%2f978-981-19-6347-6_48&amp;partnerID=40&amp;md5=873ea4594e488fe52622329de8cc10bb</t>
  </si>
  <si>
    <t>2-s2.0-85144212698</t>
  </si>
  <si>
    <t>Tsou M.-H.; Mejia C.</t>
  </si>
  <si>
    <t>Tsou, Ming-Hsiang (7006890549); Mejia, Christian (57816707900)</t>
  </si>
  <si>
    <t>7006890549; 57816707900</t>
  </si>
  <si>
    <t>Beyond mapping: extend the role of cartographers to user interface designers in the Metaverse using virtual reality, augmented reality, and mixed reality</t>
  </si>
  <si>
    <t>Cartography and Geographic Information Science</t>
  </si>
  <si>
    <t>10.1080/15230406.2023.2264748</t>
  </si>
  <si>
    <t>https://www.scopus.com/inward/record.uri?eid=2-s2.0-85174302857&amp;doi=10.1080%2f15230406.2023.2264748&amp;partnerID=40&amp;md5=75f9687744a2a46b7fd3728451a3e826</t>
  </si>
  <si>
    <t>Article in press</t>
  </si>
  <si>
    <t>2-s2.0-85174302857</t>
  </si>
  <si>
    <t>Catenazzi N.; Sommaruga L.; Locatelli C.</t>
  </si>
  <si>
    <t>Catenazzi, Nadia (6506360172); Sommaruga, Lorenzo (7801524457); Locatelli, Chiara (58618205400)</t>
  </si>
  <si>
    <t>6506360172; 7801524457; 58618205400</t>
  </si>
  <si>
    <t>Usability Evaluation of Mixed Reality Applications in VET Training</t>
  </si>
  <si>
    <t>14218 LNCS</t>
  </si>
  <si>
    <t>10.1007/978-3-031-43401-3_27</t>
  </si>
  <si>
    <t>https://www.scopus.com/inward/record.uri?eid=2-s2.0-85172219155&amp;doi=10.1007%2f978-3-031-43401-3_27&amp;partnerID=40&amp;md5=8b213972d635f6fb4c85d03b67e57069</t>
  </si>
  <si>
    <t>2-s2.0-85172219155</t>
  </si>
  <si>
    <t>Fuchigami R.; Ishida T.</t>
  </si>
  <si>
    <t>Fuchigami, Rihito (57219469591); Ishida, Tomoyuki (7403962126)</t>
  </si>
  <si>
    <t>57219469591; 7403962126</t>
  </si>
  <si>
    <t>Virtual traditional craft simulation system in mixed reality environment</t>
  </si>
  <si>
    <t>International Journal of Grid and Utility Computing</t>
  </si>
  <si>
    <t>14</t>
  </si>
  <si>
    <t>6</t>
  </si>
  <si>
    <t>10.1504/IJGUC.2023.135302</t>
  </si>
  <si>
    <t>https://www.scopus.com/inward/record.uri?eid=2-s2.0-85179546160&amp;doi=10.1504%2fIJGUC.2023.135302&amp;partnerID=40&amp;md5=c1d6a4ac2ee2d8d81253967ec243b31f</t>
  </si>
  <si>
    <t>2-s2.0-85179546160</t>
  </si>
  <si>
    <t>Zhu Y.; Lou Z.; Ge T.; Wu T.; Wang Y.; Tan T.; Wang J.</t>
  </si>
  <si>
    <t>Zhu, Yongning (57208425211); Lou, Zeru (57226397613); Ge, Ting (57210911088); Wu, Tianxiang (57216249816); Wang, Yuxi (57218648909); Tan, Tianran (57212504299); Wang, Jianmin (57203558641)</t>
  </si>
  <si>
    <t>57208425211; 57226397613; 57210911088; 57216249816; 57218648909; 57212504299; 57203558641</t>
  </si>
  <si>
    <t>An Interactive Mixed Reality Platform for Inquiry-Based Education</t>
  </si>
  <si>
    <t>International Conference on Virtual Rehabilitation, ICVR</t>
  </si>
  <si>
    <t>2021-May</t>
  </si>
  <si>
    <t>9483827</t>
  </si>
  <si>
    <t>10.1109/ICVR51878.2021.9483827</t>
  </si>
  <si>
    <t>https://www.scopus.com/inward/record.uri?eid=2-s2.0-85111440748&amp;doi=10.1109%2fICVR51878.2021.9483827&amp;partnerID=40&amp;md5=c104051408bc2eb5af0aeed2faa23b60</t>
  </si>
  <si>
    <t>2-s2.0-85111440748</t>
  </si>
  <si>
    <t>Frank J.A.; Moorhead M.; Kapila V.</t>
  </si>
  <si>
    <t>Frank, Jared A. (55675046800); Moorhead, Matthew (56763997000); Kapila, Vikram (7005709613)</t>
  </si>
  <si>
    <t>55675046800; 56763997000; 7005709613</t>
  </si>
  <si>
    <t>Mobile mixed-reality interfaces that enhance human-robot interaction in shared spaces</t>
  </si>
  <si>
    <t>Frontiers Robotics  AI</t>
  </si>
  <si>
    <t>JUN</t>
  </si>
  <si>
    <t>20</t>
  </si>
  <si>
    <t>10.3389/frobt.2017.00020</t>
  </si>
  <si>
    <t>https://www.scopus.com/inward/record.uri?eid=2-s2.0-85050600487&amp;doi=10.3389%2ffrobt.2017.00020&amp;partnerID=40&amp;md5=53917f8869cec198ab8ef268874ee768</t>
  </si>
  <si>
    <t>2-s2.0-85050600487</t>
  </si>
  <si>
    <t>Bozgeyikli E.; Bozgeyikli L.L.</t>
  </si>
  <si>
    <t>Bozgeyikli, Evren (55693971900); Bozgeyikli, Lal Lila (56152881000)</t>
  </si>
  <si>
    <t>55693971900; 56152881000</t>
  </si>
  <si>
    <t>Evaluating object manipulation interaction techniques in mixed reality: Tangible user interfaces and gesture</t>
  </si>
  <si>
    <t>Proceedings - 2021 IEEE Conference on Virtual Reality and 3D User Interfaces, VR 2021</t>
  </si>
  <si>
    <t>9417663</t>
  </si>
  <si>
    <t>10.1109/VR50410.2021.00105</t>
  </si>
  <si>
    <t>https://www.scopus.com/inward/record.uri?eid=2-s2.0-85106503458&amp;doi=10.1109%2fVR50410.2021.00105&amp;partnerID=40&amp;md5=9aaaa5fb9499cffc9f39f1194e439a2a</t>
  </si>
  <si>
    <t>2-s2.0-85106503458</t>
  </si>
  <si>
    <t>Pagano A.; Pietroni E.; Ferdani D.; D’annibale E.</t>
  </si>
  <si>
    <t>Pagano, Alfonsina (55547435300); Pietroni, Eva (6504784847); Ferdani, Daniele (56081117200); D’annibale, Enzo (57223832477)</t>
  </si>
  <si>
    <t>55547435300; 6504784847; 56081117200; 57223832477</t>
  </si>
  <si>
    <t>User experience (UX) evaluation for MR cultural applications: The CEMEC holographic showcases in european museums</t>
  </si>
  <si>
    <t>Applied System Innovation</t>
  </si>
  <si>
    <t>92</t>
  </si>
  <si>
    <t>10.3390/asi4040092</t>
  </si>
  <si>
    <t>https://www.scopus.com/inward/record.uri?eid=2-s2.0-85120076617&amp;doi=10.3390%2fasi4040092&amp;partnerID=40&amp;md5=5a2dd0014a89086c04980d3bce941cb4</t>
  </si>
  <si>
    <t>2-s2.0-85120076617</t>
  </si>
  <si>
    <t>Dani M.; Garg G.; Perla R.; Hebbalaguppe R.</t>
  </si>
  <si>
    <t>Dani, Meghal (57208683932); Garg, Gaurav (57195619004); Perla, Ramakrishna (57193614888); Hebbalaguppe, Ramya (54383443000)</t>
  </si>
  <si>
    <t>57208683932; 57195619004; 57193614888; 54383443000</t>
  </si>
  <si>
    <t>Mid-Air Fingertip-Based User Interaction in Mixed Reality</t>
  </si>
  <si>
    <t>Adjunct Proceedings - 2018 IEEE International Symposium on Mixed and Augmented Reality, ISMAR-Adjunct 2018</t>
  </si>
  <si>
    <t>8699224</t>
  </si>
  <si>
    <t>10.1109/ISMAR-Adjunct.2018.00061</t>
  </si>
  <si>
    <t>https://www.scopus.com/inward/record.uri?eid=2-s2.0-85065552532&amp;doi=10.1109%2fISMAR-Adjunct.2018.00061&amp;partnerID=40&amp;md5=00ccc541cfb05f01c442842b1c9afc79</t>
  </si>
  <si>
    <t>2-s2.0-85065552532</t>
  </si>
  <si>
    <t>Wang L.; Lv M.</t>
  </si>
  <si>
    <t>Wang, Lei (57218273210); Lv, Meiyu (26325485600)</t>
  </si>
  <si>
    <t>57218273210; 26325485600</t>
  </si>
  <si>
    <t>Study on assessing user experience of augmented reality applications</t>
  </si>
  <si>
    <t>12190 LNCS</t>
  </si>
  <si>
    <t>10.1007/978-3-030-49695-1_14</t>
  </si>
  <si>
    <t>https://www.scopus.com/inward/record.uri?eid=2-s2.0-85088522754&amp;doi=10.1007%2f978-3-030-49695-1_14&amp;partnerID=40&amp;md5=eb22f1b5b7dbddd5e540f64b9ec20475</t>
  </si>
  <si>
    <t>2-s2.0-85088522754</t>
  </si>
  <si>
    <t>Bianchi I.; Stefani C.J.M.; Santiago P.; Zanatta A.L.; Rieder R.</t>
  </si>
  <si>
    <t>Bianchi, Isabela (57221607506); Stefani, Cassiano J. M. (57457627200); Santiago, Pablo (57216637378); Zanatta, Alexandre L. (55531440100); Rieder, Rafael (24597781600)</t>
  </si>
  <si>
    <t>57221607506; 57457627200; 57216637378; 55531440100; 24597781600</t>
  </si>
  <si>
    <t>AnemiaAR: a serious game to support teaching of haematology</t>
  </si>
  <si>
    <t>Journal of Visual Communication in Medicine</t>
  </si>
  <si>
    <t>45</t>
  </si>
  <si>
    <t>3</t>
  </si>
  <si>
    <t>10.1080/17453054.2021.2021798</t>
  </si>
  <si>
    <t>https://www.scopus.com/inward/record.uri?eid=2-s2.0-85124848794&amp;doi=10.1080%2f17453054.2021.2021798&amp;partnerID=40&amp;md5=fb39de14d2a6aad816e9977251ceb97e</t>
  </si>
  <si>
    <t>2-s2.0-85124848794</t>
  </si>
  <si>
    <t>Abate A.F.; Nappi M.; Narducci F.; Ricciardi S.</t>
  </si>
  <si>
    <t>Abate, Andrea F. (7004144394); Nappi, Michele (6603906020); Narducci, Fabio (55303744900); Ricciardi, Stefano (9734702300)</t>
  </si>
  <si>
    <t>7004144394; 6603906020; 55303744900; 9734702300</t>
  </si>
  <si>
    <t>Mixed reality system for industrial environment: An evaluation study</t>
  </si>
  <si>
    <t>CAAI Transactions on Intelligence Technology</t>
  </si>
  <si>
    <t>10.1049/trit.2017.0017</t>
  </si>
  <si>
    <t>https://www.scopus.com/inward/record.uri?eid=2-s2.0-85057811123&amp;doi=10.1049%2ftrit.2017.0017&amp;partnerID=40&amp;md5=4eead96c5a698aeaae2a959febca8e50</t>
  </si>
  <si>
    <t>All Open Access; Hybrid Gold Open Access</t>
  </si>
  <si>
    <t>2-s2.0-85057811123</t>
  </si>
  <si>
    <t>Han D.-I.D.; Melissen F.; Haggis-Burridge M.</t>
  </si>
  <si>
    <t>Han, Dai-In Danny (57207348387); Melissen, Frans (55131893000); Haggis-Burridge, Mata (57609419200)</t>
  </si>
  <si>
    <t>57207348387; 55131893000; 57609419200</t>
  </si>
  <si>
    <t>Immersive experience framework: a Delphi approach</t>
  </si>
  <si>
    <t>Behaviour and Information Technology</t>
  </si>
  <si>
    <t>10.1080/0144929X.2023.2183054</t>
  </si>
  <si>
    <t>https://www.scopus.com/inward/record.uri?eid=2-s2.0-85149359791&amp;doi=10.1080%2f0144929X.2023.2183054&amp;partnerID=40&amp;md5=f55cc89a70dbbdda9a6c6acb94df0c69</t>
  </si>
  <si>
    <t>2-s2.0-85149359791</t>
  </si>
  <si>
    <t>Bolder A.; Grünvogel S.M.; Angelescu E.</t>
  </si>
  <si>
    <t>Bolder, Anna (57205644339); Grünvogel, Stefan M. (6602897315); Angelescu, Emanuel (56110983900)</t>
  </si>
  <si>
    <t>57205644339; 6602897315; 56110983900</t>
  </si>
  <si>
    <t>Comparison of the usability of a car infotainment system in a mixed reality environment and in a real car</t>
  </si>
  <si>
    <t>Proceedings of the ACM Symposium on Virtual Reality Software and Technology, VRST</t>
  </si>
  <si>
    <t>3281512</t>
  </si>
  <si>
    <t>10.1145/3281505.3281512</t>
  </si>
  <si>
    <t>https://www.scopus.com/inward/record.uri?eid=2-s2.0-85060935261&amp;doi=10.1145%2f3281505.3281512&amp;partnerID=40&amp;md5=3c46812a9a34ecf75a4a71eb93bf85dc</t>
  </si>
  <si>
    <t>2-s2.0-85060935261</t>
  </si>
  <si>
    <t>Martin G.; Koizia L.; Kooner A.; Cafferkey J.; Ross C.; Purkayastha S.; Sivananthan A.; Tanna A.; Pratt P.; Kinross J.</t>
  </si>
  <si>
    <t>Martin, Guy (57192913382); Koizia, Louis (36113708000); Kooner, Angad (57241536000); Cafferkey, John (57217226752); Ross, Clare (55627984700); Purkayastha, Sanjay (36151052000); Sivananthan, Arun (57218573126); Tanna, Anisha (56441326600); Pratt, Philip (24512684100); Kinross, James (16040047900)</t>
  </si>
  <si>
    <t>57192913382; 36113708000; 57241536000; 57217226752; 55627984700; 36151052000; 57218573126; 56441326600; 24512684100; 16040047900</t>
  </si>
  <si>
    <t>Use of the HoloLens2 mixed reality headset for protecting health care workers during the COVID-19 pandemic: Prospective, observational evaluation</t>
  </si>
  <si>
    <t>Journal of Medical Internet Research</t>
  </si>
  <si>
    <t>22</t>
  </si>
  <si>
    <t>8</t>
  </si>
  <si>
    <t>21486</t>
  </si>
  <si>
    <t>10.2196/21486</t>
  </si>
  <si>
    <t>https://www.scopus.com/inward/record.uri?eid=2-s2.0-85089609177&amp;doi=10.2196%2f21486&amp;partnerID=40&amp;md5=5c3d8d07f821b6add9a9dc9e0820677f</t>
  </si>
  <si>
    <t>2-s2.0-85089609177</t>
  </si>
  <si>
    <t>Chen L.; Tang W.; John N.W.; Wan T.R.; Zhang J.J.</t>
  </si>
  <si>
    <t>Chen, L. (57196277812); Tang, W. (55748093500); John, N.W. (7005876140); Wan, T.R. (36874481000); Zhang, J.J. (55912086700)</t>
  </si>
  <si>
    <t>57196277812; 55748093500; 7005876140; 36874481000; 55912086700</t>
  </si>
  <si>
    <t>Context-Aware Mixed Reality: A Learning-Based Framework for Semantic-Level Interaction</t>
  </si>
  <si>
    <t>Computer Graphics Forum</t>
  </si>
  <si>
    <t>39</t>
  </si>
  <si>
    <t>1</t>
  </si>
  <si>
    <t>10.1111/cgf.13887</t>
  </si>
  <si>
    <t>https://www.scopus.com/inward/record.uri?eid=2-s2.0-85075379063&amp;doi=10.1111%2fcgf.13887&amp;partnerID=40&amp;md5=9f3bb2279aae31215252068a68607572</t>
  </si>
  <si>
    <t>2-s2.0-85075379063</t>
  </si>
  <si>
    <t>Liu Y.-H.; Spiller M.; Ma J.; Gedeon T.; Hossain M.Z.; Islam A.; Bierig R.</t>
  </si>
  <si>
    <t>Liu, Ying-Hsang (26662786100); Spiller, Moritz (57211096099); Ma, Jinshuai (57215281556); Gedeon, Tom (24400830200); Hossain, Md Zakir (57212814547); Islam, Atiqul (57214526147); Bierig, Ralf (23011238500)</t>
  </si>
  <si>
    <t>26662786100; 57211096099; 57215281556; 24400830200; 57212814547; 57214526147; 23011238500</t>
  </si>
  <si>
    <t>User Engagement with Driving Simulators: An Analysis of Physiological Signals</t>
  </si>
  <si>
    <t>12429 LNCS</t>
  </si>
  <si>
    <t>10.1007/978-3-030-59987-4_10</t>
  </si>
  <si>
    <t>https://www.scopus.com/inward/record.uri?eid=2-s2.0-85097227907&amp;doi=10.1007%2f978-3-030-59987-4_10&amp;partnerID=40&amp;md5=2224004c38fbad009519446e3b6cac29</t>
  </si>
  <si>
    <t>All Open Access; Green Open Access</t>
  </si>
  <si>
    <t>2-s2.0-85097227907</t>
  </si>
  <si>
    <t>Papadoulis G.; Sintoris C.; Fidas C.; Avouris N.</t>
  </si>
  <si>
    <t>Papadoulis, Georgios (58592277500); Sintoris, Christos (6507200821); Fidas, Christos (6506412362); Avouris, Nikolaos (6603741790)</t>
  </si>
  <si>
    <t>58592277500; 6507200821; 6506412362; 6603741790</t>
  </si>
  <si>
    <t>Extending User Interaction with Mixed Reality Through a Smartphone-Based Controller</t>
  </si>
  <si>
    <t>14142 LNCS</t>
  </si>
  <si>
    <t>10.1007/978-3-031-42280-5_27</t>
  </si>
  <si>
    <t>https://www.scopus.com/inward/record.uri?eid=2-s2.0-85171451777&amp;doi=10.1007%2f978-3-031-42280-5_27&amp;partnerID=40&amp;md5=a48521f7724e5cd341271c6efdbb9298</t>
  </si>
  <si>
    <t>2-s2.0-85171451777</t>
  </si>
  <si>
    <t>Bi T.; Lyons R.; Fox G.; Muntean G.-M.</t>
  </si>
  <si>
    <t>Bi, Ting (55931828400); Lyons, Roisin (35959331800); Fox, Grace (57200388558); Muntean, Gabriel-Miro (6602801186)</t>
  </si>
  <si>
    <t>55931828400; 35959331800; 57200388558; 6602801186</t>
  </si>
  <si>
    <t>Improving Student Learning Satisfaction by Using an Innovative DASH-Based Multiple Sensorial Media Delivery Solution</t>
  </si>
  <si>
    <t>IEEE Transactions on Multimedia</t>
  </si>
  <si>
    <t>23</t>
  </si>
  <si>
    <t>10.1109/TMM.2020.3025669</t>
  </si>
  <si>
    <t>https://www.scopus.com/inward/record.uri?eid=2-s2.0-85111000851&amp;doi=10.1109%2fTMM.2020.3025669&amp;partnerID=40&amp;md5=eb3efe51f5b8614d8171e63295f44697</t>
  </si>
  <si>
    <t>2-s2.0-85111000851</t>
  </si>
  <si>
    <t>Stefanidi H.; Leonidis A.; Korozi M.; Papagiannakis G.</t>
  </si>
  <si>
    <t>Stefanidi, Helen (57222492026); Leonidis, Asterios (35102482700); Korozi, Maria (35102448200); Papagiannakis, George (23051855400)</t>
  </si>
  <si>
    <t>57222492026; 35102482700; 35102448200; 23051855400</t>
  </si>
  <si>
    <t>The ARgus Designer: Supporting experts while conducting user studies of AR/MR applications</t>
  </si>
  <si>
    <t>Proceedings - 2022 IEEE International Symposium on Mixed and Augmented Reality Adjunct, ISMAR-Adjunct 2022</t>
  </si>
  <si>
    <t>10.1109/ISMAR-Adjunct57072.2022.00190</t>
  </si>
  <si>
    <t>https://www.scopus.com/inward/record.uri?eid=2-s2.0-85146048510&amp;doi=10.1109%2fISMAR-Adjunct57072.2022.00190&amp;partnerID=40&amp;md5=2fd24e93ea653a8bbd018c6cc02a0f32</t>
  </si>
  <si>
    <t>2-s2.0-85146048510</t>
  </si>
  <si>
    <t>Schrom-Feierta H.; Regal G.; Puthenkalam J.; Suette S.</t>
  </si>
  <si>
    <t>Schrom-Feierta, Helmut (57488294400); Regal, Georg (55848939000); Puthenkalam, Jaison (57246322800); Suette, Stefan (55365103400)</t>
  </si>
  <si>
    <t>57488294400; 55848939000; 57246322800; 55365103400</t>
  </si>
  <si>
    <t>Immersive Experience Prototyping: Using Mixed Reality to Integrate Real Devices in Virtual Simulated Contexts to Prototype Experiences with Mobile Apps</t>
  </si>
  <si>
    <t>Proceedings - 2021 IEEE International Symposium on Mixed and Augmented Reality Adjunct, ISMAR-Adjunct 2021</t>
  </si>
  <si>
    <t>10.1109/ISMAR-Adjunct54149.2021.00025</t>
  </si>
  <si>
    <t>https://www.scopus.com/inward/record.uri?eid=2-s2.0-85126379715&amp;doi=10.1109%2fISMAR-Adjunct54149.2021.00025&amp;partnerID=40&amp;md5=40331ef41e27d0a35de790a72eb7809f</t>
  </si>
  <si>
    <t>2-s2.0-85126379715</t>
  </si>
  <si>
    <t>Allenspach M.; Kotter T.; Bahnemann R.; Tognon M.; Siegwart R.</t>
  </si>
  <si>
    <t>Allenspach, Mike (57193098989); Kotter, Till (58504586100); Bahnemann, Rik (57195414501); Tognon, Marco (56742951400); Siegwart, Roland (35926876800)</t>
  </si>
  <si>
    <t>57193098989; 58504586100; 57195414501; 56742951400; 35926876800</t>
  </si>
  <si>
    <t>Design and Evaluation of a Mixed Reality-based Human-Robot Interface for Teleoperation of Omnidirectional Aerial Vehicles</t>
  </si>
  <si>
    <t>2023 International Conference on Unmanned Aircraft Systems, ICUAS 2023</t>
  </si>
  <si>
    <t>10.1109/ICUAS57906.2023.10156426</t>
  </si>
  <si>
    <t>https://www.scopus.com/inward/record.uri?eid=2-s2.0-85165705622&amp;doi=10.1109%2fICUAS57906.2023.10156426&amp;partnerID=40&amp;md5=8eb27309770348f35e8c3267269ff7ec</t>
  </si>
  <si>
    <t>2-s2.0-85165705622</t>
  </si>
  <si>
    <t>Irvin W.; Goldie C.; O’Brien C.; Aura C.; Temme L.; Wilson M.</t>
  </si>
  <si>
    <t>Irvin, William (57225154261); Goldie, Claire (57221391204); O’Brien, Christopher (57225142166); Aura, Christopher (57220101709); Temme, Leonard (22958760300); Wilson, Michael (57225036532)</t>
  </si>
  <si>
    <t>57225154261; 57221391204; 57225142166; 57220101709; 22958760300; 57225036532</t>
  </si>
  <si>
    <t>A virtual reality aviation Emergency Procedure (EP) testbed</t>
  </si>
  <si>
    <t>Proceedings of SPIE - The International Society for Optical Engineering</t>
  </si>
  <si>
    <t>11759</t>
  </si>
  <si>
    <t>1175909</t>
  </si>
  <si>
    <t>10.1117/12.2585952</t>
  </si>
  <si>
    <t>https://www.scopus.com/inward/record.uri?eid=2-s2.0-85109331547&amp;doi=10.1117%2f12.2585952&amp;partnerID=40&amp;md5=71dfe4955c098f89b7bafb446599a4de</t>
  </si>
  <si>
    <t>2-s2.0-85109331547</t>
  </si>
  <si>
    <t>Sajjadi P.; Bagher M.M.; Oliver J.; Kopp S.; Cimiano P.; Klippel A.</t>
  </si>
  <si>
    <t>Sajjadi, Pejman (56185165600); Bagher, Mahda M. (57205745034); Oliver, Jan (8980472000); Kopp, Stefan (35722438500); Cimiano, Philipp (15838793700); Klippel, Alexander (8438953000)</t>
  </si>
  <si>
    <t>56185165600; 57205745034; 8980472000; 35722438500; 15838793700; 8438953000</t>
  </si>
  <si>
    <t>Mixed or Virtual: Does Device Type Matter in Human-ECA Interactions</t>
  </si>
  <si>
    <t>Proceedings of 6th International Conference of the Immersive Learning Research Network, iLRN 2020</t>
  </si>
  <si>
    <t>9155178</t>
  </si>
  <si>
    <t>10.23919/iLRN47897.2020.9155178</t>
  </si>
  <si>
    <t>https://www.scopus.com/inward/record.uri?eid=2-s2.0-85091652638&amp;doi=10.23919%2fiLRN47897.2020.9155178&amp;partnerID=40&amp;md5=396f2f0a5752b7746d7b81468149c892</t>
  </si>
  <si>
    <t>2-s2.0-85091652638</t>
  </si>
  <si>
    <t>Zhang Y.; Xuan Y.; Yadav R.; Omrani A.; Fjeld M.</t>
  </si>
  <si>
    <t>Zhang, Yuchong (57209400831); Xuan, Yueming (58104892600); Yadav, Rahul (57211823201); Omrani, Adel (57212483888); Fjeld, Morten (17345593900)</t>
  </si>
  <si>
    <t>57209400831; 58104892600; 57211823201; 57212483888; 17345593900</t>
  </si>
  <si>
    <t>Playing with Data: An Augmented Reality Approach to Interact with Visualizations of Industrial Process Tomography</t>
  </si>
  <si>
    <t>14143 LNCS</t>
  </si>
  <si>
    <t>10.1007/978-3-031-42283-6_7</t>
  </si>
  <si>
    <t>https://www.scopus.com/inward/record.uri?eid=2-s2.0-85172996358&amp;doi=10.1007%2f978-3-031-42283-6_7&amp;partnerID=40&amp;md5=4aeb0e1af5309e661f056e93841ee2e3</t>
  </si>
  <si>
    <t>2-s2.0-85172996358</t>
  </si>
  <si>
    <t>Pieterse A.D.; Hierck B.P.; de Jong P.G.M.; Kroese J.; Willems L.N.A.; Reinders M.E.J.</t>
  </si>
  <si>
    <t>Pieterse, Arianne D. (57201436866); Hierck, Beerend P. (6603040723); de Jong, Peter G. M. (57191160436); Kroese, Jelger (57205743287); Willems, Luuk N. A. (7006932101); Reinders, Marlies E. J. (35249116400)</t>
  </si>
  <si>
    <t>57201436866; 6603040723; 57191160436; 57205743287; 7006932101; 35249116400</t>
  </si>
  <si>
    <t>Design and Implementation of “AugMedicine: Lung Cases,” an Augmented Reality Application for the Medical Curriculum on the Presentation of Dyspnea</t>
  </si>
  <si>
    <t>577534</t>
  </si>
  <si>
    <t>10.3389/frvir.2020.577534</t>
  </si>
  <si>
    <t>https://www.scopus.com/inward/record.uri?eid=2-s2.0-85138054431&amp;doi=10.3389%2ffrvir.2020.577534&amp;partnerID=40&amp;md5=ef8336351bdd3029e3fa1f18e29cd5cb</t>
  </si>
  <si>
    <t>2-s2.0-85138054431</t>
  </si>
  <si>
    <t>Vidal-Balea A.; Blanco-Novoa Ó.; Fraga-Lamas P.; Fernández-Caramés T.M.</t>
  </si>
  <si>
    <t>Vidal-Balea, Aida (57221048329); Blanco-Novoa, Óscar (57193715377); Fraga-Lamas, Paula (56039568800); Fernández-Caramés, Tiago M. (24467756100)</t>
  </si>
  <si>
    <t>57221048329; 57193715377; 56039568800; 24467756100</t>
  </si>
  <si>
    <t>Developing the next generation of augmented reality games for pediatric healthcare: An open-source collaborative framework based on arcore for implementing teaching, training and monitoring applications</t>
  </si>
  <si>
    <t>Sensors</t>
  </si>
  <si>
    <t>21</t>
  </si>
  <si>
    <t>5</t>
  </si>
  <si>
    <t>1865</t>
  </si>
  <si>
    <t>10.3390/s21051865</t>
  </si>
  <si>
    <t>https://www.scopus.com/inward/record.uri?eid=2-s2.0-85101959631&amp;doi=10.3390%2fs21051865&amp;partnerID=40&amp;md5=56a4f7bd0a3cefab6f4c1c74a48c40f0</t>
  </si>
  <si>
    <t>2-s2.0-85101959631</t>
  </si>
  <si>
    <t>Kang H.Y.; Han J.H.</t>
  </si>
  <si>
    <t>Kang, HyeongYeop (56553325600); Han, JungHyun (8331337100)</t>
  </si>
  <si>
    <t>56553325600; 8331337100</t>
  </si>
  <si>
    <t>SafeXR: alerting walking persons to obstacles in mobile XR environments</t>
  </si>
  <si>
    <t>Visual Computer</t>
  </si>
  <si>
    <t>36</t>
  </si>
  <si>
    <t>10-12</t>
  </si>
  <si>
    <t>10.1007/s00371-020-01907-4</t>
  </si>
  <si>
    <t>https://www.scopus.com/inward/record.uri?eid=2-s2.0-85087712465&amp;doi=10.1007%2fs00371-020-01907-4&amp;partnerID=40&amp;md5=cdc2f10c4d38bcffe672335afa668abe</t>
  </si>
  <si>
    <t>2-s2.0-85087712465</t>
  </si>
  <si>
    <t>Aruanno B.; Garzotto F.; Rodriguez M.C.</t>
  </si>
  <si>
    <t>Aruanno, Beatrice (57197765276); Garzotto, Franca (6701572830); Rodriguez, Mario Covarrubias (35118628900)</t>
  </si>
  <si>
    <t>57197765276; 6701572830; 35118628900</t>
  </si>
  <si>
    <t>HoloLens-based mixed reality experiences for subjects with Alzheimer's disease</t>
  </si>
  <si>
    <t>Part F131371</t>
  </si>
  <si>
    <t>a15</t>
  </si>
  <si>
    <t>10.1145/3125571.3125589</t>
  </si>
  <si>
    <t>https://www.scopus.com/inward/record.uri?eid=2-s2.0-85034646696&amp;doi=10.1145%2f3125571.3125589&amp;partnerID=40&amp;md5=d464bafb30e59b9f14efa5bf920e0772</t>
  </si>
  <si>
    <t>2-s2.0-85034646696</t>
  </si>
  <si>
    <t>Hayes A.T.; Hughes C.E.; Bailenson J.</t>
  </si>
  <si>
    <t>Hayes, Aleshia Taylor (55904744300); Hughes, Charles E. (7401857048); Bailenson, Jeremy (6602840468)</t>
  </si>
  <si>
    <t>55904744300; 7401857048; 6602840468</t>
  </si>
  <si>
    <t>Identifying and Coding Behavioral Indicators of Social Presence With a Social Presence Behavioral Coding System</t>
  </si>
  <si>
    <t>773448</t>
  </si>
  <si>
    <t>10.3389/frvir.2022.773448</t>
  </si>
  <si>
    <t>https://www.scopus.com/inward/record.uri?eid=2-s2.0-85138107185&amp;doi=10.3389%2ffrvir.2022.773448&amp;partnerID=40&amp;md5=438f8a72c4a4344bb478217882829632</t>
  </si>
  <si>
    <t>2-s2.0-85138107185</t>
  </si>
  <si>
    <t>Chaurasia G.; Nieuwoudt A.; Ichim A.-E.; Szeliski R.; Sorkine-Hornung A.</t>
  </si>
  <si>
    <t>Chaurasia, Gaurav (36536792400); Nieuwoudt, Arthur (9332639100); Ichim, Alexandru-Eugen (55325755200); Szeliski, Richard (7004424558); Sorkine-Hornung, Alexander (55681538300)</t>
  </si>
  <si>
    <t>36536792400; 9332639100; 55325755200; 7004424558; 55681538300</t>
  </si>
  <si>
    <t>Passthrough+: Real-time Stereoscopic View Synthesis for Mobile Mixed Reality</t>
  </si>
  <si>
    <t>Proceedings of the ACM on Computer Graphics and Interactive Techniques</t>
  </si>
  <si>
    <t>7</t>
  </si>
  <si>
    <t>10.1145/3384540</t>
  </si>
  <si>
    <t>https://www.scopus.com/inward/record.uri?eid=2-s2.0-85110963080&amp;doi=10.1145%2f3384540&amp;partnerID=40&amp;md5=d1afb36763f04139b3b95e4bc63e1faf</t>
  </si>
  <si>
    <t>Review</t>
  </si>
  <si>
    <t>2-s2.0-85110963080</t>
  </si>
  <si>
    <t>Abdel Razek A.R.; Van Husen C.; Pallot M.; Richir S.</t>
  </si>
  <si>
    <t>Abdel Razek, Abdul Rahman (57194183091); Van Husen, Christian (53870920400); Pallot, Marc (24724998300); Richir, Simon (55917685500)</t>
  </si>
  <si>
    <t>57194183091; 53870920400; 24724998300; 55917685500</t>
  </si>
  <si>
    <t>A comparative study on conventional versus immersive service prototyping (VR, AR, MR)</t>
  </si>
  <si>
    <t>10.1145/3234253.3234296</t>
  </si>
  <si>
    <t>https://www.scopus.com/inward/record.uri?eid=2-s2.0-85052530006&amp;doi=10.1145%2f3234253.3234296&amp;partnerID=40&amp;md5=cfc58eac4621a84d65420f224d962446</t>
  </si>
  <si>
    <t>2-s2.0-85052530006</t>
  </si>
  <si>
    <t>Helin K.; Kuula T.; Vizzi C.; Karjalainen J.; Vovk A.</t>
  </si>
  <si>
    <t>Helin, Kaj (23396633500); Kuula, Timo (35487933500); Vizzi, Carlo (54958327900); Karjalainen, Jaakko (53979892900); Vovk, Alla (57195717450)</t>
  </si>
  <si>
    <t>23396633500; 35487933500; 54958327900; 53979892900; 57195717450</t>
  </si>
  <si>
    <t>User experience of augmented reality system for astronaut's manual work support</t>
  </si>
  <si>
    <t>SEP</t>
  </si>
  <si>
    <t>106</t>
  </si>
  <si>
    <t>10.3389/frobt.2018.00106</t>
  </si>
  <si>
    <t>https://www.scopus.com/inward/record.uri?eid=2-s2.0-85058424365&amp;doi=10.3389%2ffrobt.2018.00106&amp;partnerID=40&amp;md5=891db104bf45a4c079c97afa6814077b</t>
  </si>
  <si>
    <t>2-s2.0-85058424365</t>
  </si>
  <si>
    <t>Plumer J.H.; Tatzgern M.</t>
  </si>
  <si>
    <t>Plumer, Jan Hendrik (57219222412); Tatzgern, Markus (26667360800)</t>
  </si>
  <si>
    <t>57219222412; 26667360800</t>
  </si>
  <si>
    <t>Towards a Framework for Validating XR Prototyping for Performance Evaluations of Simulated User Experiences</t>
  </si>
  <si>
    <t>Proceedings - 2023 IEEE International Symposium on Mixed and Augmented Reality, ISMAR 2023</t>
  </si>
  <si>
    <t>10.1109/ISMAR59233.2023.00096</t>
  </si>
  <si>
    <t>https://www.scopus.com/inward/record.uri?eid=2-s2.0-85180367898&amp;doi=10.1109%2fISMAR59233.2023.00096&amp;partnerID=40&amp;md5=c68ed9585d3a3d2e6ca52e479c3bfcbe</t>
  </si>
  <si>
    <t>2-s2.0-85180367898</t>
  </si>
  <si>
    <t>Liao L.; Liang Y.; Li H.; Ye Y.; Wu G.</t>
  </si>
  <si>
    <t>Liao, Longhui (56196507700); Liang, Yifei (58172666800); Li, Hong (58172432100); Ye, Yuehua (58172333600); Wu, Guangdong (55483767600)</t>
  </si>
  <si>
    <t>56196507700; 58172666800; 58172432100; 58172333600; 55483767600</t>
  </si>
  <si>
    <t>A systematic review of global research on natural user interface for smart home system</t>
  </si>
  <si>
    <t>International Journal of Industrial Ergonomics</t>
  </si>
  <si>
    <t>95</t>
  </si>
  <si>
    <t>103445</t>
  </si>
  <si>
    <t>10.1016/j.ergon.2023.103445</t>
  </si>
  <si>
    <t>https://www.scopus.com/inward/record.uri?eid=2-s2.0-85151790191&amp;doi=10.1016%2fj.ergon.2023.103445&amp;partnerID=40&amp;md5=c3b03afa6b42b64d6d581d17c46171bf</t>
  </si>
  <si>
    <t>2-s2.0-85151790191</t>
  </si>
  <si>
    <t>Derby J.L.; Chaparro B.S.</t>
  </si>
  <si>
    <t>Derby, Jessyca L. (57218311849); Chaparro, Barbara S. (6603620214)</t>
  </si>
  <si>
    <t>57218311849; 6603620214</t>
  </si>
  <si>
    <t>The Development and Validation of an Augmented and Mixed Reality Usability Heuristic Checklist</t>
  </si>
  <si>
    <t>13317 LNCS</t>
  </si>
  <si>
    <t>10.1007/978-3-031-05939-1_11</t>
  </si>
  <si>
    <t>https://www.scopus.com/inward/record.uri?eid=2-s2.0-85133210749&amp;doi=10.1007%2f978-3-031-05939-1_11&amp;partnerID=40&amp;md5=5d5c8b9f10f5547f60c0d684add1d051</t>
  </si>
  <si>
    <t>2-s2.0-85133210749</t>
  </si>
  <si>
    <t>Guo W.; Huang Y.; Chen Z.; Zhang Z.; Sun G.; Zeng Q.; Li X.</t>
  </si>
  <si>
    <t>Guo, Wenchen (57216957112); Huang, Yiyuan (55974888900); Chen, Zhirui (57216955301); Zhang, Zixun (58259522800); Sun, Guoyu (36810742400); Zeng, Qingxiang (58283855600); Li, Xiao (58283203300)</t>
  </si>
  <si>
    <t>57216957112; 55974888900; 57216955301; 58259522800; 36810742400; 58283855600; 58283203300</t>
  </si>
  <si>
    <t>The “rebirth” of traditional musical instrument: An interactive installation based on augmented reality and somatosensory technology to empower the exhibition of chimes</t>
  </si>
  <si>
    <t>Computer Animation and Virtual Worlds</t>
  </si>
  <si>
    <t>34</t>
  </si>
  <si>
    <t>3-4</t>
  </si>
  <si>
    <t>e2171</t>
  </si>
  <si>
    <t>10.1002/cav.2171</t>
  </si>
  <si>
    <t>https://www.scopus.com/inward/record.uri?eid=2-s2.0-85159928238&amp;doi=10.1002%2fcav.2171&amp;partnerID=40&amp;md5=a5cfe3a8344ea073bbd118cf5e10aaf7</t>
  </si>
  <si>
    <t>2-s2.0-85159928238</t>
  </si>
  <si>
    <t>Whitmire E.; Parizi F.S.; Patel S.</t>
  </si>
  <si>
    <t>Whitmire, Eric (55902853100); Parizi, Farshid Salemi (57190259286); Patel, Shwetak (8450420300)</t>
  </si>
  <si>
    <t>55902853100; 57190259286; 8450420300</t>
  </si>
  <si>
    <t>Aura: Inside-out electromagnetic controller tracking</t>
  </si>
  <si>
    <t>MobiSys 2019 - Proceedings of the 17th Annual International Conference on Mobile Systems, Applications, and Services</t>
  </si>
  <si>
    <t>10.1145/3307334.3326090</t>
  </si>
  <si>
    <t>https://www.scopus.com/inward/record.uri?eid=2-s2.0-85069231297&amp;doi=10.1145%2f3307334.3326090&amp;partnerID=40&amp;md5=96ec93746d3171710839768308debeb6</t>
  </si>
  <si>
    <t>2-s2.0-85069231297</t>
  </si>
  <si>
    <t>Wolf J.; Luchmann D.; Lohmeyer Q.; Farshad M.; Fürnstahl P.; Meboldt M.</t>
  </si>
  <si>
    <t>Wolf, Julian (57222473698); Luchmann, Dietmar (58107893100); Lohmeyer, Quentin (43461718100); Farshad, Mazda (36489356000); Fürnstahl, Philipp (24766313100); Meboldt, Mirko (22835485400)</t>
  </si>
  <si>
    <t>57222473698; 58107893100; 43461718100; 36489356000; 24766313100; 22835485400</t>
  </si>
  <si>
    <t>How different augmented reality visualizations for drilling affect trajectory deviation, visual attention, and user experience</t>
  </si>
  <si>
    <t>18</t>
  </si>
  <si>
    <t>10.1007/s11548-022-02819-5</t>
  </si>
  <si>
    <t>https://www.scopus.com/inward/record.uri?eid=2-s2.0-85148365441&amp;doi=10.1007%2fs11548-022-02819-5&amp;partnerID=40&amp;md5=5e4985fb201477abd3ba501c791292fc</t>
  </si>
  <si>
    <t>2-s2.0-85148365441</t>
  </si>
  <si>
    <t>De S Ribeiro M.G.; Mazuecos I.L.; Marinho F.; Dos Santos A.N.G.</t>
  </si>
  <si>
    <t>De S Ribeiro, Mauricio Gomes (57210142378); Mazuecos, Isabel Lafuente (57216584405); Marinho, Fabiano (57210145159); Dos Santos, Alice Neves Gomes (57216589916)</t>
  </si>
  <si>
    <t>57210142378; 57216584405; 57210145159; 57216589916</t>
  </si>
  <si>
    <t>Agile Explorations in AR</t>
  </si>
  <si>
    <t>IECON Proceedings (Industrial Electronics Conference)</t>
  </si>
  <si>
    <t>2019-October</t>
  </si>
  <si>
    <t>8926838</t>
  </si>
  <si>
    <t>10.1109/IECON.2019.8926838</t>
  </si>
  <si>
    <t>https://www.scopus.com/inward/record.uri?eid=2-s2.0-85083975016&amp;doi=10.1109%2fIECON.2019.8926838&amp;partnerID=40&amp;md5=5ee34ea95d620f44ae2f4b088c9e545b</t>
  </si>
  <si>
    <t>2-s2.0-85083975016</t>
  </si>
  <si>
    <t>Shen C.C.; Chiou Y.-M.; Mouza C.; Rutherford T.</t>
  </si>
  <si>
    <t>Shen, Chien Chung (7402860169); Chiou, Yan-Ming (57208131647); Mouza, Chrystalla (57203042637); Rutherford, Teomara (53878305800)</t>
  </si>
  <si>
    <t>7402860169; 57208131647; 57203042637; 53878305800</t>
  </si>
  <si>
    <t>Work-in-progress-design and evaluation of mixed reality programs for cybersecurity education</t>
  </si>
  <si>
    <t>Proceedings of 2021 7th International Conference of the Immersive Learning Research Network, iLRN 2021</t>
  </si>
  <si>
    <t>9459309</t>
  </si>
  <si>
    <t>10.23919/iLRN52045.2021.9459309</t>
  </si>
  <si>
    <t>https://www.scopus.com/inward/record.uri?eid=2-s2.0-85113652486&amp;doi=10.23919%2fiLRN52045.2021.9459309&amp;partnerID=40&amp;md5=668a18bf09fd156ecab8e7f50f08321c</t>
  </si>
  <si>
    <t>2-s2.0-85113652486</t>
  </si>
  <si>
    <t>Song D.; Yuan W.; Chao M.A.; Han T.</t>
  </si>
  <si>
    <t>Song, Dongjin (58044874100); Yuan, Wenyu (57979505400); Chao, M.A. (58045001100); Han, Ting (55425962400)</t>
  </si>
  <si>
    <t>58044874100; 57979505400; 58045001100; 55425962400</t>
  </si>
  <si>
    <t>A modular visuo-haptic mixed reality (VHMR) aided prototype technique for in-vehicle human-machine interaction (HMI) evaluations</t>
  </si>
  <si>
    <t>Journal of Engineering Design</t>
  </si>
  <si>
    <t>33</t>
  </si>
  <si>
    <t>12</t>
  </si>
  <si>
    <t>10.1080/09544828.2022.2158556</t>
  </si>
  <si>
    <t>https://www.scopus.com/inward/record.uri?eid=2-s2.0-85145769482&amp;doi=10.1080%2f09544828.2022.2158556&amp;partnerID=40&amp;md5=db671e88dd36ac7f5370d408d9fb8d01</t>
  </si>
  <si>
    <t>2-s2.0-85145769482</t>
  </si>
  <si>
    <t>Schmidt S.; Bruder G.; Steinicke F.</t>
  </si>
  <si>
    <t>Schmidt, Susanne (57191362038); Bruder, Gerd (23391698600); Steinicke, Frank (8883314100)</t>
  </si>
  <si>
    <t>57191362038; 23391698600; 8883314100</t>
  </si>
  <si>
    <t>Effects of virtual agent and object representation on experiencing exhibited artifacts</t>
  </si>
  <si>
    <t>Computers and Graphics (Pergamon)</t>
  </si>
  <si>
    <t>83</t>
  </si>
  <si>
    <t>10.1016/j.cag.2019.06.002</t>
  </si>
  <si>
    <t>https://www.scopus.com/inward/record.uri?eid=2-s2.0-85067850705&amp;doi=10.1016%2fj.cag.2019.06.002&amp;partnerID=40&amp;md5=b3d973eeb0ac683886baaf8e98e59d12</t>
  </si>
  <si>
    <t>2-s2.0-85067850705</t>
  </si>
  <si>
    <t>Dennison M.; Mittrick M.; Richardson J.; Trout T.; Raglin A.; Heilman E.; Hanratty T.</t>
  </si>
  <si>
    <t>Dennison, Mark (57190140122); Mittrick, Mark (56333289900); Richardson, John (56333190200); Trout, Theron (57144056000); Raglin, Adrienne (56635548800); Heilman, Eric (7003860267); Hanratty, Timothy (7102533680)</t>
  </si>
  <si>
    <t>57190140122; 56333289900; 56333190200; 57144056000; 56635548800; 7003860267; 7102533680</t>
  </si>
  <si>
    <t>Evaluation of Immersive Interfaces for Tactical Decision Support</t>
  </si>
  <si>
    <t>11574 LNCS</t>
  </si>
  <si>
    <t>10.1007/978-3-030-21607-8_33</t>
  </si>
  <si>
    <t>https://www.scopus.com/inward/record.uri?eid=2-s2.0-85069687097&amp;doi=10.1007%2f978-3-030-21607-8_33&amp;partnerID=40&amp;md5=64e0a284c958163394173c4f56a29c27</t>
  </si>
  <si>
    <t>2-s2.0-85069687097</t>
  </si>
  <si>
    <t>Clarke T.J.; Mayer W.; Zucco J.E.; Matthews B.J.; Smith R.T.</t>
  </si>
  <si>
    <t>Clarke, Thomas J. (57220662895); Mayer, Wolfgang (7102522128); Zucco, Joanne E. (6506342028); Matthews, Brandon J. (57210914513); Smith, Ross T. (55265085000)</t>
  </si>
  <si>
    <t>57220662895; 7102522128; 6506342028; 57210914513; 55265085000</t>
  </si>
  <si>
    <t>Adapting VST AR X-Ray Vision Techniques to OST AR</t>
  </si>
  <si>
    <t>10.1109/ISMAR-Adjunct57072.2022.00104</t>
  </si>
  <si>
    <t>https://www.scopus.com/inward/record.uri?eid=2-s2.0-85146054506&amp;doi=10.1109%2fISMAR-Adjunct57072.2022.00104&amp;partnerID=40&amp;md5=e49821b2998aebb815efe57c7aae4dbd</t>
  </si>
  <si>
    <t>2-s2.0-85146054506</t>
  </si>
  <si>
    <t>Cavallaro S.; Prati E.; Grandi F.; Mangia G.; Pellicciari M.; Peruzzini M.</t>
  </si>
  <si>
    <t>Cavallaro, Sara (57219488979); Prati, Elisa (57219292991); Grandi, Fabio (57195805210); Mangia, Giancarlo (57970160800); Pellicciari, Marcello (26428392600); Peruzzini, Margherita (34971929300)</t>
  </si>
  <si>
    <t>57219488979; 57219292991; 57195805210; 57970160800; 26428392600; 34971929300</t>
  </si>
  <si>
    <t>UX Evaluation of a Tractor Cabin Digital Twin Using Mixed Reality</t>
  </si>
  <si>
    <t>Advances in Transdisciplinary Engineering</t>
  </si>
  <si>
    <t>28</t>
  </si>
  <si>
    <t>10.3233/ATDE220666</t>
  </si>
  <si>
    <t>https://www.scopus.com/inward/record.uri?eid=2-s2.0-85142174620&amp;doi=10.3233%2fATDE220666&amp;partnerID=40&amp;md5=336927f4da8ae14fddca2e4eca3345bf</t>
  </si>
  <si>
    <t>2-s2.0-85142174620</t>
  </si>
  <si>
    <t>Vosinakis S.; Nikolakopoulou V.; Stavrakis M.; Fragkedis L.; Chatzigrigoriou P.; Koutsabasis P.</t>
  </si>
  <si>
    <t>Vosinakis, Spyros (6506291372); Nikolakopoulou, Vasiliki (57191412563); Stavrakis, Modestos (6507979346); Fragkedis, Labros (57328491600); Chatzigrigoriou, Pavlos (56081669800); Koutsabasis, Panayiotis (6507571742)</t>
  </si>
  <si>
    <t>6506291372; 57191412563; 6507979346; 57328491600; 56081669800; 6507571742</t>
  </si>
  <si>
    <t>Co-design of a playful mixed reality installation: An interactive crane in the museum of marble crafts</t>
  </si>
  <si>
    <t>Heritage</t>
  </si>
  <si>
    <t>10.3390/heritage3040083</t>
  </si>
  <si>
    <t>https://www.scopus.com/inward/record.uri?eid=2-s2.0-85118775066&amp;doi=10.3390%2fheritage3040083&amp;partnerID=40&amp;md5=b6b5317358872388594ecc9daa55e967</t>
  </si>
  <si>
    <t>2-s2.0-85118775066</t>
  </si>
  <si>
    <t>Cortes C.; Rubio M.; Perez P.; Sanchez B.; Garcia N.</t>
  </si>
  <si>
    <t>Cortes, Carlos (35409116400); Rubio, Maria (57670305700); Perez, Pablo (55914074500); Sanchez, Beatriz (57670903900); Garcia, Narciso (7202945116)</t>
  </si>
  <si>
    <t>35409116400; 57670305700; 55914074500; 57670903900; 7202945116</t>
  </si>
  <si>
    <t>QoE Study of Natural Interaction in Extended Reality Environment for Immersive Training</t>
  </si>
  <si>
    <t>Proceedings - 2022 IEEE Conference on Virtual Reality and 3D User Interfaces Abstracts and Workshops, VRW 2022</t>
  </si>
  <si>
    <t>10.1109/VRW55335.2022.00081</t>
  </si>
  <si>
    <t>https://www.scopus.com/inward/record.uri?eid=2-s2.0-85129598385&amp;doi=10.1109%2fVRW55335.2022.00081&amp;partnerID=40&amp;md5=74597ccca461881321eb3a46e79ce72b</t>
  </si>
  <si>
    <t>2-s2.0-85129598385</t>
  </si>
  <si>
    <t>Campoverde R.; Ponsa P.; Redondo E.</t>
  </si>
  <si>
    <t>Campoverde, Rafael (57204512989); Ponsa, Pere (22954459000); Redondo, Ernest (42462098100)</t>
  </si>
  <si>
    <t>57204512989; 22954459000; 42462098100</t>
  </si>
  <si>
    <t>Design of virtual experiences for users of archaeological sites</t>
  </si>
  <si>
    <t>25</t>
  </si>
  <si>
    <t>10.1145/3233824.3233840</t>
  </si>
  <si>
    <t>https://www.scopus.com/inward/record.uri?eid=2-s2.0-85055895761&amp;doi=10.1145%2f3233824.3233840&amp;partnerID=40&amp;md5=e40366066042c88e1bd11b072ec4002a</t>
  </si>
  <si>
    <t>2-s2.0-85055895761</t>
  </si>
  <si>
    <t>Ogunseiju O.R.; Akanmu A.A.; Bairaktarova D.; Jazizadeh F.</t>
  </si>
  <si>
    <t>Ogunseiju, Omobolanle R. (57216910690); Akanmu, Abiola A. (36459551100); Bairaktarova, Diana (47961736000); Jazizadeh, Farrokh (39661198700)</t>
  </si>
  <si>
    <t>57216910690; 36459551100; 47961736000; 39661198700</t>
  </si>
  <si>
    <t>Assessment of Holographic Environment for Learning Sensing Technologies in CEM Education</t>
  </si>
  <si>
    <t>Computing in Civil Engineering 2021 - Selected Papers from the ASCE International Conference on Computing in Civil Engineering 2021</t>
  </si>
  <si>
    <t>10.1061/9780784483893.179</t>
  </si>
  <si>
    <t>https://www.scopus.com/inward/record.uri?eid=2-s2.0-85132577781&amp;doi=10.1061%2f9780784483893.179&amp;partnerID=40&amp;md5=51ae154fa1692a66ac404a8194baddeb</t>
  </si>
  <si>
    <t>2-s2.0-85132577781</t>
  </si>
  <si>
    <t>Tao B.; Huang S.; Zhang X.; Wang B.; Liu Q.</t>
  </si>
  <si>
    <t>Tao, Baifan (58187548500); Huang, Shengyu (58187548600); Zhang, Xu (58187548700); Wang, Bo (58187481800); Liu, Qiang (58187517900)</t>
  </si>
  <si>
    <t>58187548500; 58187548600; 58187548700; 58187481800; 58187517900</t>
  </si>
  <si>
    <t>The Strategy and Implications of Space Narrative Used in the User Experience Design for Mixed Reality Marketing Scene</t>
  </si>
  <si>
    <t>Frontiers in Artificial Intelligence and Applications</t>
  </si>
  <si>
    <t>365</t>
  </si>
  <si>
    <t>10.3233/FAIA220754</t>
  </si>
  <si>
    <t>https://www.scopus.com/inward/record.uri?eid=2-s2.0-85152772500&amp;doi=10.3233%2fFAIA220754&amp;partnerID=40&amp;md5=ff5027caf60a44b31f3c55b5e42de378</t>
  </si>
  <si>
    <t>2-s2.0-85152772500</t>
  </si>
  <si>
    <t>Memmesheimer V.M.; Klingshirn K.J.; Ravani B.; Ebert A.</t>
  </si>
  <si>
    <t>Memmesheimer, Vera Marie (57433170000); Klingshirn, Kai Jonas (58641245500); Ravani, Bahram (57195935685); Ebert, Achim (22834440100)</t>
  </si>
  <si>
    <t>57433170000; 58641245500; 57195935685; 22834440100</t>
  </si>
  <si>
    <t>Move'n'Hold: Scalable Device-Based Interaction for Mixed Reality Handheld Displays</t>
  </si>
  <si>
    <t>10.1145/3605655.3605656</t>
  </si>
  <si>
    <t>https://www.scopus.com/inward/record.uri?eid=2-s2.0-85173863498&amp;doi=10.1145%2f3605655.3605656&amp;partnerID=40&amp;md5=e703d11778898ea1c757e9f965689e3a</t>
  </si>
  <si>
    <t>2-s2.0-85173863498</t>
  </si>
  <si>
    <t>Prata W.; Oliveira J.; Melo P.</t>
  </si>
  <si>
    <t>Prata, Wilson (35410115100); Oliveira, Juan (57190125246); Melo, Paulo (57194685157)</t>
  </si>
  <si>
    <t>35410115100; 57190125246; 57194685157</t>
  </si>
  <si>
    <t>Walking with Angest: Subjective Measures for Subjective Evaluation in a Walking Simulator Virtual Reality Game</t>
  </si>
  <si>
    <t>10910 LNCS</t>
  </si>
  <si>
    <t>10.1007/978-3-319-91584-5_16</t>
  </si>
  <si>
    <t>https://www.scopus.com/inward/record.uri?eid=2-s2.0-85050510269&amp;doi=10.1007%2f978-3-319-91584-5_16&amp;partnerID=40&amp;md5=75e19477c09243bb161de0f95a919098</t>
  </si>
  <si>
    <t>2-s2.0-85050510269</t>
  </si>
  <si>
    <t>Nikolakopoulou V.; Vosinakis S.; Nikopoulos G.; Stavrakis M.; Politopoulos N.; Fragkedis L.; Koutsabasis P.</t>
  </si>
  <si>
    <t>Nikolakopoulou, Vasiliki (57191412563); Vosinakis, Spyros (6506291372); Nikopoulos, Giorgos (57474777100); Stavrakis, Modestos (6507979346); Politopoulos, Nikolaos (57188705014); Fragkedis, Labros (57328491600); Koutsabasis, Panayiotis (6507571742)</t>
  </si>
  <si>
    <t>57191412563; 6506291372; 57474777100; 6507979346; 57188705014; 57328491600; 6507571742</t>
  </si>
  <si>
    <t>Design and User Experience of a Hybrid Mixed Reality Installation that Promotes Tinian Marble Crafts Heritage</t>
  </si>
  <si>
    <t>Journal on Computing and Cultural Heritage</t>
  </si>
  <si>
    <t>60</t>
  </si>
  <si>
    <t>10.1145/3522743</t>
  </si>
  <si>
    <t>https://www.scopus.com/inward/record.uri?eid=2-s2.0-85165659288&amp;doi=10.1145%2f3522743&amp;partnerID=40&amp;md5=ba0a67542ef01b556e0e6d29047f19fd</t>
  </si>
  <si>
    <t>2-s2.0-85165659288</t>
  </si>
  <si>
    <t>Seaborn K.; Pennefather P.; Fels D.I.</t>
  </si>
  <si>
    <t>Seaborn, Katie (36096317400); Pennefather, Peter (7005926957); Fels, Deborah I. (57218572233)</t>
  </si>
  <si>
    <t>36096317400; 7005926957; 57218572233</t>
  </si>
  <si>
    <t>Eudaimonia and Hedonia in the Design and Evaluation of a Cooperative Game for Psychosocial Well-Being</t>
  </si>
  <si>
    <t>Human-Computer Interaction</t>
  </si>
  <si>
    <t>35</t>
  </si>
  <si>
    <t>10.1080/07370024.2018.1555481</t>
  </si>
  <si>
    <t>https://www.scopus.com/inward/record.uri?eid=2-s2.0-85060630085&amp;doi=10.1080%2f07370024.2018.1555481&amp;partnerID=40&amp;md5=16eafb78496a5c1fd66bba322485f715</t>
  </si>
  <si>
    <t>2-s2.0-85060630085</t>
  </si>
  <si>
    <t>Guan Y.; Hou X.; Wu N.; Han B.; Han T.</t>
  </si>
  <si>
    <t>Guan, Yongjie (57431624700); Hou, Xueyu (57431230600); Wu, Nan (57431424900); Han, Bo (35573160100); Han, Tao (36691524600)</t>
  </si>
  <si>
    <t>57431624700; 57431230600; 57431424900; 35573160100; 36691524600</t>
  </si>
  <si>
    <t>DeepMix: Mobility-aware, Lightweight, and Hybrid 3D Object Detection for Headsets</t>
  </si>
  <si>
    <t>MobiSys 2022 - Proceedings of the 2022 20th Annual International Conference on Mobile Systems, Applications and Services</t>
  </si>
  <si>
    <t>10.1145/3498361.3538945</t>
  </si>
  <si>
    <t>https://www.scopus.com/inward/record.uri?eid=2-s2.0-85134082504&amp;doi=10.1145%2f3498361.3538945&amp;partnerID=40&amp;md5=459240624b7fcf4ada406e724f3f1b4e</t>
  </si>
  <si>
    <t>2-s2.0-85134082504</t>
  </si>
  <si>
    <t>Nikolakopoulou V.; Printezis P.; Maniatis V.; Kontizas D.; Vosinakis S.; Chatzigrigoriou P.; Koutsabasis P.</t>
  </si>
  <si>
    <t>Nikolakopoulou, Vasiliki (57191412563); Printezis, Petros (57223588921); Maniatis, Vassilis (57720399500); Kontizas, Dimitris (57720111200); Vosinakis, Spyros (6506291372); Chatzigrigoriou, Pavlos (56081669800); Koutsabasis, Panayiotis (6507571742)</t>
  </si>
  <si>
    <t>57191412563; 57223588921; 57720399500; 57720111200; 6506291372; 56081669800; 6507571742</t>
  </si>
  <si>
    <t>Conveying Intangible Cultural Heritage in Museums with Interactive Storytelling and Projection Mapping: The Case of the Mastic Villages</t>
  </si>
  <si>
    <t>10.3390/heritage5020056</t>
  </si>
  <si>
    <t>https://www.scopus.com/inward/record.uri?eid=2-s2.0-85131080522&amp;doi=10.3390%2fheritage5020056&amp;partnerID=40&amp;md5=daaa405a35dfca3dca64e0751340f1ec</t>
  </si>
  <si>
    <t>2-s2.0-85131080522</t>
  </si>
  <si>
    <t>Kern F.; Kullmann P.; Ganal E.; Korwisi K.; Stingl R.; Niebling F.; Latoschik M.E.</t>
  </si>
  <si>
    <t>Kern, Florian (57204817853); Kullmann, Peter (57205081979); Ganal, Elisabeth (57345364000); Korwisi, Kristof (57223388710); Stingl, René (57895675100); Niebling, Florian (32367740800); Latoschik, Marc Erich (6602976914)</t>
  </si>
  <si>
    <t>57204817853; 57205081979; 57345364000; 57223388710; 57895675100; 32367740800; 6602976914</t>
  </si>
  <si>
    <t>Off-The-Shelf Stylus: Using XR Devices for Handwriting and Sketching on Physically Aligned Virtual Surfaces</t>
  </si>
  <si>
    <t>684498</t>
  </si>
  <si>
    <t>10.3389/frvir.2021.684498</t>
  </si>
  <si>
    <t>https://www.scopus.com/inward/record.uri?eid=2-s2.0-85119243181&amp;doi=10.3389%2ffrvir.2021.684498&amp;partnerID=40&amp;md5=5f7ed8e7086d657318a269f7c33bdc0f</t>
  </si>
  <si>
    <t>2-s2.0-85119243181</t>
  </si>
  <si>
    <t>Lehman S.M.; Elezovikj S.; Ling H.; Tan C.C.</t>
  </si>
  <si>
    <t>Lehman, Sarah M. (57195073448); Elezovikj, Semir (55938473600); Ling, Haibin (57191091290); Tan, Chiu C. (18234201800)</t>
  </si>
  <si>
    <t>57195073448; 55938473600; 57191091290; 18234201800</t>
  </si>
  <si>
    <t>ARCHIE++ : A Cloud-Enabled Framework for Conducting AR System Testing in the Wild</t>
  </si>
  <si>
    <t>IEEE Transactions on Visualization and Computer Graphics</t>
  </si>
  <si>
    <t>29</t>
  </si>
  <si>
    <t>10.1109/TVCG.2022.3141029</t>
  </si>
  <si>
    <t>https://www.scopus.com/inward/record.uri?eid=2-s2.0-85122897629&amp;doi=10.1109%2fTVCG.2022.3141029&amp;partnerID=40&amp;md5=99d6291fe467d72ee5de68ae3d9534f4</t>
  </si>
  <si>
    <t>2-s2.0-85122897629</t>
  </si>
  <si>
    <t>Lu C.-H.</t>
  </si>
  <si>
    <t>Lu, Ching-Hu (19640225000)</t>
  </si>
  <si>
    <t>19640225000</t>
  </si>
  <si>
    <t>IoT-enabled adaptive context-aware and playful cyber-physical system for everyday energy savings</t>
  </si>
  <si>
    <t>IEEE Transactions on Human-Machine Systems</t>
  </si>
  <si>
    <t>48</t>
  </si>
  <si>
    <t>10.1109/THMS.2018.2844119</t>
  </si>
  <si>
    <t>https://www.scopus.com/inward/record.uri?eid=2-s2.0-85048893411&amp;doi=10.1109%2fTHMS.2018.2844119&amp;partnerID=40&amp;md5=fd172f73f3adaddbcf904235e3e88b98</t>
  </si>
  <si>
    <t>2-s2.0-85048893411</t>
  </si>
  <si>
    <t>Yi J.H.; Kim H.S.</t>
  </si>
  <si>
    <t>Yi, Ji Hyun (57218452396); Kim, Hae Sun (51564063100)</t>
  </si>
  <si>
    <t>57218452396; 51564063100</t>
  </si>
  <si>
    <t>User experience research, experience design, and evaluation methods for museum mixed reality experience</t>
  </si>
  <si>
    <t>10.1145/3462645</t>
  </si>
  <si>
    <t>https://www.scopus.com/inward/record.uri?eid=2-s2.0-85116452390&amp;doi=10.1145%2f3462645&amp;partnerID=40&amp;md5=bf2d5971e5550f4202e77d6978d2ac2e</t>
  </si>
  <si>
    <t>2-s2.0-85116452390</t>
  </si>
  <si>
    <t>Crowle S.; Boniface M.; Poussard B.; Asteriadis S.</t>
  </si>
  <si>
    <t>Crowle, Simon (35101698200); Boniface, Michael (55794460800); Poussard, Benjamin (56426283500); Asteriadis, Stylianos (55936774500)</t>
  </si>
  <si>
    <t>35101698200; 55794460800; 56426283500; 55936774500</t>
  </si>
  <si>
    <t>A design and evaluation framework for a tele-immersive mixed reality platform</t>
  </si>
  <si>
    <t>8853</t>
  </si>
  <si>
    <t>10.1007/978-3-319-13969-2_12</t>
  </si>
  <si>
    <t>https://www.scopus.com/inward/record.uri?eid=2-s2.0-84918553891&amp;doi=10.1007%2f978-3-319-13969-2_12&amp;partnerID=40&amp;md5=caadfb6df487e7c8726c643cdac46d79</t>
  </si>
  <si>
    <t>2-s2.0-84918553891</t>
  </si>
  <si>
    <t>Yangguang L.; Yue L.; Xiaodong W.</t>
  </si>
  <si>
    <t>Yangguang, Liao (57217919279); Yue, Liu (54926684200); Xiaodong, Wei (56184769300)</t>
  </si>
  <si>
    <t>57217919279; 54926684200; 56184769300</t>
  </si>
  <si>
    <t>Multiplayer Collaborative Training System Based on Mobile AR Innovative Interaction Technology</t>
  </si>
  <si>
    <t>Proceedings - 2014 International Conference on Virtual Reality and Visualization, ICVRV 2014</t>
  </si>
  <si>
    <t>7281047</t>
  </si>
  <si>
    <t>10.1109/ICVRV.2014.66</t>
  </si>
  <si>
    <t>https://www.scopus.com/inward/record.uri?eid=2-s2.0-84962145308&amp;doi=10.1109%2fICVRV.2014.66&amp;partnerID=40&amp;md5=1ad00330c274ed4d49b09219eabb512e</t>
  </si>
  <si>
    <t>2-s2.0-84962145308</t>
  </si>
  <si>
    <t>Shauakt M.; Callaghan V.</t>
  </si>
  <si>
    <t>Shauakt, Muneeb (36835482600); Callaghan, Vic (35561000000)</t>
  </si>
  <si>
    <t>36835482600; 35561000000</t>
  </si>
  <si>
    <t>Exploring the use of mixed-reality for the design&amp; innovation of future ubiquitous devices &amp; intelligent environments</t>
  </si>
  <si>
    <t>Proceedings - 2010 6th International Conference on Intelligent Environments, IE 2010</t>
  </si>
  <si>
    <t>5673742</t>
  </si>
  <si>
    <t>10.1109/IE.2010.74</t>
  </si>
  <si>
    <t>https://www.scopus.com/inward/record.uri?eid=2-s2.0-78751663005&amp;doi=10.1109%2fIE.2010.74&amp;partnerID=40&amp;md5=5549f707b92704a2e6d4589cf18b22bb</t>
  </si>
  <si>
    <t>2-s2.0-78751663005</t>
  </si>
  <si>
    <t>O'Keefe B.; Benyon D.; Chandwani G.; Menon M.; Duke R.</t>
  </si>
  <si>
    <t>O'Keefe, Brian (55489158600); Benyon, David (6701606610); Chandwani, Gaurav (56578494700); Menon, Madhav (56577395800); Duke, Randy (56577731400)</t>
  </si>
  <si>
    <t>55489158600; 6701606610; 56578494700; 56577395800; 56577731400</t>
  </si>
  <si>
    <t>A blended space for heritage storytelling</t>
  </si>
  <si>
    <t>Proceedings of the 28th International BCS Human Computer Interaction Conference: Sand, Sea and Sky - Holiday HCI, HCI 2014</t>
  </si>
  <si>
    <t>10.14236/ewic/hci2014.10</t>
  </si>
  <si>
    <t>https://www.scopus.com/inward/record.uri?eid=2-s2.0-84926030945&amp;doi=10.14236%2fewic%2fhci2014.10&amp;partnerID=40&amp;md5=08ed8ee1510304e8173c702e1606eae7</t>
  </si>
  <si>
    <t>2-s2.0-84926030945</t>
  </si>
  <si>
    <t>Altarteer S.; Charissis V.; Harrison D.; Chan W.</t>
  </si>
  <si>
    <t>Altarteer, Samar (55868669900); Charissis, Vassilis (22733653900); Harrison, David (7403545546); Chan, Warren (55471377200)</t>
  </si>
  <si>
    <t>55868669900; 22733653900; 7403545546; 55471377200</t>
  </si>
  <si>
    <t>Interactive virtual reality shopping and the impact in luxury brands</t>
  </si>
  <si>
    <t>8022 LNCS</t>
  </si>
  <si>
    <t>PART 2</t>
  </si>
  <si>
    <t>10.1007/978-3-642-39420-1_24</t>
  </si>
  <si>
    <t>https://www.scopus.com/inward/record.uri?eid=2-s2.0-84884869874&amp;doi=10.1007%2f978-3-642-39420-1_24&amp;partnerID=40&amp;md5=8aa8b66d08c0383aa55012e49d713a35</t>
  </si>
  <si>
    <t>2-s2.0-84884869874</t>
  </si>
  <si>
    <t>Olsson T.; Salo M.</t>
  </si>
  <si>
    <t>Olsson, Thomas (57213645674); Salo, Markus (54788293400)</t>
  </si>
  <si>
    <t>57213645674; 54788293400</t>
  </si>
  <si>
    <t>Narratives of satisfying and unsatisfying experiences of current mobile Augmented Reality applications</t>
  </si>
  <si>
    <t>Conference on Human Factors in Computing Systems - Proceedings</t>
  </si>
  <si>
    <t>10.1145/2207676.2208677</t>
  </si>
  <si>
    <t>https://www.scopus.com/inward/record.uri?eid=2-s2.0-84862072358&amp;doi=10.1145%2f2207676.2208677&amp;partnerID=40&amp;md5=5c10892ec1e062e1d94b9e40b7e6091a</t>
  </si>
  <si>
    <t>2-s2.0-84862072358</t>
  </si>
  <si>
    <t>Gordon N.; Brayshaw M.; Aljaber T.</t>
  </si>
  <si>
    <t>Gordon, Neil (56182357300); Brayshaw, Mike (55133968500); Aljaber, Tareq (57110382500)</t>
  </si>
  <si>
    <t>56182357300; 55133968500; 57110382500</t>
  </si>
  <si>
    <t>Heuristic evaluation for serious immersive games and M-instruction</t>
  </si>
  <si>
    <t>9753</t>
  </si>
  <si>
    <t>10.1007/978-3-319-39483-1_29</t>
  </si>
  <si>
    <t>https://www.scopus.com/inward/record.uri?eid=2-s2.0-84978858050&amp;doi=10.1007%2f978-3-319-39483-1_29&amp;partnerID=40&amp;md5=3ef0bf0e7a7d568465a0c26ff391f7bd</t>
  </si>
  <si>
    <t>2-s2.0-84978858050</t>
  </si>
  <si>
    <t>Wang X.; Dunston P.S.</t>
  </si>
  <si>
    <t>Wang, Xiangyu (8945580300); Dunston, Phillip S. (6602079727)</t>
  </si>
  <si>
    <t>8945580300; 6602079727</t>
  </si>
  <si>
    <t>User perspectives on mixed reality tabletop visualization for face-to-face collaborative design review</t>
  </si>
  <si>
    <t>Automation in Construction</t>
  </si>
  <si>
    <t>17</t>
  </si>
  <si>
    <t>10.1016/j.autcon.2007.07.002</t>
  </si>
  <si>
    <t>https://www.scopus.com/inward/record.uri?eid=2-s2.0-38649111297&amp;doi=10.1016%2fj.autcon.2007.07.002&amp;partnerID=40&amp;md5=3a0826099023ee221e8ab0577271b284</t>
  </si>
  <si>
    <t>2-s2.0-38649111297</t>
  </si>
  <si>
    <t>Hühn A.E.; Khan V.-J.; Lucero A.; Ketelaar P.</t>
  </si>
  <si>
    <t>Hühn, Arief Ernst (55247354500); Khan, Vassilis-Javed (16304437500); Lucero, Andrés (16230372800); Ketelaar, Paul (41661554900)</t>
  </si>
  <si>
    <t>55247354500; 16304437500; 16230372800; 41661554900</t>
  </si>
  <si>
    <t>On the use of virtual environments for the evaluation of location-based applications</t>
  </si>
  <si>
    <t>10.1145/2207676.2208646</t>
  </si>
  <si>
    <t>https://www.scopus.com/inward/record.uri?eid=2-s2.0-84862074816&amp;doi=10.1145%2f2207676.2208646&amp;partnerID=40&amp;md5=ad6832a0338c9684b7d293d35c365812</t>
  </si>
  <si>
    <t>2-s2.0-84862074816</t>
  </si>
  <si>
    <t>Suhonen K.; Väänänen-Vainio-Mattila K.; Schrader M.; Pölönen M.; Salmimaa M.; Saarikko P.</t>
  </si>
  <si>
    <t>Suhonen, Katja (35184246500); Väänänen-Vainio-Mattila, Kaisa (8576235100); Schrader, Martin (35183992800); Pölönen, Monika (17435609800); Salmimaa, Marja (6505750673); Saarikko, Pasi (18635176300)</t>
  </si>
  <si>
    <t>35184246500; 8576235100; 35183992800; 17435609800; 6505750673; 18635176300</t>
  </si>
  <si>
    <t>Two user studies on creation and evaluation of use scenarios for mixed reality communication</t>
  </si>
  <si>
    <t>Proceedings of the Workshop on Advanced Visual Interfaces AVI</t>
  </si>
  <si>
    <t>10.1145/2254556.2254665</t>
  </si>
  <si>
    <t>https://www.scopus.com/inward/record.uri?eid=2-s2.0-84863596476&amp;doi=10.1145%2f2254556.2254665&amp;partnerID=40&amp;md5=90fe5bc4be3dcd4909a9cfd6b9267196</t>
  </si>
  <si>
    <t>2-s2.0-84863596476</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</si>
  <si>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</si>
  <si>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</si>
  <si>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</si>
  <si>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</si>
  <si>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</si>
  <si>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</si>
  <si>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</si>
  <si>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</si>
  <si>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</si>
  <si>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</si>
  <si>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</si>
  <si>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</si>
  <si>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</si>
  <si>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</si>
  <si>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</si>
  <si>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</si>
  <si>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</si>
  <si>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</si>
  <si>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</si>
  <si>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</si>
  <si>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</si>
  <si>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</si>
  <si>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</si>
  <si>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</si>
  <si>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</si>
  <si>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</si>
  <si>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</si>
  <si>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</si>
  <si>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</si>
  <si>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</si>
  <si>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</si>
  <si>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</si>
  <si>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</si>
  <si>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</si>
  <si>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</si>
  <si>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</si>
  <si>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</si>
  <si>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</si>
  <si>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</si>
  <si>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</si>
  <si>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</si>
  <si>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</si>
  <si>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</si>
  <si>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</si>
  <si>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</si>
  <si>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Part Number</t>
  </si>
  <si>
    <t>Supplement</t>
  </si>
  <si>
    <t>Special Issue</t>
  </si>
  <si>
    <t>Meeting Abstract</t>
  </si>
  <si>
    <t>Start Page</t>
  </si>
  <si>
    <t>End Page</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</si>
  <si>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</si>
  <si>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</si>
  <si>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</si>
  <si>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</si>
  <si>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</si>
  <si>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</si>
  <si>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</si>
  <si>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</si>
  <si>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</si>
  <si>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</si>
  <si>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</si>
  <si>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</si>
  <si>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</si>
  <si>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</si>
  <si>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</si>
  <si>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</si>
  <si>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</si>
  <si>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Yi, JH; Kim, HS</t>
  </si>
  <si>
    <t>Yi, Ji Hyun; Kim, Hae Sun</t>
  </si>
  <si>
    <t>User Experience Research, Experience Design, and Evaluation Methods for Museum Mixed Reality Experience</t>
  </si>
  <si>
    <t>ACM JOURNAL ON COMPUTING AND CULTURAL HERITAGE</t>
  </si>
  <si>
    <t>English</t>
  </si>
  <si>
    <t>Museum content; mixed reality; user experience design; user experience research; museum experience; museum mixed reality experience; design strategies for mixed reality; mixed reality evaluation method; mixed reality design</t>
  </si>
  <si>
    <t>Wearable Mixed Reality (MR) technology is a tool that gives people a new enhanced experience that they have not encountered before. This study shows the process of designing new museum experiences while considering how this technology changes previous museum experiences, what those experiences are, and what people should feel through these experiences. This process was systematically conducted according to the UX design process of analysis, synthesis, and evaluation. In the analysis step, six types of museum artifact viewing experiences were defined: knowing, restoring, exploring, expanded scale, encountering, and sharing experience through research and user surveys related to the museum experience. In addition, through research analysis related to MR technology, presence, flow, and natural interaction were defined as three essential factors that users should feel in the MR experience. In the synthesis stage, optimized wearable MR experiences were designed and implemented by applying the necessary experience types and essential factors according to the characteristics of each artifact. In the evaluation stage, user experience evaluations such as user experience tests for essential factors in the MR experience, User Experience Questionnaire (UEQ) tests for interaction products, and the Visual Aesthetics of Websites Inventory (VisAWI) test for visual experiences from various perspectives were conducted on the developed results. Through these evaluations, users gave positive scores to the design results based on the experience types and essential factors defined in this study. When applying new media technologies such as wearable MR technology, improved technology implementation is important, but an understanding of the applied field must first be obtained, and user analysis must first be thoroughly conducted. This study will be a guide to the systematic development process to be followed when applying wearable MR technology to other fields.</t>
  </si>
  <si>
    <t>[Yi, Ji Hyun] Gwangju Inst Sci &amp; Technol GIST, Gwangju 61005, South Korea; [Kim, Hae Sun] Korea Culture Technol Inst GIST, Gwangju 61005, South Korea</t>
  </si>
  <si>
    <t>Gwangju Institute of Science &amp; Technology (GIST)</t>
  </si>
  <si>
    <t>Yi, JH (corresponding author), Gwangju Inst Sci &amp; Technol GIST, Gwangju 61005, South Korea.</t>
  </si>
  <si>
    <t>doghyun@gist.co.kr; kim228@gist.ac.kr</t>
  </si>
  <si>
    <t>Yi, Ji Hyun/0000-0002-1245-5163</t>
  </si>
  <si>
    <t>Ministry of Culture, Sport and Tourism (MCST); Korea Creative Content Agency (KOCCA) in the Culture Technology (CT) Research &amp; Development Program 2019 through the Korea Culture Technology Institute (KCTI); Gwangju Institute of Science and Technology (GIST)</t>
  </si>
  <si>
    <t>Ministry of Culture, Sport and Tourism (MCST)(Ministry of Culture, Sports &amp; Tourism (MCST), Republic of Korea); Korea Creative Content Agency (KOCCA) in the Culture Technology (CT) Research &amp; Development Program 2019 through the Korea Culture Technology Institute (KCTI)(Korea Creative Content Agency (KOCCA)); Gwangju Institute of Science and Technology (GIST)</t>
  </si>
  <si>
    <t>This research was supported by Ministry of Culture, Sport and Tourism (MCST) and Korea Creative Content Agency (KOCCA) in the Culture Technology (CT) Research &amp; Development Program 2019 through the Korea Culture Technology Institute (KCTI), Gwangju Institute of Science and Technology (GIST).</t>
  </si>
  <si>
    <t>ASSOC COMPUTING MACHINERY</t>
  </si>
  <si>
    <t>NEW YORK</t>
  </si>
  <si>
    <t>1601 Broadway, 10th Floor, NEW YORK, NY USA</t>
  </si>
  <si>
    <t>1556-4673</t>
  </si>
  <si>
    <t>1556-4711</t>
  </si>
  <si>
    <t>ACM J COMPUT CULT HE</t>
  </si>
  <si>
    <t>ACM J. Comput. Cult. Herit.</t>
  </si>
  <si>
    <t>DEC</t>
  </si>
  <si>
    <t>Humanities, Multidisciplinary; Computer Science, Interdisciplinary Applications</t>
  </si>
  <si>
    <t>Science Citation Index Expanded (SCI-EXPANDED); Arts &amp; Humanities Citation Index (A&amp;HCI)</t>
  </si>
  <si>
    <t>Arts &amp; Humanities - Other Topics; Computer Science</t>
  </si>
  <si>
    <t>WB2UI</t>
  </si>
  <si>
    <t>2023-12-30</t>
  </si>
  <si>
    <t>WOS:000703432200007</t>
  </si>
  <si>
    <t>Seaborn, K; Pennefather, P; Fels, DI</t>
  </si>
  <si>
    <t>Seaborn, Katie; Pennefather, Peter; Fels, Deborah I.</t>
  </si>
  <si>
    <t>HUMAN-COMPUTER INTERACTION</t>
  </si>
  <si>
    <t>MIXED REALITY; OLDER-ADULTS; PHYSICAL-ACTIVITY; MEDICAL-STUDENTS; HAPPINESS; WHEELCHAIR; ENTERTAINMENT; ATTITUDES; MOBILITY; MOTIVATIONS</t>
  </si>
  <si>
    <t>An extended design and evaluation framework of eudaimonia (personal growth, expressiveness) and hedonia (pleasure, comfort) was applied to a cooperative game for older adults who rely on power mobility. The purpose was to address two psychosocial well-being needs (perceptions of performance mastery and empathy enhancement) through a game with an interaction format that augments the experience of powered chair use: mixed reality with power mobility-based interaction and movement. Two versions of the game-one in a mixed reality format and one without-were created to evaluate the efficacy of using this framework and explore relevant user experience factors. Qualitative findings suggest that the mixed reality version of the game elicited eudaimonic experiences, where the older adult participants who were typically reliant on power mobility perceived a positive change in performance mastery while their partners, who were not reliant on power mobility developed a greater appreciation for everyday powered chair use. Further, a role reversal, where the elders took on a 'caregiving' role in the context of powered chair expertise, was observed. Moreover, inferential findings showed evidence of a predictive relationship between hedonic and eudaimonic orientations, psychological well-being, and game engagement, regardless of age, disability status, and game version.</t>
  </si>
  <si>
    <t>[Seaborn, Katie] Univ Toronto, Toronto, ON, Canada; [Pennefather, Peter] Univ Toronto, Leslie Dan Fac Pharm, Toronto, ON, Canada; [Fels, Deborah I.] Ryerson Univ, Ted Rogers Sch Management, Toronto, ON, Canada</t>
  </si>
  <si>
    <t>University of Toronto; University of Toronto; Toronto Metropolitan University</t>
  </si>
  <si>
    <t>Seaborn, K (corresponding author), Univ Toronto, Toronto, ON, Canada.</t>
  </si>
  <si>
    <t>kseaborn@mie.utoronto.ca; p.pennefather@utoronto.ca; dfels@ryerson.ca</t>
  </si>
  <si>
    <t>Seaborn, Katie/JFK-2295-2023</t>
  </si>
  <si>
    <t>Seaborn, Katie/0000-0002-7812-9096</t>
  </si>
  <si>
    <t>Natural Sciences and Engineering Council of Canada (NSERC); AGE-WELL Network of Centres of Excellence (NCE); Natural Sciences and Engineering Research Council of Canada [CGSD3-460223-2014]</t>
  </si>
  <si>
    <t>Natural Sciences and Engineering Council of Canada (NSERC)(Natural Sciences and Engineering Research Council of Canada (NSERC)); AGE-WELL Network of Centres of Excellence (NCE); Natural Sciences and Engineering Research Council of Canada(Natural Sciences and Engineering Research Council of Canada (NSERC)CGIAR)</t>
  </si>
  <si>
    <t>This work was funded by the Natural Sciences and Engineering Council of Canada (NSERC) and AGE-WELL Network of Centres of Excellence (NCE); Natural Sciences and Engineering Research Council of Canada [CGSD3-460223-2014].</t>
  </si>
  <si>
    <t>TAYLOR &amp; FRANCIS INC</t>
  </si>
  <si>
    <t>PHILADELPHIA</t>
  </si>
  <si>
    <t>530 WALNUT STREET, STE 850, PHILADELPHIA, PA 19106 USA</t>
  </si>
  <si>
    <t>0737-0024</t>
  </si>
  <si>
    <t>1532-7051</t>
  </si>
  <si>
    <t>HUM-COMPUT INTERACT</t>
  </si>
  <si>
    <t>Hum.-Comput. Interact.</t>
  </si>
  <si>
    <t>JUL 3</t>
  </si>
  <si>
    <t>Computer Science, Cybernetics; Computer Science, Theory &amp; Methods</t>
  </si>
  <si>
    <t>Science Citation Index Expanded (SCI-EXPANDED); Social Science Citation Index (SSCI)</t>
  </si>
  <si>
    <t>Computer Science</t>
  </si>
  <si>
    <t>LK5VJ</t>
  </si>
  <si>
    <t>WOS:000530933800001</t>
  </si>
  <si>
    <t>Chen, L; Tang, W; John, NW; Wan, TR; Zhang, JJ</t>
  </si>
  <si>
    <t>Chen, L.; Tang, W.; John, N. W.; Wan, T. R.; Zhang, J. J.</t>
  </si>
  <si>
    <t>COMPUTER GRAPHICS FORUM</t>
  </si>
  <si>
    <t>interaction techniques; interaction; methods and applications-computer games; methods and applications; augmented reality; virtual environments; center dot Computing methodologies -&gt; Scene understanding; center dot Human-centred computing -&gt; Interaction design</t>
  </si>
  <si>
    <t>Mixed reality (MR) is a powerful interactive technology for new types of user experience. We present a semantic-based interactive MR framework that is beyond current geometry-based approaches, offering a step change in generating high-level context-aware interactions. Our key insight is that by building semantic understanding in MR, we can develop a system that not only greatly enhances user experience through object-specific behaviours, but also it paves the way for solving complex interaction design challenges. In this paper, our proposed framework generates semantic properties of the real-world environment through a dense scene reconstruction and deep image understanding scheme. We demonstrate our approach by developing a material-aware prototype system for context-aware physical interactions between the real and virtual objects. Quantitative and qualitative evaluation results show that the framework delivers accurate and consistent semantic information in an interactive MR environment, providing effective real-time semantic-level interactions.</t>
  </si>
  <si>
    <t>[Chen, L.; Tang, W.] Bournemouth Univ, Creat Technol, Bournemouth, Dorset, England; [John, N. W.] Univ Chester, Dept Comp Sci, Chester, Cheshire, England; [Wan, T. R.] Univ Bradford, Sch Informat, Bradford, W Yorkshire, England; [Zhang, J. J.] Bournemouth Univ, Natl Ctr Comp Animat, Bournemouth, Dorset, England</t>
  </si>
  <si>
    <t>Bournemouth University; University of Chester; University of Bradford; Bournemouth University</t>
  </si>
  <si>
    <t>Chen, L (corresponding author), Bournemouth Univ, Creat Technol, Bournemouth, Dorset, England.</t>
  </si>
  <si>
    <t>alwaysunny@gmail.com; wtang@bournemouth.ac.uk; nigel.john@chester.ac.uk; T.Wan@bradford.ac.uk; jzhang@bournemouth.ac.uk</t>
  </si>
  <si>
    <t>John, Nigel/ABC-8011-2020</t>
  </si>
  <si>
    <t>John, Nigel/0000-0001-5153-182X</t>
  </si>
  <si>
    <t>WILEY</t>
  </si>
  <si>
    <t>HOBOKEN</t>
  </si>
  <si>
    <t>111 RIVER ST, HOBOKEN 07030-5774, NJ USA</t>
  </si>
  <si>
    <t>0167-7055</t>
  </si>
  <si>
    <t>1467-8659</t>
  </si>
  <si>
    <t>COMPUT GRAPH FORUM</t>
  </si>
  <si>
    <t>Comput. Graph. Forum</t>
  </si>
  <si>
    <t>FEB</t>
  </si>
  <si>
    <t>NOV 2019</t>
  </si>
  <si>
    <t>Computer Science, Software Engineering</t>
  </si>
  <si>
    <t>Science Citation Index Expanded (SCI-EXPANDED)</t>
  </si>
  <si>
    <t>KU8NR</t>
  </si>
  <si>
    <t>hybrid, Green Accepted, Green Published, Green Submitted</t>
  </si>
  <si>
    <t>WOS:000496322100001</t>
  </si>
  <si>
    <t>Pagano, A; Pietroni, E; Ferdani, D; d'Annibale, E</t>
  </si>
  <si>
    <t>Pagano, Alfonsina; Pietroni, Eva; Ferdani, Daniele; d'Annibale, Enzo</t>
  </si>
  <si>
    <t>User eXperience (UX) Evaluation for MR Cultural Applications: The CEMEC Holographic Showcases in European Museums</t>
  </si>
  <si>
    <t>APPLIED SYSTEM INNOVATION</t>
  </si>
  <si>
    <t>holographic showcase; storytelling; user experience evaluation; best practices</t>
  </si>
  <si>
    <t>Within the EU CEMEC project framework, a novel approach for using holographic showcases in museums has been conceived and experimented upon in different venues in the context of an itinerant exhibition dealing with Early Medieval European collections. The purpose of this holographic showcase, the so-called box of stories, is to improve the link and interaction between real and virtual contents in the museum's context, making the exhibited object alive in the visitors' perception. An Avar sword and a Byzantine treasure have been used as the main case studies, and they have been experienced in the museums of several European regions by audiences with different cultural backgrounds. This has been a great opportunity to carry out user experience (UX) evaluations in order to collect feedback (from about 600 museum visitors) regarding the attractiveness of such a mixed reality (MR) system, its usability, the comprehension of the contents, the efficacy of the logistics and environmental conditions, as well as the educational impact. The results of such inquiries helped the CNR ISPC team to identify the most meaningful User eXperience Analytics (UXA) able to support the work of UX evaluators and UX designers to assess the efficacy of digital cultural products. Indeed, this manuscript presents UXA and tries to draft a concrete and effective evaluation model for future digital projects for museum contexts.</t>
  </si>
  <si>
    <t>[Pagano, Alfonsina; Pietroni, Eva; Ferdani, Daniele; d'Annibale, Enzo] Italian Natl Res Council CNR ISPC, Inst Heritage Sci, Via Salaria Km 29,300 Monterotondo St, I-29300 Rome, Italy</t>
  </si>
  <si>
    <t>Consiglio Nazionale delle Ricerche (CNR); Istituto di Scienze del Patrimonio Culturale (ISPC-CNR)</t>
  </si>
  <si>
    <t>Pagano, A (corresponding author), Italian Natl Res Council CNR ISPC, Inst Heritage Sci, Via Salaria Km 29,300 Monterotondo St, I-29300 Rome, Italy.</t>
  </si>
  <si>
    <t>alfonsina.pagano@ispc.cnr.it; eva.pietroni@cnr.it; daniele.ferdani@cnr.it; enzo.dannibale@ispc.cnr.it</t>
  </si>
  <si>
    <t>Ferdani, Daniele/Q-3817-2018</t>
  </si>
  <si>
    <t>Ferdani, Daniele/0000-0003-1558-1365; PIETRONI, EVA/0000-0002-1942-4167; Pagano, Alfonsina/0000-0003-2024-4873</t>
  </si>
  <si>
    <t>EU [EACEA.G.A.2015-1143/001-001]</t>
  </si>
  <si>
    <t>EU(European Union (EU))</t>
  </si>
  <si>
    <t>This research project is funded by the EU program Creative Europe-Culture, Cooperation Project of EACEA.G.A.2015-1143/001-001 (2015-2019).</t>
  </si>
  <si>
    <t>MDPI</t>
  </si>
  <si>
    <t>BASEL</t>
  </si>
  <si>
    <t>ST ALBAN-ANLAGE 66, CH-4052 BASEL, SWITZERLAND</t>
  </si>
  <si>
    <t>2571-5577</t>
  </si>
  <si>
    <t>APPL SYST INNOV</t>
  </si>
  <si>
    <t>Appl. Syst. Innov.</t>
  </si>
  <si>
    <t>Computer Science, Information Systems; Engineering, Electrical &amp; Electronic; Telecommunications</t>
  </si>
  <si>
    <t>Emerging Sources Citation Index (ESCI)</t>
  </si>
  <si>
    <t>Computer Science; Engineering; Telecommunications</t>
  </si>
  <si>
    <t>XW7SQ</t>
  </si>
  <si>
    <t>gold</t>
  </si>
  <si>
    <t>WOS:000735814400001</t>
  </si>
  <si>
    <t>Vellingiri, S; McMahan, RP; Prabhakaran, B</t>
  </si>
  <si>
    <t>Vellingiri, Shanthi; McMahan, Ryan P.; Prabhakaran, Balakrishnan</t>
  </si>
  <si>
    <t>ACM TRANSACTIONS ON MULTIMEDIA COMPUTING COMMUNICATIONS AND APPLICATIONS</t>
  </si>
  <si>
    <t>Authoring; virtual reality; mixed reality; trave; gesture-based; non-natural; framework; components; services; case study; modeling; user experience</t>
  </si>
  <si>
    <t>VIRTUAL-REALITY; NAVIGATION; LATENCY; QOE</t>
  </si>
  <si>
    <t>Authoring a collaborative, interactive Mixed Reality (MR) tour requires flexible design and development of various software modules for tasks such as managing geographically distributed participants, adaptable travel and virtual camera techniques, data logging for assessment of the incorporated techniques, as well as for evaluating the Quality of Experiences (QoE). In most cases, authors might have to develop all these software modules, instead of focusing only on the virtual environment design. In this article, we propose SCeVE, a component-based framework that supports flexible design and authoring of interactive MR tours by offering ease of access to four major design choices: (i) Synchronization, (ii) Collaborative exploration, (iii) Visualization, and (iv) Evaluation. Based on tour requirements, an author can access one or more components (or software libraries) of design choices via SCeVE'.s API (Application Programming Interface) services, as demonstrated by the two case studies on group travel in a plant walk MR tour. SCeVE framework is innovative in the sense that it facilitates group travel in virtual environments involving live models of participants from geographically distributed sites. SCeVE empowers authors to focus only on the design of the required virtual environments. They can quickly build a diverse set of collaborative MR tours by utilizing the flexibility of SCeVE in terms of the various available options for traveling, rendering on multiple devices, and virtual camera viewpoint computation strategies. By providing data logs of various components, SCeVE facilitates performance evaluation of the various strategies used as well as the user experience in collaborative MR tours. SCeVE is designed in an extensible manner, allowing authors to add devices and software services as additional components.</t>
  </si>
  <si>
    <t>[Vellingiri, Shanthi; Prabhakaran, Balakrishnan] Univ Texas Dallas, 800 W Campbell Rd, Richardson, TX 75080 USA; [McMahan, Ryan P.] Univ Cent Florida, 4000 Cent Florida Blvd, Orlando, FL 32816 USA</t>
  </si>
  <si>
    <t>University of Texas System; University of Texas Dallas; State University System of Florida; University of Central Florida</t>
  </si>
  <si>
    <t>Vellingiri, S (corresponding author), Univ Texas Dallas, 800 W Campbell Rd, Richardson, TX 75080 USA.</t>
  </si>
  <si>
    <t>shanthi.vellingiri@utdallas.edu; rpm@ucf.edu; bprabhakaran@utdallas.edu</t>
  </si>
  <si>
    <t>Vellingiri, Shanthi/AAA-5126-2022</t>
  </si>
  <si>
    <t>McMahan, Ryan/0000-0001-9357-9696</t>
  </si>
  <si>
    <t>US Army Research Office (ARO) [W911NF-17-1-0299]</t>
  </si>
  <si>
    <t>US Army Research Office (ARO)</t>
  </si>
  <si>
    <t>This material is based upon work supported by the US Army Research Office (ARO) Grant W911NF-17-1-0299. Any opinions, findings, and conclusions or recommendations expressed in this material are those of the author(s) and do not necessarily reflect the views of the ARO.</t>
  </si>
  <si>
    <t>2 PENN PLAZA, STE 701, NEW YORK, NY 10121-0701 USA</t>
  </si>
  <si>
    <t>1551-6857</t>
  </si>
  <si>
    <t>1551-6865</t>
  </si>
  <si>
    <t>ACM T MULTIM COMPUT</t>
  </si>
  <si>
    <t>ACM Trans. Multimed. Comput. Commun. Appl.</t>
  </si>
  <si>
    <t>Computer Science, Information Systems; Computer Science, Software Engineering; Computer Science, Theory &amp; Methods</t>
  </si>
  <si>
    <t>OJ1EO</t>
  </si>
  <si>
    <t>WOS:000583710600001</t>
  </si>
  <si>
    <t>Song, DJ; Yuan, WY; Chao, MA; Han, T</t>
  </si>
  <si>
    <t>Song, Dongjin; Yuan, Wenyu; Chao, M. A.; Han, Ting</t>
  </si>
  <si>
    <t>JOURNAL OF ENGINEERING DESIGN</t>
  </si>
  <si>
    <t>Visuo-haptic mixed reality; in-vehicle HMI evaluations; modular visuo-physical object prototype; user experience</t>
  </si>
  <si>
    <t>TECHNOLOGY ACCEPTANCE MODEL; TACTILE; INFORMATION; SIMULATOR</t>
  </si>
  <si>
    <t>Virtual Prototyping is a robust method to greatly reduce the labour cost and time required of the vehicle prototype. Still, the absence of the haptic sensory channel degrades the immersive experience evaluation, especially in terms of in-vehicle human-machine interaction (HMI). Hence, this study proposed a modular visuo-haptic mixed reality (VHMR) aided prototype technique suitable for in-vehicle HMI evaluations, which positions itself between pure VR technology and physical object assessment. Technology acceptance model (TAM) was also introduced to empirically investigate the perceived usefulness, ease of use, presence, risk, as well as the behavioural intention of the prototype technique separately. Results revealed that the modular visuo-physical object prototype technique has certain advantages in terms of positioning, usability and user acceptance among the VHMR solutions, and could be adopted as a low-fidelity prototype to build common ground in the R&amp;D team and get quick feedback from users for the agile in-vehicle HMI development.</t>
  </si>
  <si>
    <t>[Song, Dongjin; Yuan, Wenyu; Chao, M. A.; Han, Ting] Shanghai Jiao Tong Univ, Sch Design, Shanghai, Peoples R China; [Song, Dongjin] Hunan Univ, State Key Lab Adv Design &amp; Mfg Vehicle Body, Changsha, Peoples R China</t>
  </si>
  <si>
    <t>Shanghai Jiao Tong University; Hunan University</t>
  </si>
  <si>
    <t>Han, T (corresponding author), Shanghai Jiao Tong Univ, Sch Design, Shanghai, Peoples R China.</t>
  </si>
  <si>
    <t>hanting@sjtu.edu.cn</t>
  </si>
  <si>
    <t>韩, 挺/JJD-2015-2023</t>
  </si>
  <si>
    <t>韩, 挺/0000-0001-7446-6733</t>
  </si>
  <si>
    <t>Science Fund of State Key Laboratory of Advanced Design and Manufacturing for Vehicle Body; [31915008]</t>
  </si>
  <si>
    <t>Science Fund of State Key Laboratory of Advanced Design and Manufacturing for Vehicle Body;</t>
  </si>
  <si>
    <t>The Project supported by the Science Fund of State Key Laboratory of Advanced Design and Manufacturing for Vehicle Body [Grant Number: 31915008].</t>
  </si>
  <si>
    <t>TAYLOR &amp; FRANCIS LTD</t>
  </si>
  <si>
    <t>ABINGDON</t>
  </si>
  <si>
    <t>2-4 PARK SQUARE, MILTON PARK, ABINGDON OR14 4RN, OXON, ENGLAND</t>
  </si>
  <si>
    <t>0954-4828</t>
  </si>
  <si>
    <t>1466-1837</t>
  </si>
  <si>
    <t>J ENG DESIGN</t>
  </si>
  <si>
    <t>J. Eng. Des.</t>
  </si>
  <si>
    <t>DEC 2</t>
  </si>
  <si>
    <t>Engineering, Multidisciplinary</t>
  </si>
  <si>
    <t>Engineering</t>
  </si>
  <si>
    <t>7O2AW</t>
  </si>
  <si>
    <t>WOS:000907833500001</t>
  </si>
  <si>
    <t>Dhir, A; Al-kahtani, M</t>
  </si>
  <si>
    <t>Dhir, Amandeep; Al-kahtani, Mohammed</t>
  </si>
  <si>
    <t>A Case Study on User Experience (UX) Evaluation of Mobile Augmented Reality Prototypes</t>
  </si>
  <si>
    <t>JOURNAL OF UNIVERSAL COMPUTER SCIENCE</t>
  </si>
  <si>
    <t>End-user application; mobile mixed reality; mobile services; user experience; user expectations; user experience evaluations</t>
  </si>
  <si>
    <t>Mobile Augmented Reality (MAR) blends the real world with digital objects especially in ubiquitous devices such as smartphones. The MAR applications provide an intelligent interface for users. In this, valuable digital information is advertised in physical spaces. However, the success of these applications is tied directly to the degree of user acceptance. This makes understanding the needs and expectations of the MAR's potential users of paramount importance for designing and building the proper application. The objective of the paper is to expose an important gap in the development of novel applications in the virtual world. Previous research has shown that it is essential to study and understand the needs and expectations of the potential users of the upcoming application or system. Studying user needs and expectations before offering the developed application ensures a minimum level of acceptance and, of course, success. This paper presents a detailed study comprising of a user-experience (UX) evaluation of different prototypes through the use of three different UX evaluation methods. This kind of evaluation allows new developments to offer systems, which do not fail. The main contributions of this study are that it: 1) solicits expectations when consumers use MAR applications, 2) assesses the UX over different prototypes using three different metrics, 3) provides methodological insights on UX evaluation experiments and, 4) is useful for anyone who wants to develop handheld applications after understanding user expectations and how his experience should progress. The results of the study show that users value concreteness, realizability, personalization, novelty, intuitiveness and the usefulness of presented information. Paying attention to these factors can help develop more acceptable MAR applications and lead to more novel future designs.</t>
  </si>
  <si>
    <t>[Dhir, Amandeep] Aalto Univ, Dept Comp Sci &amp; Engn, Helsinki, Finland; [Al-kahtani, Mohammed] Salman Bin Abdulaziz Univ, Dept Comp Engn, Al Kharj, Saudi Arabia</t>
  </si>
  <si>
    <t>Aalto University; Prince Sattam Bin Abdulaziz University</t>
  </si>
  <si>
    <t>Dhir, A (corresponding author), Aalto Univ, Dept Comp Sci &amp; Engn, Helsinki, Finland.</t>
  </si>
  <si>
    <t>amandeep.dhir@aalto.fi; alkahtani@sau.edu.sa</t>
  </si>
  <si>
    <t>Al-kahtani, Mohammed S/S-5977-2016; Dhir, Amandeep/F-1826-2013</t>
  </si>
  <si>
    <t>Al-kahtani, Mohammed S/0000-0002-4350-9742; Dhir, Amandeep/0000-0002-6006-6058</t>
  </si>
  <si>
    <t>GRAZ UNIV TECHNOLGOY, INST INFORMATION SYSTEMS COMPUTER MEDIA-IICM</t>
  </si>
  <si>
    <t>GRAZ</t>
  </si>
  <si>
    <t>INFFELDGASSE 16C, GRAZ, A-8010, AUSTRIA</t>
  </si>
  <si>
    <t>0948-695X</t>
  </si>
  <si>
    <t>J UNIVERS COMPUT SCI</t>
  </si>
  <si>
    <t>J. Univers. Comput. Sci.</t>
  </si>
  <si>
    <t>Computer Science, Software Engineering; Computer Science, Theory &amp; Methods</t>
  </si>
  <si>
    <t>257HF</t>
  </si>
  <si>
    <t>WOS:000327373500010</t>
  </si>
  <si>
    <t>Liu, SG; Xie, JC; Wang, XW</t>
  </si>
  <si>
    <t>Liu, Shuguang; Xie, Jiacheng; Wang, Xuewen</t>
  </si>
  <si>
    <t>QoE enhancement of the industrial metaverse based on Mixed Reality application optimization*</t>
  </si>
  <si>
    <t>DISPLAYS</t>
  </si>
  <si>
    <t>Industrial metaverse; Mixed Reality; Application optimization; QoE enhancement; User experience; FAHP</t>
  </si>
  <si>
    <t>BLIND QUALITY ASSESSMENT</t>
  </si>
  <si>
    <t>As a comprehensive integration of many new-generation information technologies, the metaverse has become a research hotspot that has attracted much attention. As a part of the metaverse, the industrial metaverse is expected to break through the constraints of space and time and promote high-quality industrial development. The industrial metaverse is human-centric, so its quality of experience (QoE) is a key topic. As one of the enabling technologies of the industrial metaverse, Mixed Reality (MR) can seamlessly integrate virtual information with the physical world and is widely regarded as an important window to the industrial metaverse. In close integration with other enabling technologies, industrial MR applications can be seen as a path toward the realization of the industrial metaverse; thus, the optimization of industrial MR applications can effectively achieve the QoE enhancement of the industrial metaverse. Based on the analysis of existing research and the characteristics of industrial scenarios, consistency, authenticity, smoothness, and comfort are identified as the factors that influence the user experience (UX) of industrial MR applications. Specific optimization methods for industrial MR applications are proposed to improve the UX with regard to these four factors. To verify the effectiveness of the proposed methods, a QoE evaluation model of the industrial metaverse based on the fuzzy analytic hierarchy process (FAHP) is established. Moreover, an industrial metaverse prototype for longwall mining that incorporates the proposed methods is developed and its QoE is evaluated. The results show that the proposed optimization methods for industrial MR applications significantly enhance the QoE in the industrial metaverse, and can provide better services for users in industrial systems, thus better serving these systems.</t>
  </si>
  <si>
    <t>[Liu, Shuguang; Xie, Jiacheng; Wang, Xuewen] Taiyuan Univ Technol, Coll Mech &amp; Vehicle Engn, Shanxi Key Lab Fully Mechanized Coal Min Equipment, Taiyuan 030024, Peoples R China; [Xie, Jiacheng; Wang, Xuewen] Natl Key Lab Intelligent Min Equipment Technol, Taiyuan 030032, Peoples R China; [Xie, Jiacheng] Natl Univ Singapore, Coll Design &amp; Engn, Dept Mech Engn, Singapore 117576, Singapore</t>
  </si>
  <si>
    <t>Taiyuan University of Technology; National University of Singapore</t>
  </si>
  <si>
    <t>Wang, XW (corresponding author), Taiyuan Univ Technol, Coll Mech &amp; Vehicle Engn, Shanxi Key Lab Fully Mechanized Coal Min Equipment, Taiyuan 030024, Peoples R China.;Wang, XW (corresponding author), Natl Key Lab Intelligent Min Equipment Technol, Taiyuan 030032, Peoples R China.</t>
  </si>
  <si>
    <t>wxuew@163.com</t>
  </si>
  <si>
    <t>National Natural Science Foundation of China [52004174]; Major Science and Technology Projects in Shanxi Province [202101020101021]; Fund for Shanxi 1331 Project; Key Project of the Chinese Society of Academic Degrees and Graduate Education [2020ZDA12]; Central Government Guides Local Science and Technology Development Fund Projects [YDZJSX2022A014]; 2022 Higher Education Scientific Research Planning Project [22SZH0306]; China Scholarship Council [202206935011]</t>
  </si>
  <si>
    <t>National Natural Science Foundation of China(National Natural Science Foundation of China (NSFC)); Major Science and Technology Projects in Shanxi Province; Fund for Shanxi 1331 Project; Key Project of the Chinese Society of Academic Degrees and Graduate Education; Central Government Guides Local Science and Technology Development Fund Projects; 2022 Higher Education Scientific Research Planning Project; China Scholarship Council(China Scholarship Council)</t>
  </si>
  <si>
    <t>This work was supported by the National Natural Science Foundation of China [grant number 52004174]; Major Science and Technology Projects in Shanxi Province [grant number 202101020101021]; Fund for Shanxi 1331 Project; Key Project of the Chinese Society of Academic Degrees and Graduate Education [grant number 2020ZDA12]; Central Government Guides Local Science and Technology Development Fund Projects [grant number YDZJSX2022A014]; 2022 Higher Education Scientific Research Planning Project [grant number 22SZH0306]; China Scholarship Council [grant number 202206935011].</t>
  </si>
  <si>
    <t>ELSEVIER</t>
  </si>
  <si>
    <t>AMSTERDAM</t>
  </si>
  <si>
    <t>RADARWEG 29, 1043 NX AMSTERDAM, NETHERLANDS</t>
  </si>
  <si>
    <t>0141-9382</t>
  </si>
  <si>
    <t>1872-7387</t>
  </si>
  <si>
    <t>JUN 2023</t>
  </si>
  <si>
    <t>Computer Science, Hardware &amp; Architecture; Engineering, Electrical &amp; Electronic; Instruments &amp; Instrumentation; Optics</t>
  </si>
  <si>
    <t>Computer Science; Engineering; Instruments &amp; Instrumentation; Optics</t>
  </si>
  <si>
    <t>K3EL7</t>
  </si>
  <si>
    <t>WOS:001015302400001</t>
  </si>
  <si>
    <t>Vosinakis, S; Nikolakopoulou, V; Stavrakis, M; Fragkedis, L; Chatzigrigoriou, P; Koutsabasis, P</t>
  </si>
  <si>
    <t>Vosinakis, Spyros; Nikolakopoulou, Vasiliki; Stavrakis, Modestos; Fragkedis, Labros; Chatzigrigoriou, Pavlos; Koutsabasis, Panayiotis</t>
  </si>
  <si>
    <t>Co-Design of a Playful Mixed Reality Installation: An Interactive Crane in the Museum of Marble Crafts</t>
  </si>
  <si>
    <t>HERITAGE</t>
  </si>
  <si>
    <t>museum; interactive installations; collaborative design; digital heritage; serious games</t>
  </si>
  <si>
    <t>Interactive installations in museums usually adopt hybrid technologies that combine physical elements with digital content, and studies so far show that this approach enhances the interest and engagement of visitors compared to non-interactive media or purely digital environments. However, the design of such systems is complicated, as it involves a large number of stakeholders and specialists. Additionally, the functional components need to be carefully orchestrated to deliver a rich user experience. Thus, there is a need for further research on tools and methods that facilitate the process. In this paper we present the design and development of a mixed reality installation for the Museum of Marble Crafts in Tinos island in Greece, which places visitors in the role of the crane operator and they have to complete challenges in a gamified version of the old quarry. The system lets users operate a tangible controller and their actions are executed by digital workers in a rich 3D environment. Our design approach involved iterative prototyping, research and co-design activities. The creative process has been supported by a series of organized workshops. The evaluation results indicate that mixed reality can be a promising medium for rich interactive experiences in museums that combine tangible and intangible heritage.</t>
  </si>
  <si>
    <t>[Vosinakis, Spyros; Nikolakopoulou, Vasiliki; Stavrakis, Modestos; Fragkedis, Labros; Chatzigrigoriou, Pavlos; Koutsabasis, Panayiotis] Univ Aegean, Dept Prod &amp; Syst Design Engn, Ermoupolis 84100, Greece</t>
  </si>
  <si>
    <t>University of Aegean</t>
  </si>
  <si>
    <t>Vosinakis, S (corresponding author), Univ Aegean, Dept Prod &amp; Syst Design Engn, Ermoupolis 84100, Greece.</t>
  </si>
  <si>
    <t>spyrosv@aegean.gr; v.nikolakopoulou@aegean.gr; modestos@aegean.gr; dpsd11083@syros.aegean.gr; pavlos.chatzi@aegean.gr; kgp@aegean.gr</t>
  </si>
  <si>
    <t>Koutsabasis, Panayiotis/T-9367-2019; Stavrakis, Modestos/Y-2264-2018</t>
  </si>
  <si>
    <t>Koutsabasis, Panayiotis/0000-0003-0478-7456; Nikolakopoulou, Vasiliki/0000-0001-6410-6697; Stavrakis, Modestos/0000-0002-0694-6038; Vosinakis, Spyros/0000-0003-1735-4297</t>
  </si>
  <si>
    <t>2571-9408</t>
  </si>
  <si>
    <t>HERITAGE-BASEL</t>
  </si>
  <si>
    <t>Humanities, Multidisciplinary; Multidisciplinary Sciences</t>
  </si>
  <si>
    <t>Arts &amp; Humanities - Other Topics; Science &amp; Technology - Other Topics</t>
  </si>
  <si>
    <t>TK7AY</t>
  </si>
  <si>
    <t>WOS:000674308200027</t>
  </si>
  <si>
    <t>San Martin, A; Kildal, J</t>
  </si>
  <si>
    <t>San Martin, Ane; Kildal, Johan</t>
  </si>
  <si>
    <t>Audio-Visual Mixed Reality Representation of Hazard Zones for Safe Pedestrian Navigation of a Space</t>
  </si>
  <si>
    <t>INTERACTING WITH COMPUTERS</t>
  </si>
  <si>
    <t>mixed reality; pedestrian navigation; situation awareness; hazard warning; multimodal display; user experience</t>
  </si>
  <si>
    <t>AUGMENTED REALITY; TRUST; COMMUNICATION; WARNINGS; SYSTEMS; DESIGN</t>
  </si>
  <si>
    <t>It is difficult to estimate the boundaries of the hazard zones generated around autonomous machines and robots when navigating a space shared with them. We investigated the use of multimodal (auditory and/or visual) mixed-reality (MR) displays to warn users about invading such hazards zones and to help them return to safety. Two single-modality auditory and visual displays were designed, which were subjectively comparable as generic hazard displays. An experimental user study was then conducted to compare the designed single-modality displays as well as an audio-visual display that combined both. When the display included auditory information, users returned sooner to safety, although this had a small effect on performance when carrying out an independent navigation task. Additional nuanced possible differences are reported and discussed in relation to display design characteristics, as well as in relation to the limitations of the implementations that are possible with current MR head-mounted display devices. RESEARCH HIGHLIGHTS Design and evaluation of novel auditory and visual mixed-reality hazard warning displays for safe pedestrian navigation of a space. Select a pair of subjectively equivalent single-modality interactive hazard warning displays. Comparable performance observed when navigating with any of the displays selected (individually and in combination). Returning to safety was more efficient if auditory feedback was provided. Subjective experiences and observed possible additional differences identified and discussed in the context of rendering technologies.</t>
  </si>
  <si>
    <t>[San Martin, Ane; Kildal, Johan] IIK4 Tekniker, Basque Res &amp; Technol Alliance, C Inaki Goenaga 5, Eibar 20600, Gipuzkoa, Spain</t>
  </si>
  <si>
    <t>San Martin, A (corresponding author), IIK4 Tekniker, Basque Res &amp; Technol Alliance, C Inaki Goenaga 5, Eibar 20600, Gipuzkoa, Spain.</t>
  </si>
  <si>
    <t>ane.sanmartin@tekniker.es</t>
  </si>
  <si>
    <t>Centre for the Development of Industrial Technology (CDTI). 5R-Red Cervera de Tecnologias roboticas en fabricacion inteligente [CER-20211007]</t>
  </si>
  <si>
    <t>Centre for the Development of Industrial Technology (CDTI). 5R-Red Cervera de Tecnologias roboticas en fabricacion inteligente</t>
  </si>
  <si>
    <t>The Centre for the Development of Industrial Technology (CDTI). 5R-Red Cervera de Tecnologias roboticas en fabricacion inteligente (CER-20211007).</t>
  </si>
  <si>
    <t>OXFORD UNIV PRESS</t>
  </si>
  <si>
    <t>OXFORD</t>
  </si>
  <si>
    <t>GREAT CLARENDON ST, OXFORD OX2 6DP, ENGLAND</t>
  </si>
  <si>
    <t>0953-5438</t>
  </si>
  <si>
    <t>1873-7951</t>
  </si>
  <si>
    <t>INTERACT COMPUT</t>
  </si>
  <si>
    <t>Interact. Comput.</t>
  </si>
  <si>
    <t>MAY</t>
  </si>
  <si>
    <t>10.1093/iwc/iwab028</t>
  </si>
  <si>
    <t>OCT 2021</t>
  </si>
  <si>
    <t>Computer Science, Cybernetics; Ergonomics</t>
  </si>
  <si>
    <t>Computer Science; Engineering</t>
  </si>
  <si>
    <t>XA6JH</t>
  </si>
  <si>
    <t>Bronze</t>
  </si>
  <si>
    <t>WOS:000720750000006</t>
  </si>
  <si>
    <t>Bianchi, I; Stefani, CJM; Santiago, P; Zanatta, AL; Rieder, R</t>
  </si>
  <si>
    <t>Bianchi, Isabela; Stefani, Cassiano J. M.; Santiago, Pablo; Zanatta, Alexandre L.; Rieder, Rafael</t>
  </si>
  <si>
    <t>JOURNAL OF VISUAL COMMUNICATION IN MEDICINE</t>
  </si>
  <si>
    <t>Serious game; augmented reality; mixed reality; anaemia; haematology</t>
  </si>
  <si>
    <t>AUGMENTED REALITY; MEDICAL-EDUCATION; SKILLS</t>
  </si>
  <si>
    <t>Serious games can be suitable tools for educational support in different areas of knowledge, such as Medicine. These applications, combined with technologies like mixed and augmented reality, provide a differentiated user experience that can keep or improve the interest and motivation of students and teachers during the teaching and learning process. In this context, this study aimed to present the development of AnemiaAR, a mixed reality serious game to support the teaching of haematology, helpful for students and professors in the visualisation and presentation of anaemia concepts. Fourteen medical students from the University of Passo Fundo participated in a pilot study to evaluate the application, considering a sociodemographic questionnaire, a questionnaire based on the Technology Acceptance Model, and two modules of the Game Experience Questionnaire. The preliminary results were satisfactory, showing good acceptance and positive experience of the game, besides improvements. The study also pointed out differences in the game evaluation among participants, considering the prior experience in games, the previously attended haematology subject, and the time spent performing the game tasks.</t>
  </si>
  <si>
    <t>[Bianchi, Isabela; Zanatta, Alexandre L.; Rieder, Rafael] Univ Passo Fundo, Grad Program Appl Comp, BR-99052900 Passo Fundo, RS, Brazil; [Bianchi, Isabela; Stefani, Cassiano J. M.; Zanatta, Alexandre L.; Rieder, Rafael] Univ Passo Fundo, Inst Exact Sci &amp; Geosci, Passo Fundo, RS, Brazil; [Santiago, Pablo] Univ Passo Fundo, Fac Med, Passo Fundo, RS, Brazil</t>
  </si>
  <si>
    <t>Universidade de Passo Fundo; Universidade de Passo Fundo; Universidade de Passo Fundo</t>
  </si>
  <si>
    <t>Rieder, R (corresponding author), Univ Passo Fundo, Grad Program Appl Comp, BR-99052900 Passo Fundo, RS, Brazil.</t>
  </si>
  <si>
    <t>rieder@upf.br</t>
  </si>
  <si>
    <t>Rieder, Rafael/G-5808-2011</t>
  </si>
  <si>
    <t>Rieder, Rafael/0000-0002-7435-9054</t>
  </si>
  <si>
    <t>1745-3054</t>
  </si>
  <si>
    <t>1745-3062</t>
  </si>
  <si>
    <t>J VIS COMMUN MED</t>
  </si>
  <si>
    <t>J. Vis. Commun. Med.</t>
  </si>
  <si>
    <t>FEB 2022</t>
  </si>
  <si>
    <t>Radiology, Nuclear Medicine &amp; Medical Imaging</t>
  </si>
  <si>
    <t>3E8VZ</t>
  </si>
  <si>
    <t>WOS:000752247700001</t>
  </si>
  <si>
    <t>Young, GW; Stehle, S; Walsh, BY; Tiri, E</t>
  </si>
  <si>
    <t>Young, Gareth W.; Stehle, Sam; Walsh, Burcin Yazgi; Tiri, Egess</t>
  </si>
  <si>
    <t>Exploring Virtual Reality in the Higher Education Classroom: Using VR to Build Knowledge and Understanding</t>
  </si>
  <si>
    <t>Higher Education; Mixed Reality; Virtual Reality; User Experience</t>
  </si>
  <si>
    <t>AUGMENTED REALITY; WORLDS</t>
  </si>
  <si>
    <t>Virtual reality (VR), as an informative medium, possesses the potential to engage students with immersive, interactive, and informative experiences. When presented in VR, immersive virtual environments (IVEs) can provide three-dimensional visual simulations that can be used to inform students about concepts in specific contexts that would be near impossible to achieve with more traditional teaching methodologies. It is proposed that existing learning frameworks can benefit from exploring the modalities of interaction that are presently afforded via VR from the experiential perspectives of the students. An evaluation is presented that focused on the appraisal of student experiences of immersive technologies as applied in a higher education context, specifically in the use of VR for the exploration of geomorphology theory by physical geography students. This research supports further development of the immersive learning discipline from three different perspectives. First, an empathy mapping method was applied to visualize student experiences and externalize our observed knowledge of student users for creating a shared understanding of their needs and to aid in lesson planning decision making when using VR in the classroom. Second, student experiences were captured using a technology-focused user experience questionnaire to obtain student attitudes immediately post-task. Finally, to assist teachers with the creation of a student-centered lesson plans that incorporate VR in the classroom, eight heuristic guidelines (focus, provocation, stimulation, collaboration, control, digital life, learner skills, multimodal experience) were developed. It is proposed that these findings can be used to provide support for the use of mixed reality and immersive virtual environments in learning that encompass the challenges faced by students and the interdisciplinary education community at large.</t>
  </si>
  <si>
    <t>[Young, Gareth W.] Trinity Coll Dublin, V SENSE, Dublin, Ireland; [Stehle, Sam; Walsh, Burcin Yazgi; Tiri, Egess] Maynooth Univ, NCG, Maynooth, Kildare, Ireland</t>
  </si>
  <si>
    <t>Trinity College Dublin; Maynooth University</t>
  </si>
  <si>
    <t>Young, GW (corresponding author), Trinity Coll Dublin, V SENSE, Dublin, Ireland.</t>
  </si>
  <si>
    <t>YoungGa@TCD.ie; Sam.Stehle@MU.ie; Burcin.YazgiWalsh@MU.ie; Egess.Tiri.2017@MUmail.ie</t>
  </si>
  <si>
    <t>Young, Gareth William/0000-0002-8763-4668</t>
  </si>
  <si>
    <t>Science Foundation Ireland (SFI) [15/IA/3090, 15/RP/2776]; Science Foundation Ireland (SFI) [15/IA/3090] Funding Source: Science Foundation Ireland (SFI)</t>
  </si>
  <si>
    <t>Science Foundation Ireland (SFI)(Science Foundation Ireland); Science Foundation Ireland (SFI)(Science Foundation Ireland)</t>
  </si>
  <si>
    <t>This publication has emanated from research conducted with the financial support of the Science Foundation Ireland (SFI) under the Investigators' Award Program for the Building City Dashboards Project at Maynooth University (15/IA/3090) and the V-SENSE Project at Trinity College Dublin (15/RP/2776). The authors acknowledge the contribution of Martha Coleman from the Department of Geography at Maynooth University University for facilitating this research.</t>
  </si>
  <si>
    <t>OF2TM</t>
  </si>
  <si>
    <t>WOS:000581066900004</t>
  </si>
  <si>
    <t>Nikolakopoulou, V; Vosinakis, S; Nikopoulos, G; Stavrakis, M; Politopoulos, N; Fragkedis, L; Koutsabasis, P</t>
  </si>
  <si>
    <t>Nikolakopoulou, Vasiliki; Vosinakis, Spyros; Nikopoulos, Giorgos; Stavrakis, Modestos; Politopoulos, Nikolaos; Fragkedis, Labros; Koutsabasis, Panayiotis</t>
  </si>
  <si>
    <t>Hybrid installation; interaction design; museum; intangible cultural heritage; design approach; user experience</t>
  </si>
  <si>
    <t>MUSEUM</t>
  </si>
  <si>
    <t>Hybrid physical-digital installations in museums are interactive systems or exhibits that seamlessly combine physical (tangible) artifacts with virtual environments. In the museum, hybrid installations offer direct, hands-on experiences to visitors and thus may enhance their interest and engagement. Moreover, the entanglement of tangible and virtual interfaces may reinforce learning about the respective heritage. This article reports on the design, implementation, and evaluation of an interactive installation that promotes the heritage of Tinian marble crafts that is included in the representative list of intangible heritage by UNESCO and resides in the Museum of Marble Crafts in Tinos, Greece. The installation puts the museum visitor in the role of a crane operator in a virtual reconstruction of a historic quarry and requires them to operate the crane and move marble volumes with safety in cooperation with non-playable characters (NPCs). Our design approach aimed to engage visitors in a playful learning experience, incorporating aspects of the two museum's exhibits (crane, quarry). The empirical evaluation took place at the lab and the museum with promising results on UX and learning. In addition, we identify and discuss several prospects and drawbacks of designing playful tangible interfaces for other practitioners to consider in similar applications.</t>
  </si>
  <si>
    <t>[Nikolakopoulou, Vasiliki; Vosinakis, Spyros; Stavrakis, Modestos; Politopoulos, Nikolaos; Fragkedis, Labros; Koutsabasis, Panayiotis] Univ Aegean, Dept Product &amp; Syst Design Engn, Mitilini 81100, Greece; [Nikopoulos, Giorgos] Ionian Univ, Dept Audio &amp; Visual Arts, Kerkira 49100, Greece</t>
  </si>
  <si>
    <t>Nikolakopoulou, V (corresponding author), Univ Aegean, Dept Product &amp; Syst Design Engn, Mitilini 81100, Greece.</t>
  </si>
  <si>
    <t>v.nikolakopoulou@aegean.gr; spyrosv@aegean.gr; nikopoulos@bauboproductions.com; modestos@bauboproductions.com; npol@aegean.gr; labros_fr@hotmail.com; kgp@aegean.gr</t>
  </si>
  <si>
    <t>Koutsabasis, Panayiotis/T-9367-2019</t>
  </si>
  <si>
    <t>Koutsabasis, Panayiotis/0000-0003-0478-7456</t>
  </si>
  <si>
    <t>European Union; Greek national funds through the Operational Program Competitiveness, Entrepreneurship and Innovation, under the call RESEARCH - CREATE - INNOVATE [T1EDK-15171]</t>
  </si>
  <si>
    <t>European Union(European Union (EU)); Greek national funds through the Operational Program Competitiveness, Entrepreneurship and Innovation, under the call RESEARCH - CREATE - INNOVATE</t>
  </si>
  <si>
    <t>This research has been co-financed by the European Union and Greek national funds through the Operational Program Competitiveness, Entrepreneurship and Innovation, under the call RESEARCH - CREATE - INNOVATE (project code: T1EDK-15171).</t>
  </si>
  <si>
    <t>SI</t>
  </si>
  <si>
    <t>J7FR7</t>
  </si>
  <si>
    <t>WOS:001011244600002</t>
  </si>
  <si>
    <t>Bi, T; Lyons, R; Fox, G; Muntean, GM</t>
  </si>
  <si>
    <t>Bi, Ting; Lyons, Roisin; Fox, Grace; Muntean, Gabriel-Miro</t>
  </si>
  <si>
    <t>IEEE TRANSACTIONS ON MULTIMEDIA</t>
  </si>
  <si>
    <t>Media; Education; Haptic interfaces; Olfactory; Virtual reality; Adaptive systems; Performance evaluation; Dash; learner satisfaction; multi-sensorial media-enhanced delivery; olfaction</t>
  </si>
  <si>
    <t>OF-THE-ART; PERCEIVED SYNCHRONIZATION; PERFORMANCE; QUALITY; MEMORY</t>
  </si>
  <si>
    <t>Recently, innovative technologies such as Virtual Reality (VR), Augmented Reality (AR), Mixed Reality (MR), and Multi-Sensorial Media (mulsemedia) have introduced new sensorial effects including vibration, smell, airflow, etc. to human life. These effects which have been largely deployed for entertainment, and gaming have positively impacted user satisfaction. This paper explores the potential of mulsemedia in the education context. It describes a novel Dynamic Adaptive Streaming over HTTP (DASH)-based Multi-sensory Media Delivery Solution (DASHMS) which supports adaptive mulsemedia content distribution based on the operational environment which includes network, device, and user settings.DASHMS was evaluated in a real-life educational experiment involving 44 students in an Irish university. The evaluation focused on both learner satisfaction, and the impact on learning. The results demonstrate the potential of adaptive multi-sensorial media delivery to result in a statistically significant increase in user experience. In terms of benefit to learning outcomes however, it was only memory recall which was statistically improved in the experiment.</t>
  </si>
  <si>
    <t>[Bi, Ting; Muntean, Gabriel-Miro] Dublin City Univ, Sch Elect Engn, Performance Engn Lab, Dublin, Ireland; [Lyons, Roisin; Fox, Grace] Dublin City Univ, Business Sch, Dublin, Ireland</t>
  </si>
  <si>
    <t>Dublin City University; Dublin City University</t>
  </si>
  <si>
    <t>Muntean, GM (corresponding author), Dublin City Univ, Sch Elect Engn, Performance Engn Lab, Dublin, Ireland.</t>
  </si>
  <si>
    <t>biting1988@gmail.com; roisin.lyons@dcu.ie; grace.fox@dcu.ie; gabriel.muntean@dcu.ie</t>
  </si>
  <si>
    <t>Muntean, Gabriel-Miro/U-6783-2019; Lyons, Roisin/ADS-2582-2022</t>
  </si>
  <si>
    <t>Muntean, Gabriel-Miro/0000-0002-9332-4770; Lyons, Roisin/0000-0002-3200-4079; Bi, Ting/0000-0001-6196-5613</t>
  </si>
  <si>
    <t>European Union [688503]; Science Foundation Ireland [12/RC/2289_P2, 16/SP/3804]</t>
  </si>
  <si>
    <t>European Union(European Union (EU)); Science Foundation Ireland(Science Foundation Ireland)</t>
  </si>
  <si>
    <t>This work was supported by European Union'sHorizon 2020 Research and Innovation programme underGrant 688503 for theNEWTONProject (http://newtonproject.eu) and Science Foundation Ireland under Grants 12/RC/2289_P2 (Insight) and 16/SP/3804 (ENABLE). The associate editor coordinating the review of this manuscript and approving it for publication was Prof. Honggang Wang.</t>
  </si>
  <si>
    <t>IEEE-INST ELECTRICAL ELECTRONICS ENGINEERS INC</t>
  </si>
  <si>
    <t>PISCATAWAY</t>
  </si>
  <si>
    <t>445 HOES LANE, PISCATAWAY, NJ 08855-4141 USA</t>
  </si>
  <si>
    <t>1520-9210</t>
  </si>
  <si>
    <t>1941-0077</t>
  </si>
  <si>
    <t>IEEE T MULTIMEDIA</t>
  </si>
  <si>
    <t>IEEE Trans. Multimedia</t>
  </si>
  <si>
    <t>Computer Science, Information Systems; Computer Science, Software Engineering; Telecommunications</t>
  </si>
  <si>
    <t>Computer Science; Telecommunications</t>
  </si>
  <si>
    <t>WJ5OB</t>
  </si>
  <si>
    <t>hybrid</t>
  </si>
  <si>
    <t>WOS:000709093100005</t>
  </si>
  <si>
    <t>Chaurasia, G; Nieuwoudt, A; Ichim, AE; Szeliski, R; Sorkine-Hornung, A</t>
  </si>
  <si>
    <t>Chaurasia, Gaurav; Nieuwoudt, Arthur; Ichim, Alexandru-Eugen; Szeliski, Richard; Sorkine-Hornung, Alexander</t>
  </si>
  <si>
    <t>PROCEEDINGS OF THE ACM ON COMPUTER GRAPHICS AND INTERACTIVE TECHNIQUES</t>
  </si>
  <si>
    <t>Mixed reality; augmented reality; image-based rendering; stereo reconstruction; video encoder; depth from motion vectors</t>
  </si>
  <si>
    <t>DEPTH; INTERPOLATION</t>
  </si>
  <si>
    <t>We present an end-to-end system for real-time environment capture, 3D reconstruction, and stereoscopic view synthesis on a mobile VR headset. Our solution allows the user to use the cameras on their VR headset as their eyes to see and interact with the real world while still wearing their headset, a feature often referred to as Passthrough. The central challenge when building such a system is the choice and implementation of algorithms under the strict compute, power, and performance constraints imposed by the target user experience and mobile platform. A key contribution of this paper is a complete description of a corresponding system that performs temporally stable passthrough rendering at 72 Hz with only 200mWpower consumption on a mobile Snapdragon 835 platform. Our algorithmic contributions for enabling this performance include the computation of a coarse 3D scene proxy on the embedded video encoding hardware, followed by a depth densification and filtering step, and finally stereoscopic texturing and spatio-temporal up-sampling. We provide a detailed discussion and evaluation of the challenges we encountered, as well as algorithm and performance trade-offs in terms of compute and resulting passthrough quality. The described system is available to users as the Passthrough+ feature on Oculus Quest. We believe that by publishing the underlying system and methods, we provide valuable insights to the community on how to design and implement real-time environment sensing and rendering on heavily resource constrained hardware.</t>
  </si>
  <si>
    <t>[Chaurasia, Gaurav; Ichim, Alexandru-Eugen; Sorkine-Hornung, Alexander] Facebook, Giesshubelstr 30, CH-8045 Zurich, Switzerland; [Nieuwoudt, Arthur; Szeliski, Richard] Facebook, Washington, DC USA</t>
  </si>
  <si>
    <t>Facebook Inc; Facebook Inc</t>
  </si>
  <si>
    <t>Chaurasia, G (corresponding author), Facebook, Giesshubelstr 30, CH-8045 Zurich, Switzerland.</t>
  </si>
  <si>
    <t>gchauras@fb.com; arthurn@fb.com; alex.ichim@fb.com; szeliski@fb.com; alexsh@fb.com</t>
  </si>
  <si>
    <t>2577-6193</t>
  </si>
  <si>
    <t>P ACM COMPUT GRAPH</t>
  </si>
  <si>
    <t>P. ACM Comput. Graph. Interact. Tech.</t>
  </si>
  <si>
    <t>UJ1JO</t>
  </si>
  <si>
    <t>WOS:000691050700008</t>
  </si>
  <si>
    <t>Martin, G; Koizia, L; Kooner, A; Cafferkey, J; Ross, C; Purkayastha, S; Sivananthan, A; Tanna, A; Pratt, P; Kinross, J</t>
  </si>
  <si>
    <t>Martin, Guy; Koizia, Louis; Kooner, Angad; Cafferkey, John; Ross, Clare; Purkayastha, Sanjay; Sivananthan, Arun; Tanna, Anisha; Pratt, Philip; Kinross, James</t>
  </si>
  <si>
    <t>PanSurg Collaborative</t>
  </si>
  <si>
    <t>Use of the HoloLens2 Mixed Reality Headset for Protecting Health Care Workers During the COVID-19 Pandemic: Prospective, Observational Evaluation</t>
  </si>
  <si>
    <t>JOURNAL OF MEDICAL INTERNET RESEARCH</t>
  </si>
  <si>
    <t>COVID-19; mixed reality; telemedicine; protection; acceptability; feasibility; impact; headset; virtual reality; augmented reality; pilot</t>
  </si>
  <si>
    <t>AUGMENTED REALITY</t>
  </si>
  <si>
    <t>Background: The coronavims disease (COVID-19) pandemic has led to rapid acceleration in the deployment of new digital technologies to improve both accessibility to and quality of care, and to protect staff. Mixed-reality (MR) technology is the latest iteration of telemedicine innovation; it is a logical next step in the move toward the provision of digitally supported clinical care and medical education. This technology has the potential to revolutionize care both during and after the COVID-19 pandemic. Objective: This pilot project sought to deploy the HoloLens2 MR device to support the delivery of remote care in COVID-19 hospital environments. Methods: A prospective, observational, nested cohort evaluation of the HoloLens2 was undertaken across three distinct clinical clusters in a teaching hospital in the United Kingdom. Data pertaining to staff exposure to high-risk COVID-19 environments and personal protective equipment (PPE) use by clinical staff (N=28) were collected, and assessments of acceptability and feasibility were conducted. Results: The deployment of the HoloLens2 led to a 51.5% reduction in time exposed to harm for staff looking after COVID-19 patients (3.32 vs 1.63 hours/day/staff member; P=.002), and an 83.1% reduction in the amount of PPE used (178 vs 30 items/round/day; P=.02). This represents 222.98 hours of reduced staff exposure to COVID-19, and 3100 fewer PPE items used each week across the three clusters evaluated. The majority of staff using the device agreed it was easy to set up and comfortable to wear, improved the quality of care and decision making, and led to better teamwork and communication. In total, 89.3% (25/28) of users felt that their clinical team was safer when using the HoloLens2. Conclusions: New technologies have a role in minimizing exposure to nosocomial infection, optimizing the use of PPE, and enhancing aspects of care. Deploying such technologies at pace requires context-specific information security, infection control, user experience, and workflow integration to be addressed at the outset and led by clinical end-users. The deployment of new telemedicine technology must be supported with objective evidence for its safety and effectiveness to ensure maximum impact.</t>
  </si>
  <si>
    <t>[Martin, Guy; Purkayastha, Sanjay; Sivananthan, Arun; Kinross, James] Imperial Coll London, Dept Surg &amp; Canc, London, England; [Martin, Guy; Purkayastha, Sanjay; Kinross, James] Imperial Coll Healthcare NHS Trust, Div Surg, London, England; [Koizia, Louis] Imperial Coll London, Cutrale Perioperat &amp; Ageing Grp, London, England; [Kooner, Angad; Cafferkey, John; Ross, Clare] Imperial Coll Healthcare NHS Trust, Div Med, London, England; [Tanna, Anisha] Imperial Coll Healthcare NHS Trust, West London Renal &amp; Transplant Ctr, London, England; [Pratt, Philip] Imperial Coll London, Helix Ctr, London, England</t>
  </si>
  <si>
    <t>Imperial College London; Imperial College London; Imperial College London; Imperial College London; Imperial College London; Imperial College London</t>
  </si>
  <si>
    <t>Martin, G (corresponding author), Imperial Coll London, Dept Surg &amp; Canc, St Marys Hosp, 10th Floor,QEQM Bldg, London W2 1NY, England.</t>
  </si>
  <si>
    <t>guy.martin@imperial.ac.uk</t>
  </si>
  <si>
    <t>Cafferkey, John/IAQ-5688-2023; Cafferkey, Jack/AFK-8202-2022</t>
  </si>
  <si>
    <t>Cafferkey, Jack/0000-0001-6926-9508; Sounderajah, Viknesh/0000-0002-4595-8402; Purkayastha, Sanjay/0000-0003-0187-8328; Denning, Max/0000-0001-6215-6885; Clarke, Jonathan/0000-0003-1495-7746; Sivananthan, Arun/0000-0002-1649-0150; Martin, Guy/0000-0002-5759-962X; Poynter, Liam/0000-0002-8659-2275; Kooner, Angad Singh/0000-0002-8010-2124; Pratt, Philip/0000-0001-9340-4781; Kinross, James/0000-0002-0427-7643</t>
  </si>
  <si>
    <t>UK NIHR (National Institute for Health Research) Biomedical Research Centre based at Imperial College Healthcare NHS Trust; Imperial College London</t>
  </si>
  <si>
    <t>The research was supported by the UK NIHR (National Institute for Health Research) Biomedical Research Centre based at Imperial College Healthcare NHS Trust and Imperial College London. Microsoft Corporation (Redmond, WA, USA) provided in-kind support through the provision of technical assistance and supply of devices. This paper represents independent research. The funders, and specifically Microsoft Corporation, had no involvement in the study design; data collection, analysis, and interpretation; writing of the report; or decision to submit the paper for publication.</t>
  </si>
  <si>
    <t>JMIR PUBLICATIONS, INC</t>
  </si>
  <si>
    <t>TORONTO</t>
  </si>
  <si>
    <t>130 QUEENS QUAY E, STE 1102, TORONTO, ON M5A 0P6, CANADA</t>
  </si>
  <si>
    <t>1438-8871</t>
  </si>
  <si>
    <t>J MED INTERNET RES</t>
  </si>
  <si>
    <t>J. Med. Internet Res.</t>
  </si>
  <si>
    <t>AUG 14</t>
  </si>
  <si>
    <t>e21486</t>
  </si>
  <si>
    <t>Health Care Sciences &amp; Services; Medical Informatics</t>
  </si>
  <si>
    <t>NW5LT</t>
  </si>
  <si>
    <t>Green Published, gold, Green Submitted</t>
  </si>
  <si>
    <t>WOS:000575054100016</t>
  </si>
  <si>
    <t>Frank, JA; Kapila, V</t>
  </si>
  <si>
    <t>Frank, Jared A.; Kapila, Vikram</t>
  </si>
  <si>
    <t>COMPUTERS &amp; EDUCATION</t>
  </si>
  <si>
    <t>Applications in subject areas; Architectures for educational technology system; Improving classroom teaching; Interactive learning environments; Virtual reality</t>
  </si>
  <si>
    <t>EDUCATION; PHONES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</si>
  <si>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 (C) 2017 Elsevier Ltd. All rights reserved.</t>
  </si>
  <si>
    <t>[Frank, Jared A.; Kapila, Vikram] NYU, Mech &amp; Aerosp Engn Dept, Tandon Sch Engn, 6 MetroTech Ctr, Brooklyn, NY 11201 USA</t>
  </si>
  <si>
    <t>New York University; New York University Tandon School of Engineering</t>
  </si>
  <si>
    <t>Kapila, V (corresponding author), NYU, Mech &amp; Aerosp Engn Dept, Tandon Sch Engn, 6 MetroTech Ctr, Brooklyn, NY 11201 USA.</t>
  </si>
  <si>
    <t>jared.alan@nyu.edu; vkapila@nyu.edu</t>
  </si>
  <si>
    <t>National Science Foundation [EEC-1132482, EEC-1542286, DRL-1417769, DRL-1614085, 0741714]; NY Space Grant Consortium [48240-7887]; Direct For Education and Human Resources; Division Of Graduate Education [0741714] Funding Source: National Science Foundation; Division Of Research On Learning; Direct For Education and Human Resources [1614085] Funding Source: National Science Foundation</t>
  </si>
  <si>
    <t>National Science Foundation(National Science Foundation (NSF)); NY Space Grant Consortium; Direct For Education and Human Resources; Division Of Graduate Education(National Science Foundation (NSF)NSF - Directorate for STEM Education (EDU)); Division Of Research On Learning; Direct For Education and Human Resources(National Science Foundation (NSF)NSF - Directorate for STEM Education (EDU))</t>
  </si>
  <si>
    <t>This work is supported in part by the National Science Foundation awards RET Site [grant numbers EEC-1132482 and EEC-1542286], DRK-12 [grant number DRL-1417769], ITEST [grant number DRL-1614085], and GK-12 Fellows DGE [grant number 0741714], and NY Space Grant Consortium [grant number 48240-7887].</t>
  </si>
  <si>
    <t>PERGAMON-ELSEVIER SCIENCE LTD</t>
  </si>
  <si>
    <t>THE BOULEVARD, LANGFORD LANE, KIDLINGTON, OXFORD OX5 1GB, ENGLAND</t>
  </si>
  <si>
    <t>0360-1315</t>
  </si>
  <si>
    <t>1873-782X</t>
  </si>
  <si>
    <t>COMPUT EDUC</t>
  </si>
  <si>
    <t>Comput. Educ.</t>
  </si>
  <si>
    <t>JUL</t>
  </si>
  <si>
    <t>Computer Science, Interdisciplinary Applications; Education &amp; Educational Research</t>
  </si>
  <si>
    <t>Computer Science; Education &amp; Educational Research</t>
  </si>
  <si>
    <t>EU7IA</t>
  </si>
  <si>
    <t>WOS:000401207300007</t>
  </si>
  <si>
    <t>Mohammad, A; Pedersen, L</t>
  </si>
  <si>
    <t>Mohammad, Abdulghafour; Pedersen, Line</t>
  </si>
  <si>
    <t>Analyzing the Use of Heuristics in a Virtual Reality Learning Context: A Literature Review</t>
  </si>
  <si>
    <t>INFORMATICS-BASEL</t>
  </si>
  <si>
    <t>heuristics; virtual reality; virtual learning environments; user experience</t>
  </si>
  <si>
    <t>MIXED-REALITY; EMBODIMENT</t>
  </si>
  <si>
    <t>With concepts such as immersion and presence, known as hedonistic qualities of importance in the virtual reality (VR) experience, the question arises whether the more pragmatic heuristics are effective in the evaluation of an artifact. However, despite the importance of the heuristics for artifact evaluations, the available studies do not provide a rigorous review of these heuristics and their efficiency. Thus, this review aims to look at how heuristics have been applied in various virtual learning environments (VLEs) that involve virtual reality learning activities, either for use in heuristic evaluations or as design principles. In addition, it examines how these heuristics support the evaluation of a more hedonistic quality, such as presence, and lastly, the aim is to gauge the estimated efficiency of heuristics as an evaluation method. This article is a systematic review of research investigating using heuristics in a virtual reality learning context. The review includes articles published from January 2017 to February 2022, and from the screened records, twelve articles were analyzed in full-text form. This review shows the versatility of heuristics and their applications as well as the key concepts that are vital to the user's experience in a virtual reality learning context. This review indicates that heuristic evaluation is a valuable tool, as it provides a clear summary of what needs to be handled in the next iteration of the application.</t>
  </si>
  <si>
    <t>[Mohammad, Abdulghafour; Pedersen, Line] Univ West, Sch Business Econ &amp; IT, S-46186 Trollhattan, Sweden</t>
  </si>
  <si>
    <t>University West - Sweden</t>
  </si>
  <si>
    <t>Mohammad, A (corresponding author), Univ West, Sch Business Econ &amp; IT, S-46186 Trollhattan, Sweden.</t>
  </si>
  <si>
    <t>abdulghafour.mohammad@hv.se; line.pedersen@student.hv.se</t>
  </si>
  <si>
    <t>Mohammad, Abdulghafour/0000-0003-0682-3799</t>
  </si>
  <si>
    <t>2227-9709</t>
  </si>
  <si>
    <t>Informatics-Basel</t>
  </si>
  <si>
    <t>10.3390/informatics9030051</t>
  </si>
  <si>
    <t>Computer Science, Interdisciplinary Applications</t>
  </si>
  <si>
    <t>4Q9WF</t>
  </si>
  <si>
    <t>gold, Green Published</t>
  </si>
  <si>
    <t>WOS:000856424100001</t>
  </si>
  <si>
    <t>Nikolakopoulou, V; Printezis, P; Maniatis, V; Kontizas, D; Vosinakis, S; Chatzigrigoriou, P; Koutsabasis, P</t>
  </si>
  <si>
    <t>Nikolakopoulou, Vasiliki; Printezis, Petros; Maniatis, Vassilis; Kontizas, Dimitris; Vosinakis, Spyros; Chatzigrigoriou, Pavlos; Koutsabasis, Panayiotis</t>
  </si>
  <si>
    <t>spatial augmented reality; projection mapping; interactive storytelling; museum; user experience; intangible cultural heritage; architectural heritage; mastic; UNESCO</t>
  </si>
  <si>
    <t>REALITY; DESIGN; ENGAGEMENT</t>
  </si>
  <si>
    <t>Spatial Augmented Reality (SAR), as implemented with projection mapping, is part of mixed-reality technology with numerous applications in the cultural domain. In museums, interactive projection mapping has been exploited to superimpose virtual content on exhibited artefacts, offering users various hybrid ways to interact with the artefacts' physical and digital content. For this reason, it has been widely used in the context of architectural heritage to promote culture and raise awareness about historical buildings or landscapes by visualizing significant elements they convey. This paper presents the design, development, and iterative user evaluation of an interactive projection mapping installation for the Mastic Museum on Chios island in Greece that promotes UNESCO's intangible cultural heritage. The installation affords tangible interaction to activate the video projections presented in a storytelling manner on a 3D-printed scale model of a representative historic settlement exhibited inside the museum. The concept of this installation aims to connect the tangible and intangible cultural heritage of mastic and the related villages with narration and vivid illustrations. Three evaluation phases took place during the development at the lab and the museum, informing UX, learning, and design considerations.</t>
  </si>
  <si>
    <t>[Nikolakopoulou, Vasiliki; Printezis, Petros; Maniatis, Vassilis; Vosinakis, Spyros; Chatzigrigoriou, Pavlos; Koutsabasis, Panayiotis] Univ Aegean, Dept Prod &amp; Syst Design Engn, Syros 84100, Greece</t>
  </si>
  <si>
    <t>Nikolakopoulou, V (corresponding author), Univ Aegean, Dept Prod &amp; Syst Design Engn, Syros 84100, Greece.</t>
  </si>
  <si>
    <t>v.nikolakopoulou@aegean.gr; dpsd16095@syros.aegean.gr; dpsd16060@syros.aegean.gr; jameskody.ost@gmail.com; spyrosv@aegean.gr; pavlos.chatzi@aegean.gr; kgp@aegean.gr</t>
  </si>
  <si>
    <t>Koutsabasis, Panayiotis/0000-0003-0478-7456; Nikolakopoulou, Vasiliki/0000-0001-6410-6697; Printezis, Petros/0009-0001-0956-9362; Vosinakis, Spyros/0000-0003-1735-4297</t>
  </si>
  <si>
    <t>European Union [T1EDK-15171]; Greek national funds through the Operational Program Competitiveness, Entrepreneurship and Innovation, under the call RESEARCH-CREATE-INNOVATE</t>
  </si>
  <si>
    <t>European Union(European Union (EU)); Greek national funds through the Operational Program Competitiveness, Entrepreneurship and Innovation, under the call RESEARCH-CREATE-INNOVATE</t>
  </si>
  <si>
    <t>This research has been co-financed by the European Union and Greek national funds through the Operational Program Competitiveness, Entrepreneurship and Innovation, under the call RESEARCH-CREATE-INNOVATE (project code: T1EDK-15171).</t>
  </si>
  <si>
    <t>2N5QK</t>
  </si>
  <si>
    <t>WOS:000818433000001</t>
  </si>
  <si>
    <t>Drakopoulos, F; Tsolakis, C; Angelopoulos, A; Liu, YX; Yao, CJ; Kavazidi, KR; Foroglou, N; Fedorov, A; Frisken, S; Kikinis, R; Golby, A; Chrisochoides, N</t>
  </si>
  <si>
    <t>Drakopoulos, Fotis; Tsolakis, Christos; Angelopoulos, Angelos; Liu, Yixun; Yao, Chengjun; Kavazidi, Kyriaki Rafailia; Foroglou, Nikolaos; Fedorov, Andrey; Frisken, Sarah; Kikinis, Ron; Golby, Alexandra; Chrisochoides, Nikos</t>
  </si>
  <si>
    <t>FRONTIERS IN DIGITAL HEALTH</t>
  </si>
  <si>
    <t>medical image computing; deformable registration; mesh generation; neurosurgery; machine learning; deep learning; mixed reality; neuronavigation systems</t>
  </si>
  <si>
    <t>INTEGRATED FUNCTIONAL NEURONAVIGATION; INTRAOPERATIVE MR-IMAGES; WHITE-MATTER TRACTS; BRAIN DEFORMATION; CLINICAL-EVALUATION; FIBER TRACKING; RESECTION; FRAMEWORK; SURGERY; EXTENT</t>
  </si>
  <si>
    <t>Objective: In image-guided neurosurgery, co-registered preoperative anatomical, functional, and diffusion tensor imaging can be used to facilitate a safe resection of brain tumors in eloquent areas of the brain. However, the brain deforms during surgery, particularly in the presence of tumor resection. Non-Rigid Registration (NRR) of the preoperative image data can be used to create a registered image that captures the deformation in the intraoperative image while maintaining the quality of the preoperative image. Using clinical data, this paper reports the results of a comparison of the accuracy and performance among several non-rigid registration methods for handling brain deformation. A new adaptive method that automatically removes mesh elements in the area of the resected tumor, thereby handling deformation in the presence of resection is presented. To improve the user experience, we also present a new way of using mixed reality with ultrasound, MRI, and CT.Materials and methods: This study focuses on 30 glioma surgeries performed at two different hospitals, many of which involved the resection of significant tumor volumes. An Adaptive Physics-Based Non-Rigid Registration method (A-PBNRR) registers preoperative and intraoperative MRI for each patient. The results are compared with three other readily available registration methods: a rigid registration implemented in 3D Slicer v4.4.0; a B-Spline non-rigid registration implemented in 3D Slicer v4.4.0; and PBNRR implemented in ITKv4.7.0, upon which A-PBNRR was based. Three measures were employed to facilitate a comprehensive evaluation of the registration accuracy: (i) visual assessment, (ii) a Hausdorff Distance-based metric, and (iii) a landmark-based approach using anatomical points identified by a neurosurgeon.Results: The A-PBNRR using multi-tissue mesh adaptation improved the accuracy of deformable registration by more than five times compared to rigid and traditional physics based non-rigid registration, and four times compared to B-Spline interpolation methods which are part of ITK and 3D Slicer. Performance analysis showed that A-PBNRR could be applied, on average, in &lt;2 min, achieving desirable speed for use in a clinical setting.Conclusions: The A-PBNRR method performed significantly better than other readily available registration methods at modeling deformation in the presence of resection. Both the registration accuracy and performance proved sufficient to be of clinical value in the operating room. A-PBNRR, coupled with the mixed reality system, presents a powerful and affordable solution compared to current neuronavigation systems.</t>
  </si>
  <si>
    <t>[Drakopoulos, Fotis; Tsolakis, Christos; Angelopoulos, Angelos; Liu, Yixun; Chrisochoides, Nikos] Old Dominion Univ, Ctr Real Time Comp, Norfolk, VA 23529 USA; [Tsolakis, Christos; Angelopoulos, Angelos; Chrisochoides, Nikos] Old Dominion Univ, Dept Comp Sci, Norfolk, VA 23529 USA; [Yao, Chengjun] Huashan Hosp, Dept Neurosurg, Shanghai, Peoples R China; [Kavazidi, Kyriaki Rafailia; Foroglou, Nikolaos] Aristotle Univ Thessaloniki, Dept Neurosurg, Thessaloniki, Greece; [Fedorov, Andrey; Frisken, Sarah; Kikinis, Ron; Golby, Alexandra] Brigham &amp; Womens Hosp, Dept Radiol, Boston, MA USA; [Fedorov, Andrey; Frisken, Sarah; Kikinis, Ron; Golby, Alexandra] Harvard Med Sch, Boston, MA USA; [Golby, Alexandra] Brigham &amp; Womens Hosp, Dept Neurosurg, Boston, MA USA</t>
  </si>
  <si>
    <t>Old Dominion University; Old Dominion University; Fudan University; Aristotle University of Thessaloniki; Harvard University; Brigham &amp; Women's Hospital; Harvard University; Harvard Medical School; Harvard University; Brigham &amp; Women's Hospital</t>
  </si>
  <si>
    <t>Chrisochoides, N (corresponding author), Old Dominion Univ, Ctr Real Time Comp, Norfolk, VA 23529 USA.;Chrisochoides, N (corresponding author), Old Dominion Univ, Dept Comp Sci, Norfolk, VA 23529 USA.</t>
  </si>
  <si>
    <t>npchris@gmail.com</t>
  </si>
  <si>
    <t>Angelopoulos, Angelos/0000-0002-6498-5633</t>
  </si>
  <si>
    <t>NSF [CCF-1439079]; NASA [NNX15AU39A]; John Simon Guggenheim Foundation; Richard T. Cheng Endowment; Stavros Niarchos Foundation; SURA [CNF'19-04]; NIH [R01NS049251, 5R01EB027134]; NCIGT [P41EB015898]; Modeling and Simulation Fellowship at Old Dominion University; Dominion Scholarship</t>
  </si>
  <si>
    <t>NSF(National Science Foundation (NSF)); NASA(National Aeronautics &amp; Space Administration (NASA)); John Simon Guggenheim Foundation; Richard T. Cheng Endowment; Stavros Niarchos Foundation; SURA; NIH(United States Department of Health &amp; Human ServicesNational Institutes of Health (NIH) - USA); NCIGT; Modeling and Simulation Fellowship at Old Dominion University; Dominion Scholarship</t>
  </si>
  <si>
    <t>This work in part was funded by NSF Grant No. CCF-1439079, NASA Grant No. NNX15AU39A, John Simon Guggenheim Foundation, Richard T. Cheng Endowment, and Stavros Niarchos Foundation, SURA CNF'19-04, NIH R01NS049251, NIH 5R01EB027134, and NCIGT P41EB015898. In addition, it is partially supported by Modeling and Simulation Fellowship at Old Dominion University and Dominion Scholarship.</t>
  </si>
  <si>
    <t>FRONTIERS MEDIA SA</t>
  </si>
  <si>
    <t>LAUSANNE</t>
  </si>
  <si>
    <t>AVENUE DU TRIBUNAL FEDERAL 34, LAUSANNE, CH-1015, SWITZERLAND</t>
  </si>
  <si>
    <t>2673-253X</t>
  </si>
  <si>
    <t>FRONT DIGIT HEALTH</t>
  </si>
  <si>
    <t>Front. Digit. Health</t>
  </si>
  <si>
    <t>FEB 18</t>
  </si>
  <si>
    <t>N0RV4</t>
  </si>
  <si>
    <t>WOS:001034199900001</t>
  </si>
  <si>
    <t>Schmidt, S; Bruder, G; Steinicke, F</t>
  </si>
  <si>
    <t>Schmidt, Susanne; Bruder, Gerd; Steinicke, Frank</t>
  </si>
  <si>
    <t>COMPUTERS &amp; GRAPHICS-UK</t>
  </si>
  <si>
    <t>Article; Proceedings Paper</t>
  </si>
  <si>
    <t>28th International Conference on Artificial Reality and Telexistence (ICAT) / 23rd Eurographics Symposium on Virtual Environments (EGVE)</t>
  </si>
  <si>
    <t>NOV 07-09, 2018</t>
  </si>
  <si>
    <t>Limassol, CYPRUS</t>
  </si>
  <si>
    <t>Virtual agents; Virtual museum; Virtual/mixed reality; User evaluation</t>
  </si>
  <si>
    <t>SOCIAL PRESENCE; CONSEQUENCES; VARIANCE</t>
  </si>
  <si>
    <t>With the emergence of speech-controlled virtual agents (VAs) in consumer devices such as Amazon's Echo or Apple's HomePod, we have seen a large public interest in related technologies. While most of the current interactive conversational VAs appear in the form of voice-only assistants, other representations showing, for example, a contextually related or generic humanoid body are possible. In our previous work, we analyzed the effectiveness of different forms of VAs in the context of a virtual reality (VR) exhibition space. We found positive evidence that agent embodiment induces a higher sense of spatial and social presence. The results also suggest that both embodied and thematically related audio-visual representations of VAs positively affect the overall user experience. We extend this work by further analyzing the effects of the physicality of the agent's environment (i.e., virtual vs. real). The results of the followup study indicate some benefits of virtual environments, e.g., regarding user engagement and learning of visual facts. We also evaluate some interaction effects between the representations of the virtual agent and its surrounding and discuss implications on the design of exhibition spaces. (C) 2019 Elsevier Ltd. All rights reserved.</t>
  </si>
  <si>
    <t>[Schmidt, Susanne; Steinicke, Frank] Univ Hamburg, Hamburg, Germany; [Bruder, Gerd] Univ Cent Florida, Orlando, FL 32816 USA</t>
  </si>
  <si>
    <t>University of Hamburg; State University System of Florida; University of Central Florida</t>
  </si>
  <si>
    <t>Schmidt, S (corresponding author), Univ Hamburg, Hamburg, Germany.</t>
  </si>
  <si>
    <t>schmidt@informatik.uni-hamburg.de</t>
  </si>
  <si>
    <t>Steinicke, Frank/AAC-2976-2020</t>
  </si>
  <si>
    <t>Steinicke, Frank/0000-0001-9879-7414; Schmidt, Susanne/0000-0002-8162-7694</t>
  </si>
  <si>
    <t>Office of Naval Research (ONR) [34, N00014-17-1-2927]; National Science Foundation (NSF) [1800961]</t>
  </si>
  <si>
    <t>Office of Naval Research (ONR)(Office of Naval Research); National Science Foundation (NSF)(National Science Foundation (NSF))</t>
  </si>
  <si>
    <t>The work presented in this publication is supported in part by the Office of Naval Research (ONR) Code 34 under Dr. Peter Squire, Program Officer (ONR award N00014-17-1-2927). The work is also supported in part by the National Science Foundation (NSF) under Grant Number 1800961 (Dr. Tonya Smith-Jackson).</t>
  </si>
  <si>
    <t>0097-8493</t>
  </si>
  <si>
    <t>1873-7684</t>
  </si>
  <si>
    <t>COMPUT GRAPH-UK</t>
  </si>
  <si>
    <t>Comput. Graph.-UK</t>
  </si>
  <si>
    <t>Science Citation Index Expanded (SCI-EXPANDED); Social Science Citation Index (SSCI); Conference Proceedings Citation Index - Science (CPCI-S)</t>
  </si>
  <si>
    <t>JE3XL</t>
  </si>
  <si>
    <t>WOS:000490628100005</t>
  </si>
  <si>
    <t>Paliokas, I; Patenidis, AT; Mitsopoulou, EE; Tsita, C; Pehlivanides, G; Karyati, E; Tsafaras, S; Stathopoulos, EA; Kokkalas, A; Diplaris, S; Meditskos, G; Vrochidis, S; Tasiopoulou, E; Riggas, C; Votis, K; Kompatsiaris, I; Tzovaras, D</t>
  </si>
  <si>
    <t>Paliokas, Ioannis; Patenidis, Athanasios T.; Mitsopoulou, Eirini E.; Tsita, Christina; Pehlivanides, George; Karyati, Elli; Tsafaras, Spyros; Stathopoulos, Evangelos A.; Kokkalas, Alexandros; Diplaris, Sotiris; Meditskos, Georgios; Vrochidis, Stefanos; Tasiopoulou, Eleana; Riggas, Christodoulos; Votis, Konstantinos; Kompatsiaris, Ioannis; Tzovaras, Dimitrios</t>
  </si>
  <si>
    <t>A Gamified Augmented Reality Application for Digital Heritage and Tourism</t>
  </si>
  <si>
    <t>APPLIED SCIENCES-BASEL</t>
  </si>
  <si>
    <t>augmented reality; games; digital heritage; museums; usability evaluation</t>
  </si>
  <si>
    <t>Featured Application An Augmented Reality application designed to allow on-the-spot museum visitors to navigate and view exhibitions using their own mobile devices by enjoying user experience multipliers like interactive content and mixed reality quiz games. Although Augmented Reality (AR) technology has entered many market and knowledge domains such as games and leisure activities, it remains rather limited in digital heritage. After studying the potentiality of using modern AR elements in a museum context, this paper proposes the use of additional game and educational elements in the core AR application in order to enhance the overall on-the-spot museum visitor's experience. An agile AR application design methodology was followed by taking into account the needs of small-to-medium sized real-world museums. Moreover, a heuristic evaluation protocol was applied by a group of experts in order to test the proof-of-concept AR application, in which some novel elements were proposed such as the AR quiz game. The main findings indicate that enhanced AR experiences in museum settings can make a nice fit with the user environment, physical and perceptual abilities, known metaphors, and user position and motion in 3D space. Moreover, AR services can be provided under a minimum distraction and physical effort. As a conclusion, AR technologies are mature enough to be standardized for museum usage, while the audience seems to be ready to take advantage of the related enhanced museum experiences to maximize both user satisfaction and learning outcomes.</t>
  </si>
  <si>
    <t>[Paliokas, Ioannis; Patenidis, Athanasios T.; Mitsopoulou, Eirini E.; Tsita, Christina; Stathopoulos, Evangelos A.; Kokkalas, Alexandros; Diplaris, Sotiris; Meditskos, Georgios; Vrochidis, Stefanos; Votis, Konstantinos; Kompatsiaris, Ioannis; Tzovaras, Dimitrios] Ctr Res &amp; Technol Hellas, Informat Technol Inst, Thermi 57001, Greece; [Pehlivanides, George; Karyati, Elli; Tsafaras, Spyros] Tetragon SA, Interact Dept, Thessaloniki 54641, Greece; [Tasiopoulou, Eleana; Riggas, Christodoulos] Piraeus Bank Grp Cultural Fdn, Res &amp; Educ Programs Dept, Athens 10558, Greece</t>
  </si>
  <si>
    <t>Centre for Research &amp; Technology Hellas</t>
  </si>
  <si>
    <t>Paliokas, I (corresponding author), Ctr Res &amp; Technol Hellas, Informat Technol Inst, Thermi 57001, Greece.</t>
  </si>
  <si>
    <t>ipaliokas@iti.gr; apatenidis@iti.gr; emitsopou@iti.gr; tsita@iti.gr; interaction@tetragon.gr; info@tetragon.gr; expo@tetragon.gr; estathop@iti.gr; akokkalas@iti.gr; diplaris@iti.gr; gmeditsk@iti.gr; stefanos@iti.gr; TasiopoulouE@piraeusbank.gr; riggasch@piraeusbank.gr; kvotis@iti.gr; ikom@iti.gr; dimitrios.tzovaras@iti.gr</t>
  </si>
  <si>
    <t>Kompatsiaris, Ioannis/P-8594-2015; Meditskos, Georgios/AGO-3230-2022; Tzovaras, Dimitrios/ABB-9576-2021</t>
  </si>
  <si>
    <t>Kompatsiaris, Ioannis/0000-0001-6447-9020; Meditskos, Georgios/0000-0003-4242-5245; Tzovaras, Dimitrios/0000-0001-6915-6722; Diplaris, Sotiris/0000-0002-9969-6436; Vrochidis, Stefanos/0000-0002-2505-9178; votis, konstantinos/0000-0001-6381-8326; Stathopoulos, Evangelos A./0000-0003-3713-5833</t>
  </si>
  <si>
    <t>European Union; Greek national funds through the Operational Program Competitiveness, Entrepreneurship and Innovation, under the call RESEARCH-CREATE-INNOVATE [T1EDK-00410]; project name e-XNHLATHS</t>
  </si>
  <si>
    <t>European Union(European Union (EU)); Greek national funds through the Operational Program Competitiveness, Entrepreneurship and Innovation, under the call RESEARCH-CREATE-INNOVATE; project name e-XNHLATHS</t>
  </si>
  <si>
    <t>This research was funded by the European Union and Greek national funds through the Operational Program Competitiveness, Entrepreneurship and Innovation, under the call RESEARCH-CREATE-INNOVATE (grant number: T1EDK-00410) with a project name e-XNHLATHS (e-Tracer in English).</t>
  </si>
  <si>
    <t>2076-3417</t>
  </si>
  <si>
    <t>APPL SCI-BASEL</t>
  </si>
  <si>
    <t>Appl. Sci.-Basel</t>
  </si>
  <si>
    <t>NOV</t>
  </si>
  <si>
    <t>10.3390/app10217868</t>
  </si>
  <si>
    <t>Chemistry, Multidisciplinary; Engineering, Multidisciplinary; Materials Science, Multidisciplinary; Physics, Applied</t>
  </si>
  <si>
    <t>Chemistry; Engineering; Materials Science; Physics</t>
  </si>
  <si>
    <t>OQ8AC</t>
  </si>
  <si>
    <t>Green Published, gold</t>
  </si>
  <si>
    <t>WOS:000588998000001</t>
  </si>
  <si>
    <t>Hayes, AT; Hughes, CE; Bailenson, J</t>
  </si>
  <si>
    <t>Hayes, Aleshia Taylor; Hughes, Charles E.; Bailenson, Jeremy</t>
  </si>
  <si>
    <t>FRONTIERS IN VIRTUAL REALITY</t>
  </si>
  <si>
    <t>mixed reality; human computer interaction; user experience evaluation; research methodology; social presence</t>
  </si>
  <si>
    <t>VIRTUAL ENVIRONMENTS; RESPONSES; CONCEPTUALIZATION; PERSPECTIVE; ENGAGEMENT; NOVELTY; GAZE</t>
  </si>
  <si>
    <t>Social presence, the sense of connection with another, is more important than ever as teachers, healthcare providers, and other professionals are using immersive tools to facilitate the social interaction for education, training, therapy and collaboration between geographically distributed humans and surrogates (avatars, agents, or robots). Leading researchers cite the subjective nature of the traditional self-report measures of social presence and the absence of a standardized approach to measuring social presence as a constraint to gaining deeper understanding of user's experiences of emerging and existing tools. This discourse highlights behavioral indicators of social presence that have been identified over decades across disciplines from psychology, communication, computer science, education, and engineering. The authors explicate the behavioral themes of social presence and describe a classification system grounded in exogenic and endogenic themes of social presence. This article goes on to describe the design of a social presence behavioral coding system (SPBCS) instrument that provides a structure to coding behaviors associated with a users' experience of social presence. The behavioral coding system described in this paper is the first step in creating a robust standardized approach to quantifying social presence through behavioral, physiological, and subjective indicators that ultimately may replace the current standard subjective approaches to describing the user's experience in all realities.</t>
  </si>
  <si>
    <t>[Hayes, Aleshia Taylor] Univ North Texas, Dept Learning Technol, SURGE XR Lab, Denton, TX 76205 USA; [Hughes, Charles E.] Univ Cent Florida, Ctr Res Educ Simulat Technol, Dept Comp Sci, Orlando, FL 32816 USA; [Bailenson, Jeremy] Stanford Univ, Dept Commun, Virtual Human Interact Lab, Stanford, CA USA</t>
  </si>
  <si>
    <t>University of North Texas System; University of North Texas Denton; State University System of Florida; University of Central Florida; Stanford University</t>
  </si>
  <si>
    <t>Hayes, AT (corresponding author), Univ North Texas, Dept Learning Technol, SURGE XR Lab, Denton, TX 76205 USA.;Hughes, CE (corresponding author), Univ Cent Florida, Ctr Res Educ Simulat Technol, Dept Comp Sci, Orlando, FL 32816 USA.</t>
  </si>
  <si>
    <t>aleshia.prof@gmail.com; ceh@ucf.edu</t>
  </si>
  <si>
    <t>Bill amp; Melinda Gates Foundation</t>
  </si>
  <si>
    <t>Bill amp; Melinda Gates Foundation(CGIAR)</t>
  </si>
  <si>
    <t>We would like to acknowledge the principal investigators (PIs) of TLE TeachLivE, Lisa Dieker, and Michael Hynes who were not among the authors of this paper. We would like to acknowledge the Bill &amp; Melinda Gates Foundation, whose gift in part supported the TeachLivE team and the execution of this study, and the National Science Foundation (CNS1051067) whose support contributed to the technical infrastructure.</t>
  </si>
  <si>
    <t>2673-4192</t>
  </si>
  <si>
    <t>FRONT VIRTUAL REAL</t>
  </si>
  <si>
    <t>Front. Virtual Real.</t>
  </si>
  <si>
    <t>JUN 23</t>
  </si>
  <si>
    <t>L2OX1</t>
  </si>
  <si>
    <t>WOS:001021714600001</t>
  </si>
  <si>
    <t>Liao, LH; Liang, YF; Li, H; Ye, YH; Wu, GD</t>
  </si>
  <si>
    <t>Liao, Longhui; Liang, Yifei; Li, Hong; Ye, Yuehua; Wu, Guangdong</t>
  </si>
  <si>
    <t>INTERNATIONAL JOURNAL OF INDUSTRIAL ERGONOMICS</t>
  </si>
  <si>
    <t>Smart home system; Human -machine interface; Natural user interface; Scientometric analysis</t>
  </si>
  <si>
    <t>BRAIN-COMPUTER-INTERFACE; RECOGNITION; ROBOT; SENSOR; TECHNOLOGIES; TRACKING; NETWORK; DESIGN</t>
  </si>
  <si>
    <t>The smart home system (SHS) equipped with intelligent sensors and actuators aims at providing seamless services for users. The natural user interface (NUI) enables intuitive interaction between users and the SHS, significantly lowering the barrier to entry and enhancing user experience. However, a comprehensive evaluation of research on NUI for the SHS to provide a valuable synthesis of existing research and informing future research directions remains unavailable. This study attempts to address this gap by systematically evaluating 1979 relevant journal and conference articles from the Web of Science Core Collection and Scopus, and those articles with a weak connection to the topic and poor data integrity were excluded. Finally, 1330 articles were chosen to for analysis in terms of contributions, critical papers, co-occurrence, and clustering using scientometric techniques. It was revealed that, with the help of advancing technologies, the research field of NUI aims to enrich the variety of interactive device types, improve the accuracy of interpreting and responding to user behavior, and optimize the compatibility with diverse user demographics. Besides, a conceptual framework summarizing typical types of NUI for the SHS was proposed, and strengths and weaknesses of each NUI were discussed for investigating specific future directions. Furthermore, four general research directions (strategies for promoting effective multimodal NUI, adoption of artificial intelligence for better performance, exploration of mixed reality applications in the SHS, and standardization of protocols in the smart home ecosystem) were also identified for academics and practitioners in their future research and practice.</t>
  </si>
  <si>
    <t>[Liao, Longhui; Liang, Yifei; Li, Hong; Ye, Yuehua] Shenzhen Univ, Minist Educ, Key Lab Resilient Infrastructures Coastal Cities, Shenzhen, Peoples R China; [Liao, Longhui; Liang, Yifei; Li, Hong; Ye, Yuehua] Shenzhen Univ, Sino Australia Joint Res Ctr BIM &amp; Smart Construct, Shenzhen, Peoples R China; [Liao, Longhui] Shenzhen Univ, Shenzhen Key Lab Green, Efficient &amp; Intelligent Construct Underground Metr, Shenzhen, Peoples R China; [Wu, Guangdong] Chongqing Univ, Sch Publ Affairs, Chongqing, Peoples R China</t>
  </si>
  <si>
    <t>Shenzhen University; Shenzhen University; Shenzhen University; Chongqing University</t>
  </si>
  <si>
    <t>Wu, GD (corresponding author), Chongqing Univ, Sch Publ Affairs, Chongqing, Peoples R China.</t>
  </si>
  <si>
    <t>gd198410@163.com</t>
  </si>
  <si>
    <t>Guang-dong, Wu/J-6979-2017</t>
  </si>
  <si>
    <t>Guang-dong, Wu/0000-0002-2600-0493</t>
  </si>
  <si>
    <t>MOE of PRC Industry-University Collaborative Education Program [220504575203843]; Guangdong Basic and Applied Basic Research Foundation [2023A1515011433]; Shenzhen Natural Science Fund (the Stable Support Plan Program) [20220810155553002]; Shenzhen Philosophy and Social Sciences Planning project [SZ2021C016]</t>
  </si>
  <si>
    <t>MOE of PRC Industry-University Collaborative Education Program; Guangdong Basic and Applied Basic Research Foundation; Shenzhen Natural Science Fund (the Stable Support Plan Program); Shenzhen Philosophy and Social Sciences Planning project</t>
  </si>
  <si>
    <t>This work was supported by the MOE of PRC Industry-University Collaborative Education Program (No. 220504575203843), the Guangdong Basic and Applied Basic Research Foundation (No. 2023A1515011433), the Shenzhen Natural Science Fund (the Stable Support Plan Program No. 20220810155553002), and the Shenzhen Philosophy and Social Sciences Planning project (No. SZ2021C016).</t>
  </si>
  <si>
    <t>0169-8141</t>
  </si>
  <si>
    <t>1872-8219</t>
  </si>
  <si>
    <t>INT J IND ERGONOM</t>
  </si>
  <si>
    <t>Int. J. Ind. Ergon.</t>
  </si>
  <si>
    <t>APR 2023</t>
  </si>
  <si>
    <t>Engineering, Industrial; Ergonomics</t>
  </si>
  <si>
    <t>F5HV5</t>
  </si>
  <si>
    <t>WOS:000982665000001</t>
  </si>
  <si>
    <t>Kern, F; Kullmann, P; Ganal, E; Korwisi, K; Stingl, R; Niebling, F; Latoschik, ME</t>
  </si>
  <si>
    <t>Kern, Florian; Kullmann, Peter; Ganal, Elisabeth; Korwisi, Kristof; Stingl, Rene; Niebling, Florian; Latoschik, Marc Erich</t>
  </si>
  <si>
    <t>virtual reality; augmented reality; handwriting; sketching; stylus; user interaction; usability evaluation; passive haptic feedback</t>
  </si>
  <si>
    <t>CALIBRATION</t>
  </si>
  <si>
    <t>This article introduces the Off-The-Shelf Stylus (OTSS), a framework for 2D interaction (in 3D) as well as for handwriting and sketching with digital pen, ink, and paper on physically aligned virtual surfaces in Virtual, Augmented, and Mixed Reality (VR, AR, MR: XR for short). OTSS supports self-made XR styluses based on consumer-grade six-degrees-of-freedom XR controllers and commercially available styluses. The framework provides separate modules for three basic but vital features: 1) The stylus module provides stylus construction and calibration features. 2) The surface module provides surface calibration and visual feedback features for virtual-physical 2D surface alignment using our so-called 3ViSuAl procedure, and surface interaction features. 3) The evaluation suite provides a comprehensive test bed combining technical measurements for precision, accuracy, and latency with extensive usability evaluations including handwriting and sketching tasks based on established visuomotor, graphomotor, and handwriting research. The framework's development is accompanied by an extensive open source reference implementation targeting the Unity game engine using an Oculus Rift S headset and Oculus Touch controllers. The development compares three low-cost and low-tech options to equip controllers with a tip and includes a web browser-based surface providing support for interacting, handwriting, and sketching. The evaluation of the reference implementation based on the OTSS framework identified an average stylus precision of 0.98 mm (SD = 0.54 mm) and an average surface accuracy of 0.60 mm (SD = 0.32 mm) in a seated VR environment. The time for displaying the stylus movement as digital ink on the web browser surface in VR was 79.40 ms on average (SD = 23.26 ms), including the physical controller's motion-to photon latency visualized by its virtual representation (M = 42.57 ms, SD = 15.70 ms). The usability evaluation (N = 10) revealed a low task load, high usability, and high user experience. Participants successfully reproduced given shapes and created legible handwriting, indicating that the OTSS and it's reference implementation is ready for everyday use. We provide source code access to our implementation, including stylus and surface calibration and surface interaction features, making it easy to reuse, extend, adapt and/ or replicate previous results (https://go.uniwue.de/hci-otss).</t>
  </si>
  <si>
    <t>[Kern, Florian; Kullmann, Peter; Ganal, Elisabeth; Korwisi, Kristof; Stingl, Rene; Niebling, Florian; Latoschik, Marc Erich] Univ Wurzburg, Human Comp Interact HCI Grp, Informat, Wurzburg, Germany</t>
  </si>
  <si>
    <t>University of Wurzburg</t>
  </si>
  <si>
    <t>Kern, F (corresponding author), Univ Wurzburg, Human Comp Interact HCI Grp, Informat, Wurzburg, Germany.</t>
  </si>
  <si>
    <t>florian.kern@uni-wuerzburg.de</t>
  </si>
  <si>
    <t>Latoschik, Marc Erich/HLG-5348-2023</t>
  </si>
  <si>
    <t>Latoschik, Marc Erich/0000-0002-9340-9600</t>
  </si>
  <si>
    <t>German Federal Ministry of Education and Research (BMBF) [16DHB2111]; University of Wuerzburg</t>
  </si>
  <si>
    <t>German Federal Ministry of Education and Research (BMBF)(Federal Ministry of Education &amp; Research (BMBF)); University of Wuerzburg</t>
  </si>
  <si>
    <t>&amp; nbsp;This work was supported in part by a grant from the German Federal Ministry of Education and Research (BMBF) in the project ViLeArn (reference number: 16DHB2111). This publication was supported by the Open Access Publication Fund of the University of Wuerzburg.</t>
  </si>
  <si>
    <t>JUN 4</t>
  </si>
  <si>
    <t>L4YV2</t>
  </si>
  <si>
    <t>WOS:001023346000001</t>
  </si>
  <si>
    <t>Vidal-Balea, A; Blanco-Novoa, O; Fraga-Lamas, P; Fernández-Caramés, TM</t>
  </si>
  <si>
    <t>Vidal-Balea, Aida; Blanco-Novoa, Oacute; Fraga-Lamas, Paula; Fernandez-Carames, Tiago M.</t>
  </si>
  <si>
    <t>Developing the Next Generation of Augmented Reality Games for Pediatric Healthcare: An Open-Source Collaborative Framework Based on ARCore for Implementing Teaching, Training and Monitoring Applications</t>
  </si>
  <si>
    <t>SENSORS</t>
  </si>
  <si>
    <t>augmented reality; mixed reality; gaming; ARCore; teaching; training; online education; pediatric; mobile health; eHealth</t>
  </si>
  <si>
    <t>Augmented Reality (AR) provides an alternative to the traditional forms of interaction between humans and machines, and facilitates the access to certain technologies to groups of people with special needs like children. For instance, in pediatric healthcare, it is important to help children to feel comfortable during medical procedures and tests that may be performed on them. To tackle such an issue with the help of AR-based solutions, this article presents the design, implementation and evaluation of a novel open-source collaborative framework that enables to develop teaching, training, and monitoring pediatric healthcare applications. Specifically, such a framework allows for building collaborative applications and shared experiences for AR devices, providing functionalities for connecting with other AR devices and enabling real-time visualization and simultaneous interaction with virtual objects. Since all the communications involved in AR interactions are handled by AR devices, the proposed collaborative framework is able to operate autonomously through a Local Area Network (LAN), thus requiring no cloud or external servers. In order to demonstrate the potential of the proposed framework, a practical use case application is presented. Such an application has been designed to motivate pediatric patients and to encourage them to increase their physical activity through AR games. The presented games do not require any previous configuration, as they use ARCore automatic surface detection technology. Moreover, the AR mobile gaming framework allows multiple players to engage in the same AR experience, so children can interact and collaborate among them sharing the same AR content. In addition, the proposed AR system provides a remote web application that is able to collect and to visualize data on patient use, aiming to provide healthcare professionals with qualified data about the mobility and mood of their patients through an intuitive and user-friendly web tool. Finally, to determine the performance of the proposed AR system, this article presents its evaluation in terms of latency and processing time. The results show that both times are low enough to provide a good user experience.</t>
  </si>
  <si>
    <t>[Vidal-Balea, Aida; Blanco-Novoa, Oacute; Fraga-Lamas, Paula; Fernandez-Carames, Tiago M.] Univ A Coruna, Dept Comp Engn, Fac Comp Sci, La Coruna 15071, Spain; [Vidal-Balea, Aida; Blanco-Novoa, Oacute; Fraga-Lamas, Paula; Fernandez-Carames, Tiago M.] Univ A Coruna, Ctr Invest CITIC, La Coruna 15071, Spain</t>
  </si>
  <si>
    <t>Universidade da Coruna; Universidade da Coruna</t>
  </si>
  <si>
    <t>Fraga-Lamas, P; Fernández-Caramés, TM (corresponding author), Univ A Coruna, Dept Comp Engn, Fac Comp Sci, La Coruna 15071, Spain.;Fraga-Lamas, P; Fernández-Caramés, TM (corresponding author), Univ A Coruna, Ctr Invest CITIC, La Coruna 15071, Spain.</t>
  </si>
  <si>
    <t>aida.vidal@udc.es; o.blanco@udc.es; paula.fraga@udc.es; tiago.fernandez@udc.es</t>
  </si>
  <si>
    <t>Fraga-Lamas, Paula/G-2499-2016; Blanco-Novoa, Oscar/N-4993-2018; Caramés, Tiago M. Fernández/L-9307-2014</t>
  </si>
  <si>
    <t>Fraga-Lamas, Paula/0000-0002-4991-6808; Blanco-Novoa, Oscar/0000-0002-8608-1088; Caramés, Tiago M. Fernández/0000-0003-2179-5917; Vidal-Balea, Aida/0000-0002-7633-7131</t>
  </si>
  <si>
    <t>Xunta de Galicia [ED431C 2020/15, ED431G 2019/01]; Agencia Estatal de Investigacion of Spain [RED2018-102668-T, PID2019-104958RB-C42]; ERDF funds of the EU (FEDER Galicia 2014-2020); ERDF funds of the EU (AEI/FEDER Programs, UE)</t>
  </si>
  <si>
    <t>Xunta de Galicia(Xunta de Galicia); Agencia Estatal de Investigacion of Spain(Spanish Government); ERDF funds of the EU (FEDER Galicia 2014-2020); ERDF funds of the EU (AEI/FEDER Programs, UE)</t>
  </si>
  <si>
    <t>This work has been funded by the Xunta de Galicia (by grant ED431C 2020/15, and grant ED431G 2019/01 to support the Centro de Investigacion de Galicia CITIC), the Agencia Estatal de Investigacion of Spain (by grants RED2018-102668-T and PID2019-104958RB-C42) and ERDF funds of the EU (FEDER Galicia 2014-2020 &amp; AEI/FEDER Programs, UE).</t>
  </si>
  <si>
    <t>1424-8220</t>
  </si>
  <si>
    <t>SENSORS-BASEL</t>
  </si>
  <si>
    <t>MAR</t>
  </si>
  <si>
    <t>Chemistry, Analytical; Engineering, Electrical &amp; Electronic; Instruments &amp; Instrumentation</t>
  </si>
  <si>
    <t>Chemistry; Engineering; Instruments &amp; Instrumentation</t>
  </si>
  <si>
    <t>QW4DD</t>
  </si>
  <si>
    <t>WOS:000628601300001</t>
  </si>
  <si>
    <t>Rüger, C; Feufel, MA; Moosburner, S; Özbek, C; Pratschke, J; Sauer, IM</t>
  </si>
  <si>
    <t>Rueger, Christoph; Feufel, Markus A.; Moosburner, Simon; Oezbek, Christopher; Pratschke, Johann; Sauer, Igor M.</t>
  </si>
  <si>
    <t>INTERNATIONAL JOURNAL OF COMPUTER ASSISTED RADIOLOGY AND SURGERY</t>
  </si>
  <si>
    <t>Augmented reality; Mixed reality; Extended reality; AR; MR; XR; HoloLens; Head-mounted display; Biopsy; Needle placement; Ultrasound; Image-guided; Ultrasound-guided; Ergonomics; Mixed methods; Evaluation; Usability; Human factors</t>
  </si>
  <si>
    <t>Purpose Augmented reality (AR) and head-mounted displays (HMD) in medical practice are current research topics. A commonly proposed use case of AR-HMDs is to display data in image-guided interventions. Although technical feasibility has been thoroughly shown, effects of AR-HMDs on interventions are not yet well researched, hampering clinical applicability. Therefore, the goal of this study is to better understand the benefits and limitations of this technology in ultrasound-guided interventions. Methods We used an AR-HMD system (based on the first-generation MicrosoftHololens) which overlays live ultrasound images spatially correctly at the location of the ultrasound transducer. We chose ultrasound-guided needle placements as a representative task for image-guided interventions. To examine the effects of the AR-HMD, we used mixed methods and conducted two studies in a lab setting: (1) In a randomized crossover study, we asked participants to place needles into a training model and evaluated task duration and accuracy with the AR-HMD as compared to the standard procedure without visual overlay and (2) in a qualitative study, we analyzed the user experience with AR-HMD using think-aloud protocols during ultrasound examinations and semi-structured interviews after the task. Results Participants (n = 20) placed needles more accurately (mean error of 7.4 mm vs. 4.9 mm,p = 0.022) but not significantly faster (mean task duration of 74.4 s vs. 66.4 s,p = 0.211) with the AR-HMD. All participants in thequalitative study(n = 6) reported limitations of and unfamiliarity with the AR-HMD, yet all but one also clearly noted benefits and/or that they would like to test the technology in practice. Conclusion We present additional, though still preliminary, evidence that AR-HMDs provide benefits in image-guided procedures. Our data also contribute insights into potential causes underlying the benefits, such as improved spatial perception. Still, more comprehensive studies are needed to ascertain benefits for clinical applications and to clarify mechanisms underlying these benefits.</t>
  </si>
  <si>
    <t>[Rueger, Christoph; Moosburner, Simon; Pratschke, Johann; Sauer, Igor M.] Charite Univ Med Berlin, Dept Surg, Campus Virchow Klinikum, Expt Surg, Campus Charite Mitte,Augustenburger Pl 1, D-13353 Berlin, Germany; [Rueger, Christoph; Moosburner, Simon; Pratschke, Johann; Sauer, Igor M.] Free Univ Berlin, Augustenburger Pl 1, D-13353 Berlin, Germany; [Rueger, Christoph; Moosburner, Simon; Pratschke, Johann; Sauer, Igor M.] Humboldt Univ, Augustenburger Pl 1, D-13353 Berlin, Germany; [Rueger, Christoph; Moosburner, Simon; Pratschke, Johann; Sauer, Igor M.] Berlin Inst Hlth, Augustenburger Pl 1, D-13353 Berlin, Germany; [Pratschke, Johann; Sauer, Igor M.] German Res Fdn, Image Space Mat Funded Deutsch Forschungsgemeinsc, Cluster Excellence Matters Act, EXC 2025,Augustenburger Pl 1, D-13353 Berlin, Germany; [Rueger, Christoph; Oezbek, Christopher] Scopis GmbH, Heinrich Heine Pl 10, D-10179 Berlin, Germany; [Feufel, Markus A.] Tech Univ Berlin, Dept Psychol &amp; Ergon IPA, Div Ergon, Marchstr 23,MAR 3-2, D-10587 Berlin, Germany; [Rueger, Christoph] Tech Univ Berlin, Str 17 Juni 135, D-10623 Berlin, Germany</t>
  </si>
  <si>
    <t>Free University of Berlin; Humboldt University of Berlin; Charite Universitatsmedizin Berlin; Free University of Berlin; Humboldt University of Berlin; Berlin Institute of Health; German Research Foundation (DFG); Technical University of Berlin; Technical University of Berlin</t>
  </si>
  <si>
    <t>Sauer, IM (corresponding author), Charite Univ Med Berlin, Dept Surg, Campus Virchow Klinikum, Expt Surg, Campus Charite Mitte,Augustenburger Pl 1, D-13353 Berlin, Germany.;Sauer, IM (corresponding author), Free Univ Berlin, Augustenburger Pl 1, D-13353 Berlin, Germany.;Sauer, IM (corresponding author), Humboldt Univ, Augustenburger Pl 1, D-13353 Berlin, Germany.;Sauer, IM (corresponding author), Berlin Inst Hlth, Augustenburger Pl 1, D-13353 Berlin, Germany.;Sauer, IM (corresponding author), German Res Fdn, Image Space Mat Funded Deutsch Forschungsgemeinsc, Cluster Excellence Matters Act, EXC 2025,Augustenburger Pl 1, D-13353 Berlin, Germany.</t>
  </si>
  <si>
    <t>rueger@campus.tu-berlin.de; markus.feufel@tu-berlin.de; simon.moosburner@charite.de; coezbek@scopis.com; johann.pratschke@charite.de; igor.sauer@charite.de</t>
  </si>
  <si>
    <t>Sauer, Igor/AAM-4217-2021; Moosburner, Simon/AAN-1174-2021</t>
  </si>
  <si>
    <t>Moosburner, Simon/0000-0003-1879-4788; Ruger, Christoph/0000-0003-3365-0483; Feufel, Markus/0000-0003-0563-8831; Sauer, Igor/0000-0001-9355-937X</t>
  </si>
  <si>
    <t>Cluster of Excellence Matters of Activity; Deutsche Forschungsgemeinschaft (DFG, German Research Foundation) under Germany's Excellence Strategy [EXC 2025]</t>
  </si>
  <si>
    <t>Cluster of Excellence Matters of Activity; Deutsche Forschungsgemeinschaft (DFG, German Research Foundation) under Germany's Excellence Strategy(German Research Foundation (DFG))</t>
  </si>
  <si>
    <t>The authors acknowledge the support of the Cluster of Excellence Matters of Activity. Image Space Material funded by the Deutsche Forschungsgemeinschaft (DFG, German Research Foundation) under Germany's Excellence Strategy-EXC 2025. Scopis GmbH, now part of Stryker, provided the tracking technology and HMD, as well as access to software. Peter Tang, Steffen Lippert and the policlinic of the surgical department at the Virchow campus helped conduct the experiments.</t>
  </si>
  <si>
    <t>SPRINGER HEIDELBERG</t>
  </si>
  <si>
    <t>HEIDELBERG</t>
  </si>
  <si>
    <t>TIERGARTENSTRASSE 17, D-69121 HEIDELBERG, GERMANY</t>
  </si>
  <si>
    <t>1861-6410</t>
  </si>
  <si>
    <t>1861-6429</t>
  </si>
  <si>
    <t>INT J COMPUT ASS RAD</t>
  </si>
  <si>
    <t>Int. J. Comput. Assist. Radiol. Surg.</t>
  </si>
  <si>
    <t>JUL 2020</t>
  </si>
  <si>
    <t>Engineering, Biomedical; Radiology, Nuclear Medicine &amp; Medical Imaging; Surgery</t>
  </si>
  <si>
    <t>Engineering; Radiology, Nuclear Medicine &amp; Medical Imaging; Surgery</t>
  </si>
  <si>
    <t>OI4WM</t>
  </si>
  <si>
    <t>Green Published, hybrid</t>
  </si>
  <si>
    <t>WOS:000553265900001</t>
  </si>
  <si>
    <t>Pieterse, AD; Hierck, BP; de Jong, PGM; Kroese, J; Willems, LNA; Reinders, MEJ</t>
  </si>
  <si>
    <t>Pieterse, Arianne D.; Hierck, Beerend P.; de Jong, Peter G. M.; Kroese, Jelger; Willems, Luuk N. A.; Reinders, Marlies E. J.</t>
  </si>
  <si>
    <t>Design and Implementation of AugMedicine: Lung Cases, an Augmented Reality Application for the Medical Curriculum on the Presentation of Dyspnea</t>
  </si>
  <si>
    <t>augmented reality; mixed reality; medical education; technology enhanced learning; active learning; collaborative learning; pulmonary medicine; internal medicine</t>
  </si>
  <si>
    <t>SIMULATED PATIENTS; EDUCATION; AUSCULTATION</t>
  </si>
  <si>
    <t>Introduction: Augmented Reality is a technique that enriches the real-life environment with 3D visuals and audio. It offers possibilities to expose medical students to a variety of clinical cases. It provides unique opportunities for active and collaborative learning in an authentic but safe environment. We developed an Augmented Reality application on the clinical presentation of shortness of breath (dyspnea), grounded on a theoretical instructional design model.Methods: A team of various stakeholders (including medical teachers and students) was formed to design the application and corresponding small group learning session, grounded on principles of instruction as described by Merrill. Evaluation was performed by an explorative questionnaire, consisting of open and closed questions (Likert scales), covering user experience, content and physical discomfort.Results: Multiple interactive cases of dyspnea were designed. The application plays back audio samples of abnormal lung sounds corresponding to a specific clinical case of dyspnea and displays a 3D model of the related pulmonary pathologies. It was implemented in the medical curriculum as an obligatory small group learning session scheduled preceding clinical clerkships. Prior knowledge was activated prior to the learning session. New knowledge was acquired with the application by solving an authentic problem based on a real patient case. In total 110 students participated in the study and 104 completed the questionnaire. 85% of the students indicated that the virtually auscultated lung sounds felt natural. 90% reported that the augmented reality experience helped them to better understand the clinical case. The majority of the students (74%) indicated that the experience improved their insight in the portrayed illness. 94.2% reported limited or no physical discomfort.Discussion: An Augmented Reality application on the presentation of dyspnea was successfully designed and implemented in the medical curriculum. Students confirm the value of the application in terms of content and usability. The extension of this Augmented Reality application for education of other healthcare professionals in currently under consideration.</t>
  </si>
  <si>
    <t>[Pieterse, Arianne D.; Reinders, Marlies E. J.] Leiden Univ, Med Ctr, Dept Internal Med, Leiden, Netherlands; [Hierck, Beerend P.] Leiden Univ, Med Ctr, Dept Anat &amp; Embryol, Leiden, Netherlands; [Hierck, Beerend P.; de Jong, Peter G. M.] Leiden Univ, Med Ctr, Ctr Innovat Med Educ, Leiden, Netherlands; [Kroese, Jelger] Leiden Univ, Ctr Innovat, The Hague, Netherlands; [Willems, Luuk N. A.] Leiden Univ, Med Ctr, Dept Pulm, Leiden, Netherlands; [Reinders, Marlies E. J.] Leiden Univ, Med Ctr, Dept Nephrol, Leiden, Netherlands</t>
  </si>
  <si>
    <t>Leiden University - Excl LUMC; Leiden University; Leiden University Medical Center (LUMC); Leiden University - Excl LUMC; Leiden University; Leiden University Medical Center (LUMC); Leiden University - Excl LUMC; Leiden University; Leiden University Medical Center (LUMC); Leiden University; Leiden University - Excl LUMC; Leiden University - Excl LUMC; Leiden University; Leiden University Medical Center (LUMC); Leiden University; Leiden University Medical Center (LUMC); Leiden University - Excl LUMC</t>
  </si>
  <si>
    <t>Pieterse, AD (corresponding author), Leiden Univ, Med Ctr, Dept Internal Med, Leiden, Netherlands.</t>
  </si>
  <si>
    <t>a.d.pieterse@lumc.nl</t>
  </si>
  <si>
    <t>Reinders, Marlies/0000-0001-9543-567X</t>
  </si>
  <si>
    <t>OCT 28</t>
  </si>
  <si>
    <t>L6UA3</t>
  </si>
  <si>
    <t>WOS:001024580000001</t>
  </si>
  <si>
    <t>ns1:SourceType</t>
  </si>
  <si>
    <t>ns1:Title</t>
  </si>
  <si>
    <t>ns1:Year</t>
  </si>
  <si>
    <t>ns1:Month</t>
  </si>
  <si>
    <t>ns1:StandardNumber</t>
  </si>
  <si>
    <t>ns1:Publisher</t>
  </si>
  <si>
    <t>ns1:JournalName</t>
  </si>
  <si>
    <t>ns1:Volume</t>
  </si>
  <si>
    <t>ns1:Issue</t>
  </si>
  <si>
    <t>ns1:First</t>
  </si>
  <si>
    <t>ns1:Last</t>
  </si>
  <si>
    <t>ns1:NameList</t>
  </si>
  <si>
    <t>ns1:URL</t>
  </si>
  <si>
    <t>ns1:City</t>
  </si>
  <si>
    <t>ns1:Tag</t>
  </si>
  <si>
    <t>ns1:Pages</t>
  </si>
  <si>
    <t>Journal Article</t>
  </si>
  <si>
    <t>Fast and Secure Authentication in Virtual Reality Using Coordinated 3D Manipulation and Pointing</t>
  </si>
  <si>
    <t>1073-0516</t>
  </si>
  <si>
    <t>Association for Computing Machinery</t>
  </si>
  <si>
    <t>ACM Trans. Comput.-Hum. Interact.</t>
  </si>
  <si>
    <t>Florian</t>
  </si>
  <si>
    <t>Mathis</t>
  </si>
  <si>
    <t>https://doi.org/10.1145/3428121</t>
  </si>
  <si>
    <t>New York, NY, USA</t>
  </si>
  <si>
    <t>fast-and-secure-authentication-in-virtual-reality-using-coordinated-3d-manipulation-and-pointing</t>
  </si>
  <si>
    <t>First Impressions in Human–Agent Virtual Encounters</t>
  </si>
  <si>
    <t>Angelo</t>
  </si>
  <si>
    <t>Cafaro</t>
  </si>
  <si>
    <t>https://doi.org/10.1145/2940325</t>
  </si>
  <si>
    <t>first-impressions-in-human–agent-virtual-encounters</t>
  </si>
  <si>
    <t>How UX Practitioners Produce Findings in Usability Testing</t>
  </si>
  <si>
    <t>Stuart</t>
  </si>
  <si>
    <t>Reeves</t>
  </si>
  <si>
    <t>https://doi.org/10.1145/3299096</t>
  </si>
  <si>
    <t>how-ux-practitioners-produce-findings-in-usability-testing</t>
  </si>
  <si>
    <t>A Virtual Reality Scene Taxonomy: Identifying and Designing Accessible Scene-Viewing Techniques</t>
  </si>
  <si>
    <t>Rachel L</t>
  </si>
  <si>
    <t>Franz</t>
  </si>
  <si>
    <t>https://doi.org/10.1145/3635142</t>
  </si>
  <si>
    <t>a-virtual-reality-scene-taxonomy:-identifying-and-designing-accessible-scene-viewing-techniques</t>
  </si>
  <si>
    <t>Understanding Safety Risks and Safety Design in Social VR Environments</t>
  </si>
  <si>
    <t>Proc. ACM Hum.-Comput. Interact.</t>
  </si>
  <si>
    <t>CSCW1</t>
  </si>
  <si>
    <t>Qingxiao</t>
  </si>
  <si>
    <t>Zheng</t>
  </si>
  <si>
    <t>https://doi.org/10.1145/3579630</t>
  </si>
  <si>
    <t>understanding-safety-risks-and-safety-design-in-social-vr-environments</t>
  </si>
  <si>
    <t>The Effects of Interpersonal Attitude of a Group of Agents on User’s Presence and Proxemics Behavior</t>
  </si>
  <si>
    <t>2160-6455</t>
  </si>
  <si>
    <t>ACM Trans. Interact. Intell. Syst.</t>
  </si>
  <si>
    <t>https://doi.org/10.1145/2914796</t>
  </si>
  <si>
    <t>the-effects-of-interpersonal-attitude-of-a-group-of-agents-on-user’s-presence-and-proxemics-behavior</t>
  </si>
  <si>
    <t>Periscope: A Robotic Camera System to Support Remote Physical Collaboration</t>
  </si>
  <si>
    <t>CSCW2</t>
  </si>
  <si>
    <t>Pragathi</t>
  </si>
  <si>
    <t>Praveena</t>
  </si>
  <si>
    <t>https://doi.org/10.1145/3610199</t>
  </si>
  <si>
    <t>periscope:-a-robotic-camera-system-to-support-remote-physical-collaboration</t>
  </si>
  <si>
    <t>Interacting with Social Networks of Intelligent Things and People in the World of Gastronomy</t>
  </si>
  <si>
    <t>Luca</t>
  </si>
  <si>
    <t>Console</t>
  </si>
  <si>
    <t>https://doi.org/10.1145/2448116.2448120</t>
  </si>
  <si>
    <t>interacting-with-social-networks-of-intelligent-things-and-people-in-the-world-of-gastronomy</t>
  </si>
  <si>
    <t>HoloMentor: Enabling Remote Instruction through Augmented Reality Mobile Views</t>
  </si>
  <si>
    <t>GROUP</t>
  </si>
  <si>
    <t>Jwawon</t>
  </si>
  <si>
    <t>Seo</t>
  </si>
  <si>
    <t>https://doi.org/10.1145/3567561</t>
  </si>
  <si>
    <t>holomentor:-enabling-remote-instruction-through-augmented-reality-mobile-views</t>
  </si>
  <si>
    <t>StreamSketch: Exploring Multi-Modal Interactions in Creative Live Streams</t>
  </si>
  <si>
    <t>Zhicong</t>
  </si>
  <si>
    <t>Lu</t>
  </si>
  <si>
    <t>https://doi.org/10.1145/3449132</t>
  </si>
  <si>
    <t>streamsketch:-exploring-multi-modal-interactions-in-creative-live-streams</t>
  </si>
  <si>
    <t>Textured Mesh Quality Assessment: Large-Scale Dataset and Deep Learning-Based Quality Metric</t>
  </si>
  <si>
    <t>0730-0301</t>
  </si>
  <si>
    <t>ACM Trans. Graph.</t>
  </si>
  <si>
    <t>Yana</t>
  </si>
  <si>
    <t>Nehmé</t>
  </si>
  <si>
    <t>https://doi.org/10.1145/3592786</t>
  </si>
  <si>
    <t>textured-mesh-quality-assessment:-large-scale-dataset-and-deep-learning-based-quality-metric</t>
  </si>
  <si>
    <t>Fast and Precise Touch-Based Text Entry for Head-Mounted Augmented Reality with Variable Occlusion</t>
  </si>
  <si>
    <t>John J</t>
  </si>
  <si>
    <t>Dudley</t>
  </si>
  <si>
    <t>https://doi.org/10.1145/3232163</t>
  </si>
  <si>
    <t>fast-and-precise-touch-based-text-entry-for-head-mounted-augmented-reality-with-variable-occlusion</t>
  </si>
  <si>
    <t>Mid-Air Drawing of Curves on 3D Surfaces in Virtual Reality</t>
  </si>
  <si>
    <t>Rahul</t>
  </si>
  <si>
    <t>Arora</t>
  </si>
  <si>
    <t>https://doi.org/10.1145/3459090</t>
  </si>
  <si>
    <t>mid-air-drawing-of-curves-on-3d-surfaces-in-virtual-reality</t>
  </si>
  <si>
    <t>Enabling Interactive Infrastructure with Body Channel Communication</t>
  </si>
  <si>
    <t>Proc. ACM Interact. Mob. Wearable Ubiquitous Technol.</t>
  </si>
  <si>
    <t>Virag</t>
  </si>
  <si>
    <t>Varga</t>
  </si>
  <si>
    <t>https://doi.org/10.1145/3161180</t>
  </si>
  <si>
    <t>enabling-interactive-infrastructure-with-body-channel-communication</t>
  </si>
  <si>
    <t>The Aesthetics of Disharmony: Harnessing Sounds and Images for Dynamic Soundscapes Generation</t>
  </si>
  <si>
    <t>CHI PLAY</t>
  </si>
  <si>
    <t>Mário</t>
  </si>
  <si>
    <t>Escarce Junior</t>
  </si>
  <si>
    <t>https://doi.org/10.1145/3611045</t>
  </si>
  <si>
    <t>the-aesthetics-of-disharmony:-harnessing-sounds-and-images-for-dynamic-soundscapes-generation</t>
  </si>
  <si>
    <t>The MIT Museum Glassware Prototype: Visitor Experience Exploration for Designing Smart Glasses</t>
  </si>
  <si>
    <t>J. Comput. Cult. Herit.</t>
  </si>
  <si>
    <t>Marco</t>
  </si>
  <si>
    <t>Mason</t>
  </si>
  <si>
    <t>https://doi.org/10.1145/2872278</t>
  </si>
  <si>
    <t>the-mit-museum-glassware-prototype:-visitor-experience-exploration-for-designing-smart-glasses</t>
  </si>
  <si>
    <t>Project IRL: Playful Co-Located Interactions with Mobile Augmented Reality</t>
  </si>
  <si>
    <t>Ella</t>
  </si>
  <si>
    <t>Dagan</t>
  </si>
  <si>
    <t>https://doi.org/10.1145/3512909</t>
  </si>
  <si>
    <t>project-irl:-playful-co-located-interactions-with-mobile-augmented-reality</t>
  </si>
  <si>
    <t>FootNotes: Geo-Referenced Audio Annotations for Nonvisual Exploration</t>
  </si>
  <si>
    <t>Cole</t>
  </si>
  <si>
    <t>Gleason</t>
  </si>
  <si>
    <t>https://doi.org/10.1145/3264919</t>
  </si>
  <si>
    <t>footnotes:-geo-referenced-audio-annotations-for-nonvisual-exploration</t>
  </si>
  <si>
    <t>Designers, the Stage Is Yours! Medium-Fidelity Prototyping of Augmented &amp;amp; Virtual Reality Interfaces with 360theater</t>
  </si>
  <si>
    <t>EICS</t>
  </si>
  <si>
    <t>Maximilian</t>
  </si>
  <si>
    <t>Speicher</t>
  </si>
  <si>
    <t>https://doi.org/10.1145/3461727</t>
  </si>
  <si>
    <t>designers,-the-stage-is-yours!-medium-fidelity-prototyping-of-augmented-&amp;amp;-virtual-reality-interfaces-with-360theater</t>
  </si>
  <si>
    <t>Designing for Bodily Interplay in Social Exertion Games</t>
  </si>
  <si>
    <t>Florian ‘Floyd’</t>
  </si>
  <si>
    <t>Mueller</t>
  </si>
  <si>
    <t>https://doi.org/10.1145/3064938</t>
  </si>
  <si>
    <t>designing-for-bodily-interplay-in-social-exertion-games</t>
  </si>
  <si>
    <t>PAWS: Personalized Arm and Wrist Movements With Sensitivity Mappings for Controller-Free Locomotion in Virtual Reality</t>
  </si>
  <si>
    <t>MHCI</t>
  </si>
  <si>
    <t>Sohan</t>
  </si>
  <si>
    <t>Chowdhury</t>
  </si>
  <si>
    <t>https://doi.org/10.1145/3604264</t>
  </si>
  <si>
    <t>paws:-personalized-arm-and-wrist-movements-with-sensitivity-mappings-for-controller-free-locomotion-in-virtual-reality</t>
  </si>
  <si>
    <t>Impact of UX Internships on Human-Computer Interaction Graduate Students: A Qualitative Analysis of Internship Reports</t>
  </si>
  <si>
    <t>ACM Trans. Comput. Educ.</t>
  </si>
  <si>
    <t>Jin</t>
  </si>
  <si>
    <t>Kang</t>
  </si>
  <si>
    <t>https://doi.org/10.1145/3517132</t>
  </si>
  <si>
    <t>impact-of-ux-internships-on-human-computer-interaction-graduate-students:-a-qualitative-analysis-of-internship-reports</t>
  </si>
  <si>
    <t>Project Star Catcher: A Novel Immersive Virtual Reality Experience for Upper Limb Rehabilitation</t>
  </si>
  <si>
    <t>1936-7228</t>
  </si>
  <si>
    <t>ACM Trans. Access. Comput.</t>
  </si>
  <si>
    <t>Aviv</t>
  </si>
  <si>
    <t>Elor</t>
  </si>
  <si>
    <t>https://doi.org/10.1145/3265755</t>
  </si>
  <si>
    <t>project-star-catcher:-a-novel-immersive-virtual-reality-experience-for-upper-limb-rehabilitation</t>
  </si>
  <si>
    <t>A Privacy-Preserving Auction Mechanism for Learning Model as an NFT in Blockchain-Driven Metaverse</t>
  </si>
  <si>
    <t>ACM Trans. Multimedia Comput. Commun. Appl.</t>
  </si>
  <si>
    <t>Qinnan</t>
  </si>
  <si>
    <t>Zhang</t>
  </si>
  <si>
    <t>https://doi.org/10.1145/3599971</t>
  </si>
  <si>
    <t>a-privacy-preserving-auction-mechanism-for-learning-model-as-an-nft-in-blockchain-driven-metaverse</t>
  </si>
  <si>
    <t>A Survey of Augmented Piano Prototypes: Has Augmentation Improved Learning Experiences?</t>
  </si>
  <si>
    <t>ISS</t>
  </si>
  <si>
    <t>Jordan Aiko</t>
  </si>
  <si>
    <t>Deja</t>
  </si>
  <si>
    <t>https://doi.org/10.1145/3567719</t>
  </si>
  <si>
    <t>a-survey-of-augmented-piano-prototypes:-has-augmentation-improved-learning-experiences?</t>
  </si>
  <si>
    <t>“More than a Cliché”: Experiencing Hybrid Gifting in the Wild</t>
  </si>
  <si>
    <t>Jocelyn</t>
  </si>
  <si>
    <t>Spence</t>
  </si>
  <si>
    <t>https://doi.org/10.1145/3577015</t>
  </si>
  <si>
    <t>“more-than-a-cliché”:-experiencing-hybrid-gifting-in-the-wild</t>
  </si>
  <si>
    <t>Using Everyday Objects as Props for Virtual Objects in First Person Augmented Reality Games: An Elicitation Study</t>
  </si>
  <si>
    <t>Mac</t>
  </si>
  <si>
    <t>Greenslade</t>
  </si>
  <si>
    <t>https://doi.org/10.1145/3611052</t>
  </si>
  <si>
    <t>using-everyday-objects-as-props-for-virtual-objects-in-first-person-augmented-reality-games:-an-elicitation-study</t>
  </si>
  <si>
    <t>Motivating Players to Perform an Optional Strenuous Activity in a Virtual Reality Exergame Using Virtual Performance Augmentation</t>
  </si>
  <si>
    <t>Felix</t>
  </si>
  <si>
    <t>Born</t>
  </si>
  <si>
    <t>https://doi.org/10.1145/3474652</t>
  </si>
  <si>
    <t>motivating-players-to-perform-an-optional-strenuous-activity-in-a-virtual-reality-exergame-using-virtual-performance-augmentation</t>
  </si>
  <si>
    <t>QuantumLeap, a Framework for Engineering Gestural User Interfaces Based on the Leap Motion Controller</t>
  </si>
  <si>
    <t>Arthur</t>
  </si>
  <si>
    <t>Sluÿters</t>
  </si>
  <si>
    <t>https://doi.org/10.1145/3532211</t>
  </si>
  <si>
    <t>quantumleap,-a-framework-for-engineering-gestural-user-interfaces-based-on-the-leap-motion-controller</t>
  </si>
  <si>
    <t>Automated Usability Evaluation of Virtual Reality Applications</t>
  </si>
  <si>
    <t>Patrick</t>
  </si>
  <si>
    <t>Harms</t>
  </si>
  <si>
    <t>https://doi.org/10.1145/3301423</t>
  </si>
  <si>
    <t>automated-usability-evaluation-of-virtual-reality-applications</t>
  </si>
  <si>
    <t>A Method for Animating Children’s Drawings of the Human Figure</t>
  </si>
  <si>
    <t>Harrison Jesse</t>
  </si>
  <si>
    <t>Smith</t>
  </si>
  <si>
    <t>https://doi.org/10.1145/3592788</t>
  </si>
  <si>
    <t>a-method-for-animating-children’s-drawings-of-the-human-figure</t>
  </si>
  <si>
    <t>Cooperative Augmentation of Mobile Smart Objects with Projected Displays</t>
  </si>
  <si>
    <t>David</t>
  </si>
  <si>
    <t>Molyneaux</t>
  </si>
  <si>
    <t>https://doi.org/10.1145/2499474.2499476</t>
  </si>
  <si>
    <t>cooperative-augmentation-of-mobile-smart-objects-with-projected-displays</t>
  </si>
  <si>
    <t>Software Engineering for Augmented Reality - A Research Agenda</t>
  </si>
  <si>
    <t>Ingo</t>
  </si>
  <si>
    <t>Börsting</t>
  </si>
  <si>
    <t>https://doi.org/10.1145/3532205</t>
  </si>
  <si>
    <t>software-engineering-for-augmented-reality---a-research-agenda</t>
  </si>
  <si>
    <t>Translations and Boundaries in the Gap Between HCI Theory and Design Practice</t>
  </si>
  <si>
    <t>Raphael</t>
  </si>
  <si>
    <t>Velt</t>
  </si>
  <si>
    <t>https://doi.org/10.1145/3386247</t>
  </si>
  <si>
    <t>translations-and-boundaries-in-the-gap-between-hci-theory-and-design-practice</t>
  </si>
  <si>
    <t>ViFin: Harness Passive Vibration to Continuous Micro Finger Writing with a Commodity Smartwatch</t>
  </si>
  <si>
    <t>Wenqiang</t>
  </si>
  <si>
    <t>Chen</t>
  </si>
  <si>
    <t>https://doi.org/10.1145/3448119</t>
  </si>
  <si>
    <t>vifin:-harness-passive-vibration-to-continuous-micro-finger-writing-with-a-commodity-smartwatch</t>
  </si>
  <si>
    <t>VideoPoseVR: Authoring Virtual Reality Character Animations with Online Videos</t>
  </si>
  <si>
    <t>Cheng Yao</t>
  </si>
  <si>
    <t>Wang</t>
  </si>
  <si>
    <t>https://doi.org/10.1145/3567728</t>
  </si>
  <si>
    <t>videoposevr:-authoring-virtual-reality-character-animations-with-online-videos</t>
  </si>
  <si>
    <t>ConstructAide: Analyzing and Visualizing Construction Sites through Photographs and Building Models</t>
  </si>
  <si>
    <t>Kevin</t>
  </si>
  <si>
    <t>Karsch</t>
  </si>
  <si>
    <t>https://doi.org/10.1145/2661229.2661256</t>
  </si>
  <si>
    <t>constructaide:-analyzing-and-visualizing-construction-sites-through-photographs-and-building-models</t>
  </si>
  <si>
    <t>The MUSETECH Model: A Comprehensive Evaluation Framework for Museum Technology</t>
  </si>
  <si>
    <t>Areti</t>
  </si>
  <si>
    <t>Damala</t>
  </si>
  <si>
    <t>https://doi.org/10.1145/3297717</t>
  </si>
  <si>
    <t>the-musetech-model:-a-comprehensive-evaluation-framework-for-museum-technology</t>
  </si>
  <si>
    <t>Characterizing Work-Life for Information Work on Mars: A Design Fiction for the New Future of Work on Earth</t>
  </si>
  <si>
    <t>Rhema</t>
  </si>
  <si>
    <t>Linder</t>
  </si>
  <si>
    <t>https://doi.org/10.1145/3492859</t>
  </si>
  <si>
    <t>characterizing-work-life-for-information-work-on-mars:-a-design-fiction-for-the-new-future-of-work-on-earth</t>
  </si>
  <si>
    <t>XSpace: An Augmented Reality Toolkit for Enabling Spatially-Aware Distributed Collaboration</t>
  </si>
  <si>
    <t>Jaylin</t>
  </si>
  <si>
    <t>Herskovitz</t>
  </si>
  <si>
    <t>https://doi.org/10.1145/3567721</t>
  </si>
  <si>
    <t>xspace:-an-augmented-reality-toolkit-for-enabling-spatially-aware-distributed-collaboration</t>
  </si>
  <si>
    <t>I Am an Earphone and I Can Hear My User’s Face: Facial Landmark Tracking Using Smart Earphones</t>
  </si>
  <si>
    <t>ACM Trans. Internet Things</t>
  </si>
  <si>
    <t>Shijia</t>
  </si>
  <si>
    <t>https://doi.org/10.1145/3614438</t>
  </si>
  <si>
    <t>i-am-an-earphone-and-i-can-hear-my-user’s-face:-facial-landmark-tracking-using-smart-earphones</t>
  </si>
  <si>
    <t>The Continuity of Locomotion: Rethinking Conventions for Locomotion and Its Visualization in Shared Virtual Reality Spaces</t>
  </si>
  <si>
    <t>Jann Philipp</t>
  </si>
  <si>
    <t>Freiwald</t>
  </si>
  <si>
    <t>https://doi.org/10.1145/3550454.3555522</t>
  </si>
  <si>
    <t>the-continuity-of-locomotion:-rethinking-conventions-for-locomotion-and-its-visualization-in-shared-virtual-reality-spaces</t>
  </si>
  <si>
    <t>On Lions, Impala, and Bigraphs: Modelling Interactions in Physical/Virtual Spaces</t>
  </si>
  <si>
    <t>Steve</t>
  </si>
  <si>
    <t>Benford</t>
  </si>
  <si>
    <t>https://doi.org/10.1145/2882784</t>
  </si>
  <si>
    <t>on-lions,-impala,-and-bigraphs:-modelling-interactions-in-physical/virtual-spaces</t>
  </si>
  <si>
    <t>Objective Measures of Cognitive Load Using Deep Multi-Modal Learning: A Use-Case in Aviation</t>
  </si>
  <si>
    <t>Justin C</t>
  </si>
  <si>
    <t>Wilson</t>
  </si>
  <si>
    <t>https://doi.org/10.1145/3448111</t>
  </si>
  <si>
    <t>objective-measures-of-cognitive-load-using-deep-multi-modal-learning:-a-use-case-in-aviation</t>
  </si>
  <si>
    <t>Comparison of Subjective Methods for Quality Assessment of 3D Graphics in Virtual Reality</t>
  </si>
  <si>
    <t>1544-3558</t>
  </si>
  <si>
    <t>ACM Trans. Appl. Percept.</t>
  </si>
  <si>
    <t>https://doi.org/10.1145/3427931</t>
  </si>
  <si>
    <t>comparison-of-subjective-methods-for-quality-assessment-of-3d-graphics-in-virtual-reality</t>
  </si>
  <si>
    <t>Adaptive Architecture and Personal Data</t>
  </si>
  <si>
    <t>Holger</t>
  </si>
  <si>
    <t>Schnädelbach</t>
  </si>
  <si>
    <t>https://doi.org/10.1145/3301426</t>
  </si>
  <si>
    <t>adaptive-architecture-and-personal-data</t>
  </si>
  <si>
    <t>Tourgether360: Collaborative Exploration of 360° Videos Using Pseudo-Spatial Navigation</t>
  </si>
  <si>
    <t>Kartikaeya</t>
  </si>
  <si>
    <t>Kumar</t>
  </si>
  <si>
    <t>https://doi.org/10.1145/3555604</t>
  </si>
  <si>
    <t>tourgether360:-collaborative-exploration-of-360°-videos-using-pseudo-spatial-navigation</t>
  </si>
  <si>
    <t>On Active Passengering: Supporting In-Car Experiences</t>
  </si>
  <si>
    <t>Kohei</t>
  </si>
  <si>
    <t>Matsumura</t>
  </si>
  <si>
    <t>https://doi.org/10.1145/3161176</t>
  </si>
  <si>
    <t>on-active-passengering:-supporting-in-car-experiences</t>
  </si>
  <si>
    <t>Producing and Consuming Instructional Material in Manufacturing Contexts: Evaluation of an AR-Based Cyber-Physical Production System for Supporting Knowledge and Expertise Sharing</t>
  </si>
  <si>
    <t>Sven</t>
  </si>
  <si>
    <t>Hoffmann</t>
  </si>
  <si>
    <t>https://doi.org/10.1145/3555091</t>
  </si>
  <si>
    <t>producing-and-consuming-instructional-material-in-manufacturing-contexts:-evaluation-of-an-ar-based-cyber-physical-production-system-for-supporting-knowledge-and-expertise-sharing</t>
  </si>
  <si>
    <t>Emerging ExG-Based NUI Inputs in Extended Realities: A&amp;nbsp;Bottom-up&amp;nbsp;Survey</t>
  </si>
  <si>
    <t>Kirill A</t>
  </si>
  <si>
    <t>Shatilov</t>
  </si>
  <si>
    <t>https://doi.org/10.1145/3457950</t>
  </si>
  <si>
    <t>emerging-exg-based-nui-inputs-in-extended-realities:-a&amp;nbsp;bottom-up&amp;nbsp;survey</t>
  </si>
  <si>
    <t>Crafting Trajectories of Smart Phone Use at the Opera</t>
  </si>
  <si>
    <t>Chris</t>
  </si>
  <si>
    <t>Greenhalgh</t>
  </si>
  <si>
    <t>https://doi.org/10.1145/3531007</t>
  </si>
  <si>
    <t>crafting-trajectories-of-smart-phone-use-at-the-opera</t>
  </si>
  <si>
    <t>A Matter of Perspective: Designing Immersive Character Transitions for Virtual Reality Games</t>
  </si>
  <si>
    <t>Sebastian</t>
  </si>
  <si>
    <t>Cmentowski</t>
  </si>
  <si>
    <t>https://doi.org/10.1145/3611023</t>
  </si>
  <si>
    <t>a-matter-of-perspective:-designing-immersive-character-transitions-for-virtual-reality-games</t>
  </si>
  <si>
    <t>A Mobile Augmented Reality App for Creating, Controlling, Recommending Automations in Smart Homes</t>
  </si>
  <si>
    <t>Andrea</t>
  </si>
  <si>
    <t>Mattioli</t>
  </si>
  <si>
    <t>https://doi.org/10.1145/3604242</t>
  </si>
  <si>
    <t>a-mobile-augmented-reality-app-for-creating,-controlling,-recommending-automations-in-smart-homes</t>
  </si>
  <si>
    <t>Drawing Connections: Designing Situated Links for Immersive Maps</t>
  </si>
  <si>
    <t>Zeinab</t>
  </si>
  <si>
    <t>Ghaemi</t>
  </si>
  <si>
    <t>https://doi.org/10.1145/3604252</t>
  </si>
  <si>
    <t>drawing-connections:-designing-situated-links-for-immersive-maps</t>
  </si>
  <si>
    <t>Secure and Trustworthy Artificial Intelligence-Extended Reality (AI-XR) for Metaverses</t>
  </si>
  <si>
    <t>0360-0300</t>
  </si>
  <si>
    <t>ACM Comput. Surv.</t>
  </si>
  <si>
    <t>Adnan</t>
  </si>
  <si>
    <t>Qayyum</t>
  </si>
  <si>
    <t>https://doi.org/10.1145/3614426</t>
  </si>
  <si>
    <t>secure-and-trustworthy-artificial-intelligence-extended-reality-(ai-xr)-for-metaverses</t>
  </si>
  <si>
    <t>Ready, Steady, Touch! Sensing Physical Contact with a Finger-Mounted IMU</t>
  </si>
  <si>
    <t>Yilei</t>
  </si>
  <si>
    <t>Shi</t>
  </si>
  <si>
    <t>https://doi.org/10.1145/3397309</t>
  </si>
  <si>
    <t>ready,-steady,-touch!-sensing-physical-contact-with-a-finger-mounted-imu</t>
  </si>
  <si>
    <t>Understanding Design Collaboration Between Designers and Artificial Intelligence: A Systematic Literature Review</t>
  </si>
  <si>
    <t>Yang</t>
  </si>
  <si>
    <t>https://doi.org/10.1145/3610217</t>
  </si>
  <si>
    <t>understanding-design-collaboration-between-designers-and-artificial-intelligence:-a-systematic-literature-review</t>
  </si>
  <si>
    <t>Hidden in Plain Sight: Exploring Privacy Risks of Mobile Augmented Reality Applications</t>
  </si>
  <si>
    <t>2471-2566</t>
  </si>
  <si>
    <t>ACM Trans. Priv. Secur.</t>
  </si>
  <si>
    <t>Sarah M</t>
  </si>
  <si>
    <t>Lehman</t>
  </si>
  <si>
    <t>https://doi.org/10.1145/3524020</t>
  </si>
  <si>
    <t>hidden-in-plain-sight:-exploring-privacy-risks-of-mobile-augmented-reality-applications</t>
  </si>
  <si>
    <t>Transferring Traditional Crafts from the Physical to the Virtual World: An Authoring and Visualization Method and Platform</t>
  </si>
  <si>
    <t>Evropi</t>
  </si>
  <si>
    <t>Stefanidi</t>
  </si>
  <si>
    <t>https://doi.org/10.1145/3484397</t>
  </si>
  <si>
    <t>transferring-traditional-crafts-from-the-physical-to-the-virtual-world:-an-authoring-and-visualization-method-and-platform</t>
  </si>
  <si>
    <t>Using Feedforward to Reveal Interaction Possibilities in Virtual Reality</t>
  </si>
  <si>
    <t>Andreea</t>
  </si>
  <si>
    <t>Muresan</t>
  </si>
  <si>
    <t>https://doi.org/10.1145/3603623</t>
  </si>
  <si>
    <t>using-feedforward-to-reveal-interaction-possibilities-in-virtual-reality</t>
  </si>
  <si>
    <t>Augmented Reality Based Video Shooting Guidance for Novice Users</t>
  </si>
  <si>
    <t>Jiefeng</t>
  </si>
  <si>
    <t>Li</t>
  </si>
  <si>
    <t>https://doi.org/10.1145/3546750</t>
  </si>
  <si>
    <t>augmented-reality-based-video-shooting-guidance-for-novice-users</t>
  </si>
  <si>
    <t>Design of an Interactive Experience with Medieval Illuminations: A Journey into the Beauty and Meaning of Medieval Portuguese Manuscripts</t>
  </si>
  <si>
    <t>N</t>
  </si>
  <si>
    <t>Correia</t>
  </si>
  <si>
    <t>https://doi.org/10.1145/2626289</t>
  </si>
  <si>
    <t>design-of-an-interactive-experience-with-medieval-illuminations:-a-journey-into-the-beauty-and-meaning-of-medieval-portuguese-manuscripts</t>
  </si>
  <si>
    <t>On Shooting Stars: Comparing CAVE and HMD Immersive Virtual Reality Exergaming for Adults with Mixed Ability</t>
  </si>
  <si>
    <t>ACM Trans. Comput. Healthcare</t>
  </si>
  <si>
    <t>https://doi.org/10.1145/3396249</t>
  </si>
  <si>
    <t>on-shooting-stars:-comparing-cave-and-hmd-immersive-virtual-reality-exergaming-for-adults-with-mixed-ability</t>
  </si>
  <si>
    <t>WorldPoint: Finger Pointing as a Rapid and Natural Trigger for In-the-Wild Mobile Interactions</t>
  </si>
  <si>
    <t>Daehwa</t>
  </si>
  <si>
    <t>Kim</t>
  </si>
  <si>
    <t>https://doi.org/10.1145/3626478</t>
  </si>
  <si>
    <t>worldpoint:-finger-pointing-as-a-rapid-and-natural-trigger-for-in-the-wild-mobile-interactions</t>
  </si>
  <si>
    <t>A Holistic User-Centered Approach to Immersive Digital Cultural Heritage Installations: Case Vrouw Maria</t>
  </si>
  <si>
    <t>Markku</t>
  </si>
  <si>
    <t>Reunanen</t>
  </si>
  <si>
    <t>https://doi.org/10.1145/2637485</t>
  </si>
  <si>
    <t>a-holistic-user-centered-approach-to-immersive-digital-cultural-heritage-installations:-case-vrouw-maria</t>
  </si>
  <si>
    <t>Understanding Multi-View Collaboration between Augmented Reality and Remote Desktop Users</t>
  </si>
  <si>
    <t>Fages</t>
  </si>
  <si>
    <t>https://doi.org/10.1145/3555607</t>
  </si>
  <si>
    <t>understanding-multi-view-collaboration-between-augmented-reality-and-remote-desktop-users</t>
  </si>
  <si>
    <t>Augmented Reality Applications to Support the Promotion of Cultural Heritage: The Case of the Basilica of Saint Catherine of Alexandria in Galatina</t>
  </si>
  <si>
    <t>Doriana</t>
  </si>
  <si>
    <t>Cisternino</t>
  </si>
  <si>
    <t>https://doi.org/10.1145/3460657</t>
  </si>
  <si>
    <t>augmented-reality-applications-to-support-the-promotion-of-cultural-heritage:-the-case-of-the-basilica-of-saint-catherine-of-alexandria-in-galatina</t>
  </si>
  <si>
    <t>Delay-Sensitive Video Computing in the Cloud: A Survey</t>
  </si>
  <si>
    <t>3s</t>
  </si>
  <si>
    <t>Maha</t>
  </si>
  <si>
    <t>Abdallah</t>
  </si>
  <si>
    <t>https://doi.org/10.1145/3212804</t>
  </si>
  <si>
    <t>delay-sensitive-video-computing-in-the-cloud:-a-survey</t>
  </si>
  <si>
    <t>Adapting Visual Complexity Based on Electrodermal Activity Improves Working Memory Performance in Virtual Reality</t>
  </si>
  <si>
    <t>Francesco</t>
  </si>
  <si>
    <t>Chiossi</t>
  </si>
  <si>
    <t>https://doi.org/10.1145/3604243</t>
  </si>
  <si>
    <t>adapting-visual-complexity-based-on-electrodermal-activity-improves-working-memory-performance-in-virtual-reality</t>
  </si>
  <si>
    <t>FocusVR: Effective 8 Usable VR Display Power Management</t>
  </si>
  <si>
    <t>Tan Kiat</t>
  </si>
  <si>
    <t>Wee</t>
  </si>
  <si>
    <t>https://doi.org/10.1145/3264952</t>
  </si>
  <si>
    <t>focusvr:-effective-8-usable-vr-display-power-management</t>
  </si>
  <si>
    <t>Augmented Reality Visualization of Autonomous Mobile Robot Change Detection in Uninstrumented Environments</t>
  </si>
  <si>
    <t>J. Hum.-Robot Interact.</t>
  </si>
  <si>
    <t>Christopher</t>
  </si>
  <si>
    <t>Reardon</t>
  </si>
  <si>
    <t>https://doi.org/10.1145/3611654</t>
  </si>
  <si>
    <t>augmented-reality-visualization-of-autonomous-mobile-robot-change-detection-in-uninstrumented-environments</t>
  </si>
  <si>
    <t>Applying Seamful Design in Location-Based Mobile Museum Applications</t>
  </si>
  <si>
    <t>Tommy</t>
  </si>
  <si>
    <t>Nilsson</t>
  </si>
  <si>
    <t>https://doi.org/10.1145/2962720</t>
  </si>
  <si>
    <t>applying-seamful-design-in-location-based-mobile-museum-applications</t>
  </si>
  <si>
    <t>We Dare You: A Lifecycle Study of a Substitutional Reality Installation in a Museum Space</t>
  </si>
  <si>
    <t>Petros</t>
  </si>
  <si>
    <t>Ioannidis</t>
  </si>
  <si>
    <t>https://doi.org/10.1145/3439862</t>
  </si>
  <si>
    <t>we-dare-you:-a-lifecycle-study-of-a-substitutional-reality-installation-in-a-museum-space</t>
  </si>
  <si>
    <t>Gaze-Hand Alignment: Combining Eye Gaze and Mid-Air Pointing for Interacting with Menus in Augmented Reality</t>
  </si>
  <si>
    <t>ETRA</t>
  </si>
  <si>
    <t>Mathias N</t>
  </si>
  <si>
    <t>Lystb\ae{}k</t>
  </si>
  <si>
    <t>https://doi.org/10.1145/3530886</t>
  </si>
  <si>
    <t>gaze-hand-alignment:-combining-eye-gaze-and-mid-air-pointing-for-interacting-with-menus-in-augmented-reality</t>
  </si>
  <si>
    <t>Design and User Experience of a Hybrid Mixed Reality Installation That Promotes Tinian Marble Crafts Heritage</t>
  </si>
  <si>
    <t>Vasiliki</t>
  </si>
  <si>
    <t>Nikolakopoulou</t>
  </si>
  <si>
    <t>https://doi.org/10.1145/3522743</t>
  </si>
  <si>
    <t>design-and-user-experience-of-a-hybrid-mixed-reality-installation-that-promotes-tinian-marble-crafts-heritage</t>
  </si>
  <si>
    <t>Investigating the Use of AR Glasses for Content Annotation on Mobile Devices</t>
  </si>
  <si>
    <t>Francesco Riccardo</t>
  </si>
  <si>
    <t>Di Gioia</t>
  </si>
  <si>
    <t>https://doi.org/10.1145/3567727</t>
  </si>
  <si>
    <t>investigating-the-use-of-ar-glasses-for-content-annotation-on-mobile-devices</t>
  </si>
  <si>
    <t>Social Augmented Reality: Communicating via Cultural Heritage</t>
  </si>
  <si>
    <t>Eugene</t>
  </si>
  <si>
    <t>Ch’ng</t>
  </si>
  <si>
    <t>https://doi.org/10.1145/3582266</t>
  </si>
  <si>
    <t>social-augmented-reality:-communicating-via-cultural-heritage</t>
  </si>
  <si>
    <t>Individually Integrated Virtual/Augmented Reality Environment for Interactive Perception of Cultural Heritage</t>
  </si>
  <si>
    <t>Jia</t>
  </si>
  <si>
    <t>Hu</t>
  </si>
  <si>
    <t>https://doi.org/10.1145/3631145</t>
  </si>
  <si>
    <t>individually-integrated-virtual/augmented-reality-environment-for-interactive-perception-of-cultural-heritage</t>
  </si>
  <si>
    <t>Tracking Stuffed Toy for Naturally Mapped Interactive Play via a Soft-Pose Estimator</t>
  </si>
  <si>
    <t>Zackary P T</t>
  </si>
  <si>
    <t>Sin</t>
  </si>
  <si>
    <t>https://doi.org/10.1145/3549518</t>
  </si>
  <si>
    <t>tracking-stuffed-toy-for-naturally-mapped-interactive-play-via-a-soft-pose-estimator</t>
  </si>
  <si>
    <t>What and When to Explain? On-Road Evaluation of Explanations in Highly Automated Vehicles</t>
  </si>
  <si>
    <t>Gwangbin</t>
  </si>
  <si>
    <t>https://doi.org/10.1145/3610886</t>
  </si>
  <si>
    <t>what-and-when-to-explain?-on-road-evaluation-of-explanations-in-highly-automated-vehicles</t>
  </si>
  <si>
    <t>Co-Design Techniques for and with Children Based on Physical Theatre Practice to Promote Embodied Awareness</t>
  </si>
  <si>
    <t>Marie-Monique</t>
  </si>
  <si>
    <t>Schaper</t>
  </si>
  <si>
    <t>https://doi.org/10.1145/3450446</t>
  </si>
  <si>
    <t>co-design-techniques-for-and-with-children-based-on-physical-theatre-practice-to-promote-embodied-awareness</t>
  </si>
  <si>
    <t>Optimizing UI Layouts for Deformable Face-Rig Manipulation</t>
  </si>
  <si>
    <t>Joonho</t>
  </si>
  <si>
    <t>https://doi.org/10.1145/3450626.3459842</t>
  </si>
  <si>
    <t>optimizing-ui-layouts-for-deformable-face-rig-manipulation</t>
  </si>
  <si>
    <t>GlassMessaging: Towards Ubiquitous Messaging Using OHMDs</t>
  </si>
  <si>
    <t>Nuwan</t>
  </si>
  <si>
    <t>Janaka</t>
  </si>
  <si>
    <t>https://doi.org/10.1145/3610931</t>
  </si>
  <si>
    <t>glassmessaging:-towards-ubiquitous-messaging-using-ohmds</t>
  </si>
  <si>
    <t>Designing Guided User Tasks in VR Embodied Experiences</t>
  </si>
  <si>
    <t>Hui-Yin</t>
  </si>
  <si>
    <t>Wu</t>
  </si>
  <si>
    <t>https://doi.org/10.1145/3532208</t>
  </si>
  <si>
    <t>designing-guided-user-tasks-in-vr-embodied-experiences</t>
  </si>
  <si>
    <t>A Comparative Study of HMD-Based Virtual and Augmented Realities for Immersive Museums: User Acceptance, Medium and Learning</t>
  </si>
  <si>
    <t>Yunshui</t>
  </si>
  <si>
    <t>https://doi.org/10.1145/3627164</t>
  </si>
  <si>
    <t>a-comparative-study-of-hmd-based-virtual-and-augmented-realities-for-immersive-museums:-user-acceptance,-medium-and-learning</t>
  </si>
  <si>
    <t>INFEX: A Unifying Framework for Cross-Device Information Exploration and Exchange</t>
  </si>
  <si>
    <t>Reinout</t>
  </si>
  <si>
    <t>Roels</t>
  </si>
  <si>
    <t>https://doi.org/10.1145/3179427</t>
  </si>
  <si>
    <t>infex:-a-unifying-framework-for-cross-device-information-exploration-and-exchange</t>
  </si>
  <si>
    <t>What Is Happening Behind The Wall? Towards a Better Understanding of a Hidden Robot's Intent By Multimodal Cues</t>
  </si>
  <si>
    <t>Khaled</t>
  </si>
  <si>
    <t>Kassem</t>
  </si>
  <si>
    <t>https://doi.org/10.1145/3546731</t>
  </si>
  <si>
    <t>what-is-happening-behind-the-wall?-towards-a-better-understanding-of-a-hidden-robot's-intent-by-multimodal-cues</t>
  </si>
  <si>
    <t>Designing Hybrid Gifts</t>
  </si>
  <si>
    <t>Boriana</t>
  </si>
  <si>
    <t>Koleva</t>
  </si>
  <si>
    <t>https://doi.org/10.1145/3398193</t>
  </si>
  <si>
    <t>designing-hybrid-gifts</t>
  </si>
  <si>
    <t>Auditable Augmented/Mixed/Virtual Reality: The Practicalities of Mobile System Transparency</t>
  </si>
  <si>
    <t>Richard</t>
  </si>
  <si>
    <t>Cloete</t>
  </si>
  <si>
    <t>https://doi.org/10.1145/3495001</t>
  </si>
  <si>
    <t>auditable-augmented/mixed/virtual-reality:-the-practicalities-of-mobile-system-transparency</t>
  </si>
  <si>
    <t>Belonging There: VROOM-Ing into the Uncanny Valley of XR Telepresence</t>
  </si>
  <si>
    <t>Brennan</t>
  </si>
  <si>
    <t>Jones</t>
  </si>
  <si>
    <t>https://doi.org/10.1145/3449133</t>
  </si>
  <si>
    <t>belonging-there:-vroom-ing-into-the-uncanny-valley-of-xr-telepresence</t>
  </si>
  <si>
    <t>A Framework for Psychophysiological Classification within a Cultural Heritage Context Using Interest</t>
  </si>
  <si>
    <t>Alexander J</t>
  </si>
  <si>
    <t>Karran</t>
  </si>
  <si>
    <t>https://doi.org/10.1145/2687925</t>
  </si>
  <si>
    <t>a-framework-for-psychophysiological-classification-within-a-cultural-heritage-context-using-interest</t>
  </si>
  <si>
    <t>Exploring Gaze-Assisted and Hand-Based Region Selection in Augmented Reality</t>
  </si>
  <si>
    <t>Rongkai</t>
  </si>
  <si>
    <t>https://doi.org/10.1145/3591129</t>
  </si>
  <si>
    <t>exploring-gaze-assisted-and-hand-based-region-selection-in-augmented-reality</t>
  </si>
  <si>
    <t>Designing Digital Vertigo Experiences</t>
  </si>
  <si>
    <t>Byrne</t>
  </si>
  <si>
    <t>https://doi.org/10.1145/3387167</t>
  </si>
  <si>
    <t>designing-digital-vertigo-experiences</t>
  </si>
  <si>
    <t>Moving in the Cube: A Motion-Based Playful Experience for Introducing Labanotation to Beginners</t>
  </si>
  <si>
    <t>Katerina El</t>
  </si>
  <si>
    <t>Raheb</t>
  </si>
  <si>
    <t>https://doi.org/10.1145/3427379</t>
  </si>
  <si>
    <t>moving-in-the-cube:-a-motion-based-playful-experience-for-introducing-labanotation-to-beginners</t>
  </si>
  <si>
    <t>When Virtual Reality Meets Internet of Things in the Gym: Enabling Immersive Interactive Machine Exercises</t>
  </si>
  <si>
    <t>Fazlay</t>
  </si>
  <si>
    <t>Rabbi</t>
  </si>
  <si>
    <t>https://doi.org/10.1145/3214281</t>
  </si>
  <si>
    <t>when-virtual-reality-meets-internet-of-things-in-the-gym:-enabling-immersive-interactive-machine-exercises</t>
  </si>
  <si>
    <t>Using Online Videos as the Basis for Developing Design Guidelines: A Case Study of AR-Based Assembly Instructions</t>
  </si>
  <si>
    <t>Niu</t>
  </si>
  <si>
    <t>https://doi.org/10.1145/3626464</t>
  </si>
  <si>
    <t>using-online-videos-as-the-basis-for-developing-design-guidelines:-a-case-study-of-ar-based-assembly-instructions</t>
  </si>
  <si>
    <t>VRShop: A Mobile Interactive Virtual Reality Shopping Environment Combining the Benefits of On- and Offline Shopping</t>
  </si>
  <si>
    <t>https://doi.org/10.1145/3130967</t>
  </si>
  <si>
    <t>vrshop:-a-mobile-interactive-virtual-reality-shopping-environment-combining-the-benefits-of-on--and-offline-shopping</t>
  </si>
  <si>
    <t>Audio Masking Effect on Inter-Component Skews in Olfaction-Enhanced Multimedia Presentations</t>
  </si>
  <si>
    <t>Oluwakemi A</t>
  </si>
  <si>
    <t>Ademoye</t>
  </si>
  <si>
    <t>https://doi.org/10.1145/2957753</t>
  </si>
  <si>
    <t>audio-masking-effect-on-inter-component-skews-in-olfaction-enhanced-multimedia-presentations</t>
  </si>
  <si>
    <t>"Is It My Turn?": Assessing Teamwork and Taskwork in Collaborative Immersive Analytics</t>
  </si>
  <si>
    <t>Michaela</t>
  </si>
  <si>
    <t>Benk</t>
  </si>
  <si>
    <t>https://doi.org/10.1145/3555580</t>
  </si>
  <si>
    <t>"is-it-my-turn?":-assessing-teamwork-and-taskwork-in-collaborative-immersive-analytics</t>
  </si>
  <si>
    <t>A Review of Cognitive Assistants for Healthcare: Trends, Prospects, and Future Directions</t>
  </si>
  <si>
    <t>Sarah Masud</t>
  </si>
  <si>
    <t>Preum</t>
  </si>
  <si>
    <t>https://doi.org/10.1145/3419368</t>
  </si>
  <si>
    <t>a-review-of-cognitive-assistants-for-healthcare:-trends,-prospects,-and-future-directions</t>
  </si>
  <si>
    <t>A First Exploration on the Use of Head-Mounted Augmented Reality in the Context of the Portuguese Military</t>
  </si>
  <si>
    <t>Carlos</t>
  </si>
  <si>
    <t>Gomes</t>
  </si>
  <si>
    <t>https://doi.org/10.1145/3604239</t>
  </si>
  <si>
    <t>a-first-exploration-on-the-use-of-head-mounted-augmented-reality-in-the-context-of-the-portuguese-military</t>
  </si>
  <si>
    <t>Physicality As an Anchor for Coordination: Examining Collocated Collaboration in Physical and Mobile Augmented Reality Settings</t>
  </si>
  <si>
    <t>Lev Poretski</t>
  </si>
  <si>
    <t>Poretski</t>
  </si>
  <si>
    <t>https://doi.org/10.1145/3479857</t>
  </si>
  <si>
    <t>physicality-as-an-anchor-for-coordination:-examining-collocated-collaboration-in-physical-and-mobile-augmented-reality-settings</t>
  </si>
  <si>
    <t>Spotlights and Soundscapes: On the Design of Mixed Reality Auditory Environments for Persons with Visual Impairment</t>
  </si>
  <si>
    <t>Keenan R</t>
  </si>
  <si>
    <t>May</t>
  </si>
  <si>
    <t>https://doi.org/10.1145/3378576</t>
  </si>
  <si>
    <t>spotlights-and-soundscapes:-on-the-design-of-mixed-reality-auditory-environments-for-persons-with-visual-impairment</t>
  </si>
  <si>
    <t>A Comparative Evaluation of Techniques for Sharing AR Experiences in Museums</t>
  </si>
  <si>
    <t>CSCW</t>
  </si>
  <si>
    <t>Juliano</t>
  </si>
  <si>
    <t>https://doi.org/10.1145/3359226</t>
  </si>
  <si>
    <t>a-comparative-evaluation-of-techniques-for-sharing-ar-experiences-in-museums</t>
  </si>
  <si>
    <t>MR Object Identification and Interaction: Fusing Object Situation Information from Heterogeneous Sources</t>
  </si>
  <si>
    <t>Jannis</t>
  </si>
  <si>
    <t>Strecker</t>
  </si>
  <si>
    <t>https://doi.org/10.1145/3610879</t>
  </si>
  <si>
    <t>mr-object-identification-and-interaction:-fusing-object-situation-information-from-heterogeneous-sources</t>
  </si>
  <si>
    <t>Casual Leisure in Rich-Prospect: Advancing Visual Information Behavior for Digital Museum Collections</t>
  </si>
  <si>
    <t>Morse</t>
  </si>
  <si>
    <t>https://doi.org/10.1145/3437257</t>
  </si>
  <si>
    <t>casual-leisure-in-rich-prospect:-advancing-visual-information-behavior-for-digital-museum-collections</t>
  </si>
  <si>
    <t>A Scoping Review of Assistance and Therapy with Head-Mounted Displays for People Who Are Visually Impaired</t>
  </si>
  <si>
    <t>Yifan</t>
  </si>
  <si>
    <t>https://doi.org/10.1145/3522693</t>
  </si>
  <si>
    <t>a-scoping-review-of-assistance-and-therapy-with-head-mounted-displays-for-people-who-are-visually-impaired</t>
  </si>
  <si>
    <t>BrickStARt: Enabling In-Situ Design and Tangible Exploration for Personal Fabrication Using Mixed Reality</t>
  </si>
  <si>
    <t>Evgeny</t>
  </si>
  <si>
    <t>Stemasov</t>
  </si>
  <si>
    <t>https://doi.org/10.1145/3626465</t>
  </si>
  <si>
    <t>brickstart:-enabling-in-situ-design-and-tangible-exploration-for-personal-fabrication-using-mixed-reality</t>
  </si>
  <si>
    <t>From Immersion’s Bleeding Edge to the Augmented Telegrapher: A Method for Creating Mixed Reality Games for Museum and Heritage Contexts</t>
  </si>
  <si>
    <t>Tanya</t>
  </si>
  <si>
    <t>Krzywinska</t>
  </si>
  <si>
    <t>https://doi.org/10.1145/3414832</t>
  </si>
  <si>
    <t>from-immersion’s-bleeding-edge-to-the-augmented-telegrapher:-a-method-for-creating-mixed-reality-games-for-museum-and-heritage-contexts</t>
  </si>
  <si>
    <t>EEG-Based Brain-Computer Interactions in Immersive Virtual and Augmented Reality: A Systematic Review</t>
  </si>
  <si>
    <t>Chukwuemeka</t>
  </si>
  <si>
    <t>Nwagu</t>
  </si>
  <si>
    <t>https://doi.org/10.1145/3593226</t>
  </si>
  <si>
    <t>eeg-based-brain-computer-interactions-in-immersive-virtual-and-augmented-reality:-a-systematic-review</t>
  </si>
  <si>
    <t>Do Game Designers’ Decisions Related to Visual Activities Affect Knowledge Acquisition in Cultural Heritage Games? An Evaluation From a Human Cognitive Processing Perspective</t>
  </si>
  <si>
    <t>George E</t>
  </si>
  <si>
    <t>Raptis</t>
  </si>
  <si>
    <t>https://doi.org/10.1145/3292057</t>
  </si>
  <si>
    <t>do-game-designers’-decisions-related-to-visual-activities-affect-knowledge-acquisition-in-cultural-heritage-games?-an-evaluation-from-a-human-cognitive-processing-perspective</t>
  </si>
  <si>
    <t>Teaching American Sign Language in Mixed Reality</t>
  </si>
  <si>
    <t>Qijia</t>
  </si>
  <si>
    <t>Shao</t>
  </si>
  <si>
    <t>https://doi.org/10.1145/3432211</t>
  </si>
  <si>
    <t>teaching-american-sign-language-in-mixed-reality</t>
  </si>
  <si>
    <t>ColabAR: A Toolkit for Remote Collaboration in Tangible Augmented Reality Laboratories</t>
  </si>
  <si>
    <t>Ana</t>
  </si>
  <si>
    <t>Villanueva</t>
  </si>
  <si>
    <t>https://doi.org/10.1145/3512928</t>
  </si>
  <si>
    <t>colabar:-a-toolkit-for-remote-collaboration-in-tangible-augmented-reality-laboratories</t>
  </si>
  <si>
    <t>The Impact of Sharing Gaze Behaviours in Collaborative Mixed Reality</t>
  </si>
  <si>
    <t>Allison</t>
  </si>
  <si>
    <t>Jing</t>
  </si>
  <si>
    <t>https://doi.org/10.1145/3555564</t>
  </si>
  <si>
    <t>the-impact-of-sharing-gaze-behaviours-in-collaborative-mixed-reality</t>
  </si>
  <si>
    <t>Mixed-Reality World Exploration Using Image-Based Rendering</t>
  </si>
  <si>
    <t>Fumio</t>
  </si>
  <si>
    <t>Okura</t>
  </si>
  <si>
    <t>https://doi.org/10.1145/2700428</t>
  </si>
  <si>
    <t>mixed-reality-world-exploration-using-image-based-rendering</t>
  </si>
  <si>
    <t>Examining The Role of Smart TVs and VR HMDs in Synchronous At-a-Distance Media Consumption</t>
  </si>
  <si>
    <t>Mark</t>
  </si>
  <si>
    <t>McGill</t>
  </si>
  <si>
    <t>https://doi.org/10.1145/2983530</t>
  </si>
  <si>
    <t>examining-the-role-of-smart-tvs-and-vr-hmds-in-synchronous-at-a-distance-media-consumption</t>
  </si>
  <si>
    <t>ARm Haptics: 3D-Printed Wearable Haptics for Mobile Augmented Reality</t>
  </si>
  <si>
    <t>Uwe</t>
  </si>
  <si>
    <t>Gruenefeld</t>
  </si>
  <si>
    <t>https://doi.org/10.1145/3546728</t>
  </si>
  <si>
    <t>arm-haptics:-3d-printed-wearable-haptics-for-mobile-augmented-reality</t>
  </si>
  <si>
    <t>ViGather: Inclusive Virtual Conferencing with a Joint Experience Across Traditional Screen Devices and Mixed Reality Headsets</t>
  </si>
  <si>
    <t>Huajian</t>
  </si>
  <si>
    <t>Qiu</t>
  </si>
  <si>
    <t>https://doi.org/10.1145/3604279</t>
  </si>
  <si>
    <t>vigather:-inclusive-virtual-conferencing-with-a-joint-experience-across-traditional-screen-devices-and-mixed-reality-headsets</t>
  </si>
  <si>
    <t>A Composite Framework of Co-Located Asymmetric Virtual Reality</t>
  </si>
  <si>
    <t>Kaitlyn M</t>
  </si>
  <si>
    <t>Ouverson</t>
  </si>
  <si>
    <t>https://doi.org/10.1145/3449079</t>
  </si>
  <si>
    <t>a-composite-framework-of-co-located-asymmetric-virtual-reality</t>
  </si>
  <si>
    <t>SurfaceCast: Ubiquitous, Cross-Device Surface Sharing</t>
  </si>
  <si>
    <t>Echtler</t>
  </si>
  <si>
    <t>https://doi.org/10.1145/3626475</t>
  </si>
  <si>
    <t>surfacecast:-ubiquitous,-cross-device-surface-sharing</t>
  </si>
  <si>
    <t>Unpacking Non-Dualistic Design: The Soma Design Case</t>
  </si>
  <si>
    <t>Kristina</t>
  </si>
  <si>
    <t>Höök</t>
  </si>
  <si>
    <t>https://doi.org/10.1145/3462448</t>
  </si>
  <si>
    <t>unpacking-non-dualistic-design:-the-soma-design-case</t>
  </si>
  <si>
    <t>Passthrough+: Real-Time Stereoscopic View Synthesis for Mobile Mixed Reality</t>
  </si>
  <si>
    <t>Proc. ACM Comput. Graph. Interact. Tech.</t>
  </si>
  <si>
    <t>Gaurav</t>
  </si>
  <si>
    <t>Chaurasia</t>
  </si>
  <si>
    <t>https://doi.org/10.1145/3384540</t>
  </si>
  <si>
    <t>passthrough+:-real-time-stereoscopic-view-synthesis-for-mobile-mixed-reality</t>
  </si>
  <si>
    <t>Ambient Information Visualisation and Visitors’ Technology Acceptance of Mixed Reality in Museums</t>
  </si>
  <si>
    <t>Ramy</t>
  </si>
  <si>
    <t>Hammady</t>
  </si>
  <si>
    <t>https://doi.org/10.1145/3359590</t>
  </si>
  <si>
    <t>ambient-information-visualisation-and-visitors’-technology-acceptance-of-mixed-reality-in-museums</t>
  </si>
  <si>
    <t>The Woods: A Mixed-Reality Two-Player Cooperative Game</t>
  </si>
  <si>
    <t>Kyoung</t>
  </si>
  <si>
    <t>Swearingen</t>
  </si>
  <si>
    <t>https://doi.org/10.1145/3465616</t>
  </si>
  <si>
    <t>the-woods:-a-mixed-reality-two-player-cooperative-game</t>
  </si>
  <si>
    <t>BioLumin: An Immersive Mixed Reality Experience for Interactive Microscopic Visualization and Biomedical Research Annotation</t>
  </si>
  <si>
    <t>https://doi.org/10.1145/3548777</t>
  </si>
  <si>
    <t>biolumin:-an-immersive-mixed-reality-experience-for-interactive-microscopic-visualization-and-biomedical-research-annotation</t>
  </si>
  <si>
    <t>Thresholds: Embedding Virtual Reality in the Museum</t>
  </si>
  <si>
    <t>Paul</t>
  </si>
  <si>
    <t>Tennent</t>
  </si>
  <si>
    <t>https://doi.org/10.1145/3369394</t>
  </si>
  <si>
    <t>thresholds:-embedding-virtual-reality-in-the-museum</t>
  </si>
  <si>
    <t>SCeVE: A Component-Based Framework to Author Mixed Reality Tours</t>
  </si>
  <si>
    <t>Shanthi</t>
  </si>
  <si>
    <t>Vellingiri</t>
  </si>
  <si>
    <t>https://doi.org/10.1145/3377353</t>
  </si>
  <si>
    <t>sceve:-a-component-based-framework-to-author-mixed-reality-tours</t>
  </si>
  <si>
    <t>Ji Hyun</t>
  </si>
  <si>
    <t>Yi</t>
  </si>
  <si>
    <t>https://doi.org/10.1145/3462645</t>
  </si>
  <si>
    <t>user-experience-research,-experience-design,-and-evaluation-methods-for-museum-mixed-reality-experience</t>
  </si>
  <si>
    <t>Conference Proceedings</t>
  </si>
  <si>
    <t>Towards a Consensus Gesture Set: A Survey of Mid-Air Gestures in HCI for Maximized Agreement Across Domains</t>
  </si>
  <si>
    <t>9781450394215</t>
  </si>
  <si>
    <t>Proceedings of the 2023 CHI Conference on Human Factors in Computing Systems</t>
  </si>
  <si>
    <t>Masoumehsadat</t>
  </si>
  <si>
    <t>Hosseini</t>
  </si>
  <si>
    <t>https://doi.org/10.1145/3544548.3581420</t>
  </si>
  <si>
    <t>towards-a-consensus-gesture-set:-a-survey-of-mid-air-gestures-in-hci-for-maximized-agreement-across-domains</t>
  </si>
  <si>
    <t>Towards Collaborative Learning in Virtual Reality: A Comparison of Co-Located Symmetric and Asymmetric Pair-Learning</t>
  </si>
  <si>
    <t>9781450391573</t>
  </si>
  <si>
    <t>Proceedings of the 2022 CHI Conference on Human Factors in Computing Systems</t>
  </si>
  <si>
    <t>Tobias</t>
  </si>
  <si>
    <t>Drey</t>
  </si>
  <si>
    <t>https://doi.org/10.1145/3491102.3517641</t>
  </si>
  <si>
    <t>towards-collaborative-learning-in-virtual-reality:-a-comparison-of-co-located-symmetric-and-asymmetric-pair-learning</t>
  </si>
  <si>
    <t>ParaGlassMenu: Towards Social-Friendly Subtle Interactions in Conversations</t>
  </si>
  <si>
    <t>Runze</t>
  </si>
  <si>
    <t>Cai</t>
  </si>
  <si>
    <t>https://doi.org/10.1145/3544548.3581065</t>
  </si>
  <si>
    <t>paraglassmenu:-towards-social-friendly-subtle-interactions-in-conversations</t>
  </si>
  <si>
    <t>Vergence Matching: Inferring Attention to Objects in 3D Environments for Gaze-Assisted Selection</t>
  </si>
  <si>
    <t>Ludwig</t>
  </si>
  <si>
    <t>Sidenmark</t>
  </si>
  <si>
    <t>https://doi.org/10.1145/3544548.3580685</t>
  </si>
  <si>
    <t>vergence-matching:-inferring-attention-to-objects-in-3d-environments-for-gaze-assisted-selection</t>
  </si>
  <si>
    <t>Longing to Be the Mountain: A Scoping Review about Nature-Centric, Health-Minded Technologies</t>
  </si>
  <si>
    <t>Velvet</t>
  </si>
  <si>
    <t>Spors</t>
  </si>
  <si>
    <t>https://doi.org/10.1145/3544548.3581479</t>
  </si>
  <si>
    <t>longing-to-be-the-mountain:-a-scoping-review-about-nature-centric,-health-minded-technologies</t>
  </si>
  <si>
    <t>Reframe: An Augmented Reality Storyboarding Tool for Character-Driven Analysis of Security &amp;amp; Privacy Concerns</t>
  </si>
  <si>
    <t>9798400701320</t>
  </si>
  <si>
    <t>Proceedings of the 36th Annual ACM Symposium on User Interface Software and Technology</t>
  </si>
  <si>
    <t>Shwetha</t>
  </si>
  <si>
    <t>Rajaram</t>
  </si>
  <si>
    <t>https://doi.org/10.1145/3586183.3606750</t>
  </si>
  <si>
    <t>reframe:-an-augmented-reality-storyboarding-tool-for-character-driven-analysis-of-security-&amp;amp;-privacy-concerns</t>
  </si>
  <si>
    <t>How Space is Told: Linking Trajectory, Narrative, and Intent in Augmented Reality Storytelling for Cultural Heritage Sites</t>
  </si>
  <si>
    <t>Jae-Eun</t>
  </si>
  <si>
    <t>Shin</t>
  </si>
  <si>
    <t>https://doi.org/10.1145/3544548.3581414</t>
  </si>
  <si>
    <t>how-space-is-told:-linking-trajectory,-narrative,-and-intent-in-augmented-reality-storytelling-for-cultural-heritage-sites</t>
  </si>
  <si>
    <t>Look over There! Investigating Saliency Modulation for Visual Guidance with Augmented Reality Glasses</t>
  </si>
  <si>
    <t>9781450393201</t>
  </si>
  <si>
    <t>Proceedings of the 35th Annual ACM Symposium on User Interface Software and Technology</t>
  </si>
  <si>
    <t>Jonathan</t>
  </si>
  <si>
    <t>Sutton</t>
  </si>
  <si>
    <t>https://doi.org/10.1145/3526113.3545633</t>
  </si>
  <si>
    <t>look-over-there!-investigating-saliency-modulation-for-visual-guidance-with-augmented-reality-glasses</t>
  </si>
  <si>
    <t>Press A to Jump: Design Strategies for Video Game Learnability</t>
  </si>
  <si>
    <t>Lev</t>
  </si>
  <si>
    <t>https://doi.org/10.1145/3491102.3517685</t>
  </si>
  <si>
    <t>press-a-to-jump:-design-strategies-for-video-game-learnability</t>
  </si>
  <si>
    <t>Limited Control Over the Body as Intriguing Play Design Resource</t>
  </si>
  <si>
    <t>9781450380966</t>
  </si>
  <si>
    <t>Proceedings of the 2021 CHI Conference on Human Factors in Computing Systems</t>
  </si>
  <si>
    <t>'Floyd' Mueller</t>
  </si>
  <si>
    <t>https://doi.org/10.1145/3411764.3445744</t>
  </si>
  <si>
    <t>limited-control-over-the-body-as-intriguing-play-design-resource</t>
  </si>
  <si>
    <t>Design Space and Users’ Preferences for Smartglasses Graphical Menus: A Vignette Study</t>
  </si>
  <si>
    <t>9781450388702</t>
  </si>
  <si>
    <t>Proceedings of the 19th International Conference on Mobile and Ubiquitous Multimedia</t>
  </si>
  <si>
    <t>Radu-Daniel</t>
  </si>
  <si>
    <t>Vatavu</t>
  </si>
  <si>
    <t>https://doi.org/10.1145/3428361.3428467</t>
  </si>
  <si>
    <t>design-space-and-users’-preferences-for-smartglasses-graphical-menus:-a-vignette-study</t>
  </si>
  <si>
    <t>1-12</t>
  </si>
  <si>
    <t>DreamStream: Immersive and Interactive Spectating in VR</t>
  </si>
  <si>
    <t>Balasaravanan</t>
  </si>
  <si>
    <t>Thoravi Kumaravel</t>
  </si>
  <si>
    <t>https://doi.org/10.1145/3491102.3517508</t>
  </si>
  <si>
    <t>dreamstream:-immersive-and-interactive-spectating-in-vr</t>
  </si>
  <si>
    <t>AUIT – the Adaptive User Interfaces Toolkit for Designing XR Applications</t>
  </si>
  <si>
    <t>João Marcelo</t>
  </si>
  <si>
    <t>Evangelista Belo</t>
  </si>
  <si>
    <t>https://doi.org/10.1145/3526113.3545651</t>
  </si>
  <si>
    <t>auit-–-the-adaptive-user-interfaces-toolkit-for-designing-xr-applications</t>
  </si>
  <si>
    <t>A Distributed, Decoupled System for Losslessly Streaming Dynamic Light Probes to Thin Clients</t>
  </si>
  <si>
    <t>9781450384346</t>
  </si>
  <si>
    <t>Proceedings of the 12th ACM Multimedia Systems Conference</t>
  </si>
  <si>
    <t>Michael</t>
  </si>
  <si>
    <t>Stengel</t>
  </si>
  <si>
    <t>https://doi.org/10.1145/3458305.3463379</t>
  </si>
  <si>
    <t>a-distributed,-decoupled-system-for-losslessly-streaming-dynamic-light-probes-to-thin-clients</t>
  </si>
  <si>
    <t>159-172</t>
  </si>
  <si>
    <t>Select or Suggest? Reinforcement Learning-Based Method for High-Accuracy Target Selection on Touchscreens</t>
  </si>
  <si>
    <t>Zhi</t>
  </si>
  <si>
    <t>https://doi.org/10.1145/3491102.3517472</t>
  </si>
  <si>
    <t>select-or-suggest?-reinforcement-learning-based-method-for-high-accuracy-target-selection-on-touchscreens</t>
  </si>
  <si>
    <t>Auditory Seasoning Filters: Altering Food Perception via Augmented Sonic Feedback of Chewing Sounds</t>
  </si>
  <si>
    <t>Rebecca</t>
  </si>
  <si>
    <t>Kleinberger</t>
  </si>
  <si>
    <t>https://doi.org/10.1145/3544548.3580755</t>
  </si>
  <si>
    <t>auditory-seasoning-filters:-altering-food-perception-via-augmented-sonic-feedback-of-chewing-sounds</t>
  </si>
  <si>
    <t>Self-Determination Theory in HCI Games Research: Current Uses and Open Questions</t>
  </si>
  <si>
    <t>9781450367080</t>
  </si>
  <si>
    <t>Proceedings of the 2020 CHI Conference on Human Factors in Computing Systems</t>
  </si>
  <si>
    <t>April</t>
  </si>
  <si>
    <t>Tyack</t>
  </si>
  <si>
    <t>https://doi.org/10.1145/3313831.3376723</t>
  </si>
  <si>
    <t>self-determination-theory-in-hci-games-research:-current-uses-and-open-questions</t>
  </si>
  <si>
    <t>1-22</t>
  </si>
  <si>
    <t>Balance Ninja: Towards the Design of Digital Vertigo Games via Galvanic Vestibular Stimulation</t>
  </si>
  <si>
    <t>9781450344562</t>
  </si>
  <si>
    <t>Proceedings of the 2016 Annual Symposium on Computer-Human Interaction in Play</t>
  </si>
  <si>
    <t>https://doi.org/10.1145/2967934.2968080</t>
  </si>
  <si>
    <t>balance-ninja:-towards-the-design-of-digital-vertigo-games-via-galvanic-vestibular-stimulation</t>
  </si>
  <si>
    <t>159-170</t>
  </si>
  <si>
    <t>VRSketchIn: Exploring the Design Space of Pen and Tablet Interaction for 3D Sketching in Virtual Reality</t>
  </si>
  <si>
    <t>https://doi.org/10.1145/3313831.3376628</t>
  </si>
  <si>
    <t>vrsketchin:-exploring-the-design-space-of-pen-and-tablet-interaction-for-3d-sketching-in-virtual-reality</t>
  </si>
  <si>
    <t>1-14</t>
  </si>
  <si>
    <t>Teachable Reality: Prototyping Tangible Augmented Reality with Everyday Objects by Leveraging Interactive Machine Teaching</t>
  </si>
  <si>
    <t>Kyzyl</t>
  </si>
  <si>
    <t>Monteiro</t>
  </si>
  <si>
    <t>https://doi.org/10.1145/3544548.3581449</t>
  </si>
  <si>
    <t>teachable-reality:-prototyping-tangible-augmented-reality-with-everyday-objects-by-leveraging-interactive-machine-teaching</t>
  </si>
  <si>
    <t>Inhaling and Exhaling: How Technologies Can Perceptually Extend Our Breath Awareness</t>
  </si>
  <si>
    <t>Mirjana</t>
  </si>
  <si>
    <t>Prpa</t>
  </si>
  <si>
    <t>https://doi.org/10.1145/3313831.3376183</t>
  </si>
  <si>
    <t>inhaling-and-exhaling:-how-technologies-can-perceptually-extend-our-breath-awareness</t>
  </si>
  <si>
    <t>1-15</t>
  </si>
  <si>
    <t>PredART: Towards Automatic Oracle Prediction of Object Placements in Augmented Reality Testing</t>
  </si>
  <si>
    <t>9781450394758</t>
  </si>
  <si>
    <t>Proceedings of the 37th IEEE/ACM International Conference on Automated Software Engineering</t>
  </si>
  <si>
    <t>Tahmid</t>
  </si>
  <si>
    <t>Rafi</t>
  </si>
  <si>
    <t>https://doi.org/10.1145/3551349.3561160</t>
  </si>
  <si>
    <t>predart:-towards-automatic-oracle-prediction-of-object-placements-in-augmented-reality-testing</t>
  </si>
  <si>
    <t>The Butterfly Effect: Novel Opportunities for Steady-State Visually-Evoked Potential Stimuli in Virtual Reality</t>
  </si>
  <si>
    <t>9781450396325</t>
  </si>
  <si>
    <t>Proceedings of the Augmented Humans International Conference 2022</t>
  </si>
  <si>
    <t>Jonas</t>
  </si>
  <si>
    <t>Auda</t>
  </si>
  <si>
    <t>https://doi.org/10.1145/3519391.3519397</t>
  </si>
  <si>
    <t>the-butterfly-effect:-novel-opportunities-for-steady-state-visually-evoked-potential-stimuli-in-virtual-reality</t>
  </si>
  <si>
    <t>254-266</t>
  </si>
  <si>
    <t>Hand Interfaces: Using Hands to Imitate Objects in AR/VR for Expressive Interactions</t>
  </si>
  <si>
    <t>Siyou</t>
  </si>
  <si>
    <t>Pei</t>
  </si>
  <si>
    <t>https://doi.org/10.1145/3491102.3501898</t>
  </si>
  <si>
    <t>hand-interfaces:-using-hands-to-imitate-objects-in-ar/vr-for-expressive-interactions</t>
  </si>
  <si>
    <t>Supporting Piggybacked Co-Located Leisure Activities via Augmented Reality</t>
  </si>
  <si>
    <t>Samantha</t>
  </si>
  <si>
    <t>Reig</t>
  </si>
  <si>
    <t>https://doi.org/10.1145/3544548.3580833</t>
  </si>
  <si>
    <t>supporting-piggybacked-co-located-leisure-activities-via-augmented-reality</t>
  </si>
  <si>
    <t>Technologies for Social Augmentations in User-Embodied Virtual Reality</t>
  </si>
  <si>
    <t>9781450370011</t>
  </si>
  <si>
    <t>Proceedings of the 25th ACM Symposium on Virtual Reality Software and Technology</t>
  </si>
  <si>
    <t>Daniel</t>
  </si>
  <si>
    <t>Roth</t>
  </si>
  <si>
    <t>https://doi.org/10.1145/3359996.3364269</t>
  </si>
  <si>
    <t>technologies-for-social-augmentations-in-user-embodied-virtual-reality</t>
  </si>
  <si>
    <t>V-Light: Leveraging Edge Computing For The Design of Mobile Augmented Reality Games</t>
  </si>
  <si>
    <t>9781450398558</t>
  </si>
  <si>
    <t>Proceedings of the 18th International Conference on the Foundations of Digital Games</t>
  </si>
  <si>
    <t>Noor</t>
  </si>
  <si>
    <t>Hammad</t>
  </si>
  <si>
    <t>https://doi.org/10.1145/3582437.3582456</t>
  </si>
  <si>
    <t>v-light:-leveraging-edge-computing-for-the-design-of-mobile-augmented-reality-games</t>
  </si>
  <si>
    <t>Situational When: Designing for Time Across Cultures</t>
  </si>
  <si>
    <t>9781450346559</t>
  </si>
  <si>
    <t>Proceedings of the 2017 CHI Conference on Human Factors in Computing Systems</t>
  </si>
  <si>
    <t>Jennyfer Lawrence</t>
  </si>
  <si>
    <t>Taylor</t>
  </si>
  <si>
    <t>https://doi.org/10.1145/3025453.3025936</t>
  </si>
  <si>
    <t>situational-when:-designing-for-time-across-cultures</t>
  </si>
  <si>
    <t>6461-6474</t>
  </si>
  <si>
    <t>Molder: An Accessible Design Tool for Tactile Maps</t>
  </si>
  <si>
    <t>Lei</t>
  </si>
  <si>
    <t>https://doi.org/10.1145/3313831.3376431</t>
  </si>
  <si>
    <t>molder:-an-accessible-design-tool-for-tactile-maps</t>
  </si>
  <si>
    <t>Vues: Practical Mobile Volumetric Video Streaming through Multiview Transcoding</t>
  </si>
  <si>
    <t>9781450391818</t>
  </si>
  <si>
    <t>Proceedings of the 28th Annual International Conference on Mobile Computing And Networking</t>
  </si>
  <si>
    <t>Yu</t>
  </si>
  <si>
    <t>Liu</t>
  </si>
  <si>
    <t>https://doi.org/10.1145/3495243.3517027</t>
  </si>
  <si>
    <t>vues:-practical-mobile-volumetric-video-streaming-through-multiview-transcoding</t>
  </si>
  <si>
    <t>514-527</t>
  </si>
  <si>
    <t>How to Evaluate Object Selection and Manipulation in VR? Guidelines from 20 Years of Studies</t>
  </si>
  <si>
    <t>Joanna</t>
  </si>
  <si>
    <t>Bergström</t>
  </si>
  <si>
    <t>https://doi.org/10.1145/3411764.3445193</t>
  </si>
  <si>
    <t>how-to-evaluate-object-selection-and-manipulation-in-vr?-guidelines-from-20-years-of-studies</t>
  </si>
  <si>
    <t>MobiPose: Real-Time Multi-Person Pose Estimation on Mobile Devices</t>
  </si>
  <si>
    <t>9781450375900</t>
  </si>
  <si>
    <t>Proceedings of the 18th Conference on Embedded Networked Sensor Systems</t>
  </si>
  <si>
    <t>Jinrui</t>
  </si>
  <si>
    <t>https://doi.org/10.1145/3384419.3430726</t>
  </si>
  <si>
    <t>mobipose:-real-time-multi-person-pose-estimation-on-mobile-devices</t>
  </si>
  <si>
    <t>136-149</t>
  </si>
  <si>
    <t>Dually Noted: Layout-Aware Annotations with Smartphone Augmented Reality</t>
  </si>
  <si>
    <t>Qian</t>
  </si>
  <si>
    <t>https://doi.org/10.1145/3491102.3502026</t>
  </si>
  <si>
    <t>dually-noted:-layout-aware-annotations-with-smartphone-augmented-reality</t>
  </si>
  <si>
    <t>Shaping Pro-Social Interaction in VR: An Emerging Design Framework</t>
  </si>
  <si>
    <t>9781450359702</t>
  </si>
  <si>
    <t>Proceedings of the 2019 CHI Conference on Human Factors in Computing Systems</t>
  </si>
  <si>
    <t>Joshua</t>
  </si>
  <si>
    <t>McVeigh-Schultz</t>
  </si>
  <si>
    <t>https://doi.org/10.1145/3290605.3300794</t>
  </si>
  <si>
    <t>shaping-pro-social-interaction-in-vr:-an-emerging-design-framework</t>
  </si>
  <si>
    <t>LIFT - A System to Create Mixed 360° Video and 3D Content for Live Immersive Virtual Field Trip</t>
  </si>
  <si>
    <t>9798400700286</t>
  </si>
  <si>
    <t>Proceedings of the 2023 ACM International Conference on Interactive Media Experiences</t>
  </si>
  <si>
    <t>Liangding</t>
  </si>
  <si>
    <t>https://doi.org/10.1145/3573381.3596162</t>
  </si>
  <si>
    <t>lift---a-system-to-create-mixed-360°-video-and-3d-content-for-live-immersive-virtual-field-trip</t>
  </si>
  <si>
    <t>83-93</t>
  </si>
  <si>
    <t>AccuMO: Accuracy-Centric Multitask Offloading in Edge-Assisted Mobile Augmented Reality</t>
  </si>
  <si>
    <t>9781450399906</t>
  </si>
  <si>
    <t>Proceedings of the 29th Annual International Conference on Mobile Computing and Networking</t>
  </si>
  <si>
    <t>Z Jonny</t>
  </si>
  <si>
    <t>Kong</t>
  </si>
  <si>
    <t>https://doi.org/10.1145/3570361.3592531</t>
  </si>
  <si>
    <t>accumo:-accuracy-centric-multitask-offloading-in-edge-assisted-mobile-augmented-reality</t>
  </si>
  <si>
    <t>ReCompFig: Designing Dynamically Reconfigurable Kinematic Devices Using Compliant Mechanisms and Tensioning Cables</t>
  </si>
  <si>
    <t>Humphrey</t>
  </si>
  <si>
    <t>https://doi.org/10.1145/3491102.3502065</t>
  </si>
  <si>
    <t>recompfig:-designing-dynamically-reconfigurable-kinematic-devices-using-compliant-mechanisms-and-tensioning-cables</t>
  </si>
  <si>
    <t>“Oh, That’s Where You Are!” – Towards a Hybrid Asymmetric Collaborative Immersive Analytics System</t>
  </si>
  <si>
    <t>9781450375795</t>
  </si>
  <si>
    <t>Proceedings of the 11th Nordic Conference on Human-Computer Interaction: Shaping Experiences, Shaping Society</t>
  </si>
  <si>
    <t>Nico</t>
  </si>
  <si>
    <t>Reski</t>
  </si>
  <si>
    <t>https://doi.org/10.1145/3419249.3420102</t>
  </si>
  <si>
    <t>“oh,-that’s-where-you-are!”-–-towards-a-hybrid-asymmetric-collaborative-immersive-analytics-system</t>
  </si>
  <si>
    <t>ImAxes: Immersive Axes as Embodied Affordances for Interactive Multivariate Data Visualisation</t>
  </si>
  <si>
    <t>9781450349819</t>
  </si>
  <si>
    <t>Proceedings of the 30th Annual ACM Symposium on User Interface Software and Technology</t>
  </si>
  <si>
    <t>Maxime</t>
  </si>
  <si>
    <t>Cordeil</t>
  </si>
  <si>
    <t>https://doi.org/10.1145/3126594.3126613</t>
  </si>
  <si>
    <t>imaxes:-immersive-axes-as-embodied-affordances-for-interactive-multivariate-data-visualisation</t>
  </si>
  <si>
    <t>71-83</t>
  </si>
  <si>
    <t>Human-Computer Interaction as Science</t>
  </si>
  <si>
    <t>Aarhus University Press</t>
  </si>
  <si>
    <t>Proceedings of The Fifth Decennial Aarhus Conference on Critical Alternatives</t>
  </si>
  <si>
    <t>https://doi.org/10.7146/aahcc.v1i1.21296</t>
  </si>
  <si>
    <t>Aarhus N</t>
  </si>
  <si>
    <t>human-computer-interaction-as-science</t>
  </si>
  <si>
    <t>73-84</t>
  </si>
  <si>
    <t>Investigating Immersive Virtual Reality as an Educational Tool for Quantum Computing</t>
  </si>
  <si>
    <t>9781450376198</t>
  </si>
  <si>
    <t>Proceedings of the 26th ACM Symposium on Virtual Reality Software and Technology</t>
  </si>
  <si>
    <t>Alexander</t>
  </si>
  <si>
    <t>Zable</t>
  </si>
  <si>
    <t>https://doi.org/10.1145/3385956.3418957</t>
  </si>
  <si>
    <t>investigating-immersive-virtual-reality-as-an-educational-tool-for-quantum-computing</t>
  </si>
  <si>
    <t>Tangible Interaction for Children’s Creative Learning: A Review</t>
  </si>
  <si>
    <t>9781450383769</t>
  </si>
  <si>
    <t>Proceedings of the 13th Conference on Creativity and Cognition</t>
  </si>
  <si>
    <t>Meng</t>
  </si>
  <si>
    <t>Liang</t>
  </si>
  <si>
    <t>https://doi.org/10.1145/3450741.3465262</t>
  </si>
  <si>
    <t>tangible-interaction-for-children’s-creative-learning:-a-review</t>
  </si>
  <si>
    <t>Art Critique by Other Means</t>
  </si>
  <si>
    <t>9781450398930</t>
  </si>
  <si>
    <t>Proceedings of the 2023 ACM Designing Interactive Systems Conference</t>
  </si>
  <si>
    <t>Christian</t>
  </si>
  <si>
    <t>Sivertsen</t>
  </si>
  <si>
    <t>https://doi.org/10.1145/3563657.3596069</t>
  </si>
  <si>
    <t>art-critique-by-other-means</t>
  </si>
  <si>
    <t>343-352</t>
  </si>
  <si>
    <t>Interactive Motion Effects Design for a Moving Object in 4D Films</t>
  </si>
  <si>
    <t>9781450344913</t>
  </si>
  <si>
    <t>Proceedings of the 22nd ACM Conference on Virtual Reality Software and Technology</t>
  </si>
  <si>
    <t>Jaebong</t>
  </si>
  <si>
    <t>Lee</t>
  </si>
  <si>
    <t>https://doi.org/10.1145/2993369.2993389</t>
  </si>
  <si>
    <t>interactive-motion-effects-design-for-a-moving-object-in-4d-films</t>
  </si>
  <si>
    <t>219-228</t>
  </si>
  <si>
    <t>LabelAR: A Spatial Guidance Interface for Fast Computer Vision Image Collection</t>
  </si>
  <si>
    <t>9781450368162</t>
  </si>
  <si>
    <t>Proceedings of the 32nd Annual ACM Symposium on User Interface Software and Technology</t>
  </si>
  <si>
    <t>Laielli</t>
  </si>
  <si>
    <t>https://doi.org/10.1145/3332165.3347927</t>
  </si>
  <si>
    <t>labelar:-a-spatial-guidance-interface-for-fast-computer-vision-image-collection</t>
  </si>
  <si>
    <t>987-998</t>
  </si>
  <si>
    <t>Paracentral and Near-Peripheral Visualizations: Towards Attention-Maintaining Secondary Information Presentation on OHMDs during in-Person Social Interactions</t>
  </si>
  <si>
    <t>https://doi.org/10.1145/3491102.3502127</t>
  </si>
  <si>
    <t>paracentral-and-near-peripheral-visualizations:-towards-attention-maintaining-secondary-information-presentation-on-ohmds-during-in-person-social-interactions</t>
  </si>
  <si>
    <t>Embedded AR Storytelling Supports Active Indexing at Historical Places</t>
  </si>
  <si>
    <t>9781450391474</t>
  </si>
  <si>
    <t>Sixteenth International Conference on Tangible, Embedded, and Embodied Interaction</t>
  </si>
  <si>
    <t>Linda</t>
  </si>
  <si>
    <t>Hirsch</t>
  </si>
  <si>
    <t>https://doi.org/10.1145/3490149.3501328</t>
  </si>
  <si>
    <t>embedded-ar-storytelling-supports-active-indexing-at-historical-places</t>
  </si>
  <si>
    <t>A Design Space for Social Presence in VR</t>
  </si>
  <si>
    <t>Amal</t>
  </si>
  <si>
    <t>Yassien</t>
  </si>
  <si>
    <t>https://doi.org/10.1145/3419249.3420112</t>
  </si>
  <si>
    <t>a-design-space-for-social-presence-in-vr</t>
  </si>
  <si>
    <t>Eye Tracking Support for Visual Analytics Systems: Foundations, Current Applications, and Research Challenges</t>
  </si>
  <si>
    <t>9781450367097</t>
  </si>
  <si>
    <t>Proceedings of the 11th ACM Symposium on Eye Tracking Research &amp;amp; Applications</t>
  </si>
  <si>
    <t>Nelson</t>
  </si>
  <si>
    <t>Silva</t>
  </si>
  <si>
    <t>https://doi.org/10.1145/3314111.3319919</t>
  </si>
  <si>
    <t>eye-tracking-support-for-visual-analytics-systems:-foundations,-current-applications,-and-research-challenges</t>
  </si>
  <si>
    <t>Toward Eye-Tracked Sideline Concussion Assessment in EXtended Reality</t>
  </si>
  <si>
    <t>9781450383448</t>
  </si>
  <si>
    <t>ACM Symposium on Eye Tracking Research and Applications</t>
  </si>
  <si>
    <t>Anderson</t>
  </si>
  <si>
    <t>Schrader</t>
  </si>
  <si>
    <t>https://doi.org/10.1145/3448017.3457378</t>
  </si>
  <si>
    <t>toward-eye-tracked-sideline-concussion-assessment-in-extended-reality</t>
  </si>
  <si>
    <t>Systematic Review of Virtual Reality Solutions Employing Artificial Intelligence Methods</t>
  </si>
  <si>
    <t>9781450395526</t>
  </si>
  <si>
    <t>Symposium on Virtual and Augmented Reality</t>
  </si>
  <si>
    <t>Taina</t>
  </si>
  <si>
    <t>de Oliveira</t>
  </si>
  <si>
    <t>https://doi.org/10.1145/3488162.3488209</t>
  </si>
  <si>
    <t>systematic-review-of-virtual-reality-solutions-employing-artificial-intelligence-methods</t>
  </si>
  <si>
    <t>42-55</t>
  </si>
  <si>
    <t>From Limitations to “Superpowers”: A Design Approach to Better Focus on the Possibilities of Virtual Reality to Augment Human Capabilities</t>
  </si>
  <si>
    <t>9781450384766</t>
  </si>
  <si>
    <t>Proceedings of the 2021 ACM Designing Interactive Systems Conference</t>
  </si>
  <si>
    <t>Shadan</t>
  </si>
  <si>
    <t>Sadeghian</t>
  </si>
  <si>
    <t>https://doi.org/10.1145/3461778.3462111</t>
  </si>
  <si>
    <t>from-limitations-to-“superpowers”:-a-design-approach-to-better-focus-on-the-possibilities-of-virtual-reality-to-augment-human-capabilities</t>
  </si>
  <si>
    <t>180-189</t>
  </si>
  <si>
    <t>PneumAct: Pneumatic Kinesthetic Actuation of Body Joints in Virtual Reality Environments</t>
  </si>
  <si>
    <t>9781450358507</t>
  </si>
  <si>
    <t>Proceedings of the 2019 on Designing Interactive Systems Conference</t>
  </si>
  <si>
    <t>Günther</t>
  </si>
  <si>
    <t>https://doi.org/10.1145/3322276.3322302</t>
  </si>
  <si>
    <t>pneumact:-pneumatic-kinesthetic-actuation-of-body-joints-in-virtual-reality-environments</t>
  </si>
  <si>
    <t>227-240</t>
  </si>
  <si>
    <t>Conversational User Interfaces on Mobile Devices: Survey</t>
  </si>
  <si>
    <t>9781450375443</t>
  </si>
  <si>
    <t>Proceedings of the 2nd Conference on Conversational User Interfaces</t>
  </si>
  <si>
    <t>Razan</t>
  </si>
  <si>
    <t>Jaber</t>
  </si>
  <si>
    <t>https://doi.org/10.1145/3405755.3406130</t>
  </si>
  <si>
    <t>conversational-user-interfaces-on-mobile-devices:-survey</t>
  </si>
  <si>
    <t>UbiPose: Towards Ubiquitous Outdoor AR Pose Tracking Using Aerial Meshes</t>
  </si>
  <si>
    <t>Weiwu</t>
  </si>
  <si>
    <t>Pang</t>
  </si>
  <si>
    <t>https://doi.org/10.1145/3570361.3613263</t>
  </si>
  <si>
    <t>ubipose:-towards-ubiquitous-outdoor-ar-pose-tracking-using-aerial-meshes</t>
  </si>
  <si>
    <t>Embodied Exploration: Facilitating Remote Accessibility Assessment for Wheelchair Users with Virtual Reality</t>
  </si>
  <si>
    <t>9798400702204</t>
  </si>
  <si>
    <t>Proceedings of the 25th International ACM SIGACCESS Conference on Computers and Accessibility</t>
  </si>
  <si>
    <t>https://doi.org/10.1145/3597638.3608410</t>
  </si>
  <si>
    <t>embodied-exploration:-facilitating-remote-accessibility-assessment-for-wheelchair-users-with-virtual-reality</t>
  </si>
  <si>
    <t>HOOV: Hand Out-Of-View Tracking for Proprioceptive Interaction Using Inertial Sensing</t>
  </si>
  <si>
    <t>Streli</t>
  </si>
  <si>
    <t>https://doi.org/10.1145/3544548.3581468</t>
  </si>
  <si>
    <t>hoov:-hand-out-of-view-tracking-for-proprioceptive-interaction-using-inertial-sensing</t>
  </si>
  <si>
    <t>Study on the Construction of Accounting Degree Case Base at Home and Abroad in the Metauniverse Era</t>
  </si>
  <si>
    <t>9798400700613</t>
  </si>
  <si>
    <t>Proceedings of the 2023 8th International Conference on Information and Education Innovations</t>
  </si>
  <si>
    <t>Chenxuan</t>
  </si>
  <si>
    <t>https://doi.org/10.1145/3594441.3594448</t>
  </si>
  <si>
    <t>study-on-the-construction-of-accounting-degree-case-base-at-home-and-abroad-in-the-metauniverse-era</t>
  </si>
  <si>
    <t>32-40</t>
  </si>
  <si>
    <t>Clusters, Trends, and Outliers: How Immersive Technologies Can Facilitate the Collaborative Analysis of Multidimensional Data</t>
  </si>
  <si>
    <t>9781450356206</t>
  </si>
  <si>
    <t>Proceedings of the 2018 CHI Conference on Human Factors in Computing Systems</t>
  </si>
  <si>
    <t>Simon</t>
  </si>
  <si>
    <t>Butscher</t>
  </si>
  <si>
    <t>https://doi.org/10.1145/3173574.3173664</t>
  </si>
  <si>
    <t>clusters,-trends,-and-outliers:-how-immersive-technologies-can-facilitate-the-collaborative-analysis-of-multidimensional-data</t>
  </si>
  <si>
    <t>Mirrortablet: Exploring a Low-Cost Mobile System for Capturing Unmediated Hand Gestures in Remote Collaboration</t>
  </si>
  <si>
    <t>9781450353786</t>
  </si>
  <si>
    <t>Proceedings of the 16th International Conference on Mobile and Ubiquitous Multimedia</t>
  </si>
  <si>
    <t>Khanh-Duy</t>
  </si>
  <si>
    <t>Le</t>
  </si>
  <si>
    <t>https://doi.org/10.1145/3152832.3152838</t>
  </si>
  <si>
    <t>mirrortablet:-exploring-a-low-cost-mobile-system-for-capturing-unmediated-hand-gestures-in-remote-collaboration</t>
  </si>
  <si>
    <t>79-89</t>
  </si>
  <si>
    <t>Room2Room: Enabling Life-Size Telepresence in a Projected Augmented Reality Environment</t>
  </si>
  <si>
    <t>9781450335928</t>
  </si>
  <si>
    <t>Proceedings of the 19th ACM Conference on Computer-Supported Cooperative Work &amp;amp; Social Computing</t>
  </si>
  <si>
    <t>Tomislav</t>
  </si>
  <si>
    <t>Pejsa</t>
  </si>
  <si>
    <t>https://doi.org/10.1145/2818048.2819965</t>
  </si>
  <si>
    <t>room2room:-enabling-life-size-telepresence-in-a-projected-augmented-reality-environment</t>
  </si>
  <si>
    <t>1716-1725</t>
  </si>
  <si>
    <t>Readymades &amp;amp; Repertoires: Artifact-Mediated Improvisation in Tabletop Role-Playing Games</t>
  </si>
  <si>
    <t>9781450393270</t>
  </si>
  <si>
    <t>Proceedings of the 14th Conference on Creativity and Cognition</t>
  </si>
  <si>
    <t>Philip</t>
  </si>
  <si>
    <t>Tchernavskij</t>
  </si>
  <si>
    <t>https://doi.org/10.1145/3527927.3532798</t>
  </si>
  <si>
    <t>readymades-&amp;amp;-repertoires:-artifact-mediated-improvisation-in-tabletop-role-playing-games</t>
  </si>
  <si>
    <t>298-311</t>
  </si>
  <si>
    <t>AIGuide: An Augmented Reality Hand Guidance Application for People with Visual Impairments</t>
  </si>
  <si>
    <t>9781450371032</t>
  </si>
  <si>
    <t>Proceedings of the 22nd International ACM SIGACCESS Conference on Computers and Accessibility</t>
  </si>
  <si>
    <t>Nelson Daniel</t>
  </si>
  <si>
    <t>Troncoso Aldas</t>
  </si>
  <si>
    <t>https://doi.org/10.1145/3373625.3417028</t>
  </si>
  <si>
    <t>aiguide:-an-augmented-reality-hand-guidance-application-for-people-with-visual-impairments</t>
  </si>
  <si>
    <t>ThrowIO: Actuated TUIs That Facilitate “Throwing and Catching” Spatial Interaction with Overhanging Mobile Wheeled Robots</t>
  </si>
  <si>
    <t>Ting-Han</t>
  </si>
  <si>
    <t>Lin</t>
  </si>
  <si>
    <t>https://doi.org/10.1145/3544548.3581267</t>
  </si>
  <si>
    <t>throwio:-actuated-tuis-that-facilitate-“throwing-and-catching”-spatial-interaction-with-overhanging-mobile-wheeled-robots</t>
  </si>
  <si>
    <t>Heatmaps, Shadows, Bubbles, Rays: Comparing Mid-Air Pen Position Visualizations in Handheld AR</t>
  </si>
  <si>
    <t>Philipp</t>
  </si>
  <si>
    <t>Wacker</t>
  </si>
  <si>
    <t>https://doi.org/10.1145/3313831.3376848</t>
  </si>
  <si>
    <t>heatmaps,-shadows,-bubbles,-rays:-comparing-mid-air-pen-position-visualizations-in-handheld-ar</t>
  </si>
  <si>
    <t>1-11</t>
  </si>
  <si>
    <t>Health Technologies 'In the Wild': Experiences of Engagement with Computerised CBT</t>
  </si>
  <si>
    <t>9781450333627</t>
  </si>
  <si>
    <t>Proceedings of the 2016 CHI Conference on Human Factors in Computing Systems</t>
  </si>
  <si>
    <t>Stefan</t>
  </si>
  <si>
    <t>Rennick-Egglestone</t>
  </si>
  <si>
    <t>https://doi.org/10.1145/2858036.2858128</t>
  </si>
  <si>
    <t>health-technologies-'in-the-wild':-experiences-of-engagement-with-computerised-cbt</t>
  </si>
  <si>
    <t>2124-2135</t>
  </si>
  <si>
    <t>Flexi Card Game: A Design Toolkit for Unconventional Communication Systems for Long-Distance Relationships</t>
  </si>
  <si>
    <t>9781450382137</t>
  </si>
  <si>
    <t>Proceedings of the Fifteenth International Conference on Tangible, Embedded, and Embodied Interaction</t>
  </si>
  <si>
    <t>Hong</t>
  </si>
  <si>
    <t>https://doi.org/10.1145/3430524.3440650</t>
  </si>
  <si>
    <t>flexi-card-game:-a-design-toolkit-for-unconventional-communication-systems-for-long-distance-relationships</t>
  </si>
  <si>
    <t>Elements of XR Prototyping: Characterizing the Role and Use of Prototypes in Augmented and Virtual Reality Design</t>
  </si>
  <si>
    <t>Veronika</t>
  </si>
  <si>
    <t>Krau\ss{}</t>
  </si>
  <si>
    <t>https://doi.org/10.1145/3491102.3517714</t>
  </si>
  <si>
    <t>elements-of-xr-prototyping:-characterizing-the-role-and-use-of-prototypes-in-augmented-and-virtual-reality-design</t>
  </si>
  <si>
    <t>Influence of Electric Taste, Smell, Color, and Thermal Sensory Modalities on the Liking and Mediated Emotions of Virtual Flavor Perception</t>
  </si>
  <si>
    <t>9781450375818</t>
  </si>
  <si>
    <t>Proceedings of the 2020 International Conference on Multimodal Interaction</t>
  </si>
  <si>
    <t>Nimesha</t>
  </si>
  <si>
    <t>Ranasinghe</t>
  </si>
  <si>
    <t>https://doi.org/10.1145/3382507.3418862</t>
  </si>
  <si>
    <t>influence-of-electric-taste,-smell,-color,-and-thermal-sensory-modalities-on-the-liking-and-mediated-emotions-of-virtual-flavor-perception</t>
  </si>
  <si>
    <t>296-304</t>
  </si>
  <si>
    <t>SABLIER : A Tangible Interactor to Navigate through Space and Time</t>
  </si>
  <si>
    <t>Pierre</t>
  </si>
  <si>
    <t>Mahieux</t>
  </si>
  <si>
    <t>https://doi.org/10.1145/3491102.3517567</t>
  </si>
  <si>
    <t>sablier-:-a-tangible-interactor-to-navigate-through-space-and-time</t>
  </si>
  <si>
    <t>Augmented Reality Instruction for Object Assembly Based on Markerless Tracking</t>
  </si>
  <si>
    <t>9781450340434</t>
  </si>
  <si>
    <t>Proceedings of the 20th ACM SIGGRAPH Symposium on Interactive 3D Graphics and Games</t>
  </si>
  <si>
    <t>Li-Chen</t>
  </si>
  <si>
    <t>https://doi.org/10.1145/2856400.2856416</t>
  </si>
  <si>
    <t>augmented-reality-instruction-for-object-assembly-based-on-markerless-tracking</t>
  </si>
  <si>
    <t>95-102</t>
  </si>
  <si>
    <t>Offline Painted Media for Digital Animation Authoring</t>
  </si>
  <si>
    <t>9781450324731</t>
  </si>
  <si>
    <t>Proceedings of the SIGCHI Conference on Human Factors in Computing Systems</t>
  </si>
  <si>
    <t>Makoto</t>
  </si>
  <si>
    <t>Nakajima</t>
  </si>
  <si>
    <t>https://doi.org/10.1145/2556288.2557062</t>
  </si>
  <si>
    <t>offline-painted-media-for-digital-animation-authoring</t>
  </si>
  <si>
    <t>321-330</t>
  </si>
  <si>
    <t>Measuring the Effect of Think Aloud Protocols on Workload Using FNIRS</t>
  </si>
  <si>
    <t>Matthew F</t>
  </si>
  <si>
    <t>Pike</t>
  </si>
  <si>
    <t>https://doi.org/10.1145/2556288.2556974</t>
  </si>
  <si>
    <t>measuring-the-effect-of-think-aloud-protocols-on-workload-using-fnirs</t>
  </si>
  <si>
    <t>3807-3816</t>
  </si>
  <si>
    <t>Extending Museum Exhibits by Embedded Media Content for an Embodied Interaction Experience</t>
  </si>
  <si>
    <t>9781450364379</t>
  </si>
  <si>
    <t>Proceedings of the 10th Nordic Conference on Human-Computer Interaction</t>
  </si>
  <si>
    <t>Jan</t>
  </si>
  <si>
    <t>Torpus</t>
  </si>
  <si>
    <t>https://doi.org/10.1145/3240167.3240169</t>
  </si>
  <si>
    <t>extending-museum-exhibits-by-embedded-media-content-for-an-embodied-interaction-experience</t>
  </si>
  <si>
    <t>236-246</t>
  </si>
  <si>
    <t>Impact of Task on Attentional Tunneling in Handheld Augmented Reality</t>
  </si>
  <si>
    <t>Brandon Victor</t>
  </si>
  <si>
    <t>Syiem</t>
  </si>
  <si>
    <t>https://doi.org/10.1145/3411764.3445580</t>
  </si>
  <si>
    <t>impact-of-task-on-attentional-tunneling-in-handheld-augmented-reality</t>
  </si>
  <si>
    <t>Co-Curator: Designing for Mobile Ideation in Groups</t>
  </si>
  <si>
    <t>9781450343671</t>
  </si>
  <si>
    <t>Proceedings of the 20th International Academic Mindtrek Conference</t>
  </si>
  <si>
    <t>Martin</t>
  </si>
  <si>
    <t>Porcheron</t>
  </si>
  <si>
    <t>https://doi.org/10.1145/2994310.2994350</t>
  </si>
  <si>
    <t>co-curator:-designing-for-mobile-ideation-in-groups</t>
  </si>
  <si>
    <t>226-234</t>
  </si>
  <si>
    <t>The Fun.Tast.Tisch. Project: A Novel Approach to Neuro-Rehabilitation Using an Interactive Multiuser Multitouch Tabletop</t>
  </si>
  <si>
    <t>9781450322713</t>
  </si>
  <si>
    <t>Proceedings of the 2013 ACM International Conference on Interactive Tabletops and Surfaces</t>
  </si>
  <si>
    <t>Mirjam</t>
  </si>
  <si>
    <t>Augstein</t>
  </si>
  <si>
    <t>https://doi.org/10.1145/2512349.2512808</t>
  </si>
  <si>
    <t>the-fun.tast.tisch.-project:-a-novel-approach-to-neuro-rehabilitation-using-an-interactive-multiuser-multitouch-tabletop</t>
  </si>
  <si>
    <t>81-90</t>
  </si>
  <si>
    <t>H-TIME: Haptic-Enabled Tele-Immersive Musculoskeletal Examination</t>
  </si>
  <si>
    <t>9781450349062</t>
  </si>
  <si>
    <t>Proceedings of the 25th ACM International Conference on Multimedia</t>
  </si>
  <si>
    <t>Yuan</t>
  </si>
  <si>
    <t>Tian</t>
  </si>
  <si>
    <t>https://doi.org/10.1145/3123266.3123395</t>
  </si>
  <si>
    <t>h-time:-haptic-enabled-tele-immersive-musculoskeletal-examination</t>
  </si>
  <si>
    <t>137-145</t>
  </si>
  <si>
    <t>Be Our Guest: Intercultural Heritage Exchange through Augmented Reality (AR)</t>
  </si>
  <si>
    <t>Dina</t>
  </si>
  <si>
    <t>Sabie</t>
  </si>
  <si>
    <t>https://doi.org/10.1145/3544548.3581005</t>
  </si>
  <si>
    <t>be-our-guest:-intercultural-heritage-exchange-through-augmented-reality-(ar)</t>
  </si>
  <si>
    <t>NeuralPassthrough: Learned Real-Time View Synthesis for VR</t>
  </si>
  <si>
    <t>9781450393379</t>
  </si>
  <si>
    <t>ACM SIGGRAPH 2022 Conference Proceedings</t>
  </si>
  <si>
    <t>Xiao</t>
  </si>
  <si>
    <t>https://doi.org/10.1145/3528233.3530701</t>
  </si>
  <si>
    <t>neuralpassthrough:-learned-real-time-view-synthesis-for-vr</t>
  </si>
  <si>
    <t>Mild Place Illusion: A Virtual Reality Factor to Spark Creativity in Writing</t>
  </si>
  <si>
    <t>9781450364492</t>
  </si>
  <si>
    <t>Proceedings of the 36th European Conference on Cognitive Ergonomics</t>
  </si>
  <si>
    <t>Frederica</t>
  </si>
  <si>
    <t>Gonçalves</t>
  </si>
  <si>
    <t>https://doi.org/10.1145/3232078.3232085</t>
  </si>
  <si>
    <t>mild-place-illusion:-a-virtual-reality-factor-to-spark-creativity-in-writing</t>
  </si>
  <si>
    <t>Who Do We Mean When We Talk About Visualization Novices?</t>
  </si>
  <si>
    <t>Alyxander</t>
  </si>
  <si>
    <t>Burns</t>
  </si>
  <si>
    <t>https://doi.org/10.1145/3544548.3581524</t>
  </si>
  <si>
    <t>who-do-we-mean-when-we-talk-about-visualization-novices?</t>
  </si>
  <si>
    <t>Grand Challenges in Immersive Analytics</t>
  </si>
  <si>
    <t>Barrett</t>
  </si>
  <si>
    <t>Ens</t>
  </si>
  <si>
    <t>https://doi.org/10.1145/3411764.3446866</t>
  </si>
  <si>
    <t>grand-challenges-in-immersive-analytics</t>
  </si>
  <si>
    <t>VRoxy: Wide-Area Collaboration From an Office Using a VR-Driven Robotic Proxy</t>
  </si>
  <si>
    <t>Mose</t>
  </si>
  <si>
    <t>Sakashita</t>
  </si>
  <si>
    <t>https://doi.org/10.1145/3586183.3606743</t>
  </si>
  <si>
    <t>vroxy:-wide-area-collaboration-from-an-office-using-a-vr-driven-robotic-proxy</t>
  </si>
  <si>
    <t>An Evaluation of the Effectiveness of Virtual Reality in Air Traffic Control</t>
  </si>
  <si>
    <t>9781450376945</t>
  </si>
  <si>
    <t>Proceedings of the 2020 4th International Conference on Virtual and Augmented Reality Simulations</t>
  </si>
  <si>
    <t>Yemon</t>
  </si>
  <si>
    <t>https://doi.org/10.1145/3385378.3385380</t>
  </si>
  <si>
    <t>an-evaluation-of-the-effectiveness-of-virtual-reality-in-air-traffic-control</t>
  </si>
  <si>
    <t>7-17</t>
  </si>
  <si>
    <t>Tangible Autonomous Interfaces (TAIs): Exploring Autonomous Behaviours in TUIs</t>
  </si>
  <si>
    <t>9781450326353</t>
  </si>
  <si>
    <t>Proceedings of the 8th International Conference on Tangible, Embedded and Embodied Interaction</t>
  </si>
  <si>
    <t>Diana</t>
  </si>
  <si>
    <t>Nowacka</t>
  </si>
  <si>
    <t>https://doi.org/10.1145/2540930.2540942</t>
  </si>
  <si>
    <t>tangible-autonomous-interfaces-(tais):-exploring-autonomous-behaviours-in-tuis</t>
  </si>
  <si>
    <t>1-8</t>
  </si>
  <si>
    <t>Cross-Device Taxonomy: Survey, Opportunities and Challenges of Interactions Spanning Across Multiple Devices</t>
  </si>
  <si>
    <t>Frederik</t>
  </si>
  <si>
    <t>Brudy</t>
  </si>
  <si>
    <t>https://doi.org/10.1145/3290605.3300792</t>
  </si>
  <si>
    <t>cross-device-taxonomy:-survey,-opportunities-and-challenges-of-interactions-spanning-across-multiple-devices</t>
  </si>
  <si>
    <t>1-28</t>
  </si>
  <si>
    <t>An AR User Interface for the Evaluation of Visuospatial Abilities</t>
  </si>
  <si>
    <t>9781450396905</t>
  </si>
  <si>
    <t>Proceedings of Mensch Und Computer 2022</t>
  </si>
  <si>
    <t>Charlotte</t>
  </si>
  <si>
    <t>Imenkamp</t>
  </si>
  <si>
    <t>https://doi.org/10.1145/3543758.3543769</t>
  </si>
  <si>
    <t>an-ar-user-interface-for-the-evaluation-of-visuospatial-abilities</t>
  </si>
  <si>
    <t>Proxino: Enabling Prototyping of Virtual Circuits with Physical Proxies</t>
  </si>
  <si>
    <t>Te-Yen</t>
  </si>
  <si>
    <t>https://doi.org/10.1145/3332165.3347938</t>
  </si>
  <si>
    <t>proxino:-enabling-prototyping-of-virtual-circuits-with-physical-proxies</t>
  </si>
  <si>
    <t>121-132</t>
  </si>
  <si>
    <t>Attribute Spaces: Supporting Design Space Exploration in Virtual Reality</t>
  </si>
  <si>
    <t>9781450390910</t>
  </si>
  <si>
    <t>Proceedings of the 2021 ACM Symposium on Spatial User Interaction</t>
  </si>
  <si>
    <t>Cheryl</t>
  </si>
  <si>
    <t>Lao</t>
  </si>
  <si>
    <t>https://doi.org/10.1145/3485279.3485290</t>
  </si>
  <si>
    <t>attribute-spaces:-supporting-design-space-exploration-in-virtual-reality</t>
  </si>
  <si>
    <t>Paper Trail: An Immersive Authoring System for Augmented Reality Instructional Experiences</t>
  </si>
  <si>
    <t>https://doi.org/10.1145/3491102.3517486</t>
  </si>
  <si>
    <t>paper-trail:-an-immersive-authoring-system-for-augmented-reality-instructional-experiences</t>
  </si>
  <si>
    <t>Proxemics and Social Interactions in an Instrumented Virtual Reality Workshop</t>
  </si>
  <si>
    <t>Julie</t>
  </si>
  <si>
    <t>Williamson</t>
  </si>
  <si>
    <t>https://doi.org/10.1145/3411764.3445729</t>
  </si>
  <si>
    <t>proxemics-and-social-interactions-in-an-instrumented-virtual-reality-workshop</t>
  </si>
  <si>
    <t>There Is No First- or Third-Person View in Virtual Reality: Understanding the Perspective Continuum</t>
  </si>
  <si>
    <t>Matthias</t>
  </si>
  <si>
    <t>Hoppe</t>
  </si>
  <si>
    <t>https://doi.org/10.1145/3491102.3517447</t>
  </si>
  <si>
    <t>there-is-no-first--or-third-person-view-in-virtual-reality:-understanding-the-perspective-continuum</t>
  </si>
  <si>
    <t>ATSI: Augmented and Tangible Sonic Interaction</t>
  </si>
  <si>
    <t>9781450333054</t>
  </si>
  <si>
    <t>Proceedings of the Ninth International Conference on Tangible, Embedded, and Embodied Interaction</t>
  </si>
  <si>
    <t>Roberto</t>
  </si>
  <si>
    <t>Pugliese</t>
  </si>
  <si>
    <t>https://doi.org/10.1145/2677199.2680550</t>
  </si>
  <si>
    <t>atsi:-augmented-and-tangible-sonic-interaction</t>
  </si>
  <si>
    <t>97-104</t>
  </si>
  <si>
    <t>Literature Reviews in HCI: A Review of Reviews</t>
  </si>
  <si>
    <t>https://doi.org/10.1145/3544548.3581332</t>
  </si>
  <si>
    <t>literature-reviews-in-hci:-a-review-of-reviews</t>
  </si>
  <si>
    <t>Sound-Enhanced Gustatory Experiences and Technology</t>
  </si>
  <si>
    <t>9781450345613</t>
  </si>
  <si>
    <t>Proceedings of the 1st Workshop on Multi-Sensorial Approaches to Human-Food Interaction</t>
  </si>
  <si>
    <t>Felipe Reinoso</t>
  </si>
  <si>
    <t>Carvalho</t>
  </si>
  <si>
    <t>https://doi.org/10.1145/3007577.3007580</t>
  </si>
  <si>
    <t>sound-enhanced-gustatory-experiences-and-technology</t>
  </si>
  <si>
    <t>Tangible Viewports: Getting Out of Flatland in Desktop Environments</t>
  </si>
  <si>
    <t>9781450335829</t>
  </si>
  <si>
    <t>Proceedings of the TEI '16: Tenth International Conference on Tangible, Embedded, and Embodied Interaction</t>
  </si>
  <si>
    <t>Renaud</t>
  </si>
  <si>
    <t>Gervais</t>
  </si>
  <si>
    <t>https://doi.org/10.1145/2839462.2839468</t>
  </si>
  <si>
    <t>tangible-viewports:-getting-out-of-flatland-in-desktop-environments</t>
  </si>
  <si>
    <t>176-184</t>
  </si>
  <si>
    <t>Conveying Perspective in Multi-User Virtual Reality Collaborations</t>
  </si>
  <si>
    <t>9781450375405</t>
  </si>
  <si>
    <t>Proceedings of Mensch Und Computer 2020</t>
  </si>
  <si>
    <t>https://doi.org/10.1145/3404983.3405521</t>
  </si>
  <si>
    <t>conveying-perspective-in-multi-user-virtual-reality-collaborations</t>
  </si>
  <si>
    <t>137-144</t>
  </si>
  <si>
    <t>Designing Mobile Experiences for Collocated Interaction</t>
  </si>
  <si>
    <t>9781450329224</t>
  </si>
  <si>
    <t>Proceedings of the 18th ACM Conference on Computer Supported Cooperative Work &amp;amp; Social Computing</t>
  </si>
  <si>
    <t>Sus</t>
  </si>
  <si>
    <t>Lundgren</t>
  </si>
  <si>
    <t>https://doi.org/10.1145/2675133.2675171</t>
  </si>
  <si>
    <t>designing-mobile-experiences-for-collocated-interaction</t>
  </si>
  <si>
    <t>496-507</t>
  </si>
  <si>
    <t>Augmented Reality Technology for People Living with Dementia and Their Care Partners</t>
  </si>
  <si>
    <t>9781450389327</t>
  </si>
  <si>
    <t>Proceedings of the 2021 5th International Conference on Virtual and Augmented Reality Simulations</t>
  </si>
  <si>
    <t>Matthew Allan</t>
  </si>
  <si>
    <t>Hamilton</t>
  </si>
  <si>
    <t>https://doi.org/10.1145/3463914.3463918</t>
  </si>
  <si>
    <t>augmented-reality-technology-for-people-living-with-dementia-and-their-care-partners</t>
  </si>
  <si>
    <t>21-30</t>
  </si>
  <si>
    <t>Eye Gaze-Based Object Rotation for Head-Mounted Displays</t>
  </si>
  <si>
    <t>9781450379434</t>
  </si>
  <si>
    <t>Proceedings of the 2020 ACM Symposium on Spatial User Interaction</t>
  </si>
  <si>
    <t>Chang</t>
  </si>
  <si>
    <t>https://doi.org/10.1145/3385959.3418444</t>
  </si>
  <si>
    <t>eye-gaze-based-object-rotation-for-head-mounted-displays</t>
  </si>
  <si>
    <t>Incorporating Kinesthetic Creativity and Gestural Play into Immersive Modeling</t>
  </si>
  <si>
    <t>9781450352093</t>
  </si>
  <si>
    <t>Proceedings of the 4th International Conference on Movement Computing</t>
  </si>
  <si>
    <t>Sung-A</t>
  </si>
  <si>
    <t>Jang</t>
  </si>
  <si>
    <t>https://doi.org/10.1145/3077981.3078045</t>
  </si>
  <si>
    <t>incorporating-kinesthetic-creativity-and-gestural-play-into-immersive-modeling</t>
  </si>
  <si>
    <t>Detecting Relevance during Decision-Making from Eye Movements for UI Adaptation</t>
  </si>
  <si>
    <t>9781450371339</t>
  </si>
  <si>
    <t>Anna Maria</t>
  </si>
  <si>
    <t>Feit</t>
  </si>
  <si>
    <t>https://doi.org/10.1145/3379155.3391321</t>
  </si>
  <si>
    <t>detecting-relevance-during-decision-making-from-eye-movements-for-ui-adaptation</t>
  </si>
  <si>
    <t>Virtual Prototyping in Design Reviews of Industrial Systems</t>
  </si>
  <si>
    <t>9781450354264</t>
  </si>
  <si>
    <t>Proceedings of the 21st International Academic Mindtrek Conference</t>
  </si>
  <si>
    <t>Susanna</t>
  </si>
  <si>
    <t>Aromaa</t>
  </si>
  <si>
    <t>https://doi.org/10.1145/3131085.3131087</t>
  </si>
  <si>
    <t>virtual-prototyping-in-design-reviews-of-industrial-systems</t>
  </si>
  <si>
    <t>110-119</t>
  </si>
  <si>
    <t>VirtualOulu: Collaborative, Immersive and Extensible 3D City Model on the Web</t>
  </si>
  <si>
    <t>9781450344289</t>
  </si>
  <si>
    <t>Proceedings of the 21st International Conference on Web3D Technology</t>
  </si>
  <si>
    <t>Toni</t>
  </si>
  <si>
    <t>Alatalo</t>
  </si>
  <si>
    <t>https://doi.org/10.1145/2945292.2945305</t>
  </si>
  <si>
    <t>virtualoulu:-collaborative,-immersive-and-extensible-3d-city-model-on-the-web</t>
  </si>
  <si>
    <t>95-103</t>
  </si>
  <si>
    <t>Exploring Manipulating In-VR Audio To Facilitate Verbal Interactions Between VR Users And Bystanders</t>
  </si>
  <si>
    <t>9781450397193</t>
  </si>
  <si>
    <t>Proceedings of the 2022 International Conference on Advanced Visual Interfaces</t>
  </si>
  <si>
    <t>Joseph</t>
  </si>
  <si>
    <t>O'Hagan</t>
  </si>
  <si>
    <t>https://doi.org/10.1145/3531073.3531079</t>
  </si>
  <si>
    <t>exploring-manipulating-in-vr-audio-to-facilitate-verbal-interactions-between-vr-users-and-bystanders</t>
  </si>
  <si>
    <t>TransceiVR: Bridging Asymmetrical Communication Between VR Users and External Collaborators</t>
  </si>
  <si>
    <t>9781450375146</t>
  </si>
  <si>
    <t>Proceedings of the 33rd Annual ACM Symposium on User Interface Software and Technology</t>
  </si>
  <si>
    <t>https://doi.org/10.1145/3379337.3415827</t>
  </si>
  <si>
    <t>transceivr:-bridging-asymmetrical-communication-between-vr-users-and-external-collaborators</t>
  </si>
  <si>
    <t>182-195</t>
  </si>
  <si>
    <t>Investigating Effects and User Preferences of Extra- and Intradiegetic Virtual Reality Questionnaires</t>
  </si>
  <si>
    <t>Nadine</t>
  </si>
  <si>
    <t>Wagener</t>
  </si>
  <si>
    <t>https://doi.org/10.1145/3385956.3418972</t>
  </si>
  <si>
    <t>investigating-effects-and-user-preferences-of-extra--and-intradiegetic-virtual-reality-questionnaires</t>
  </si>
  <si>
    <t>VRComm: An End-to-End Web System for Real-Time Photorealistic Social VR Communication</t>
  </si>
  <si>
    <t>Simon N B</t>
  </si>
  <si>
    <t>Gunkel</t>
  </si>
  <si>
    <t>https://doi.org/10.1145/3458305.3459595</t>
  </si>
  <si>
    <t>vrcomm:-an-end-to-end-web-system-for-real-time-photorealistic-social-vr-communication</t>
  </si>
  <si>
    <t>65-79</t>
  </si>
  <si>
    <t>Evaluation of Labelling Layout Method for Image-Driven View Management in Augmented Reality</t>
  </si>
  <si>
    <t>9781450353793</t>
  </si>
  <si>
    <t>Proceedings of the 29th Australian Conference on Computer-Human Interaction</t>
  </si>
  <si>
    <t>Gang</t>
  </si>
  <si>
    <t>https://doi.org/10.1145/3152771.3152800</t>
  </si>
  <si>
    <t>evaluation-of-labelling-layout-method-for-image-driven-view-management-in-augmented-reality</t>
  </si>
  <si>
    <t>266-274</t>
  </si>
  <si>
    <t>Close to the Action: Eye-Tracking Evaluation of Speaker-Following Subtitles</t>
  </si>
  <si>
    <t>Kuno</t>
  </si>
  <si>
    <t>Kurzhals</t>
  </si>
  <si>
    <t>https://doi.org/10.1145/3025453.3025772</t>
  </si>
  <si>
    <t>close-to-the-action:-eye-tracking-evaluation-of-speaker-following-subtitles</t>
  </si>
  <si>
    <t>6559-6568</t>
  </si>
  <si>
    <t>OpticARe - Augmented Reality Mobile Patient Monitoring in Intensive Care Units</t>
  </si>
  <si>
    <t>9781450390927</t>
  </si>
  <si>
    <t>Proceedings of the 27th ACM Symposium on Virtual Reality Software and Technology</t>
  </si>
  <si>
    <t>Kimmel</t>
  </si>
  <si>
    <t>https://doi.org/10.1145/3489849.3489852</t>
  </si>
  <si>
    <t>opticare---augmented-reality-mobile-patient-monitoring-in-intensive-care-units</t>
  </si>
  <si>
    <t>Investigating Universal Appliance Control through Wearable Augmented Reality</t>
  </si>
  <si>
    <t>9781450365475</t>
  </si>
  <si>
    <t>Proceedings of the 10th Augmented Human International Conference 2019</t>
  </si>
  <si>
    <t>Vincent</t>
  </si>
  <si>
    <t>Becker</t>
  </si>
  <si>
    <t>https://doi.org/10.1145/3311823.3311853</t>
  </si>
  <si>
    <t>investigating-universal-appliance-control-through-wearable-augmented-reality</t>
  </si>
  <si>
    <t>Evaluating GameFlow in a Multiplayer Online Strategy Game Under Development</t>
  </si>
  <si>
    <t>9781450376976</t>
  </si>
  <si>
    <t>Proceedings of the Australasian Computer Science Week Multiconference</t>
  </si>
  <si>
    <t>Penny</t>
  </si>
  <si>
    <t>Sweetser</t>
  </si>
  <si>
    <t>https://doi.org/10.1145/3373017.3373068</t>
  </si>
  <si>
    <t>evaluating-gameflow-in-a-multiplayer-online-strategy-game-under-development</t>
  </si>
  <si>
    <t>Touch Me Gently: Recreating the Perception of Touch Using a Shape-Memory Alloy Matrix</t>
  </si>
  <si>
    <t>Sachith</t>
  </si>
  <si>
    <t>Muthukumarana</t>
  </si>
  <si>
    <t>https://doi.org/10.1145/3313831.3376491</t>
  </si>
  <si>
    <t>touch-me-gently:-recreating-the-perception-of-touch-using-a-shape-memory-alloy-matrix</t>
  </si>
  <si>
    <t>Beyond Being Real: A Sensorimotor Control Perspective on Interactions in Virtual Reality</t>
  </si>
  <si>
    <t>Parastoo</t>
  </si>
  <si>
    <t>Abtahi</t>
  </si>
  <si>
    <t>https://doi.org/10.1145/3491102.3517706</t>
  </si>
  <si>
    <t>beyond-being-real:-a-sensorimotor-control-perspective-on-interactions-in-virtual-reality</t>
  </si>
  <si>
    <t>"Co-Riding With My EBike to Get Green Lights"</t>
  </si>
  <si>
    <t>Josh</t>
  </si>
  <si>
    <t>Andres</t>
  </si>
  <si>
    <t>https://doi.org/10.1145/3322276.3322307</t>
  </si>
  <si>
    <t>"co-riding-with-my-ebike-to-get-green-lights"</t>
  </si>
  <si>
    <t>1251-1263</t>
  </si>
  <si>
    <t>Implementation of Interactive Mirror-Transcending Aerial Imaging System</t>
  </si>
  <si>
    <t>9798400702815</t>
  </si>
  <si>
    <t>Proceedings of the 2023 ACM Symposium on Spatial User Interaction</t>
  </si>
  <si>
    <t>Motohiro</t>
  </si>
  <si>
    <t>Makiguchi</t>
  </si>
  <si>
    <t>https://doi.org/10.1145/3607822.3614536</t>
  </si>
  <si>
    <t>implementation-of-interactive-mirror-transcending-aerial-imaging-system</t>
  </si>
  <si>
    <t>A Comparison between Virtual Reality and Augmented Reality on Upper-Limb Prosthesis Control</t>
  </si>
  <si>
    <t>9781450389839</t>
  </si>
  <si>
    <t>2021 International Symposium on Electrical, Electronics and Information Engineering</t>
  </si>
  <si>
    <t>Yinghe</t>
  </si>
  <si>
    <t>Sun</t>
  </si>
  <si>
    <t>https://doi.org/10.1145/3459104.3459189</t>
  </si>
  <si>
    <t>a-comparison-between-virtual-reality-and-augmented-reality-on-upper-limb-prosthesis-control</t>
  </si>
  <si>
    <t>521-528</t>
  </si>
  <si>
    <t>Understanding Context to Capture When Reconstructing Meaningful Spaces for Remote Instruction and Connecting in XR</t>
  </si>
  <si>
    <t>Hanuma Teja</t>
  </si>
  <si>
    <t>Maddali</t>
  </si>
  <si>
    <t>https://doi.org/10.1145/3544548.3581243</t>
  </si>
  <si>
    <t>understanding-context-to-capture-when-reconstructing-meaningful-spaces-for-remote-instruction-and-connecting-in-xr</t>
  </si>
  <si>
    <t>STRAIDE: A Research Platform for Shape-Changing Spatial Displays Based on Actuated Strings</t>
  </si>
  <si>
    <t>Severin</t>
  </si>
  <si>
    <t>Engert</t>
  </si>
  <si>
    <t>https://doi.org/10.1145/3491102.3517462</t>
  </si>
  <si>
    <t>straide:-a-research-platform-for-shape-changing-spatial-displays-based-on-actuated-strings</t>
  </si>
  <si>
    <t>ARMath: Augmenting Everyday Life with Math Learning</t>
  </si>
  <si>
    <t>Seokbin</t>
  </si>
  <si>
    <t>https://doi.org/10.1145/3313831.3376252</t>
  </si>
  <si>
    <t>armath:-augmenting-everyday-life-with-math-learning</t>
  </si>
  <si>
    <t>Activating People with Dementia Using Natural User Interface Interaction on a Surface Computer</t>
  </si>
  <si>
    <t>9781450363631</t>
  </si>
  <si>
    <t>Proceedings of the 11th EAI International Conference on Pervasive Computing Technologies for Healthcare</t>
  </si>
  <si>
    <t>Ramazan</t>
  </si>
  <si>
    <t>Gündogdu</t>
  </si>
  <si>
    <t>https://doi.org/10.1145/3154862.3154929</t>
  </si>
  <si>
    <t>activating-people-with-dementia-using-natural-user-interface-interaction-on-a-surface-computer</t>
  </si>
  <si>
    <t>386-394</t>
  </si>
  <si>
    <t>Kid Space: Interactive Learning in a Smart Environment</t>
  </si>
  <si>
    <t>9781450360777</t>
  </si>
  <si>
    <t>Proceedings of the Group Interaction Frontiers in Technology</t>
  </si>
  <si>
    <t>Glen J</t>
  </si>
  <si>
    <t>https://doi.org/10.1145/3279981.3279986</t>
  </si>
  <si>
    <t>kid-space:-interactive-learning-in-a-smart-environment</t>
  </si>
  <si>
    <t>Towards User-Centred Climate Services: The Role of Human-Computer Interaction</t>
  </si>
  <si>
    <t>Jacob M</t>
  </si>
  <si>
    <t>Rigby</t>
  </si>
  <si>
    <t>https://doi.org/10.1145/3544548.3580663</t>
  </si>
  <si>
    <t>towards-user-centred-climate-services:-the-role-of-human-computer-interaction</t>
  </si>
  <si>
    <t>InstruMentAR: Auto-Generation of Augmented Reality Tutorials for Operating Digital Instruments Through Recording Embodied Demonstration</t>
  </si>
  <si>
    <t>Ziyi</t>
  </si>
  <si>
    <t>https://doi.org/10.1145/3544548.3581442</t>
  </si>
  <si>
    <t>instrumentar:-auto-generation-of-augmented-reality-tutorials-for-operating-digital-instruments-through-recording-embodied-demonstration</t>
  </si>
  <si>
    <t>9781450371070</t>
  </si>
  <si>
    <t>Proceedings of the Tenth ACM Conference on Data and Application Security and Privacy</t>
  </si>
  <si>
    <t>Ivo</t>
  </si>
  <si>
    <t>Sluganovic</t>
  </si>
  <si>
    <t>https://doi.org/10.1145/3374664.3375740</t>
  </si>
  <si>
    <t>tap-pair:-using-spatial-secrets-for-single-tap-device-pairing-of-augmented-reality-headsets</t>
  </si>
  <si>
    <t>61-72</t>
  </si>
  <si>
    <t>Comparison of Subjective Methods, with and without Explicit Reference, for Quality Assessment of 3D Graphics</t>
  </si>
  <si>
    <t>9781450368902</t>
  </si>
  <si>
    <t>ACM Symposium on Applied Perception 2019</t>
  </si>
  <si>
    <t>https://doi.org/10.1145/3343036.3352493</t>
  </si>
  <si>
    <t>comparison-of-subjective-methods,-with-and-without-explicit-reference,-for-quality-assessment-of-3d-graphics</t>
  </si>
  <si>
    <t>Immersion or Disruption? Readers’ Evaluation of and Requirements for (3D-)Audio as a Tool to Support Immersion in Digital Reading Practices.</t>
  </si>
  <si>
    <t>Iris</t>
  </si>
  <si>
    <t>Jennes</t>
  </si>
  <si>
    <t>https://doi.org/10.1145/3573381.3596151</t>
  </si>
  <si>
    <t>immersion-or-disruption?-readers’-evaluation-of-and-requirements-for-(3d-)audio-as-a-tool-to-support-immersion-in-digital-reading-practices.</t>
  </si>
  <si>
    <t>129-139</t>
  </si>
  <si>
    <t>Co-Creating Personal Augmented Reality Accessories to Enhance Social Well-Being of Urban San Youth</t>
  </si>
  <si>
    <t>9781450365581</t>
  </si>
  <si>
    <t>Proceedings of the Second African Conference for Human Computer Interaction: Thriving Communities</t>
  </si>
  <si>
    <t>Maria</t>
  </si>
  <si>
    <t>Kauhondamwa</t>
  </si>
  <si>
    <t>https://doi.org/10.1145/3283458.3283480</t>
  </si>
  <si>
    <t>co-creating-personal-augmented-reality-accessories-to-enhance-social-well-being-of-urban-san-youth</t>
  </si>
  <si>
    <t>Exploring Spatial UI Transition Mechanisms with Head-Worn Augmented Reality</t>
  </si>
  <si>
    <t>Feiyu</t>
  </si>
  <si>
    <t>https://doi.org/10.1145/3491102.3517723</t>
  </si>
  <si>
    <t>exploring-spatial-ui-transition-mechanisms-with-head-worn-augmented-reality</t>
  </si>
  <si>
    <t>Underwater Virtual Reality System for Neutral Buoyancy Training: Development and Evaluation</t>
  </si>
  <si>
    <t>Sinnott</t>
  </si>
  <si>
    <t>https://doi.org/10.1145/3359996.3364272</t>
  </si>
  <si>
    <t>underwater-virtual-reality-system-for-neutral-buoyancy-training:-development-and-evaluation</t>
  </si>
  <si>
    <t>From Perception to Action: A Review and Taxonomy on Electrical Muscle Stimulation in HCI</t>
  </si>
  <si>
    <t>9781450398206</t>
  </si>
  <si>
    <t>Proceedings of the 21st International Conference on Mobile and Ubiquitous Multimedia</t>
  </si>
  <si>
    <t>Sarah</t>
  </si>
  <si>
    <t>Faltaous</t>
  </si>
  <si>
    <t>https://doi.org/10.1145/3568444.3568460</t>
  </si>
  <si>
    <t>from-perception-to-action:-a-review-and-taxonomy-on-electrical-muscle-stimulation-in-hci</t>
  </si>
  <si>
    <t>159-171</t>
  </si>
  <si>
    <t>The Journey: An AR Gamified Mobile Application for Promoting Physical Activity in Young Adults</t>
  </si>
  <si>
    <t>9781450392327</t>
  </si>
  <si>
    <t>Adjunct Proceedings of the 30th ACM Conference on User Modeling, Adaptation and Personalization</t>
  </si>
  <si>
    <t>Ifeanyi Paul</t>
  </si>
  <si>
    <t>Odenigbo</t>
  </si>
  <si>
    <t>https://doi.org/10.1145/3511047.3537652</t>
  </si>
  <si>
    <t>the-journey:-an-ar-gamified-mobile-application-for-promoting-physical-activity-in-young-adults</t>
  </si>
  <si>
    <t>342-353</t>
  </si>
  <si>
    <t>Creating Augmented and Virtual Reality Applications: Current Practices, Challenges, and Opportunities</t>
  </si>
  <si>
    <t>Narges</t>
  </si>
  <si>
    <t>Ashtari</t>
  </si>
  <si>
    <t>https://doi.org/10.1145/3313831.3376722</t>
  </si>
  <si>
    <t>creating-augmented-and-virtual-reality-applications:-current-practices,-challenges,-and-opportunities</t>
  </si>
  <si>
    <t>1-13</t>
  </si>
  <si>
    <t>MagicCloth: Protect User Privacy in AR Streaming</t>
  </si>
  <si>
    <t>9798400703393</t>
  </si>
  <si>
    <t>Proceedings of the 1st ACM Workshop on Mobile Immersive Computing, Networking, and Systems</t>
  </si>
  <si>
    <t>Yuming</t>
  </si>
  <si>
    <t>https://doi.org/10.1145/3615452.3617936</t>
  </si>
  <si>
    <t>magiccloth:-protect-user-privacy-in-ar-streaming</t>
  </si>
  <si>
    <t>222-228</t>
  </si>
  <si>
    <t>Much Realistic, Such Wow! A Systematic Literature Review of Realism in Digital Games</t>
  </si>
  <si>
    <t>Katja</t>
  </si>
  <si>
    <t>Rogers</t>
  </si>
  <si>
    <t>https://doi.org/10.1145/3491102.3501875</t>
  </si>
  <si>
    <t>much-realistic,-such-wow!-a-systematic-literature-review-of-realism-in-digital-games</t>
  </si>
  <si>
    <t>Sensing Multimedia Contexts on Mobile Devices</t>
  </si>
  <si>
    <t>9781450379458</t>
  </si>
  <si>
    <t>Proceedings of the 30th ACM Workshop on Network and Operating Systems Support for Digital Audio and Video</t>
  </si>
  <si>
    <t>Mohammad A</t>
  </si>
  <si>
    <t>Hoque</t>
  </si>
  <si>
    <t>https://doi.org/10.1145/3386290.3396935</t>
  </si>
  <si>
    <t>sensing-multimedia-contexts-on-mobile-devices</t>
  </si>
  <si>
    <t>40-46</t>
  </si>
  <si>
    <t>A Geo-Distributed Architectural Approach Favouring Smart Tourism Development in the 5G Era</t>
  </si>
  <si>
    <t>9781450375597</t>
  </si>
  <si>
    <t>Proceedings of the 6th EAI International Conference on Smart Objects and Technologies for Social Good</t>
  </si>
  <si>
    <t>Armir</t>
  </si>
  <si>
    <t>Bujari</t>
  </si>
  <si>
    <t>https://doi.org/10.1145/3411170.3411242</t>
  </si>
  <si>
    <t>a-geo-distributed-architectural-approach-favouring-smart-tourism-development-in-the-5g-era</t>
  </si>
  <si>
    <t>12-17</t>
  </si>
  <si>
    <t>Intuitive User Interfaces for Real-Time Magnification in Augmented Reality</t>
  </si>
  <si>
    <t>9798400703287</t>
  </si>
  <si>
    <t>Proceedings of the 29th ACM Symposium on Virtual Reality Software and Technology</t>
  </si>
  <si>
    <t>Ryan</t>
  </si>
  <si>
    <t>Schubert</t>
  </si>
  <si>
    <t>https://doi.org/10.1145/3611659.3615694</t>
  </si>
  <si>
    <t>intuitive-user-interfaces-for-real-time-magnification-in-augmented-reality</t>
  </si>
  <si>
    <t>Exploring Unimodal Notification Interaction and Display Methods in Augmented Reality</t>
  </si>
  <si>
    <t>Lucas</t>
  </si>
  <si>
    <t>Plabst</t>
  </si>
  <si>
    <t>https://doi.org/10.1145/3611659.3615683</t>
  </si>
  <si>
    <t>exploring-unimodal-notification-interaction-and-display-methods-in-augmented-reality</t>
  </si>
  <si>
    <t>Dialogues For One: Single-User Content Creation Using Immersive Record and Replay</t>
  </si>
  <si>
    <t>Klara</t>
  </si>
  <si>
    <t>Brandstätter</t>
  </si>
  <si>
    <t>https://doi.org/10.1145/3611659.3615695</t>
  </si>
  <si>
    <t>dialogues-for-one:-single-user-content-creation-using-immersive-record-and-replay</t>
  </si>
  <si>
    <t>Social Sensemaking with AI: Designing an Open-Ended AI Experience with a Blind Child</t>
  </si>
  <si>
    <t>Cecily</t>
  </si>
  <si>
    <t>Morrison</t>
  </si>
  <si>
    <t>https://doi.org/10.1145/3411764.3445290</t>
  </si>
  <si>
    <t>social-sensemaking-with-ai:-designing-an-open-ended-ai-experience-with-a-blind-child</t>
  </si>
  <si>
    <t>Depth Cues in Augmented Reality for Training of Robot-Assisted Minimally Invasive Surgery</t>
  </si>
  <si>
    <t>Nicklas H</t>
  </si>
  <si>
    <t>Christensen</t>
  </si>
  <si>
    <t>https://doi.org/10.1145/3131085.3131123</t>
  </si>
  <si>
    <t>depth-cues-in-augmented-reality-for-training-of-robot-assisted-minimally-invasive-surgery</t>
  </si>
  <si>
    <t>120-126</t>
  </si>
  <si>
    <t>INVISO: A Cross-Platform User Interface for Creating Virtual Sonic Environments</t>
  </si>
  <si>
    <t>Anil</t>
  </si>
  <si>
    <t>Çamc</t>
  </si>
  <si>
    <t>https://doi.org/10.1145/3126594.3126644</t>
  </si>
  <si>
    <t>inviso:-a-cross-platform-user-interface-for-creating-virtual-sonic-environments</t>
  </si>
  <si>
    <t>507-518</t>
  </si>
  <si>
    <t>MarathOn Multiscreen: Group Television Watching and Interaction in a Viewing Ecology</t>
  </si>
  <si>
    <t>Edward</t>
  </si>
  <si>
    <t>Anstead</t>
  </si>
  <si>
    <t>https://doi.org/10.1145/2818048.2820003</t>
  </si>
  <si>
    <t>marathon-multiscreen:-group-television-watching-and-interaction-in-a-viewing-ecology</t>
  </si>
  <si>
    <t>405-417</t>
  </si>
  <si>
    <t>Using Nature Elements in Mobile AR for Education with Children</t>
  </si>
  <si>
    <t>9781450350754</t>
  </si>
  <si>
    <t>Proceedings of the 19th International Conference on Human-Computer Interaction with Mobile Devices and Services</t>
  </si>
  <si>
    <t>Ismo</t>
  </si>
  <si>
    <t>Alakärppä</t>
  </si>
  <si>
    <t>https://doi.org/10.1145/3098279.3098547</t>
  </si>
  <si>
    <t>using-nature-elements-in-mobile-ar-for-education-with-children</t>
  </si>
  <si>
    <t>Combining Momentary and Retrospective Self-Reflection in a Mobile Photo-Based Journaling Application</t>
  </si>
  <si>
    <t>9781450396998</t>
  </si>
  <si>
    <t>Nordic Human-Computer Interaction Conference</t>
  </si>
  <si>
    <t>Pelin</t>
  </si>
  <si>
    <t>Karaturhan</t>
  </si>
  <si>
    <t>https://doi.org/10.1145/3546155.3546676</t>
  </si>
  <si>
    <t>combining-momentary-and-retrospective-self-reflection-in-a-mobile-photo-based-journaling-application</t>
  </si>
  <si>
    <t>Effects of Volumetric Video Capture on Interactive Storytelling in Immersive Augmented Reality: A Short Film Experiment</t>
  </si>
  <si>
    <t>9781450397469</t>
  </si>
  <si>
    <t>Proceedings of the 2023 7th International Conference on Virtual and Augmented Reality Simulations</t>
  </si>
  <si>
    <t>Jessica L</t>
  </si>
  <si>
    <t>Bitter</t>
  </si>
  <si>
    <t>https://doi.org/10.1145/3603421.3603428</t>
  </si>
  <si>
    <t>effects-of-volumetric-video-capture-on-interactive-storytelling-in-immersive-augmented-reality:-a-short-film-experiment</t>
  </si>
  <si>
    <t>45-51</t>
  </si>
  <si>
    <t>Sketched Reality: Sketching Bi-Directional Interactions Between Virtual and Physical Worlds with AR and Actuated Tangible UI</t>
  </si>
  <si>
    <t>Hiroki</t>
  </si>
  <si>
    <t>Kaimoto</t>
  </si>
  <si>
    <t>https://doi.org/10.1145/3526113.3545626</t>
  </si>
  <si>
    <t>sketched-reality:-sketching-bi-directional-interactions-between-virtual-and-physical-worlds-with-ar-and-actuated-tangible-ui</t>
  </si>
  <si>
    <t>ScalAR: Authoring Semantically Adaptive Augmented Reality Experiences in Virtual Reality</t>
  </si>
  <si>
    <t>Xun</t>
  </si>
  <si>
    <t>https://doi.org/10.1145/3491102.3517665</t>
  </si>
  <si>
    <t>scalar:-authoring-semantically-adaptive-augmented-reality-experiences-in-virtual-reality</t>
  </si>
  <si>
    <t>Many-Screen Viewing: Evaluating an Olympics Companion Application</t>
  </si>
  <si>
    <t>9781450328388</t>
  </si>
  <si>
    <t>Proceedings of the ACM International Conference on Interactive Experiences for TV and Online Video</t>
  </si>
  <si>
    <t>https://doi.org/10.1145/2602299.2602304</t>
  </si>
  <si>
    <t>many-screen-viewing:-evaluating-an-olympics-companion-application</t>
  </si>
  <si>
    <t>103-110</t>
  </si>
  <si>
    <t>Elasticcon: Elastic Controllers for Casual Interaction</t>
  </si>
  <si>
    <t>9781450336529</t>
  </si>
  <si>
    <t>Proceedings of the 17th International Conference on Human-Computer Interaction with Mobile Devices and Services</t>
  </si>
  <si>
    <t>Konstantin</t>
  </si>
  <si>
    <t>Klamka</t>
  </si>
  <si>
    <t>https://doi.org/10.1145/2785830.2785849</t>
  </si>
  <si>
    <t>elasticcon:-elastic-controllers-for-casual-interaction</t>
  </si>
  <si>
    <t>410-419</t>
  </si>
  <si>
    <t>BystandAR: Protecting Bystander Visual Data in Augmented Reality Systems</t>
  </si>
  <si>
    <t>9798400701108</t>
  </si>
  <si>
    <t>Proceedings of the 21st Annual International Conference on Mobile Systems, Applications and Services</t>
  </si>
  <si>
    <t>Matthew</t>
  </si>
  <si>
    <t>Corbett</t>
  </si>
  <si>
    <t>https://doi.org/10.1145/3581791.3596830</t>
  </si>
  <si>
    <t>bystandar:-protecting-bystander-visual-data-in-augmented-reality-systems</t>
  </si>
  <si>
    <t>370-382</t>
  </si>
  <si>
    <t>Spacetime: Enabling Fluid Individual and Collaborative Editing in Virtual Reality</t>
  </si>
  <si>
    <t>9781450359481</t>
  </si>
  <si>
    <t>Proceedings of the 31st Annual ACM Symposium on User Interface Software and Technology</t>
  </si>
  <si>
    <t>Haijun</t>
  </si>
  <si>
    <t>Xia</t>
  </si>
  <si>
    <t>https://doi.org/10.1145/3242587.3242597</t>
  </si>
  <si>
    <t>spacetime:-enabling-fluid-individual-and-collaborative-editing-in-virtual-reality</t>
  </si>
  <si>
    <t>853-866</t>
  </si>
  <si>
    <t>Responsible &amp;amp; Inclusive Cards: An Online Card Tool to Promote Critical Reflection in Technology Industry Work Practices</t>
  </si>
  <si>
    <t>Salma</t>
  </si>
  <si>
    <t>Elsayed-Ali</t>
  </si>
  <si>
    <t>https://doi.org/10.1145/3544548.3580771</t>
  </si>
  <si>
    <t>responsible-&amp;amp;-inclusive-cards:-an-online-card-tool-to-promote-critical-reflection-in-technology-industry-work-practices</t>
  </si>
  <si>
    <t>Slice of Light: Transparent and Integrative Transition Among Realities in a Multi-HMD-User Environment</t>
  </si>
  <si>
    <t>Chiu-Hsuan</t>
  </si>
  <si>
    <t>https://doi.org/10.1145/3379337.3415868</t>
  </si>
  <si>
    <t>slice-of-light:-transparent-and-integrative-transition-among-realities-in-a-multi-hmd-user-environment</t>
  </si>
  <si>
    <t>805-817</t>
  </si>
  <si>
    <t>Using Hands as an Easy UAV Joystick for Entertainment Applications</t>
  </si>
  <si>
    <t>9781450371902</t>
  </si>
  <si>
    <t>Proceedings of the 13th Biannual Conference of the Italian SIGCHI Chapter: Designing the next Interaction</t>
  </si>
  <si>
    <t>De Marsico</t>
  </si>
  <si>
    <t>https://doi.org/10.1145/3351995.3352042</t>
  </si>
  <si>
    <t>using-hands-as-an-easy-uav-joystick-for-entertainment-applications</t>
  </si>
  <si>
    <t>Towards Designing Immersive Geovisualisations: Literature Review and Recommendations for Future Research</t>
  </si>
  <si>
    <t>9781450395984</t>
  </si>
  <si>
    <t>Proceedings of the 33rd Australian Conference on Human-Computer Interaction</t>
  </si>
  <si>
    <t>Cael</t>
  </si>
  <si>
    <t>Gallagher</t>
  </si>
  <si>
    <t>https://doi.org/10.1145/3520495.3520511</t>
  </si>
  <si>
    <t>towards-designing-immersive-geovisualisations:-literature-review-and-recommendations-for-future-research</t>
  </si>
  <si>
    <t>307-326</t>
  </si>
  <si>
    <t>If Reality Bites, Bite Back Virtually: Simulating Perfection in Augmented Reality Tracking</t>
  </si>
  <si>
    <t>9781450326407</t>
  </si>
  <si>
    <t>Proceedings of the 14th Annual ACM SIGCHI_NZ Conference on Computer-Human Interaction</t>
  </si>
  <si>
    <t>James</t>
  </si>
  <si>
    <t>Wen</t>
  </si>
  <si>
    <t>https://doi.org/10.1145/2542242.2542246</t>
  </si>
  <si>
    <t>if-reality-bites,-bite-back-virtually:-simulating-perfection-in-augmented-reality-tracking</t>
  </si>
  <si>
    <t>Towards an Extended Festival Viewing Experience</t>
  </si>
  <si>
    <t>9781450335263</t>
  </si>
  <si>
    <t>https://doi.org/10.1145/2745197.2745206</t>
  </si>
  <si>
    <t>towards-an-extended-festival-viewing-experience</t>
  </si>
  <si>
    <t>53-62</t>
  </si>
  <si>
    <t>HandAvatar: Embodying Non-Humanoid Virtual Avatars through Hands</t>
  </si>
  <si>
    <t>Jiang</t>
  </si>
  <si>
    <t>https://doi.org/10.1145/3544548.3581027</t>
  </si>
  <si>
    <t>handavatar:-embodying-non-humanoid-virtual-avatars-through-hands</t>
  </si>
  <si>
    <t>ProxSituated Visualization: An Extended Model of Situated Visualization Using Proxies for Physical Referents</t>
  </si>
  <si>
    <t>Kadek Ananta</t>
  </si>
  <si>
    <t>Satriadi</t>
  </si>
  <si>
    <t>https://doi.org/10.1145/3544548.3580952</t>
  </si>
  <si>
    <t>proxsituated-visualization:-an-extended-model-of-situated-visualization-using-proxies-for-physical-referents</t>
  </si>
  <si>
    <t>Virtual Rehearsal Suite: An Environment and Framework for Virtual Performance Practice</t>
  </si>
  <si>
    <t>Zachary</t>
  </si>
  <si>
    <t>Mckendrick</t>
  </si>
  <si>
    <t>https://doi.org/10.1145/3573381.3596158</t>
  </si>
  <si>
    <t>virtual-rehearsal-suite:-an-environment-and-framework-for-virtual-performance-practice</t>
  </si>
  <si>
    <t>27-39</t>
  </si>
  <si>
    <t>CAVRN: An Exploration and Evaluation of a Collective Audience Virtual Reality Nexus Experience</t>
  </si>
  <si>
    <t>Herscher</t>
  </si>
  <si>
    <t>https://doi.org/10.1145/3332165.3347929</t>
  </si>
  <si>
    <t>cavrn:-an-exploration-and-evaluation-of-a-collective-audience-virtual-reality-nexus-experience</t>
  </si>
  <si>
    <t>1137-1150</t>
  </si>
  <si>
    <t>Design Recommendations for Historical Cemeteries Using Speculative Design</t>
  </si>
  <si>
    <t>9781450399555</t>
  </si>
  <si>
    <t>Proceedings of the 25th International Academic Mindtrek Conference</t>
  </si>
  <si>
    <t>https://doi.org/10.1145/3569219.3569378</t>
  </si>
  <si>
    <t>design-recommendations-for-historical-cemeteries-using-speculative-design</t>
  </si>
  <si>
    <t>147-157</t>
  </si>
  <si>
    <t>Neighbor-Environment Observer: An Intelligent Agent for Immersive Working Companionship</t>
  </si>
  <si>
    <t>Zhe</t>
  </si>
  <si>
    <t>https://doi.org/10.1145/3586183.3606728</t>
  </si>
  <si>
    <t>neighbor-environment-observer:-an-intelligent-agent-for-immersive-working-companionship</t>
  </si>
  <si>
    <t>Analysis of The Motivational Effect of Gamified Augmented Reality Apps for Learning Geometry</t>
  </si>
  <si>
    <t>9781450389754</t>
  </si>
  <si>
    <t>Proceedings of the 32nd Australian Conference on Human-Computer Interaction</t>
  </si>
  <si>
    <t>Pornpon</t>
  </si>
  <si>
    <t>Thamrongrat</t>
  </si>
  <si>
    <t>https://doi.org/10.1145/3441000.3441034</t>
  </si>
  <si>
    <t>analysis-of-the-motivational-effect-of-gamified-augmented-reality-apps-for-learning-geometry</t>
  </si>
  <si>
    <t>65-77</t>
  </si>
  <si>
    <t>Moving across Sonic Atmospheres</t>
  </si>
  <si>
    <t>9781450372978</t>
  </si>
  <si>
    <t>Proceedings of the 14th International Audio Mostly Conference: A Journey in Sound</t>
  </si>
  <si>
    <t>Elio</t>
  </si>
  <si>
    <t>Toppano</t>
  </si>
  <si>
    <t>https://doi.org/10.1145/3356590.3356612</t>
  </si>
  <si>
    <t>moving-across-sonic-atmospheres</t>
  </si>
  <si>
    <t>139-146</t>
  </si>
  <si>
    <t>Resource-Efficient and Privacy-Preserving Edge for Augmented Reality</t>
  </si>
  <si>
    <t>9798400703034</t>
  </si>
  <si>
    <t>Proceedings of the 2023 Workshop on Emerging Multimedia Systems</t>
  </si>
  <si>
    <t>Guo</t>
  </si>
  <si>
    <t>https://doi.org/10.1145/3609395.3610596</t>
  </si>
  <si>
    <t>resource-efficient-and-privacy-preserving-edge-for-augmented-reality</t>
  </si>
  <si>
    <t>22-27</t>
  </si>
  <si>
    <t>"Like Having a Really Bad PA": The Gulf between User Expectation and Experience of Conversational Agents</t>
  </si>
  <si>
    <t>Ewa</t>
  </si>
  <si>
    <t>Luger</t>
  </si>
  <si>
    <t>https://doi.org/10.1145/2858036.2858288</t>
  </si>
  <si>
    <t>"like-having-a-really-bad-pa":-the-gulf-between-user-expectation-and-experience-of-conversational-agents</t>
  </si>
  <si>
    <t>5286-5297</t>
  </si>
  <si>
    <t>XRgonomics: Facilitating the Creation of Ergonomic 3D Interfaces</t>
  </si>
  <si>
    <t>https://doi.org/10.1145/3411764.3445349</t>
  </si>
  <si>
    <t>xrgonomics:-facilitating-the-creation-of-ergonomic-3d-interfaces</t>
  </si>
  <si>
    <t>Unpacking Practitioners’ Attitudes Towards Codifications of Design Knowledge for Voice User Interfaces</t>
  </si>
  <si>
    <t>Krishika Haresh</t>
  </si>
  <si>
    <t>Khemani</t>
  </si>
  <si>
    <t>https://doi.org/10.1145/3491102.3517623</t>
  </si>
  <si>
    <t>unpacking-practitioners’-attitudes-towards-codifications-of-design-knowledge-for-voice-user-interfaces</t>
  </si>
  <si>
    <t>HapSense: A Soft Haptic I/O Device with Uninterrupted Dual Functionalities of Force Sensing and Vibrotactile Actuation</t>
  </si>
  <si>
    <t>Sang Ho</t>
  </si>
  <si>
    <t>Yoon</t>
  </si>
  <si>
    <t>https://doi.org/10.1145/3332165.3347888</t>
  </si>
  <si>
    <t>hapsense:-a-soft-haptic-i/o-device-with-uninterrupted-dual-functionalities-of-force-sensing-and-vibrotactile-actuation</t>
  </si>
  <si>
    <t>949-961</t>
  </si>
  <si>
    <t>Gesture-Aware Interactive Machine Teaching with In-Situ Object Annotations</t>
  </si>
  <si>
    <t>Zhongyi</t>
  </si>
  <si>
    <t>Zhou</t>
  </si>
  <si>
    <t>https://doi.org/10.1145/3526113.3545648</t>
  </si>
  <si>
    <t>gesture-aware-interactive-machine-teaching-with-in-situ-object-annotations</t>
  </si>
  <si>
    <t>VUM: Understanding Requirements for a Virtual Ubiquitous Microscope</t>
  </si>
  <si>
    <t>Francisco</t>
  </si>
  <si>
    <t>Kiss</t>
  </si>
  <si>
    <t>https://doi.org/10.1145/3428361.3428386</t>
  </si>
  <si>
    <t>vum:-understanding-requirements-for-a-virtual-ubiquitous-microscope</t>
  </si>
  <si>
    <t>259-266</t>
  </si>
  <si>
    <t>FUTURE MACHINE: Making Myths &amp;amp; Designing Technology for a Responsible Future: Making Myths and Entanglement: Community Engagement at the Edge of Participatory Design and User Experience</t>
  </si>
  <si>
    <t>9798400708749</t>
  </si>
  <si>
    <t>Proceedings of the 26th International Academic Mindtrek Conference</t>
  </si>
  <si>
    <t>Rachel</t>
  </si>
  <si>
    <t>Jacobs</t>
  </si>
  <si>
    <t>https://doi.org/10.1145/3616961.3616979</t>
  </si>
  <si>
    <t>future-machine:-making-myths-&amp;amp;-designing-technology-for-a-responsible-future:-making-myths-and-entanglement:-community-engagement-at-the-edge-of-participatory-design-and-user-experience</t>
  </si>
  <si>
    <t>108-118</t>
  </si>
  <si>
    <t>(Dis)Appearables: A Concept and Method for Actuated Tangible UIs to Appear and Disappear Based on Stages</t>
  </si>
  <si>
    <t>Ken</t>
  </si>
  <si>
    <t>Nakagaki</t>
  </si>
  <si>
    <t>https://doi.org/10.1145/3491102.3501906</t>
  </si>
  <si>
    <t>(dis)appearables:-a-concept-and-method-for-actuated-tangible-uis-to-appear-and-disappear-based-on-stages</t>
  </si>
  <si>
    <t>A Web-Based Analysis Toolkit for the System Usability Scale</t>
  </si>
  <si>
    <t>9781450396318</t>
  </si>
  <si>
    <t>Proceedings of the 15th International Conference on PErvasive Technologies Related to Assistive Environments</t>
  </si>
  <si>
    <t>Blattgerste</t>
  </si>
  <si>
    <t>https://doi.org/10.1145/3529190.3529216</t>
  </si>
  <si>
    <t>a-web-based-analysis-toolkit-for-the-system-usability-scale</t>
  </si>
  <si>
    <t>237-246</t>
  </si>
  <si>
    <t>Immersive Visual Technologies and Human Health</t>
  </si>
  <si>
    <t>9781450387576</t>
  </si>
  <si>
    <t>Proceedings of the 32nd European Conference on Cognitive Ergonomics</t>
  </si>
  <si>
    <t>Simone</t>
  </si>
  <si>
    <t>Grassini</t>
  </si>
  <si>
    <t>https://doi.org/10.1145/3452853.3452856</t>
  </si>
  <si>
    <t>immersive-visual-technologies-and-human-health</t>
  </si>
  <si>
    <t>XREcho: A Unity Plug-in to Record and Visualize User Behavior during XR Sessions</t>
  </si>
  <si>
    <t>9781450392839</t>
  </si>
  <si>
    <t>Proceedings of the 13th ACM Multimedia Systems Conference</t>
  </si>
  <si>
    <t>Sophie</t>
  </si>
  <si>
    <t>Villenave</t>
  </si>
  <si>
    <t>https://doi.org/10.1145/3524273.3532909</t>
  </si>
  <si>
    <t>xrecho:-a-unity-plug-in-to-record-and-visualize-user-behavior-during-xr-sessions</t>
  </si>
  <si>
    <t>341-346</t>
  </si>
  <si>
    <t>Simplifying Location-Based Serious Game Authoring</t>
  </si>
  <si>
    <t>9781450353861</t>
  </si>
  <si>
    <t>Proceedings of the 5th International Conference on Technological Ecosystems for Enhancing Multiculturality</t>
  </si>
  <si>
    <t>Pérez-Colado V\'{\i}ctor</t>
  </si>
  <si>
    <t>Manuel</t>
  </si>
  <si>
    <t>https://doi.org/10.1145/3144826.3145395</t>
  </si>
  <si>
    <t>simplifying-location-based-serious-game-authoring</t>
  </si>
  <si>
    <t>A Fitts’ Law Study of Gaze-Hand Alignment for Selection in 3D User Interfaces</t>
  </si>
  <si>
    <t>Uta</t>
  </si>
  <si>
    <t>Wagner</t>
  </si>
  <si>
    <t>https://doi.org/10.1145/3544548.3581423</t>
  </si>
  <si>
    <t>a-fitts’-law-study-of-gaze-hand-alignment-for-selection-in-3d-user-interfaces</t>
  </si>
  <si>
    <t>GazeChat: Enhancing Virtual Conferences with Gaze-Aware 3D Photos</t>
  </si>
  <si>
    <t>9781450386357</t>
  </si>
  <si>
    <t>The 34th Annual ACM Symposium on User Interface Software and Technology</t>
  </si>
  <si>
    <t>Zhenyi</t>
  </si>
  <si>
    <t>He</t>
  </si>
  <si>
    <t>https://doi.org/10.1145/3472749.3474785</t>
  </si>
  <si>
    <t>gazechat:-enhancing-virtual-conferences-with-gaze-aware-3d-photos</t>
  </si>
  <si>
    <t>769-782</t>
  </si>
  <si>
    <t>Immersive Virtual Reality in K-12 and Outcomes: A Meta-Analysis</t>
  </si>
  <si>
    <t>9781450390255</t>
  </si>
  <si>
    <t>2021 4th International Conference on Information Systems and Computer Aided Education</t>
  </si>
  <si>
    <t>Huifen</t>
  </si>
  <si>
    <t>https://doi.org/10.1145/3482632.3487542</t>
  </si>
  <si>
    <t>immersive-virtual-reality-in-k-12-and-outcomes:-a-meta-analysis</t>
  </si>
  <si>
    <t>2928-2934</t>
  </si>
  <si>
    <t>Towards the Holodeck: Fully Immersive Virtual Reality Visualisation of Scientific and Engineering Data</t>
  </si>
  <si>
    <t>9781450331845</t>
  </si>
  <si>
    <t>Proceedings of the 29th International Conference on Image and Vision Computing New Zealand</t>
  </si>
  <si>
    <t>Marks</t>
  </si>
  <si>
    <t>https://doi.org/10.1145/2683405.2683424</t>
  </si>
  <si>
    <t>towards-the-holodeck:-fully-immersive-virtual-reality-visualisation-of-scientific-and-engineering-data</t>
  </si>
  <si>
    <t>42-47</t>
  </si>
  <si>
    <t>Novel Paradigms of Human-Fashion Interaction</t>
  </si>
  <si>
    <t>9781450395977</t>
  </si>
  <si>
    <t>Proceedings of the 12th Hellenic Conference on Artificial Intelligence</t>
  </si>
  <si>
    <t>Anastasios</t>
  </si>
  <si>
    <t>Papazoglou Chalikias</t>
  </si>
  <si>
    <t>https://doi.org/10.1145/3549737.3549803</t>
  </si>
  <si>
    <t>novel-paradigms-of-human-fashion-interaction</t>
  </si>
  <si>
    <t>Salient Features of an Effective Immersive Non-Collaborative Virtual Reality Learning Environment</t>
  </si>
  <si>
    <t>9781450365178</t>
  </si>
  <si>
    <t>Proceedings of the 10th International Conference on Education Technology and Computers</t>
  </si>
  <si>
    <t>Rhodora</t>
  </si>
  <si>
    <t>Abadia</t>
  </si>
  <si>
    <t>https://doi.org/10.1145/3290511.3290558</t>
  </si>
  <si>
    <t>salient-features-of-an-effective-immersive-non-collaborative-virtual-reality-learning-environment</t>
  </si>
  <si>
    <t>268-278</t>
  </si>
  <si>
    <t>DistanciAR: Authoring Site-Specific Augmented Reality Experiences for Remote Environments</t>
  </si>
  <si>
    <t>Zeyu</t>
  </si>
  <si>
    <t>https://doi.org/10.1145/3411764.3445552</t>
  </si>
  <si>
    <t>distanciar:-authoring-site-specific-augmented-reality-experiences-for-remote-environments</t>
  </si>
  <si>
    <t>Lessons Learned from Designing and Evaluating CLAICA: A Continuously Learning AI Cognitive Assistant</t>
  </si>
  <si>
    <t>9798400701061</t>
  </si>
  <si>
    <t>Proceedings of the 28th International Conference on Intelligent User Interfaces</t>
  </si>
  <si>
    <t>Samuel</t>
  </si>
  <si>
    <t>Kernan Freire</t>
  </si>
  <si>
    <t>https://doi.org/10.1145/3581641.3584042</t>
  </si>
  <si>
    <t>lessons-learned-from-designing-and-evaluating-claica:-a-continuously-learning-ai-cognitive-assistant</t>
  </si>
  <si>
    <t>553-568</t>
  </si>
  <si>
    <t>Building a Maker Community Around an Open Hardware Platform</t>
  </si>
  <si>
    <t>Fabio</t>
  </si>
  <si>
    <t>Morreale</t>
  </si>
  <si>
    <t>https://doi.org/10.1145/3025453.3026056</t>
  </si>
  <si>
    <t>building-a-maker-community-around-an-open-hardware-platform</t>
  </si>
  <si>
    <t>6948-6959</t>
  </si>
  <si>
    <t>Altering Gameplay Behavior Using Stereoscopic 3D Vision-Based Video Game Design</t>
  </si>
  <si>
    <t>Schild</t>
  </si>
  <si>
    <t>https://doi.org/10.1145/2556288.2557283</t>
  </si>
  <si>
    <t>altering-gameplay-behavior-using-stereoscopic-3d-vision-based-video-game-design</t>
  </si>
  <si>
    <t>207-216</t>
  </si>
  <si>
    <t>Interaction Challenges in AI Equipped Environments Built to Teach Foreign Languages Through Dialogue and Task-Completion</t>
  </si>
  <si>
    <t>9781450351980</t>
  </si>
  <si>
    <t>Proceedings of the 2018 Designing Interactive Systems Conference</t>
  </si>
  <si>
    <t>Rahul R</t>
  </si>
  <si>
    <t>Divekar</t>
  </si>
  <si>
    <t>https://doi.org/10.1145/3196709.3196717</t>
  </si>
  <si>
    <t>interaction-challenges-in-ai-equipped-environments-built-to-teach-foreign-languages-through-dialogue-and-task-completion</t>
  </si>
  <si>
    <t>597-609</t>
  </si>
  <si>
    <t>FUN PLEdGE 2.0: A FUNny Platformers LEvels GEnerator (Rhythm Based)</t>
  </si>
  <si>
    <t>9781450352376</t>
  </si>
  <si>
    <t>Proceedings of the 12th Biannual Conference on Italian SIGCHI Chapter</t>
  </si>
  <si>
    <t>Claudio</t>
  </si>
  <si>
    <t>Mazza</t>
  </si>
  <si>
    <t>https://doi.org/10.1145/3125571.3125592</t>
  </si>
  <si>
    <t>fun-pledge-2.0:-a-funny-platformers-levels-generator-(rhythm-based)</t>
  </si>
  <si>
    <t>A Universal Framework For Systemizing the Evaluation of Immersive And Collaborative Performance</t>
  </si>
  <si>
    <t>9781450353816</t>
  </si>
  <si>
    <t>Proceedings of the Virtual Reality International Conference - Laval Virtual</t>
  </si>
  <si>
    <t>Laurent</t>
  </si>
  <si>
    <t>Dupont</t>
  </si>
  <si>
    <t>https://doi.org/10.1145/3234253.3234306</t>
  </si>
  <si>
    <t>a-universal-framework-for-systemizing-the-evaluation-of-immersive-and-collaborative-performance</t>
  </si>
  <si>
    <t>Tangible Globes for Data Visualisation in Augmented Reality</t>
  </si>
  <si>
    <t>https://doi.org/10.1145/3491102.3517715</t>
  </si>
  <si>
    <t>tangible-globes-for-data-visualisation-in-augmented-reality</t>
  </si>
  <si>
    <t>Designing Mind(Set) and Setting for Profound Emotional Experiences in Virtual Reality</t>
  </si>
  <si>
    <t>9781450369749</t>
  </si>
  <si>
    <t>Proceedings of the 2020 ACM Designing Interactive Systems Conference</t>
  </si>
  <si>
    <t>Alexandra</t>
  </si>
  <si>
    <t>Kitson</t>
  </si>
  <si>
    <t>https://doi.org/10.1145/3357236.3395560</t>
  </si>
  <si>
    <t>designing-mind(set)-and-setting-for-profound-emotional-experiences-in-virtual-reality</t>
  </si>
  <si>
    <t>655-668</t>
  </si>
  <si>
    <t>Expanding the Design Space for Technology-Mediated Theatre Experiences</t>
  </si>
  <si>
    <t>Molly Jane</t>
  </si>
  <si>
    <t>Nicholas</t>
  </si>
  <si>
    <t>https://doi.org/10.1145/3461778.3462123</t>
  </si>
  <si>
    <t>expanding-the-design-space-for-technology-mediated-theatre-experiences</t>
  </si>
  <si>
    <t>2026-2038</t>
  </si>
  <si>
    <t>Composites: A Tangible Interaction Paradigm for Visual Data Analysis in Design Practice</t>
  </si>
  <si>
    <t>Hariharan</t>
  </si>
  <si>
    <t>Subramonyam</t>
  </si>
  <si>
    <t>https://doi.org/10.1145/3531073.3531091</t>
  </si>
  <si>
    <t>composites:-a-tangible-interaction-paradigm-for-visual-data-analysis-in-design-practice</t>
  </si>
  <si>
    <t>Never Skip Leg Day Again: Training the Lower Body with Vertical Jumps in a Virtual Reality Exergame</t>
  </si>
  <si>
    <t>https://doi.org/10.1145/3544548.3580973</t>
  </si>
  <si>
    <t>never-skip-leg-day-again:-training-the-lower-body-with-vertical-jumps-in-a-virtual-reality-exergame</t>
  </si>
  <si>
    <t>JeL: Breathing Together to Connect with Others and Nature</t>
  </si>
  <si>
    <t>Ekaterina R</t>
  </si>
  <si>
    <t>Stepanova</t>
  </si>
  <si>
    <t>https://doi.org/10.1145/3357236.3395532</t>
  </si>
  <si>
    <t>jel:-breathing-together-to-connect-with-others-and-nature</t>
  </si>
  <si>
    <t>641-654</t>
  </si>
  <si>
    <t>Sensory and Perceptual Consistency for Believable Response in Action Feedback Loop</t>
  </si>
  <si>
    <t>9781450364010</t>
  </si>
  <si>
    <t>Proceedings of Computer Graphics International 2018</t>
  </si>
  <si>
    <t>BoYu</t>
  </si>
  <si>
    <t>Gao</t>
  </si>
  <si>
    <t>https://doi.org/10.1145/3208159.3208171</t>
  </si>
  <si>
    <t>sensory-and-perceptual-consistency-for-believable-response-in-action-feedback-loop</t>
  </si>
  <si>
    <t>201-210</t>
  </si>
  <si>
    <t>A View on the Viewer: Gaze-Adaptive Captions for Videos</t>
  </si>
  <si>
    <t>https://doi.org/10.1145/3313831.3376266</t>
  </si>
  <si>
    <t>a-view-on-the-viewer:-gaze-adaptive-captions-for-videos</t>
  </si>
  <si>
    <t>A User-Based Mid-Air Hand Gesture Set for Spreadsheets</t>
  </si>
  <si>
    <t>9781450382038</t>
  </si>
  <si>
    <t>Proceedings of the Asian CHI Symposium 2021</t>
  </si>
  <si>
    <t>Yuta</t>
  </si>
  <si>
    <t>Takayama</t>
  </si>
  <si>
    <t>https://doi.org/10.1145/3429360.3468193</t>
  </si>
  <si>
    <t>a-user-based-mid-air-hand-gesture-set-for-spreadsheets</t>
  </si>
  <si>
    <t>122-128</t>
  </si>
  <si>
    <t>RealityCanvas: Augmented Reality Sketching for Embedded and Responsive Scribble Animation Effects</t>
  </si>
  <si>
    <t>Zhijie</t>
  </si>
  <si>
    <t>https://doi.org/10.1145/3586183.3606716</t>
  </si>
  <si>
    <t>realitycanvas:-augmented-reality-sketching-for-embedded-and-responsive-scribble-animation-effects</t>
  </si>
  <si>
    <t>Aura: Inside-out Electromagnetic Controller Tracking</t>
  </si>
  <si>
    <t>9781450366618</t>
  </si>
  <si>
    <t>Proceedings of the 17th Annual International Conference on Mobile Systems, Applications, and Services</t>
  </si>
  <si>
    <t>Eric</t>
  </si>
  <si>
    <t>Whitmire</t>
  </si>
  <si>
    <t>https://doi.org/10.1145/3307334.3326090</t>
  </si>
  <si>
    <t>aura:-inside-out-electromagnetic-controller-tracking</t>
  </si>
  <si>
    <t>300-312</t>
  </si>
  <si>
    <t>Anomaly Event Retrieval System from TV News and Surveillance Cameras</t>
  </si>
  <si>
    <t>9798400708916</t>
  </si>
  <si>
    <t>Proceedings of the 12th International Symposium on Information and Communication Technology</t>
  </si>
  <si>
    <t>Mai-Khiem</t>
  </si>
  <si>
    <t>Tran</t>
  </si>
  <si>
    <t>https://doi.org/10.1145/3628797.3628891</t>
  </si>
  <si>
    <t>anomaly-event-retrieval-system-from-tv-news-and-surveillance-cameras</t>
  </si>
  <si>
    <t>953-959</t>
  </si>
  <si>
    <t>Situated Storytelling with SLAM Enabled Augmented Reality</t>
  </si>
  <si>
    <t>9781450370028</t>
  </si>
  <si>
    <t>Proceedings of the 17th International Conference on Virtual-Reality Continuum and Its Applications in Industry</t>
  </si>
  <si>
    <t>Ketchell</t>
  </si>
  <si>
    <t>https://doi.org/10.1145/3359997.3365681</t>
  </si>
  <si>
    <t>situated-storytelling-with-slam-enabled-augmented-reality</t>
  </si>
  <si>
    <t>Low-Latency Cloud-Based Volumetric Video Streaming Using Head Motion Prediction</t>
  </si>
  <si>
    <t>Serhan</t>
  </si>
  <si>
    <t>Gül</t>
  </si>
  <si>
    <t>https://doi.org/10.1145/3386290.3396933</t>
  </si>
  <si>
    <t>low-latency-cloud-based-volumetric-video-streaming-using-head-motion-prediction</t>
  </si>
  <si>
    <t>27-33</t>
  </si>
  <si>
    <t>Parallax Engine: Head Controlled Motion Parallax Using Notebooks’ RGB Camera</t>
  </si>
  <si>
    <t>Jarbas</t>
  </si>
  <si>
    <t>Jácome</t>
  </si>
  <si>
    <t>https://doi.org/10.1145/3488162.3488218</t>
  </si>
  <si>
    <t>parallax-engine:-head-controlled-motion-parallax-using-notebooks’-rgb-camera</t>
  </si>
  <si>
    <t>137-146</t>
  </si>
  <si>
    <t>Adaptive Fog-Based Output Security for Augmented Reality</t>
  </si>
  <si>
    <t>9781450359139</t>
  </si>
  <si>
    <t>Proceedings of the 2018 Morning Workshop on Virtual Reality and Augmented Reality Network</t>
  </si>
  <si>
    <t>Surin</t>
  </si>
  <si>
    <t>Ahn</t>
  </si>
  <si>
    <t>https://doi.org/10.1145/3229625.3229626</t>
  </si>
  <si>
    <t>adaptive-fog-based-output-security-for-augmented-reality</t>
  </si>
  <si>
    <t>1-6</t>
  </si>
  <si>
    <t>Universal Design of Gaze Interactive Applications for People with Special Needs</t>
  </si>
  <si>
    <t>9798400701504</t>
  </si>
  <si>
    <t>Proceedings of the 2023 Symposium on Eye Tracking Research and Applications</t>
  </si>
  <si>
    <t>John Paulin Paulin</t>
  </si>
  <si>
    <t>Hansen</t>
  </si>
  <si>
    <t>https://doi.org/10.1145/3588015.3589666</t>
  </si>
  <si>
    <t>universal-design-of-gaze-interactive-applications-for-people-with-special-needs</t>
  </si>
  <si>
    <t>PCC Arena: A Benchmark Platform for Point Cloud Compression Algorithms</t>
  </si>
  <si>
    <t>9781450379472</t>
  </si>
  <si>
    <t>Proceedings of the 12th ACM International Workshop on Immersive Mixed and Virtual Environment Systems</t>
  </si>
  <si>
    <t>Cheng-Hao</t>
  </si>
  <si>
    <t>https://doi.org/10.1145/3386293.3397112</t>
  </si>
  <si>
    <t>pcc-arena:-a-benchmark-platform-for-point-cloud-compression-algorithms</t>
  </si>
  <si>
    <t>Reflections on Experience-Driven Design: A Case Study on Designing for Playful Experiences</t>
  </si>
  <si>
    <t>9781450321921</t>
  </si>
  <si>
    <t>Proceedings of the 6th International Conference on Designing Pleasurable Products and Interfaces</t>
  </si>
  <si>
    <t>Thomas</t>
  </si>
  <si>
    <t>Olsson</t>
  </si>
  <si>
    <t>https://doi.org/10.1145/2513506.2513524</t>
  </si>
  <si>
    <t>reflections-on-experience-driven-design:-a-case-study-on-designing-for-playful-experiences</t>
  </si>
  <si>
    <t>165-174</t>
  </si>
  <si>
    <t>Trade-Offs in Augmented Reality User Interfaces for Controlling a Smart Environment</t>
  </si>
  <si>
    <t>Connor Daniel</t>
  </si>
  <si>
    <t>Flick</t>
  </si>
  <si>
    <t>https://doi.org/10.1145/3485279.3485288</t>
  </si>
  <si>
    <t>trade-offs-in-augmented-reality-user-interfaces-for-controlling-a-smart-environment</t>
  </si>
  <si>
    <t>ARound the Smartphone: Investigating the Effects of Virtually-Extended Display Size on Spatial Memory</t>
  </si>
  <si>
    <t>Hubenschmid</t>
  </si>
  <si>
    <t>https://doi.org/10.1145/3544548.3581438</t>
  </si>
  <si>
    <t>around-the-smartphone:-investigating-the-effects-of-virtually-extended-display-size-on-spatial-memory</t>
  </si>
  <si>
    <t>User Interface Interventions for Improving Robot Learning from Demonstration</t>
  </si>
  <si>
    <t>9798400708244</t>
  </si>
  <si>
    <t>Proceedings of the 11th International Conference on Human-Agent Interaction</t>
  </si>
  <si>
    <t>Ornnalin</t>
  </si>
  <si>
    <t>Phaijit</t>
  </si>
  <si>
    <t>https://doi.org/10.1145/3623809.3623848</t>
  </si>
  <si>
    <t>user-interface-interventions-for-improving-robot-learning-from-demonstration</t>
  </si>
  <si>
    <t>152-161</t>
  </si>
  <si>
    <t>Usability Evaluation of an Augmented Reality System for Collaborative Fabrication between Multiple Humans and Industrial Robots</t>
  </si>
  <si>
    <t>Xiliu</t>
  </si>
  <si>
    <t>https://doi.org/10.1145/3607822.3614528</t>
  </si>
  <si>
    <t>usability-evaluation-of-an-augmented-reality-system-for-collaborative-fabrication-between-multiple-humans-and-industrial-robots</t>
  </si>
  <si>
    <t>Using Eye Gaze Data and Visual Activities to Infer Human Cognitive Styles: Method and Feasibility Studies</t>
  </si>
  <si>
    <t>9781450346351</t>
  </si>
  <si>
    <t>Proceedings of the 25th Conference on User Modeling, Adaptation and Personalization</t>
  </si>
  <si>
    <t>https://doi.org/10.1145/3079628.3079690</t>
  </si>
  <si>
    <t>using-eye-gaze-data-and-visual-activities-to-infer-human-cognitive-styles:-method-and-feasibility-studies</t>
  </si>
  <si>
    <t>164-173</t>
  </si>
  <si>
    <t>Eliciting Requirements for a Multisensory EXtended Reality Platform for Training and Informal Learning</t>
  </si>
  <si>
    <t>9781450385787</t>
  </si>
  <si>
    <t>CHI Greece 2021: 1st International Conference of the ACM Greek SIGCHI Chapter</t>
  </si>
  <si>
    <t>Katerina</t>
  </si>
  <si>
    <t>El Raheb</t>
  </si>
  <si>
    <t>https://doi.org/10.1145/3489410.3489428</t>
  </si>
  <si>
    <t>eliciting-requirements-for-a-multisensory-extended-reality-platform-for-training-and-informal-learning</t>
  </si>
  <si>
    <t>Flow with the Beat! Human-Centered Design of Virtual Environments for Musical Creativity Support in VR</t>
  </si>
  <si>
    <t>Ruben</t>
  </si>
  <si>
    <t>Schlagowski</t>
  </si>
  <si>
    <t>https://doi.org/10.1145/3527927.3532799</t>
  </si>
  <si>
    <t>flow-with-the-beat!-human-centered-design-of-virtual-environments-for-musical-creativity-support-in-vr</t>
  </si>
  <si>
    <t>428-442</t>
  </si>
  <si>
    <t>User Experience Goals for Designing Industrial Human-Cobot Collaboration: A Case Study of Franka Panda Robot</t>
  </si>
  <si>
    <t>Aparajita</t>
  </si>
  <si>
    <t>https://doi.org/10.1145/3419249.3420161</t>
  </si>
  <si>
    <t>user-experience-goals-for-designing-industrial-human-cobot-collaboration:-a-case-study-of-franka-panda-robot</t>
  </si>
  <si>
    <t>VocabEncounter: NMT-Powered Vocabulary Learning by Presenting Computer-Generated Usages of Foreign Words into Users’ Daily Lives</t>
  </si>
  <si>
    <t>Riku</t>
  </si>
  <si>
    <t>Arakawa</t>
  </si>
  <si>
    <t>https://doi.org/10.1145/3491102.3501839</t>
  </si>
  <si>
    <t>vocabencounter:-nmt-powered-vocabulary-learning-by-presenting-computer-generated-usages-of-foreign-words-into-users’-daily-lives</t>
  </si>
  <si>
    <t>Altered States of Consciousness in Human-Computer Interaction: A Review</t>
  </si>
  <si>
    <t>Sangwon</t>
  </si>
  <si>
    <t>Jung</t>
  </si>
  <si>
    <t>https://doi.org/10.1145/3546155.3546667</t>
  </si>
  <si>
    <t>altered-states-of-consciousness-in-human-computer-interaction:-a-review</t>
  </si>
  <si>
    <t>Current Practices, Challenges, and Design Implications for Collaborative AR/VR Application Development</t>
  </si>
  <si>
    <t>https://doi.org/10.1145/3411764.3445335</t>
  </si>
  <si>
    <t>current-practices,-challenges,-and-design-implications-for-collaborative-ar/vr-application-development</t>
  </si>
  <si>
    <t>GLEAM: An Illumination Estimation Framework for Real-Time Photorealistic Augmented Reality on Mobile Devices</t>
  </si>
  <si>
    <t>Siddhant</t>
  </si>
  <si>
    <t>Prakash</t>
  </si>
  <si>
    <t>https://doi.org/10.1145/3307334.3326098</t>
  </si>
  <si>
    <t>gleam:-an-illumination-estimation-framework-for-real-time-photorealistic-augmented-reality-on-mobile-devices</t>
  </si>
  <si>
    <t>142-154</t>
  </si>
  <si>
    <t>Photoportals: Shared References in Space and Time</t>
  </si>
  <si>
    <t>9781450325400</t>
  </si>
  <si>
    <t>Proceedings of the 17th ACM Conference on Computer Supported Cooperative Work &amp;amp; Social Computing</t>
  </si>
  <si>
    <t>André</t>
  </si>
  <si>
    <t>Kunert</t>
  </si>
  <si>
    <t>https://doi.org/10.1145/2531602.2531727</t>
  </si>
  <si>
    <t>photoportals:-shared-references-in-space-and-time</t>
  </si>
  <si>
    <t>1388-1399</t>
  </si>
  <si>
    <t>Designing External Automotive Displays: VR Prototypes and Analysis</t>
  </si>
  <si>
    <t>9781450380652</t>
  </si>
  <si>
    <t>12th International Conference on Automotive User Interfaces and Interactive Vehicular Applications</t>
  </si>
  <si>
    <t>Ashratuz Zavin</t>
  </si>
  <si>
    <t>Asha</t>
  </si>
  <si>
    <t>https://doi.org/10.1145/3409120.3410658</t>
  </si>
  <si>
    <t>designing-external-automotive-displays:-vr-prototypes-and-analysis</t>
  </si>
  <si>
    <t>74-82</t>
  </si>
  <si>
    <t>VPET: A Toolset for Collaborative Virtual Filmmaking</t>
  </si>
  <si>
    <t>9781450345415</t>
  </si>
  <si>
    <t>SIGGRAPH ASIA 2016 Technical Briefs</t>
  </si>
  <si>
    <t>Spielmann</t>
  </si>
  <si>
    <t>https://doi.org/10.1145/3005358.3005370</t>
  </si>
  <si>
    <t>vpet:-a-toolset-for-collaborative-virtual-filmmaking</t>
  </si>
  <si>
    <t>Audio Augmented Reality for Human-Object Interactions</t>
  </si>
  <si>
    <t>9781450368698</t>
  </si>
  <si>
    <t>Adjunct Proceedings of the 2019 ACM International Joint Conference on Pervasive and Ubiquitous Computing and Proceedings of the 2019 ACM International Symposium on Wearable Computers</t>
  </si>
  <si>
    <t>https://doi.org/10.1145/3341162.3349302</t>
  </si>
  <si>
    <t>audio-augmented-reality-for-human-object-interactions</t>
  </si>
  <si>
    <t>408-412</t>
  </si>
  <si>
    <t>Learning Success in Immersive Virtual Reality Training Environments: Practical Evidence from Automotive Assembly</t>
  </si>
  <si>
    <t>Stephanie</t>
  </si>
  <si>
    <t>Schwarz</t>
  </si>
  <si>
    <t>https://doi.org/10.1145/3419249.3420182</t>
  </si>
  <si>
    <t>learning-success-in-immersive-virtual-reality-training-environments:-practical-evidence-from-automotive-assembly</t>
  </si>
  <si>
    <t>Authorable Augmented Reality Instructions for Assistance and Training in Work Environments</t>
  </si>
  <si>
    <t>9781450376242</t>
  </si>
  <si>
    <t>Proceedings of the 18th International Conference on Mobile and Ubiquitous Multimedia</t>
  </si>
  <si>
    <t>https://doi.org/10.1145/3365610.3365646</t>
  </si>
  <si>
    <t>authorable-augmented-reality-instructions-for-assistance-and-training-in-work-environments</t>
  </si>
  <si>
    <t>User Experience and Usage Scenarios of Audio-Tactile Interaction with Virtual Objects in a Physical Environment</t>
  </si>
  <si>
    <t>Kaisa</t>
  </si>
  <si>
    <t>Väänänen-Vainio-Mattila</t>
  </si>
  <si>
    <t>https://doi.org/10.1145/2513506.2513514</t>
  </si>
  <si>
    <t>user-experience-and-usage-scenarios-of-audio-tactile-interaction-with-virtual-objects-in-a-physical-environment</t>
  </si>
  <si>
    <t>67-76</t>
  </si>
  <si>
    <t>Swarm Manipulation in Virtual Reality</t>
  </si>
  <si>
    <t>Xiang</t>
  </si>
  <si>
    <t>https://doi.org/10.1145/3607822.3614519</t>
  </si>
  <si>
    <t>swarm-manipulation-in-virtual-reality</t>
  </si>
  <si>
    <t>RealityTalk: Real-Time Speech-Driven Augmented Presentation for AR Live Storytelling</t>
  </si>
  <si>
    <t>Jian</t>
  </si>
  <si>
    <t>Liao</t>
  </si>
  <si>
    <t>https://doi.org/10.1145/3526113.3545702</t>
  </si>
  <si>
    <t>realitytalk:-real-time-speech-driven-augmented-presentation-for-ar-live-storytelling</t>
  </si>
  <si>
    <t>Choreomorphy: A Whole-Body Interaction Experience for Dance Improvisation and Visual Experimentation</t>
  </si>
  <si>
    <t>9781450356169</t>
  </si>
  <si>
    <t>Proceedings of the 2018 International Conference on Advanced Visual Interfaces</t>
  </si>
  <si>
    <t>https://doi.org/10.1145/3206505.3206507</t>
  </si>
  <si>
    <t>choreomorphy:-a-whole-body-interaction-experience-for-dance-improvisation-and-visual-experimentation</t>
  </si>
  <si>
    <t>Fragments of Laura: Incorporating Mobile Virtual Reality in Location Aware Mobile Storytelling Experiences</t>
  </si>
  <si>
    <t>Mara</t>
  </si>
  <si>
    <t>Dionisio</t>
  </si>
  <si>
    <t>https://doi.org/10.1145/3152832.3152868</t>
  </si>
  <si>
    <t>fragments-of-laura:-incorporating-mobile-virtual-reality-in-location-aware-mobile-storytelling-experiences</t>
  </si>
  <si>
    <t>165-176</t>
  </si>
  <si>
    <t>Here and Now: Reality-Based Information Retrieval: Perspective Paper</t>
  </si>
  <si>
    <t>9781450349253</t>
  </si>
  <si>
    <t>Proceedings of the 2018 Conference on Human Information Interaction &amp;amp; Retrieval</t>
  </si>
  <si>
    <t>Wolfgang</t>
  </si>
  <si>
    <t>Büschel</t>
  </si>
  <si>
    <t>https://doi.org/10.1145/3176349.3176384</t>
  </si>
  <si>
    <t>here-and-now:-reality-based-information-retrieval:-perspective-paper</t>
  </si>
  <si>
    <t>171-180</t>
  </si>
  <si>
    <t>Measuring the Contextual Dimension of User Experience: Development of the User Experience Context Scale (UXCS)</t>
  </si>
  <si>
    <t>Carine</t>
  </si>
  <si>
    <t>Lallemand</t>
  </si>
  <si>
    <t>https://doi.org/10.1145/3419249.3420156</t>
  </si>
  <si>
    <t>measuring-the-contextual-dimension-of-user-experience:-development-of-the-user-experience-context-scale-(uxcs)</t>
  </si>
  <si>
    <t>Essence: Olfactory Interfaces for Unconscious Influence of Mood and Cognitive Performance</t>
  </si>
  <si>
    <t>Judith</t>
  </si>
  <si>
    <t>Amores</t>
  </si>
  <si>
    <t>https://doi.org/10.1145/3025453.3026004</t>
  </si>
  <si>
    <t>essence:-olfactory-interfaces-for-unconscious-influence-of-mood-and-cognitive-performance</t>
  </si>
  <si>
    <t>28-34</t>
  </si>
  <si>
    <t>Performance, Art, and Cyber-Interoceptive Systems (PACIS)</t>
  </si>
  <si>
    <t>9781450376549</t>
  </si>
  <si>
    <t>Proceedings of the 6th International Conference on Movement and Computing</t>
  </si>
  <si>
    <t>Mark-David</t>
  </si>
  <si>
    <t>Hosale</t>
  </si>
  <si>
    <t>https://doi.org/10.1145/3347122.3347142</t>
  </si>
  <si>
    <t>performance,-art,-and-cyber-interoceptive-systems-(pacis)</t>
  </si>
  <si>
    <t>Computational Design and Fabrication of Customized Gamepads</t>
  </si>
  <si>
    <t>Chinmay</t>
  </si>
  <si>
    <t>Rajguru</t>
  </si>
  <si>
    <t>https://doi.org/10.1145/3359997.3365695</t>
  </si>
  <si>
    <t>computational-design-and-fabrication-of-customized-gamepads</t>
  </si>
  <si>
    <t>BISHARE: Exploring Bidirectional Interactions Between Smartphones and Head-Mounted Augmented Reality</t>
  </si>
  <si>
    <t>Fengyuan</t>
  </si>
  <si>
    <t>Zhu</t>
  </si>
  <si>
    <t>https://doi.org/10.1145/3313831.3376233</t>
  </si>
  <si>
    <t>bishare:-exploring-bidirectional-interactions-between-smartphones-and-head-mounted-augmented-reality</t>
  </si>
  <si>
    <t>MechARspace: An Authoring System Enabling Bidirectional Binding of Augmented Reality with Toys in Real-Time</t>
  </si>
  <si>
    <t>Zhengzhe</t>
  </si>
  <si>
    <t>https://doi.org/10.1145/3526113.3545668</t>
  </si>
  <si>
    <t>mecharspace:-an-authoring-system-enabling-bidirectional-binding-of-augmented-reality-with-toys-in-real-time</t>
  </si>
  <si>
    <t>A User Study on Mixed Reality Remote Collaboration with Eye Gaze and Hand Gesture Sharing</t>
  </si>
  <si>
    <t>Huidong</t>
  </si>
  <si>
    <t>Bai</t>
  </si>
  <si>
    <t>https://doi.org/10.1145/3313831.3376550</t>
  </si>
  <si>
    <t>a-user-study-on-mixed-reality-remote-collaboration-with-eye-gaze-and-hand-gesture-sharing</t>
  </si>
  <si>
    <t>UbiBeam++: Augmenting Interactive Projection with Head-Mounted Displays</t>
  </si>
  <si>
    <t>9781450347631</t>
  </si>
  <si>
    <t>Proceedings of the 9th Nordic Conference on Human-Computer Interaction</t>
  </si>
  <si>
    <t>Pascal</t>
  </si>
  <si>
    <t>Knierim</t>
  </si>
  <si>
    <t>https://doi.org/10.1145/2971485.2996747</t>
  </si>
  <si>
    <t>ubibeam++:-augmenting-interactive-projection-with-head-mounted-displays</t>
  </si>
  <si>
    <t>The LECTOR Podium. An Innovative Teacher Workstation for the Intelligent Classroom of the Future</t>
  </si>
  <si>
    <t>9781450388276</t>
  </si>
  <si>
    <t>Proceedings of the 12th International Conference on Education Technology and Computers</t>
  </si>
  <si>
    <t>Helen</t>
  </si>
  <si>
    <t>https://doi.org/10.1145/3436756.3437033</t>
  </si>
  <si>
    <t>the-lector-podium.-an-innovative-teacher-workstation-for-the-intelligent-classroom-of-the-future</t>
  </si>
  <si>
    <t>126-132</t>
  </si>
  <si>
    <t>Eyewear 2021 The Forth Workshop on Eyewear Computing – Augmenting Social Situations and Democratizing Tools</t>
  </si>
  <si>
    <t>9781450384612</t>
  </si>
  <si>
    <t>Adjunct Proceedings of the 2021 ACM International Joint Conference on Pervasive and Ubiquitous Computing and Proceedings of the 2021 ACM International Symposium on Wearable Computers</t>
  </si>
  <si>
    <t>Kirill</t>
  </si>
  <si>
    <t>Ragozin</t>
  </si>
  <si>
    <t>https://doi.org/10.1145/3460418.3479267</t>
  </si>
  <si>
    <t>eyewear-2021-the-forth-workshop-on-eyewear-computing-–-augmenting-social-situations-and-democratizing-tools</t>
  </si>
  <si>
    <t>458-461</t>
  </si>
  <si>
    <t>Real-Time Capture of Holistic Tangible Interactions</t>
  </si>
  <si>
    <t>https://doi.org/10.1145/3430524.3440658</t>
  </si>
  <si>
    <t>real-time-capture-of-holistic-tangible-interactions</t>
  </si>
  <si>
    <t>Sensory VR: Smelling, Touching, and Eating Virtual Reality</t>
  </si>
  <si>
    <t>9781450355681</t>
  </si>
  <si>
    <t>Proceedings of the Twelfth International Conference on Tangible, Embedded, and Embodied Interaction</t>
  </si>
  <si>
    <t>Harley</t>
  </si>
  <si>
    <t>https://doi.org/10.1145/3173225.3173241</t>
  </si>
  <si>
    <t>sensory-vr:-smelling,-touching,-and-eating-virtual-reality</t>
  </si>
  <si>
    <t>386-397</t>
  </si>
  <si>
    <t>Gesture-Based Interaction for AR Systems: A Short Review</t>
  </si>
  <si>
    <t>9798400700699</t>
  </si>
  <si>
    <t>Proceedings of the 16th International Conference on PErvasive Technologies Related to Assistive Environments</t>
  </si>
  <si>
    <t>Despoina</t>
  </si>
  <si>
    <t>Gavgiotaki</t>
  </si>
  <si>
    <t>https://doi.org/10.1145/3594806.3594815</t>
  </si>
  <si>
    <t>gesture-based-interaction-for-ar-systems:-a-short-review</t>
  </si>
  <si>
    <t>284-292</t>
  </si>
  <si>
    <t>TapTag: Assistive Gestural Interactions in Social Media on Touchscreens for Older Adults</t>
  </si>
  <si>
    <t>9781450356923</t>
  </si>
  <si>
    <t>Proceedings of the 20th ACM International Conference on Multimodal Interaction</t>
  </si>
  <si>
    <t>Shraddha</t>
  </si>
  <si>
    <t>Pandya</t>
  </si>
  <si>
    <t>https://doi.org/10.1145/3242969.3243003</t>
  </si>
  <si>
    <t>taptag:-assistive-gestural-interactions-in-social-media-on-touchscreens-for-older-adults</t>
  </si>
  <si>
    <t>244-252</t>
  </si>
  <si>
    <t>Construction of Library Personalized Intelligent Service System Based on Data Mining</t>
  </si>
  <si>
    <t>9781450395786</t>
  </si>
  <si>
    <t>Proceedings of the 3rd Asia-Pacific Conference on Image Processing, Electronics and Computers</t>
  </si>
  <si>
    <t>Guirong</t>
  </si>
  <si>
    <t>https://doi.org/10.1145/3544109.3544368</t>
  </si>
  <si>
    <t>construction-of-library-personalized-intelligent-service-system-based-on-data-mining</t>
  </si>
  <si>
    <t>857-862</t>
  </si>
  <si>
    <t>Quality of Alternate Reality Experience and Its QoE Influencing Factors</t>
  </si>
  <si>
    <t>9781450355070</t>
  </si>
  <si>
    <t>Proceedings of the 2nd International Workshop on Multimedia Alternate Realities</t>
  </si>
  <si>
    <t>Chenyan</t>
  </si>
  <si>
    <t>https://doi.org/10.1145/3132361.3132365</t>
  </si>
  <si>
    <t>quality-of-alternate-reality-experience-and-its-qoe-influencing-factors</t>
  </si>
  <si>
    <t>3-8</t>
  </si>
  <si>
    <t>Guidelines for Conducting Biofeedback-Enhanced QoE Studies in Mulsemedia-Enhanced Virtual Reality</t>
  </si>
  <si>
    <t>9798400709081</t>
  </si>
  <si>
    <t>Proceedings of the 29th Brazilian Symposium on Multimedia and the Web</t>
  </si>
  <si>
    <t>Aleph</t>
  </si>
  <si>
    <t>Silveira</t>
  </si>
  <si>
    <t>https://doi.org/10.1145/3617023.3617029</t>
  </si>
  <si>
    <t>guidelines-for-conducting-biofeedback-enhanced-qoe-studies-in-mulsemedia-enhanced-virtual-reality</t>
  </si>
  <si>
    <t>DecluttAR: An Interactive Visual Clutter Dimming System to Help Focus on Work</t>
  </si>
  <si>
    <t>9781450399845</t>
  </si>
  <si>
    <t>Proceedings of the Augmented Humans International Conference 2023</t>
  </si>
  <si>
    <t>Kaito</t>
  </si>
  <si>
    <t>Yokoro</t>
  </si>
  <si>
    <t>https://doi.org/10.1145/3582700.3582718</t>
  </si>
  <si>
    <t>decluttar:-an-interactive-visual-clutter-dimming-system-to-help-focus-on-work</t>
  </si>
  <si>
    <t>Blending History and Fiction in a Pervasive Game Prototype</t>
  </si>
  <si>
    <t>9781450333047</t>
  </si>
  <si>
    <t>Proceedings of the 13th International Conference on Mobile and Ubiquitous Multimedia</t>
  </si>
  <si>
    <t>Vlasios</t>
  </si>
  <si>
    <t>Kasapakis</t>
  </si>
  <si>
    <t>https://doi.org/10.1145/2677972.2677981</t>
  </si>
  <si>
    <t>blending-history-and-fiction-in-a-pervasive-game-prototype</t>
  </si>
  <si>
    <t>116-122</t>
  </si>
  <si>
    <t>Towards Using Drones as Personal Spatial Search Assistants</t>
  </si>
  <si>
    <t>9781450386456</t>
  </si>
  <si>
    <t>Proceedings of Mensch Und Computer 2021</t>
  </si>
  <si>
    <t>Jannik</t>
  </si>
  <si>
    <t>Thei\ss{}</t>
  </si>
  <si>
    <t>https://doi.org/10.1145/3473856.3473877</t>
  </si>
  <si>
    <t>towards-using-drones-as-personal-spatial-search-assistants</t>
  </si>
  <si>
    <t>180-188</t>
  </si>
  <si>
    <t>A Wearable Multimodal Interface for Exploring Urban Points of Interest</t>
  </si>
  <si>
    <t>9781450339124</t>
  </si>
  <si>
    <t>Proceedings of the 2015 ACM on International Conference on Multimodal Interaction</t>
  </si>
  <si>
    <t>Antti</t>
  </si>
  <si>
    <t>Jylhä</t>
  </si>
  <si>
    <t>https://doi.org/10.1145/2818346.2820763</t>
  </si>
  <si>
    <t>a-wearable-multimodal-interface-for-exploring-urban-points-of-interest</t>
  </si>
  <si>
    <t>175-182</t>
  </si>
  <si>
    <t>Immersive Speculative Enactments: Bringing Future Scenarios and Technology to Life Using Virtual Reality</t>
  </si>
  <si>
    <t>Adalberto L</t>
  </si>
  <si>
    <t>Simeone</t>
  </si>
  <si>
    <t>https://doi.org/10.1145/3491102.3517492</t>
  </si>
  <si>
    <t>immersive-speculative-enactments:-bringing-future-scenarios-and-technology-to-life-using-virtual-reality</t>
  </si>
  <si>
    <t>Control and Being Controlled: Exploring the Use of Technology in an Immersive Theatre Performance</t>
  </si>
  <si>
    <t>9781450349222</t>
  </si>
  <si>
    <t>Proceedings of the 2017 Conference on Designing Interactive Systems</t>
  </si>
  <si>
    <t>Wiseman</t>
  </si>
  <si>
    <t>https://doi.org/10.1145/3064663.3064694</t>
  </si>
  <si>
    <t>control-and-being-controlled:-exploring-the-use-of-technology-in-an-immersive-theatre-performance</t>
  </si>
  <si>
    <t>3-14</t>
  </si>
  <si>
    <t>UniteXR: Joint Exploration of a Real-World Museum and Its Digital Twin</t>
  </si>
  <si>
    <t>Ephraim</t>
  </si>
  <si>
    <t>Schott</t>
  </si>
  <si>
    <t>https://doi.org/10.1145/3611659.3615708</t>
  </si>
  <si>
    <t>unitexr:-joint-exploration-of-a-real-world-museum-and-its-digital-twin</t>
  </si>
  <si>
    <t>A Taxonomy of Sounds in Virtual Reality</t>
  </si>
  <si>
    <t>Dhruv</t>
  </si>
  <si>
    <t>Jain</t>
  </si>
  <si>
    <t>https://doi.org/10.1145/3461778.3462106</t>
  </si>
  <si>
    <t>a-taxonomy-of-sounds-in-virtual-reality</t>
  </si>
  <si>
    <t>160-170</t>
  </si>
  <si>
    <t>Evaluate the Managerial Effectiveness of Artificial Intelligence- Case Studies from HSBC and IQiYi</t>
  </si>
  <si>
    <t>9781450371506</t>
  </si>
  <si>
    <t>Proceedings of the 2019 International Conference on Artificial Intelligence and Computer Science</t>
  </si>
  <si>
    <t>Qi</t>
  </si>
  <si>
    <t>https://doi.org/10.1145/3349341.3349465</t>
  </si>
  <si>
    <t>evaluate-the-managerial-effectiveness-of-artificial-intelligence--case-studies-from-hsbc-and-iqiyi</t>
  </si>
  <si>
    <t>542-547</t>
  </si>
  <si>
    <t>Can My WiFi Handle the Metaverse? A Performance Evaluation Of Meta's Flagship Virtual Reality Hardware</t>
  </si>
  <si>
    <t>9798400700729</t>
  </si>
  <si>
    <t>Companion of the 2023 ACM/SPEC International Conference on Performance Engineering</t>
  </si>
  <si>
    <t>Matthijs</t>
  </si>
  <si>
    <t>Jansen</t>
  </si>
  <si>
    <t>https://doi.org/10.1145/3578245.3585022</t>
  </si>
  <si>
    <t>can-my-wifi-handle-the-metaverse?-a-performance-evaluation-of-meta's-flagship-virtual-reality-hardware</t>
  </si>
  <si>
    <t>297-303</t>
  </si>
  <si>
    <t>Perceptual Requirements for World-Locked Rendering in AR and VR</t>
  </si>
  <si>
    <t>9798400703157</t>
  </si>
  <si>
    <t>SIGGRAPH Asia 2023 Conference Papers</t>
  </si>
  <si>
    <t>Phillip</t>
  </si>
  <si>
    <t>Guan</t>
  </si>
  <si>
    <t>https://doi.org/10.1145/3610548.3618134</t>
  </si>
  <si>
    <t>perceptual-requirements-for-world-locked-rendering-in-ar-and-vr</t>
  </si>
  <si>
    <t>VRception: Rapid Prototyping of Cross-Reality Systems in Virtual Reality</t>
  </si>
  <si>
    <t>https://doi.org/10.1145/3491102.3501821</t>
  </si>
  <si>
    <t>vrception:-rapid-prototyping-of-cross-reality-systems-in-virtual-reality</t>
  </si>
  <si>
    <t>Usability Evaluation of VR Products in Industry: A Systematic Literature Review</t>
  </si>
  <si>
    <t>9781450359337</t>
  </si>
  <si>
    <t>Proceedings of the 34th ACM/SIGAPP Symposium on Applied Computing</t>
  </si>
  <si>
    <t>Sai Anirudh</t>
  </si>
  <si>
    <t>Karre</t>
  </si>
  <si>
    <t>https://doi.org/10.1145/3297280.3297462</t>
  </si>
  <si>
    <t>usability-evaluation-of-vr-products-in-industry:-a-systematic-literature-review</t>
  </si>
  <si>
    <t>1845-1851</t>
  </si>
  <si>
    <t>Taming the Chaos: Exploring Graphical Input Vector Manipulation User Interfaces for GANs in a Musical Context</t>
  </si>
  <si>
    <t>9781450385695</t>
  </si>
  <si>
    <t>Proceedings of the 16th International Audio Mostly Conference</t>
  </si>
  <si>
    <t>https://doi.org/10.1145/3478384.3478411</t>
  </si>
  <si>
    <t>taming-the-chaos:-exploring-graphical-input-vector-manipulation-user-interfaces-for-gans-in-a-musical-context</t>
  </si>
  <si>
    <t>216-223</t>
  </si>
  <si>
    <t>IRelics: Designing a Tangible Interaction Platform for the Popularization of Field Archaeology</t>
  </si>
  <si>
    <t>9781450361965</t>
  </si>
  <si>
    <t>Proceedings of the Thirteenth International Conference on Tangible, Embedded, and Embodied Interaction</t>
  </si>
  <si>
    <t>https://doi.org/10.1145/3294109.3295647</t>
  </si>
  <si>
    <t>irelics:-designing-a-tangible-interaction-platform-for-the-popularization-of-field-archaeology</t>
  </si>
  <si>
    <t>45-54</t>
  </si>
  <si>
    <t>When XR and AI Meet - A Scoping Review on Extended Reality and Artificial Intelligence</t>
  </si>
  <si>
    <t>Teresa</t>
  </si>
  <si>
    <t>Hirzle</t>
  </si>
  <si>
    <t>https://doi.org/10.1145/3544548.3581072</t>
  </si>
  <si>
    <t>when-xr-and-ai-meet---a-scoping-review-on-extended-reality-and-artificial-intelligence</t>
  </si>
  <si>
    <t>Show Me Your Living Room: Investigating the Role of Representing User Environments in AR Remote Consultations</t>
  </si>
  <si>
    <t>Nicolas</t>
  </si>
  <si>
    <t>Kahrl</t>
  </si>
  <si>
    <t>https://doi.org/10.1145/3404983.3405520</t>
  </si>
  <si>
    <t>show-me-your-living-room:-investigating-the-role-of-representing-user-environments-in-ar-remote-consultations</t>
  </si>
  <si>
    <t>267-277</t>
  </si>
  <si>
    <t>Designing for Social Interactions in a Virtual Art Gallery</t>
  </si>
  <si>
    <t>9781450399142</t>
  </si>
  <si>
    <t>Proceedings of the 27th International Conference on 3D Web Technology</t>
  </si>
  <si>
    <t>Polys</t>
  </si>
  <si>
    <t>https://doi.org/10.1145/3564533.3564562</t>
  </si>
  <si>
    <t>designing-for-social-interactions-in-a-virtual-art-gallery</t>
  </si>
  <si>
    <t>Empty Room, an Electroacoustic Immersive Composition Spatialized in Virtual 3D Space, in Ambisonic and Binaural</t>
  </si>
  <si>
    <t>9781450348584</t>
  </si>
  <si>
    <t>Proceedings of the Virtual Reality International Conference - Laval Virtual 2017</t>
  </si>
  <si>
    <t>Christine</t>
  </si>
  <si>
    <t>Webster</t>
  </si>
  <si>
    <t>https://doi.org/10.1145/3110292.3110296</t>
  </si>
  <si>
    <t>empty-room,-an-electroacoustic-immersive-composition-spatialized-in-virtual-3d-space,-in-ambisonic-and-binaural</t>
  </si>
  <si>
    <t>Going Incognito in the Metaverse: Achieving Theoretically Optimal Privacy-Usability Tradeoffs in VR</t>
  </si>
  <si>
    <t>Vivek C</t>
  </si>
  <si>
    <t>Nair</t>
  </si>
  <si>
    <t>https://doi.org/10.1145/3586183.3606754</t>
  </si>
  <si>
    <t>going-incognito-in-the-metaverse:-achieving-theoretically-optimal-privacy-usability-tradeoffs-in-vr</t>
  </si>
  <si>
    <t>Interacting with Augmented Paper Maps: A User Experience Study</t>
  </si>
  <si>
    <t>George</t>
  </si>
  <si>
    <t>Margetis</t>
  </si>
  <si>
    <t>https://doi.org/10.1145/3125571.3125584</t>
  </si>
  <si>
    <t>interacting-with-augmented-paper-maps:-a-user-experience-study</t>
  </si>
  <si>
    <t>9798400701801</t>
  </si>
  <si>
    <t>Proceedings of the 15th Conference on Creativity and Cognition</t>
  </si>
  <si>
    <t>Brian J</t>
  </si>
  <si>
    <t>O'Keefe</t>
  </si>
  <si>
    <t>https://doi.org/10.1145/3591196.3593371</t>
  </si>
  <si>
    <t>designing-blended-experiences:-laugh-traders</t>
  </si>
  <si>
    <t>116-128</t>
  </si>
  <si>
    <t>Dangerous Slime: A Game for Improving Situation Awareness in Automated Driving</t>
  </si>
  <si>
    <t>9798400701054</t>
  </si>
  <si>
    <t>Proceedings of the 15th International Conference on Automotive User Interfaces and Interactive Vehicular Applications</t>
  </si>
  <si>
    <t>Yue</t>
  </si>
  <si>
    <t>https://doi.org/10.1145/3580585.3607178</t>
  </si>
  <si>
    <t>dangerous-slime:-a-game-for-improving-situation-awareness-in-automated-driving</t>
  </si>
  <si>
    <t>136-144</t>
  </si>
  <si>
    <t>Mini-Me: An Adaptive Avatar for Mixed Reality Remote Collaboration</t>
  </si>
  <si>
    <t>Thammathip</t>
  </si>
  <si>
    <t>Piumsomboon</t>
  </si>
  <si>
    <t>https://doi.org/10.1145/3173574.3173620</t>
  </si>
  <si>
    <t>mini-me:-an-adaptive-avatar-for-mixed-reality-remote-collaboration</t>
  </si>
  <si>
    <t>Crime Story as a Tool for Scientific and Technological Outreach</t>
  </si>
  <si>
    <t>9781450368193</t>
  </si>
  <si>
    <t>Extended Abstracts of the 2020 CHI Conference on Human Factors in Computing Systems</t>
  </si>
  <si>
    <t>Pietro</t>
  </si>
  <si>
    <t>Crovari</t>
  </si>
  <si>
    <t>https://doi.org/10.1145/3334480.3381822</t>
  </si>
  <si>
    <t>crime-story-as-a-tool-for-scientific-and-technological-outreach</t>
  </si>
  <si>
    <t>1-10</t>
  </si>
  <si>
    <t>Hand-Based Interaction for Object Manipulation with Augmented Reality Glasses</t>
  </si>
  <si>
    <t>9781450332545</t>
  </si>
  <si>
    <t>Proceedings of the 13th ACM SIGGRAPH International Conference on Virtual-Reality Continuum and Its Applications in Industry</t>
  </si>
  <si>
    <t>https://doi.org/10.1145/2670473.2670505</t>
  </si>
  <si>
    <t>hand-based-interaction-for-object-manipulation-with-augmented-reality-glasses</t>
  </si>
  <si>
    <t>227-230</t>
  </si>
  <si>
    <t>HapBead: On-Skin Microfluidic Haptic Interface Using Tunable Bead</t>
  </si>
  <si>
    <t>Teng</t>
  </si>
  <si>
    <t>Han</t>
  </si>
  <si>
    <t>https://doi.org/10.1145/3313831.3376190</t>
  </si>
  <si>
    <t>hapbead:-on-skin-microfluidic-haptic-interface-using-tunable-bead</t>
  </si>
  <si>
    <t>ARSketch: Sketch-Based User Interface for Augmented Reality Glasses</t>
  </si>
  <si>
    <t>9781450379885</t>
  </si>
  <si>
    <t>Proceedings of the 28th ACM International Conference on Multimedia</t>
  </si>
  <si>
    <t>Zhaohui</t>
  </si>
  <si>
    <t>https://doi.org/10.1145/3394171.3413633</t>
  </si>
  <si>
    <t>arsketch:-sketch-based-user-interface-for-augmented-reality-glasses</t>
  </si>
  <si>
    <t>825-833</t>
  </si>
  <si>
    <t>AR Furniture: Integrating Augmented Reality Technology to Enhance Interior Design Using Marker and Markerless Tracking</t>
  </si>
  <si>
    <t>9781450352871</t>
  </si>
  <si>
    <t>Proceedings of the 2nd International Conference on Intelligent Information Processing</t>
  </si>
  <si>
    <t>Waraporn</t>
  </si>
  <si>
    <t>Viyanon</t>
  </si>
  <si>
    <t>https://doi.org/10.1145/3144789.3144825</t>
  </si>
  <si>
    <t>ar-furniture:-integrating-augmented-reality-technology-to-enhance-interior-design-using-marker-and-markerless-tracking</t>
  </si>
  <si>
    <t>Coordinated 3D Interaction in Tablet- and HMD-Based Hybrid Virtual Environments</t>
  </si>
  <si>
    <t>9781450328203</t>
  </si>
  <si>
    <t>Proceedings of the 2nd ACM Symposium on Spatial User Interaction</t>
  </si>
  <si>
    <t>https://doi.org/10.1145/2659766.2659777</t>
  </si>
  <si>
    <t>coordinated-3d-interaction-in-tablet--and-hmd-based-hybrid-virtual-environments</t>
  </si>
  <si>
    <t>70-79</t>
  </si>
  <si>
    <t>Demystifying Mobile Extended Reality in Web Browsers: How Far Can We Go?</t>
  </si>
  <si>
    <t>9781450394161</t>
  </si>
  <si>
    <t>Proceedings of the ACM Web Conference 2023</t>
  </si>
  <si>
    <t>Weichen</t>
  </si>
  <si>
    <t>Bi</t>
  </si>
  <si>
    <t>https://doi.org/10.1145/3543507.3583329</t>
  </si>
  <si>
    <t>demystifying-mobile-extended-reality-in-web-browsers:-how-far-can-we-go?</t>
  </si>
  <si>
    <t>2960-2969</t>
  </si>
  <si>
    <t>Humanoid Robot Instructors for Industrial Assembly Tasks</t>
  </si>
  <si>
    <t>9781450351133</t>
  </si>
  <si>
    <t>Proceedings of the 5th International Conference on Human Agent Interaction</t>
  </si>
  <si>
    <t>Quitter</t>
  </si>
  <si>
    <t>https://doi.org/10.1145/3125739.3125760</t>
  </si>
  <si>
    <t>humanoid-robot-instructors-for-industrial-assembly-tasks</t>
  </si>
  <si>
    <t>295-304</t>
  </si>
  <si>
    <t>HMD Light: Sharing In-VR Experience via Head-Mounted Projector for Asymmetric Interaction</t>
  </si>
  <si>
    <t>https://doi.org/10.1145/3379337.3415847</t>
  </si>
  <si>
    <t>hmd-light:-sharing-in-vr-experience-via-head-mounted-projector-for-asymmetric-interaction</t>
  </si>
  <si>
    <t>472-486</t>
  </si>
  <si>
    <t>Designing and EXperiencing Smart Objects Based Learning Scenarios: An Approach Combining IMS LD, XAPI and IoT</t>
  </si>
  <si>
    <t>9781450328968</t>
  </si>
  <si>
    <t>Proceedings of the Second International Conference on Technological Ecosystems for Enhancing Multiculturality</t>
  </si>
  <si>
    <t>Aroua</t>
  </si>
  <si>
    <t>Taamallah</t>
  </si>
  <si>
    <t>https://doi.org/10.1145/2669711.2669926</t>
  </si>
  <si>
    <t>designing-and-experiencing-smart-objects-based-learning-scenarios:-an-approach-combining-ims-ld,-xapi-and-iot</t>
  </si>
  <si>
    <t>373-379</t>
  </si>
  <si>
    <t>Gamified Virtual Reality for Computational Thinking</t>
  </si>
  <si>
    <t>9798400703737</t>
  </si>
  <si>
    <t>Proceedings of the 2nd International Workshop on Gamification in Software Development, Verification, and Validation</t>
  </si>
  <si>
    <t>Lorenzo</t>
  </si>
  <si>
    <t>Gerini</t>
  </si>
  <si>
    <t>https://doi.org/10.1145/3617553.3617886</t>
  </si>
  <si>
    <t>gamified-virtual-reality-for-computational-thinking</t>
  </si>
  <si>
    <t>13-21</t>
  </si>
  <si>
    <t>HandsIn3D: Augmenting the Shared 3D Visual Space with Unmediated Hand Gestures</t>
  </si>
  <si>
    <t>9781450326322</t>
  </si>
  <si>
    <t>SIGGRAPH Asia 2013 Emerging Technologies</t>
  </si>
  <si>
    <t>Weidong</t>
  </si>
  <si>
    <t>Huang</t>
  </si>
  <si>
    <t>https://doi.org/10.1145/2542284.2542294</t>
  </si>
  <si>
    <t>handsin3d:-augmenting-the-shared-3d-visual-space-with-unmediated-hand-gestures</t>
  </si>
  <si>
    <t>ShadowTouch: Enabling Free-Form Touch-Based Hand-to-Surface Interaction with Wrist-Mounted Illuminant by Shadow Projection</t>
  </si>
  <si>
    <t>https://doi.org/10.1145/3586183.3606785</t>
  </si>
  <si>
    <t>shadowtouch:-enabling-free-form-touch-based-hand-to-surface-interaction-with-wrist-mounted-illuminant-by-shadow-projection</t>
  </si>
  <si>
    <t>Designing Media Architecture: Tools and Approaches for Addressing the Main Design Challenges</t>
  </si>
  <si>
    <t>Peter</t>
  </si>
  <si>
    <t>Dalsgaard</t>
  </si>
  <si>
    <t>https://doi.org/10.1145/2858036.2858318</t>
  </si>
  <si>
    <t>designing-media-architecture:-tools-and-approaches-for-addressing-the-main-design-challenges</t>
  </si>
  <si>
    <t>2562-2573</t>
  </si>
  <si>
    <t>Enhancing User Value of Educational Technology by Three Layer Assessment</t>
  </si>
  <si>
    <t>Vuorio</t>
  </si>
  <si>
    <t>https://doi.org/10.1145/3131085.3131105</t>
  </si>
  <si>
    <t>enhancing-user-value-of-educational-technology-by-three-layer-assessment</t>
  </si>
  <si>
    <t>220-226</t>
  </si>
  <si>
    <t>Evaluating the Usability and Acceptance of an AR App in Learning Chemistry for Secondary Education</t>
  </si>
  <si>
    <t>9781450364911</t>
  </si>
  <si>
    <t>Proceedings of the XIX International Conference on Human Computer Interaction</t>
  </si>
  <si>
    <t>Federico</t>
  </si>
  <si>
    <t>Botella</t>
  </si>
  <si>
    <t>https://doi.org/10.1145/3233824.3233838</t>
  </si>
  <si>
    <t>evaluating-the-usability-and-acceptance-of-an-ar-app-in-learning-chemistry-for-secondary-education</t>
  </si>
  <si>
    <t>Omni: Volumetric Sensing and Actuation of Passive Magnetic Tools for Dynamic Haptic Feedback</t>
  </si>
  <si>
    <t>Langerak</t>
  </si>
  <si>
    <t>https://doi.org/10.1145/3379337.3415589</t>
  </si>
  <si>
    <t>omni:-volumetric-sensing-and-actuation-of-passive-magnetic-tools-for-dynamic-haptic-feedback</t>
  </si>
  <si>
    <t>594-606</t>
  </si>
  <si>
    <t>Augmented Reality Information for Food (ARIF): Design and Development</t>
  </si>
  <si>
    <t>9781450388795</t>
  </si>
  <si>
    <t>Proceedings of the 2020 4th International Conference on Education and E-Learning</t>
  </si>
  <si>
    <t>Nur Azlina Mohamed</t>
  </si>
  <si>
    <t>Azlina Mokmin</t>
  </si>
  <si>
    <t>https://doi.org/10.1145/3439147.3439162</t>
  </si>
  <si>
    <t>augmented-reality-information-for-food-(arif):-design-and-development</t>
  </si>
  <si>
    <t>193-196</t>
  </si>
  <si>
    <t>Subjective Evaluation of Group User QoE in Collaborative Virtual Environment (CVE)</t>
  </si>
  <si>
    <t>9781450393829</t>
  </si>
  <si>
    <t>Proceedings of the 14th International Workshop on Immersive Mixed and Virtual Environment Systems</t>
  </si>
  <si>
    <t>Bhagyabati</t>
  </si>
  <si>
    <t>Moharana</t>
  </si>
  <si>
    <t>https://doi.org/10.1145/3534086.3534333</t>
  </si>
  <si>
    <t>subjective-evaluation-of-group-user-qoe-in-collaborative-virtual-environment-(cve)</t>
  </si>
  <si>
    <t>23-29</t>
  </si>
  <si>
    <t>PaperToPlace: Transforming Instruction Documents into Spatialized and Context-Aware Mixed Reality Experiences</t>
  </si>
  <si>
    <t>https://doi.org/10.1145/3586183.3606832</t>
  </si>
  <si>
    <t>papertoplace:-transforming-instruction-documents-into-spatialized-and-context-aware-mixed-reality-experiences</t>
  </si>
  <si>
    <t>Audio Stickies: Visually-Guided Spatial Audio Annotations on a Mobile Augmented Reality Platform</t>
  </si>
  <si>
    <t>9781450325257</t>
  </si>
  <si>
    <t>Proceedings of the 25th Australian Computer-Human Interaction Conference: Augmentation, Application, Innovation, Collaboration</t>
  </si>
  <si>
    <t>Langlotz</t>
  </si>
  <si>
    <t>https://doi.org/10.1145/2541016.2541022</t>
  </si>
  <si>
    <t>audio-stickies:-visually-guided-spatial-audio-annotations-on-a-mobile-augmented-reality-platform</t>
  </si>
  <si>
    <t>545-554</t>
  </si>
  <si>
    <t>Exploring User Behaviour in Asymmetric Collaborative Mixed Reality</t>
  </si>
  <si>
    <t>9781450398893</t>
  </si>
  <si>
    <t>Proceedings of the 28th ACM Symposium on Virtual Reality Software and Technology</t>
  </si>
  <si>
    <t>Nels</t>
  </si>
  <si>
    <t>Numan</t>
  </si>
  <si>
    <t>https://doi.org/10.1145/3562939.3565630</t>
  </si>
  <si>
    <t>exploring-user-behaviour-in-asymmetric-collaborative-mixed-reality</t>
  </si>
  <si>
    <t>ExerCube vs. Personal Trainer: Evaluating a Holistic, Immersive, and Adaptive Fitness Game Setup</t>
  </si>
  <si>
    <t>Anna Lisa</t>
  </si>
  <si>
    <t>Martin-Niedecken</t>
  </si>
  <si>
    <t>https://doi.org/10.1145/3290605.3300318</t>
  </si>
  <si>
    <t>exercube-vs.-personal-trainer:-evaluating-a-holistic,-immersive,-and-adaptive-fitness-game-setup</t>
  </si>
  <si>
    <t>Virtual and Augmented Reality to Historical Site Reconstruction: A Pilot Study of East Taiwan Old Railway Station</t>
  </si>
  <si>
    <t>9781450366410</t>
  </si>
  <si>
    <t>Proceedings of the 2018 International Conference on Artificial Intelligence and Virtual Reality</t>
  </si>
  <si>
    <t>Chun-Chun</t>
  </si>
  <si>
    <t>Wei</t>
  </si>
  <si>
    <t>https://doi.org/10.1145/3293663.3293675</t>
  </si>
  <si>
    <t>virtual-and-augmented-reality-to-historical-site-reconstruction:-a-pilot-study-of-east-taiwan-old-railway-station</t>
  </si>
  <si>
    <t>42-46</t>
  </si>
  <si>
    <t>TabletInVR: Exploring the Design Space for Using a Multi-Touch Tablet in Virtual Reality</t>
  </si>
  <si>
    <t>Hemant Bhaskar</t>
  </si>
  <si>
    <t>Surale</t>
  </si>
  <si>
    <t>https://doi.org/10.1145/3290605.3300243</t>
  </si>
  <si>
    <t>tabletinvr:-exploring-the-design-space-for-using-a-multi-touch-tablet-in-virtual-reality</t>
  </si>
  <si>
    <t>Augmented Reality for Digital Placemaking: Public Art in Clearwater, Florida</t>
  </si>
  <si>
    <t>9781450390958</t>
  </si>
  <si>
    <t>Proceedings of the 26th International Conference on 3D Web Technology</t>
  </si>
  <si>
    <t>Laura</t>
  </si>
  <si>
    <t>Kathryn Harrison</t>
  </si>
  <si>
    <t>https://doi.org/10.1145/3485444.3507683</t>
  </si>
  <si>
    <t>augmented-reality-for-digital-placemaking:-public-art-in-clearwater,-florida</t>
  </si>
  <si>
    <t>Moving beyond the Map: Automated Landmark Based Pedestrian Guidance Using Street Level Panoramas</t>
  </si>
  <si>
    <t>9781450322737</t>
  </si>
  <si>
    <t>Proceedings of the 15th International Conference on Human-Computer Interaction with Mobile Devices and Services</t>
  </si>
  <si>
    <t>Jason</t>
  </si>
  <si>
    <t>Wither</t>
  </si>
  <si>
    <t>https://doi.org/10.1145/2493190.2493235</t>
  </si>
  <si>
    <t>moving-beyond-the-map:-automated-landmark-based-pedestrian-guidance-using-street-level-panoramas</t>
  </si>
  <si>
    <t>203-212</t>
  </si>
  <si>
    <t>Challenges Related to Nonhuman Animal-Computer Interaction: Usability and 'Liking'</t>
  </si>
  <si>
    <t>9781450333146</t>
  </si>
  <si>
    <t>Proceedings of the 2014 Workshops on Advances in Computer Entertainment Conference</t>
  </si>
  <si>
    <t>Sarah E</t>
  </si>
  <si>
    <t>Ritvo</t>
  </si>
  <si>
    <t>https://doi.org/10.1145/2693787.2693795</t>
  </si>
  <si>
    <t>challenges-related-to-nonhuman-animal-computer-interaction:-usability-and-'liking'</t>
  </si>
  <si>
    <t>Immersive Sampling: Exploring Sampling for Future Creative Practices in Media-Rich, Immersive Spaces</t>
  </si>
  <si>
    <t>https://doi.org/10.1145/3563657.3596131</t>
  </si>
  <si>
    <t>immersive-sampling:-exploring-sampling-for-future-creative-practices-in-media-rich,-immersive-spaces</t>
  </si>
  <si>
    <t>212-229</t>
  </si>
  <si>
    <t>MILAAP - Marriages In Lockdown: An Attempt to Augment Presence</t>
  </si>
  <si>
    <t>9781450389440</t>
  </si>
  <si>
    <t>Proceedings of the 11th Indian Conference on Human-Computer Interaction</t>
  </si>
  <si>
    <t>Chahat</t>
  </si>
  <si>
    <t>Premprakashi</t>
  </si>
  <si>
    <t>https://doi.org/10.1145/3429290.3429301</t>
  </si>
  <si>
    <t>milaap---marriages-in-lockdown:-an-attempt-to-augment-presence</t>
  </si>
  <si>
    <t>113-117</t>
  </si>
  <si>
    <t>Methodologies and Evaluation Tools Used in Tangible User Interfaces: A Systematic Literature Review</t>
  </si>
  <si>
    <t>9781450366014</t>
  </si>
  <si>
    <t>Proceedings of the 17th Brazilian Symposium on Human Factors in Computing Systems</t>
  </si>
  <si>
    <t>Vinicius Kruger</t>
  </si>
  <si>
    <t>da Costa</t>
  </si>
  <si>
    <t>https://doi.org/10.1145/3274192.3274223</t>
  </si>
  <si>
    <t>methodologies-and-evaluation-tools-used-in-tangible-user-interfaces:-a-systematic-literature-review</t>
  </si>
  <si>
    <t>Replay Enactments: Exploring Possible Futures through Historical Data</t>
  </si>
  <si>
    <t>Kenneth</t>
  </si>
  <si>
    <t>Holstein</t>
  </si>
  <si>
    <t>https://doi.org/10.1145/3357236.3395427</t>
  </si>
  <si>
    <t>replay-enactments:-exploring-possible-futures-through-historical-data</t>
  </si>
  <si>
    <t>1607-1618</t>
  </si>
  <si>
    <t>3DeformR: Freehand 3D Model Editing in Virtual Environments Considering Head Movements on Mobile Headsets</t>
  </si>
  <si>
    <t>Kit Yung</t>
  </si>
  <si>
    <t>Lam</t>
  </si>
  <si>
    <t>https://doi.org/10.1145/3524273.3528180</t>
  </si>
  <si>
    <t>3deformr:-freehand-3d-model-editing-in-virtual-environments-considering-head-movements-on-mobile-headsets</t>
  </si>
  <si>
    <t>52-61</t>
  </si>
  <si>
    <t>Evaluating the Design of an Art Student Framework Supporting XR Exhibitions: Evaluating an Art Student Framework</t>
  </si>
  <si>
    <t>9781450398541</t>
  </si>
  <si>
    <t>Proceedings of the 26th Pan-Hellenic Conference on Informatics</t>
  </si>
  <si>
    <t>Dimitrios</t>
  </si>
  <si>
    <t>Koukopoulos</t>
  </si>
  <si>
    <t>https://doi.org/10.1145/3575879.3576003</t>
  </si>
  <si>
    <t>evaluating-the-design-of-an-art-student-framework-supporting-xr-exhibitions:-evaluating-an-art-student-framework</t>
  </si>
  <si>
    <t>267-272</t>
  </si>
  <si>
    <t>The Role of Social Presence for Cooperation in Augmented Reality on Head Mounted Devices: A Literature Review</t>
  </si>
  <si>
    <t>Niklas</t>
  </si>
  <si>
    <t>Osmers</t>
  </si>
  <si>
    <t>https://doi.org/10.1145/3411764.3445633</t>
  </si>
  <si>
    <t>the-role-of-social-presence-for-cooperation-in-augmented-reality-on-head-mounted-devices:-a-literature-review</t>
  </si>
  <si>
    <t>Simulator Sickness in Augmented Reality Training Using the Microsoft HoloLens</t>
  </si>
  <si>
    <t>Alla</t>
  </si>
  <si>
    <t>Vovk</t>
  </si>
  <si>
    <t>https://doi.org/10.1145/3173574.3173783</t>
  </si>
  <si>
    <t>simulator-sickness-in-augmented-reality-training-using-the-microsoft-hololens</t>
  </si>
  <si>
    <t>1-9</t>
  </si>
  <si>
    <t>Animal-Computer Interaction (ACI): Pushing Boundaries beyond 'Human'</t>
  </si>
  <si>
    <t>9781450325424</t>
  </si>
  <si>
    <t>Proceedings of the 8th Nordic Conference on Human-Computer Interaction: Fun, Fast, Foundational</t>
  </si>
  <si>
    <t>Clara</t>
  </si>
  <si>
    <t>Mancini</t>
  </si>
  <si>
    <t>https://doi.org/10.1145/2639189.2654841</t>
  </si>
  <si>
    <t>animal-computer-interaction-(aci):-pushing-boundaries-beyond-'human'</t>
  </si>
  <si>
    <t>833-836</t>
  </si>
  <si>
    <t>IndianaJS: Building Spatially Aware Web Sites for the Web of Things</t>
  </si>
  <si>
    <t>9781450340458</t>
  </si>
  <si>
    <t>Proceedings of the 6th International Workshop on the Web of Things</t>
  </si>
  <si>
    <t>Andrei</t>
  </si>
  <si>
    <t>Miclaus</t>
  </si>
  <si>
    <t>https://doi.org/10.1145/2834791.2834796</t>
  </si>
  <si>
    <t>indianajs:-building-spatially-aware-web-sites-for-the-web-of-things</t>
  </si>
  <si>
    <t>The Technical Development of an Extended Reality Research Testbed for Public Safety</t>
  </si>
  <si>
    <t>9798400700491</t>
  </si>
  <si>
    <t>Proceedings of Cyber-Physical Systems and Internet of Things Week 2023</t>
  </si>
  <si>
    <t>Scott</t>
  </si>
  <si>
    <t>Ledgerwood</t>
  </si>
  <si>
    <t>https://doi.org/10.1145/3576914.3588016</t>
  </si>
  <si>
    <t>the-technical-development-of-an-extended-reality-research-testbed-for-public-safety</t>
  </si>
  <si>
    <t>292-296</t>
  </si>
  <si>
    <t>Design Probes Study on User Perceptions of a Smart Glasses Concept</t>
  </si>
  <si>
    <t>9781450336055</t>
  </si>
  <si>
    <t>Proceedings of the 14th International Conference on Mobile and Ubiquitous Multimedia</t>
  </si>
  <si>
    <t>Jonna</t>
  </si>
  <si>
    <t>Häkkilä</t>
  </si>
  <si>
    <t>https://doi.org/10.1145/2836041.2836064</t>
  </si>
  <si>
    <t>design-probes-study-on-user-perceptions-of-a-smart-glasses-concept</t>
  </si>
  <si>
    <t>223-233</t>
  </si>
  <si>
    <t>Designer's Augmented Reality Toolkit, Ten Years Later: Implications for New Media Authoring Tools</t>
  </si>
  <si>
    <t>9781450330695</t>
  </si>
  <si>
    <t>Proceedings of the 27th Annual ACM Symposium on User Interface Software and Technology</t>
  </si>
  <si>
    <t>Maribeth</t>
  </si>
  <si>
    <t>Gandy</t>
  </si>
  <si>
    <t>https://doi.org/10.1145/2642918.2647369</t>
  </si>
  <si>
    <t>designer's-augmented-reality-toolkit,-ten-years-later:-implications-for-new-media-authoring-tools</t>
  </si>
  <si>
    <t>627-636</t>
  </si>
  <si>
    <t>Serious Games to Cognitively Stimulate Older Adults: A Systematic Literature Review</t>
  </si>
  <si>
    <t>9781450377737</t>
  </si>
  <si>
    <t>Proceedings of the 13th ACM International Conference on PErvasive Technologies Related to Assistive Environments</t>
  </si>
  <si>
    <t>Vanessa</t>
  </si>
  <si>
    <t>Palumbo</t>
  </si>
  <si>
    <t>https://doi.org/10.1145/3389189.3393739</t>
  </si>
  <si>
    <t>serious-games-to-cognitively-stimulate-older-adults:-a-systematic-literature-review</t>
  </si>
  <si>
    <t>Exaggeration of Avatar Flexibility in Virtual Reality</t>
  </si>
  <si>
    <t>9781450356244</t>
  </si>
  <si>
    <t>Proceedings of the 2018 Annual Symposium on Computer-Human Interaction in Play</t>
  </si>
  <si>
    <t>Granqvist</t>
  </si>
  <si>
    <t>https://doi.org/10.1145/3242671.3242694</t>
  </si>
  <si>
    <t>exaggeration-of-avatar-flexibility-in-virtual-reality</t>
  </si>
  <si>
    <t>201-209</t>
  </si>
  <si>
    <t>InfinitePaint: Painting in Virtual Reality with Passive Haptics Using Wet Brushes and a Physical Proxy Canvas</t>
  </si>
  <si>
    <t>Andreas Rene</t>
  </si>
  <si>
    <t>Fender</t>
  </si>
  <si>
    <t>https://doi.org/10.1145/3544548.3580927</t>
  </si>
  <si>
    <t>infinitepaint:-painting-in-virtual-reality-with-passive-haptics-using-wet-brushes-and-a-physical-proxy-canvas</t>
  </si>
  <si>
    <t>Towards A Process Model for Co-Creating AI Experiences</t>
  </si>
  <si>
    <t>https://doi.org/10.1145/3461778.3462012</t>
  </si>
  <si>
    <t>towards-a-process-model-for-co-creating-ai-experiences</t>
  </si>
  <si>
    <t>1529-1543</t>
  </si>
  <si>
    <t>DeepMix: Mobility-Aware, Lightweight, and Hybrid 3D Object Detection for Headsets</t>
  </si>
  <si>
    <t>9781450391856</t>
  </si>
  <si>
    <t>Proceedings of the 20th Annual International Conference on Mobile Systems, Applications and Services</t>
  </si>
  <si>
    <t>Yongjie</t>
  </si>
  <si>
    <t>https://doi.org/10.1145/3498361.3538945</t>
  </si>
  <si>
    <t>deepmix:-mobility-aware,-lightweight,-and-hybrid-3d-object-detection-for-headsets</t>
  </si>
  <si>
    <t>28-41</t>
  </si>
  <si>
    <t>ReLive: Bridging In-Situ and Ex-Situ Visual Analytics for Analyzing Mixed Reality User Studies</t>
  </si>
  <si>
    <t>https://doi.org/10.1145/3491102.3517550</t>
  </si>
  <si>
    <t>relive:-bridging-in-situ-and-ex-situ-visual-analytics-for-analyzing-mixed-reality-user-studies</t>
  </si>
  <si>
    <t>CARDS: A Mixed-Reality System for Collaborative Learning at School</t>
  </si>
  <si>
    <t>9781450368919</t>
  </si>
  <si>
    <t>Proceedings of the 2019 ACM International Conference on Interactive Surfaces and Spaces</t>
  </si>
  <si>
    <t>Philippe</t>
  </si>
  <si>
    <t>Giraudeau</t>
  </si>
  <si>
    <t>https://doi.org/10.1145/3343055.3359721</t>
  </si>
  <si>
    <t>cards:-a-mixed-reality-system-for-collaborative-learning-at-school</t>
  </si>
  <si>
    <t>55-64</t>
  </si>
  <si>
    <t>Here and Now: Creating Improvisational Dance Movements with a Mixed Reality Mirror</t>
  </si>
  <si>
    <t>Qiushi</t>
  </si>
  <si>
    <t>https://doi.org/10.1145/3544548.3580666</t>
  </si>
  <si>
    <t>here-and-now:-creating-improvisational-dance-movements-with-a-mixed-reality-mirror</t>
  </si>
  <si>
    <t>The First Workshop on Multiple Input Modalities and Sensations for VR/AR Interactions (MIMSVAI)</t>
  </si>
  <si>
    <t>Chuang-Wen</t>
  </si>
  <si>
    <t>You</t>
  </si>
  <si>
    <t>https://doi.org/10.1145/3460418.3479269</t>
  </si>
  <si>
    <t>the-first-workshop-on-multiple-input-modalities-and-sensations-for-vr/ar-interactions-(mimsvai)</t>
  </si>
  <si>
    <t>546-549</t>
  </si>
  <si>
    <t>Augmented Reality in Retail-A Case Study: Technology Implications to Utilitarian, Aesthetic and Enjoyment Values</t>
  </si>
  <si>
    <t>Nageswaran</t>
  </si>
  <si>
    <t>Vaidyanathan</t>
  </si>
  <si>
    <t>https://doi.org/10.1145/3385378.3385383</t>
  </si>
  <si>
    <t>augmented-reality-in-retail-a-case-study:-technology-implications-to-utilitarian,-aesthetic-and-enjoyment-values</t>
  </si>
  <si>
    <t>27-34</t>
  </si>
  <si>
    <t>TrackCap: Enabling Smartphones for 3D Interaction on Mobile Head-Mounted Displays</t>
  </si>
  <si>
    <t>Mohr</t>
  </si>
  <si>
    <t>https://doi.org/10.1145/3290605.3300815</t>
  </si>
  <si>
    <t>trackcap:-enabling-smartphones-for-3d-interaction-on-mobile-head-mounted-displays</t>
  </si>
  <si>
    <t>ArLive: Unified Approach of Interaction between Users, Operable Space and Smart Objects</t>
  </si>
  <si>
    <t>9781450341806</t>
  </si>
  <si>
    <t>Proceedings of the 2016 Virtual Reality International Conference</t>
  </si>
  <si>
    <t>Marc</t>
  </si>
  <si>
    <t>Teyssier</t>
  </si>
  <si>
    <t>https://doi.org/10.1145/2927929.2927956</t>
  </si>
  <si>
    <t>arlive:-unified-approach-of-interaction-between-users,-operable-space-and-smart-objects</t>
  </si>
  <si>
    <t>The Physical-Virtual Table: Exploring the Effects of a Virtual Human's Physical Influence on Social Interaction</t>
  </si>
  <si>
    <t>9781450360869</t>
  </si>
  <si>
    <t>Proceedings of the 24th ACM Symposium on Virtual Reality Software and Technology</t>
  </si>
  <si>
    <t>Myungho</t>
  </si>
  <si>
    <t>https://doi.org/10.1145/3281505.3281533</t>
  </si>
  <si>
    <t>the-physical-virtual-table:-exploring-the-effects-of-a-virtual-human's-physical-influence-on-social-interaction</t>
  </si>
  <si>
    <t>Negotiating&amp;nbsp;Dyadic&amp;nbsp;Interactions through the Lens of Augmented Reality Glasses</t>
  </si>
  <si>
    <t>Ji Won</t>
  </si>
  <si>
    <t>Chung</t>
  </si>
  <si>
    <t>https://doi.org/10.1145/3563657.3595967</t>
  </si>
  <si>
    <t>negotiating&amp;nbsp;dyadic&amp;nbsp;interactions-through-the-lens-of-augmented-reality-glasses</t>
  </si>
  <si>
    <t>493-508</t>
  </si>
  <si>
    <t>ARcoustic: A Mobile Augmented Reality System for Seeing Out-of-View Traffic</t>
  </si>
  <si>
    <t>Xuesong</t>
  </si>
  <si>
    <t>https://doi.org/10.1145/3580585.3606461</t>
  </si>
  <si>
    <t>arcoustic:-a-mobile-augmented-reality-system-for-seeing-out-of-view-traffic</t>
  </si>
  <si>
    <t>178-190</t>
  </si>
  <si>
    <t>Affording Enjoyment in VR Games: Possibilities, Pitfalls, and Perfection</t>
  </si>
  <si>
    <t>https://doi.org/10.1145/3441000.3441050</t>
  </si>
  <si>
    <t>affording-enjoyment-in-vr-games:-possibilities,-pitfalls,-and-perfection</t>
  </si>
  <si>
    <t>Multi-Layered Mobile Augmented Reality Framework for Positive User Experience</t>
  </si>
  <si>
    <t>9781450340441</t>
  </si>
  <si>
    <t>Proceedings of the 2nd International Conference in HCI and UX Indonesia 2016</t>
  </si>
  <si>
    <t>Shafaq</t>
  </si>
  <si>
    <t>Irshad</t>
  </si>
  <si>
    <t>https://doi.org/10.1145/2898459.2898462</t>
  </si>
  <si>
    <t>multi-layered-mobile-augmented-reality-framework-for-positive-user-experience</t>
  </si>
  <si>
    <t>21-26</t>
  </si>
  <si>
    <t>OmniGlobeVR: A Collaborative 360-Degree Communication System for VR</t>
  </si>
  <si>
    <t>Zhengqing</t>
  </si>
  <si>
    <t>https://doi.org/10.1145/3357236.3395429</t>
  </si>
  <si>
    <t>omniglobevr:-a-collaborative-360-degree-communication-system-for-vr</t>
  </si>
  <si>
    <t>615-625</t>
  </si>
  <si>
    <t>Quantifying Group Navigation Experience in Collaborative Augmented Virtuality Tours</t>
  </si>
  <si>
    <t>9781450359795</t>
  </si>
  <si>
    <t>Proceedings of the 3rd International Workshop on Multimedia Alternate Realities</t>
  </si>
  <si>
    <t>https://doi.org/10.1145/3268998.3269002</t>
  </si>
  <si>
    <t>quantifying-group-navigation-experience-in-collaborative-augmented-virtuality-tours</t>
  </si>
  <si>
    <t>Structured Light Speckle: Joint Ego-Centric Depth Estimation and Low-Latency Contact Detection via Remote Vibrometry</t>
  </si>
  <si>
    <t>https://doi.org/10.1145/3586183.3606749</t>
  </si>
  <si>
    <t>structured-light-speckle:-joint-ego-centric-depth-estimation-and-low-latency-contact-detection-via-remote-vibrometry</t>
  </si>
  <si>
    <t>Towards Flexible and Robust User Interface Adaptations With Multiple Objectives</t>
  </si>
  <si>
    <t>Christoph Albert</t>
  </si>
  <si>
    <t>Johns</t>
  </si>
  <si>
    <t>https://doi.org/10.1145/3586183.3606799</t>
  </si>
  <si>
    <t>towards-flexible-and-robust-user-interface-adaptations-with-multiple-objectives</t>
  </si>
  <si>
    <t>Cross-Platform Immersive Visualization and Navigation with Augmented Reality</t>
  </si>
  <si>
    <t>9781450386470</t>
  </si>
  <si>
    <t>Proceedings of the 14th International Symposium on Visual Information Communication and Interaction</t>
  </si>
  <si>
    <t>Akshay</t>
  </si>
  <si>
    <t>Murari</t>
  </si>
  <si>
    <t>https://doi.org/10.1145/3481549.3481564</t>
  </si>
  <si>
    <t>cross-platform-immersive-visualization-and-navigation-with-augmented-reality</t>
  </si>
  <si>
    <t>Retzzles: Engaging Users towards Retention through Touchscreen Puzzles</t>
  </si>
  <si>
    <t>9781450393560</t>
  </si>
  <si>
    <t>Companion Proceedings of the 2022 Conference on Interactive Surfaces and Spaces</t>
  </si>
  <si>
    <t>Nikola</t>
  </si>
  <si>
    <t>Kovacevic</t>
  </si>
  <si>
    <t>https://doi.org/10.1145/3532104.3571531</t>
  </si>
  <si>
    <t>retzzles:-engaging-users-towards-retention-through-touchscreen-puzzles</t>
  </si>
  <si>
    <t>14-17</t>
  </si>
  <si>
    <t>VirtualComponent: A Mixed-Reality Tool for Designing and Tuning Breadboarded Circuits</t>
  </si>
  <si>
    <t>Yoonji</t>
  </si>
  <si>
    <t>https://doi.org/10.1145/3290605.3300407</t>
  </si>
  <si>
    <t>virtualcomponent:-a-mixed-reality-tool-for-designing-and-tuning-breadboarded-circuits</t>
  </si>
  <si>
    <t>Articulating Soma Experiences Using Trajectories</t>
  </si>
  <si>
    <t>https://doi.org/10.1145/3411764.3445482</t>
  </si>
  <si>
    <t>articulating-soma-experiences-using-trajectories</t>
  </si>
  <si>
    <t>Engagement: The Inputs and the Outputs: Conference Overview</t>
  </si>
  <si>
    <t>9781450325813</t>
  </si>
  <si>
    <t>Proceedings of the 2013 Inputs-Outputs Conference: An Interdisciplinary Conference on Engagement in HCI and Performance</t>
  </si>
  <si>
    <t>Harry J</t>
  </si>
  <si>
    <t>Witchel</t>
  </si>
  <si>
    <t>https://doi.org/10.1145/2557595.2557596</t>
  </si>
  <si>
    <t>engagement:-the-inputs-and-the-outputs:-conference-overview</t>
  </si>
  <si>
    <t>A Recommender System of Extended Reality Experiences</t>
  </si>
  <si>
    <t>9781450377201</t>
  </si>
  <si>
    <t>Proceedings of the 2020 3rd International Conference on Image and Graphics Processing</t>
  </si>
  <si>
    <t>Irene</t>
  </si>
  <si>
    <t>Gironacci</t>
  </si>
  <si>
    <t>https://doi.org/10.1145/3383812.3383839</t>
  </si>
  <si>
    <t>a-recommender-system-of-extended-reality-experiences</t>
  </si>
  <si>
    <t>96-100</t>
  </si>
  <si>
    <t>“Kapow!”: Studying the Design of Visual Feedback for Representing Contacts in Extended Reality</t>
  </si>
  <si>
    <t>Julien</t>
  </si>
  <si>
    <t>Cauquis</t>
  </si>
  <si>
    <t>https://doi.org/10.1145/3562939.3565607</t>
  </si>
  <si>
    <t>“kapow!”:-studying-the-design-of-visual-feedback-for-representing-contacts-in-extended-reality</t>
  </si>
  <si>
    <t>Scalable and Responsive Information for Industrial Maintenance Work: Developing XR Support on Smart Glasses for Maintenance Technicians</t>
  </si>
  <si>
    <t>9781450377744</t>
  </si>
  <si>
    <t>Proceedings of the 23rd International Conference on Academic Mindtrek</t>
  </si>
  <si>
    <t>Sanni</t>
  </si>
  <si>
    <t>Siltanen</t>
  </si>
  <si>
    <t>https://doi.org/10.1145/3377290.3377296</t>
  </si>
  <si>
    <t>scalable-and-responsive-information-for-industrial-maintenance-work:-developing-xr-support-on-smart-glasses-for-maintenance-technicians</t>
  </si>
  <si>
    <t>100-109</t>
  </si>
  <si>
    <t>Understanding User Experience Aspects in Cultural Heritage Interaction</t>
  </si>
  <si>
    <t>9781450366106</t>
  </si>
  <si>
    <t>Proceedings of the 22nd Pan-Hellenic Conference on Informatics</t>
  </si>
  <si>
    <t>Markos</t>
  </si>
  <si>
    <t>Konstantakis</t>
  </si>
  <si>
    <t>https://doi.org/10.1145/3291533.3291580</t>
  </si>
  <si>
    <t>understanding-user-experience-aspects-in-cultural-heritage-interaction</t>
  </si>
  <si>
    <t>267-271</t>
  </si>
  <si>
    <t>Spatialized Audio and Hybrid Video Conferencing: Where Should Voices Be Positioned for People in the Room and Remote Headset Users?</t>
  </si>
  <si>
    <t>Jeremy</t>
  </si>
  <si>
    <t>Hyrkas</t>
  </si>
  <si>
    <t>https://doi.org/10.1145/3544548.3581085</t>
  </si>
  <si>
    <t>spatialized-audio-and-hybrid-video-conferencing:-where-should-voices-be-positioned-for-people-in-the-room-and-remote-headset-users?</t>
  </si>
  <si>
    <t>SpatialProto: Exploring Real-World Motion Captures for Rapid Prototyping of Interactive Mixed Reality</t>
  </si>
  <si>
    <t>Leon</t>
  </si>
  <si>
    <t>Müller</t>
  </si>
  <si>
    <t>https://doi.org/10.1145/3411764.3445560</t>
  </si>
  <si>
    <t>spatialproto:-exploring-real-world-motion-captures-for-rapid-prototyping-of-interactive-mixed-reality</t>
  </si>
  <si>
    <t>Virtually Escaping Lock Down - Co-Designing a Mixed Reality Escape Room Narrative with Namibian Learners-</t>
  </si>
  <si>
    <t>9781450388696</t>
  </si>
  <si>
    <t>3rd African Human-Computer Interaction Conference: Inclusiveness and Empowerment</t>
  </si>
  <si>
    <t>Helvi</t>
  </si>
  <si>
    <t>Itenge</t>
  </si>
  <si>
    <t>https://doi.org/10.1145/3448696.3448700</t>
  </si>
  <si>
    <t>virtually-escaping-lock-down---co-designing-a-mixed-reality-escape-room-narrative-with-namibian-learners-</t>
  </si>
  <si>
    <t>103-112</t>
  </si>
  <si>
    <t>Exploring the Potential of Augmented Reality in Domestic Environments</t>
  </si>
  <si>
    <t>9781450368254</t>
  </si>
  <si>
    <t>Proceedings of the 21st International Conference on Human-Computer Interaction with Mobile Devices and Services</t>
  </si>
  <si>
    <t>https://doi.org/10.1145/3338286.3340142</t>
  </si>
  <si>
    <t>exploring-the-potential-of-augmented-reality-in-domestic-environments</t>
  </si>
  <si>
    <t>Understanding Emerging Design Practices for Avatar Systems in the Commercial Social VR Ecology</t>
  </si>
  <si>
    <t>Anya</t>
  </si>
  <si>
    <t>Kolesnichenko</t>
  </si>
  <si>
    <t>https://doi.org/10.1145/3322276.3322352</t>
  </si>
  <si>
    <t>understanding-emerging-design-practices-for-avatar-systems-in-the-commercial-social-vr-ecology</t>
  </si>
  <si>
    <t>241-252</t>
  </si>
  <si>
    <t>The World-as-Support: Embodied Exploration, Understanding and Meaning-Making of the Augmented World</t>
  </si>
  <si>
    <t>Malinverni</t>
  </si>
  <si>
    <t>https://doi.org/10.1145/3025453.3025955</t>
  </si>
  <si>
    <t>the-world-as-support:-embodied-exploration,-understanding-and-meaning-making-of-the-augmented-world</t>
  </si>
  <si>
    <t>5132-5144</t>
  </si>
  <si>
    <t>Window-Shaping: 3D Design Ideation by Creating on, Borrowing from, and Looking at the Physical World</t>
  </si>
  <si>
    <t>9781450346764</t>
  </si>
  <si>
    <t>Proceedings of the Eleventh International Conference on Tangible, Embedded, and Embodied Interaction</t>
  </si>
  <si>
    <t>Ke</t>
  </si>
  <si>
    <t>Huo</t>
  </si>
  <si>
    <t>https://doi.org/10.1145/3024969.3024995</t>
  </si>
  <si>
    <t>window-shaping:-3d-design-ideation-by-creating-on,-borrowing-from,-and-looking-at-the-physical-world</t>
  </si>
  <si>
    <t>37-45</t>
  </si>
  <si>
    <t>Leveraging Sensorimotor Realities for Assistive Technology Design Bridging Smart Environments and Virtual Worlds</t>
  </si>
  <si>
    <t>https://doi.org/10.1145/3594806.3594834</t>
  </si>
  <si>
    <t>leveraging-sensorimotor-realities-for-assistive-technology-design-bridging-smart-environments-and-virtual-worlds</t>
  </si>
  <si>
    <t>247-253</t>
  </si>
  <si>
    <t>Scene Responsiveness for Visuotactile Illusions in Mixed Reality</t>
  </si>
  <si>
    <t>Mohamed</t>
  </si>
  <si>
    <t>Kari</t>
  </si>
  <si>
    <t>https://doi.org/10.1145/3586183.3606825</t>
  </si>
  <si>
    <t>scene-responsiveness-for-visuotactile-illusions-in-mixed-reality</t>
  </si>
  <si>
    <t>The User Experience of Journeys in the Realm of Augmented Reality Television</t>
  </si>
  <si>
    <t>9781450392129</t>
  </si>
  <si>
    <t>Proceedings of the 2022 ACM International Conference on Interactive Media Experiences</t>
  </si>
  <si>
    <t>Cristian</t>
  </si>
  <si>
    <t>Pamparău</t>
  </si>
  <si>
    <t>https://doi.org/10.1145/3505284.3529969</t>
  </si>
  <si>
    <t>the-user-experience-of-journeys-in-the-realm-of-augmented-reality-television</t>
  </si>
  <si>
    <t>161-174</t>
  </si>
  <si>
    <t>SPRinT: Smart Phone Based Navigation for Natural Human Robot Interaction and Tele-Presence</t>
  </si>
  <si>
    <t>9781450325905</t>
  </si>
  <si>
    <t>Proceedings of the 12th ACM SIGGRAPH International Conference on Virtual-Reality Continuum and Its Applications in Industry</t>
  </si>
  <si>
    <t>Jong-gil</t>
  </si>
  <si>
    <t>https://doi.org/10.1145/2534329.2534369</t>
  </si>
  <si>
    <t>sprint:-smart-phone-based-navigation-for-natural-human-robot-interaction-and-tele-presence</t>
  </si>
  <si>
    <t>281-282</t>
  </si>
  <si>
    <t>Improving Mobile MR Applications Using a Cloud-Based Image Segmentation Approach with Synthetic Training Data</t>
  </si>
  <si>
    <t>9781450358002</t>
  </si>
  <si>
    <t>Proceedings of the 23rd International ACM Conference on 3D Web Technology</t>
  </si>
  <si>
    <t>Marcel</t>
  </si>
  <si>
    <t>Klomann</t>
  </si>
  <si>
    <t>https://doi.org/10.1145/3208806.3208813</t>
  </si>
  <si>
    <t>improving-mobile-mr-applications-using-a-cloud-based-image-segmentation-approach-with-synthetic-training-data</t>
  </si>
  <si>
    <t>The Gesture Authoring Space: Authoring Customised Hand Gestures for Grasping Virtual Objects in Immersive Virtual Environments</t>
  </si>
  <si>
    <t>Schäfer</t>
  </si>
  <si>
    <t>https://doi.org/10.1145/3543758.3543766</t>
  </si>
  <si>
    <t>the-gesture-authoring-space:-authoring-customised-hand-gestures-for-grasping-virtual-objects-in-immersive-virtual-environments</t>
  </si>
  <si>
    <t>85-95</t>
  </si>
  <si>
    <t>Does One Keyboard Fit All? Comparison and Evaluation of Device-Free Augmented Reality Keyboard Designs</t>
  </si>
  <si>
    <t>Marius</t>
  </si>
  <si>
    <t>Schenkluhn</t>
  </si>
  <si>
    <t>https://doi.org/10.1145/3611659.3615692</t>
  </si>
  <si>
    <t>does-one-keyboard-fit-all?-comparison-and-evaluation-of-device-free-augmented-reality-keyboard-designs</t>
  </si>
  <si>
    <t>Social Street View: Blending Immersive Street Views with Geo-Tagged Social Media</t>
  </si>
  <si>
    <t>Ruofei</t>
  </si>
  <si>
    <t>Du</t>
  </si>
  <si>
    <t>https://doi.org/10.1145/2945292.2945294</t>
  </si>
  <si>
    <t>social-street-view:-blending-immersive-street-views-with-geo-tagged-social-media</t>
  </si>
  <si>
    <t>77-85</t>
  </si>
  <si>
    <t>Geollery: A Mixed Reality Social Media Platform</t>
  </si>
  <si>
    <t>https://doi.org/10.1145/3290605.3300915</t>
  </si>
  <si>
    <t>geollery:-a-mixed-reality-social-media-platform</t>
  </si>
  <si>
    <t>Mr.MAPP: Mixed Reality for MAnaging Phantom Pain</t>
  </si>
  <si>
    <t>Kanchan</t>
  </si>
  <si>
    <t>Bahirat</t>
  </si>
  <si>
    <t>https://doi.org/10.1145/3123266.3123419</t>
  </si>
  <si>
    <t>mr.mapp:-mixed-reality-for-managing-phantom-pain</t>
  </si>
  <si>
    <t>1558-1566</t>
  </si>
  <si>
    <t>Estimating the Pose of a Medical Manikin for Haptic Augmentation of a Virtual Patient in Mixed Reality Training</t>
  </si>
  <si>
    <t>Scherfgen</t>
  </si>
  <si>
    <t>https://doi.org/10.1145/3488162.3488166</t>
  </si>
  <si>
    <t>estimating-the-pose-of-a-medical-manikin-for-haptic-augmentation-of-a-virtual-patient-in-mixed-reality-training</t>
  </si>
  <si>
    <t>33-41</t>
  </si>
  <si>
    <t>You’re Making Me Sick: A Systematic Review of How Virtual Reality Research Considers Gender &amp;amp; Cybersickness</t>
  </si>
  <si>
    <t>Cayley</t>
  </si>
  <si>
    <t>MacArthur</t>
  </si>
  <si>
    <t>https://doi.org/10.1145/3411764.3445701</t>
  </si>
  <si>
    <t>you’re-making-me-sick:-a-systematic-review-of-how-virtual-reality-research-considers-gender-&amp;amp;-cybersickness</t>
  </si>
  <si>
    <t>Portal-Ble: Intuitive Free-Hand Manipulation in Unbounded Smartphone-Based Augmented Reality</t>
  </si>
  <si>
    <t>https://doi.org/10.1145/3332165.3347904</t>
  </si>
  <si>
    <t>portal-ble:-intuitive-free-hand-manipulation-in-unbounded-smartphone-based-augmented-reality</t>
  </si>
  <si>
    <t>133-145</t>
  </si>
  <si>
    <t>Effects of Playful Audio Augmentation on Teenagers' Motivations in Cooperative Physical Play</t>
  </si>
  <si>
    <t>9781450351522</t>
  </si>
  <si>
    <t>Proceedings of the 17th ACM Conference on Interaction Design and Children</t>
  </si>
  <si>
    <t>Yudan</t>
  </si>
  <si>
    <t>Ma</t>
  </si>
  <si>
    <t>https://doi.org/10.1145/3202185.3202729</t>
  </si>
  <si>
    <t>effects-of-playful-audio-augmentation-on-teenagers'-motivations-in-cooperative-physical-play</t>
  </si>
  <si>
    <t>43-54</t>
  </si>
  <si>
    <t>Head-Worn Mixed Reality Projection Display Application</t>
  </si>
  <si>
    <t>9781450329453</t>
  </si>
  <si>
    <t>Proceedings of the 11th Conference on Advances in Computer Entertainment Technology</t>
  </si>
  <si>
    <t>Kaan</t>
  </si>
  <si>
    <t>Akşit</t>
  </si>
  <si>
    <t>https://doi.org/10.1145/2663806.2663826</t>
  </si>
  <si>
    <t>head-worn-mixed-reality-projection-display-application</t>
  </si>
  <si>
    <t>Sensitive Pictures: Emotional Interpretation in the Museum</t>
  </si>
  <si>
    <t>https://doi.org/10.1145/3491102.3502080</t>
  </si>
  <si>
    <t>sensitive-pictures:-emotional-interpretation-in-the-museum</t>
  </si>
  <si>
    <t>A Mixed Reality Approach for Innovative Pair Programming Education with a Conversational AI Virtual Avatar</t>
  </si>
  <si>
    <t>9798400700446</t>
  </si>
  <si>
    <t>Proceedings of the 27th International Conference on Evaluation and Assessment in Software Engineering</t>
  </si>
  <si>
    <t>Gilda</t>
  </si>
  <si>
    <t>Manfredi</t>
  </si>
  <si>
    <t>https://doi.org/10.1145/3593434.3593952</t>
  </si>
  <si>
    <t>a-mixed-reality-approach-for-innovative-pair-programming-education-with-a-conversational-ai-virtual-avatar</t>
  </si>
  <si>
    <t>450-454</t>
  </si>
  <si>
    <t>Studying MarathonLive: Consent for in-the-Wild Research</t>
  </si>
  <si>
    <t>9781450330473</t>
  </si>
  <si>
    <t>Proceedings of the 2014 ACM International Joint Conference on Pervasive and Ubiquitous Computing: Adjunct Publication</t>
  </si>
  <si>
    <t>https://doi.org/10.1145/2638728.2641678</t>
  </si>
  <si>
    <t>studying-marathonlive:-consent-for-in-the-wild-research</t>
  </si>
  <si>
    <t>665-670</t>
  </si>
  <si>
    <t>XR-OOM: MiXed Reality Driving Simulation with Real Cars for Research and Design</t>
  </si>
  <si>
    <t>Goedicke</t>
  </si>
  <si>
    <t>https://doi.org/10.1145/3491102.3517704</t>
  </si>
  <si>
    <t>xr-oom:-mixed-reality-driving-simulation-with-real-cars-for-research-and-design</t>
  </si>
  <si>
    <t>ARTEMIS: A Collaborative Mixed-Reality System for Immersive Surgical Telementoring</t>
  </si>
  <si>
    <t>Danilo</t>
  </si>
  <si>
    <t>Gasques</t>
  </si>
  <si>
    <t>https://doi.org/10.1145/3411764.3445576</t>
  </si>
  <si>
    <t>artemis:-a-collaborative-mixed-reality-system-for-immersive-surgical-telementoring</t>
  </si>
  <si>
    <t>CIDER: Collaborative Interior Design in Extended Reality</t>
  </si>
  <si>
    <t>9798400708060</t>
  </si>
  <si>
    <t>Proceedings of the 15th Biannual Conference of the Italian SIGCHI Chapter</t>
  </si>
  <si>
    <t>Deborah</t>
  </si>
  <si>
    <t>Pintani</t>
  </si>
  <si>
    <t>https://doi.org/10.1145/3605390.3605419</t>
  </si>
  <si>
    <t>cider:-collaborative-interior-design-in-extended-reality</t>
  </si>
  <si>
    <t>Context-Aware Online Adaptation of Mixed Reality Interfaces</t>
  </si>
  <si>
    <t>Lindlbauer</t>
  </si>
  <si>
    <t>https://doi.org/10.1145/3332165.3347945</t>
  </si>
  <si>
    <t>context-aware-online-adaptation-of-mixed-reality-interfaces</t>
  </si>
  <si>
    <t>147-160</t>
  </si>
  <si>
    <t>Accurate and Low-Latency Sensing of Touch Contact on Any Surface with Finger-Worn IMU Sensor</t>
  </si>
  <si>
    <t>Yizheng</t>
  </si>
  <si>
    <t>Gu</t>
  </si>
  <si>
    <t>https://doi.org/10.1145/3332165.3347947</t>
  </si>
  <si>
    <t>accurate-and-low-latency-sensing-of-touch-contact-on-any-surface-with-finger-worn-imu-sensor</t>
  </si>
  <si>
    <t>1059-1070</t>
  </si>
  <si>
    <t>XRaSE: Towards Virtually Tangible Software Using Augmented Reality</t>
  </si>
  <si>
    <t>9781728125084</t>
  </si>
  <si>
    <t>IEEE Press</t>
  </si>
  <si>
    <t>Proceedings of the 34th IEEE/ACM International Conference on Automated Software Engineering</t>
  </si>
  <si>
    <t>Rohit</t>
  </si>
  <si>
    <t>Mehra</t>
  </si>
  <si>
    <t>https://doi.org/10.1109/ASE.2019.00135</t>
  </si>
  <si>
    <t>xrase:-towards-virtually-tangible-software-using-augmented-reality</t>
  </si>
  <si>
    <t>1194-1197</t>
  </si>
  <si>
    <t>Is It Real? Understanding Interaction Mechanics within the Reality-Virtuality Continuum</t>
  </si>
  <si>
    <t>Younes</t>
  </si>
  <si>
    <t>Lakhnati</t>
  </si>
  <si>
    <t>https://doi.org/10.1145/3365610.3365634</t>
  </si>
  <si>
    <t>is-it-real?-understanding-interaction-mechanics-within-the-reality-virtuality-continuum</t>
  </si>
  <si>
    <t>An Oriented Point-Cloud View for MR Remote Collaboration</t>
  </si>
  <si>
    <t>9781450345514</t>
  </si>
  <si>
    <t>SIGGRAPH ASIA 2016 Mobile Graphics and Interactive Applications</t>
  </si>
  <si>
    <t>https://doi.org/10.1145/2999508.2999531</t>
  </si>
  <si>
    <t>an-oriented-point-cloud-view-for-mr-remote-collaboration</t>
  </si>
  <si>
    <t>Mixed Reality Remote Collaboration Combining 360 Video and 3D Reconstruction</t>
  </si>
  <si>
    <t>Theophilus</t>
  </si>
  <si>
    <t>Teo</t>
  </si>
  <si>
    <t>https://doi.org/10.1145/3290605.3300431</t>
  </si>
  <si>
    <t>mixed-reality-remote-collaboration-combining-360-video-and-3d-reconstruction</t>
  </si>
  <si>
    <t>Being Chased by Zombies! Understanding the Experience of Mixed Reality Quests</t>
  </si>
  <si>
    <t>Kan</t>
  </si>
  <si>
    <t>https://doi.org/10.1145/2541016.2541038</t>
  </si>
  <si>
    <t>being-chased-by-zombies!-understanding-the-experience-of-mixed-reality-quests</t>
  </si>
  <si>
    <t>JumpVR: Jump-Based Locomotion Augmentation for Virtual Reality</t>
  </si>
  <si>
    <t>Dennis</t>
  </si>
  <si>
    <t>Wolf</t>
  </si>
  <si>
    <t>https://doi.org/10.1145/3313831.3376243</t>
  </si>
  <si>
    <t>jumpvr:-jump-based-locomotion-augmentation-for-virtual-reality</t>
  </si>
  <si>
    <t>Touch&amp;amp;Fold: A Foldable Haptic Actuator for Rendering Touch in Mixed Reality</t>
  </si>
  <si>
    <t>Shan-Yuan</t>
  </si>
  <si>
    <t>https://doi.org/10.1145/3411764.3445099</t>
  </si>
  <si>
    <t>touch&amp;amp;fold:-a-foldable-haptic-actuator-for-rendering-touch-in-mixed-reality</t>
  </si>
  <si>
    <t>HoloCPR: Designing and Evaluating a Mixed Reality Interface for Time-Critical Emergencies</t>
  </si>
  <si>
    <t>9781450364508</t>
  </si>
  <si>
    <t>Proceedings of the 12th EAI International Conference on Pervasive Computing Technologies for Healthcare</t>
  </si>
  <si>
    <t>Janet G</t>
  </si>
  <si>
    <t>Johnson</t>
  </si>
  <si>
    <t>https://doi.org/10.1145/3240925.3240984</t>
  </si>
  <si>
    <t>holocpr:-designing-and-evaluating-a-mixed-reality-interface-for-time-critical-emergencies</t>
  </si>
  <si>
    <t>IMSTK-Based Microwave Ablation Training System for Liver Tumors</t>
  </si>
  <si>
    <t>9781450395755</t>
  </si>
  <si>
    <t>2022 2nd International Conference on Bioinformatics and Intelligent Computing</t>
  </si>
  <si>
    <t>Huiqi</t>
  </si>
  <si>
    <t>https://doi.org/10.1145/3523286.3524532</t>
  </si>
  <si>
    <t>imstk-based-microwave-ablation-training-system-for-liver-tumors</t>
  </si>
  <si>
    <t>145-150</t>
  </si>
  <si>
    <t>Mapping the Changing Landscape of Child-Computer Interaction Research Through Correlated Topic Modelling</t>
  </si>
  <si>
    <t>9781450391979</t>
  </si>
  <si>
    <t>Proceedings of the 21st Annual ACM Interaction Design and Children Conference</t>
  </si>
  <si>
    <t>Tiarnach</t>
  </si>
  <si>
    <t>McDermott</t>
  </si>
  <si>
    <t>https://doi.org/10.1145/3501712.3529735</t>
  </si>
  <si>
    <t>mapping-the-changing-landscape-of-child-computer-interaction-research-through-correlated-topic-modelling</t>
  </si>
  <si>
    <t>82-97</t>
  </si>
  <si>
    <t>"I Had Super-Powers When EBike Riding" Towards Understanding the Design of Integrated Exertion</t>
  </si>
  <si>
    <t>https://doi.org/10.1145/3242671.3242688</t>
  </si>
  <si>
    <t>"i-had-super-powers-when-ebike-riding"-towards-understanding-the-design-of-integrated-exertion</t>
  </si>
  <si>
    <t>19-31</t>
  </si>
  <si>
    <t>VXSlate: Exploring Combination of Head Movements and Mobile Touch for Large Virtual Display Interaction</t>
  </si>
  <si>
    <t>https://doi.org/10.1145/3461778.3462076</t>
  </si>
  <si>
    <t>vxslate:-exploring-combination-of-head-movements-and-mobile-touch-for-large-virtual-display-interaction</t>
  </si>
  <si>
    <t>283-297</t>
  </si>
  <si>
    <t>Interactions and Applications for See-through Technologies</t>
  </si>
  <si>
    <t>https://doi.org/10.1145/2639189.2654828</t>
  </si>
  <si>
    <t>interactions-and-applications-for-see-through-technologies</t>
  </si>
  <si>
    <t>793-796</t>
  </si>
  <si>
    <t>A Technique for Mixed Reality Remote Collaboration Using 360 Panoramas in 3D Reconstructed Scenes</t>
  </si>
  <si>
    <t>https://doi.org/10.1145/3359996.3364238</t>
  </si>
  <si>
    <t>a-technique-for-mixed-reality-remote-collaboration-using-360-panoramas-in-3d-reconstructed-scenes</t>
  </si>
  <si>
    <t>Extended Reality Authoring System for Creating Immersive Experiences: A Requirements Analysis</t>
  </si>
  <si>
    <t>9798400708367</t>
  </si>
  <si>
    <t>Proceedings of the 20th International Conference on Culture and Computer Science: Code and Materiality</t>
  </si>
  <si>
    <t>Christoph</t>
  </si>
  <si>
    <t>Holtmann</t>
  </si>
  <si>
    <t>https://doi.org/10.1145/3623462.3624632</t>
  </si>
  <si>
    <t>extended-reality-authoring-system-for-creating-immersive-experiences:-a-requirements-analysis</t>
  </si>
  <si>
    <t>Exploring the Augmented Home Window: User Perceptions of the Concept</t>
  </si>
  <si>
    <t>Leena</t>
  </si>
  <si>
    <t>Ventä-Olkkonen</t>
  </si>
  <si>
    <t>https://doi.org/10.1145/2677972.2677994</t>
  </si>
  <si>
    <t>exploring-the-augmented-home-window:-user-perceptions-of-the-concept</t>
  </si>
  <si>
    <t>190-198</t>
  </si>
  <si>
    <t>Achieving Adherence in Home-Based Rehabilitation with Novel Human Machine Interactions That Stimulate Community-Dwelling Older Adults</t>
  </si>
  <si>
    <t>9781450362320</t>
  </si>
  <si>
    <t>Proceedings of the 12th ACM International Conference on PErvasive Technologies Related to Assistive Environments</t>
  </si>
  <si>
    <t>Gatsios</t>
  </si>
  <si>
    <t>https://doi.org/10.1145/3316782.3322762</t>
  </si>
  <si>
    <t>achieving-adherence-in-home-based-rehabilitation-with-novel-human-machine-interactions-that-stimulate-community-dwelling-older-adults</t>
  </si>
  <si>
    <t>616-619</t>
  </si>
  <si>
    <t>EMOTE: An Interactive Online Tool for Designing Real-Time Emotional AR Visualizations</t>
  </si>
  <si>
    <t>9781450396592</t>
  </si>
  <si>
    <t>13th Augmented Human International Conference</t>
  </si>
  <si>
    <t>Sinem</t>
  </si>
  <si>
    <t>Şemsioğlu</t>
  </si>
  <si>
    <t>https://doi.org/10.1145/3532525.3532527</t>
  </si>
  <si>
    <t>emote:-an-interactive-online-tool-for-designing-real-time-emotional-ar-visualizations</t>
  </si>
  <si>
    <t>HoloPair: Securing Shared Augmented Reality Using Microsoft HoloLens</t>
  </si>
  <si>
    <t>9781450353458</t>
  </si>
  <si>
    <t>Proceedings of the 33rd Annual Computer Security Applications Conference</t>
  </si>
  <si>
    <t>https://doi.org/10.1145/3134600.3134625</t>
  </si>
  <si>
    <t>holopair:-securing-shared-augmented-reality-using-microsoft-hololens</t>
  </si>
  <si>
    <t>250-261</t>
  </si>
  <si>
    <t>Exploring Text Selection in Augmented Reality Systems</t>
  </si>
  <si>
    <t>9798400700316</t>
  </si>
  <si>
    <t>Proceedings of the 18th ACM SIGGRAPH International Conference on Virtual-Reality Continuum and Its Applications in Industry</t>
  </si>
  <si>
    <t>Xinyi</t>
  </si>
  <si>
    <t>https://doi.org/10.1145/3574131.3574459</t>
  </si>
  <si>
    <t>exploring-text-selection-in-augmented-reality-systems</t>
  </si>
  <si>
    <t>D-Ball: Virtualized Sports in Diminished Reality</t>
  </si>
  <si>
    <t>9781450364072</t>
  </si>
  <si>
    <t>Proceedings of the First Superhuman Sports Design Challenge: First International Symposium on Amplifying Capabilities and Competing in Mixed Realities</t>
  </si>
  <si>
    <t>Shunsuke</t>
  </si>
  <si>
    <t>Sakai</t>
  </si>
  <si>
    <t>https://doi.org/10.1145/3210299.3210305</t>
  </si>
  <si>
    <t>d-ball:-virtualized-sports-in-diminished-reality</t>
  </si>
  <si>
    <t>Hazard Notifications for Cyclists: Comparison of Awareness Message Modalities in a Mixed Reality Study</t>
  </si>
  <si>
    <t>9781450391443</t>
  </si>
  <si>
    <t>27th International Conference on Intelligent User Interfaces</t>
  </si>
  <si>
    <t>Tamara</t>
  </si>
  <si>
    <t>von Sawitzky</t>
  </si>
  <si>
    <t>https://doi.org/10.1145/3490099.3511127</t>
  </si>
  <si>
    <t>hazard-notifications-for-cyclists:-comparison-of-awareness-message-modalities-in-a-mixed-reality-study</t>
  </si>
  <si>
    <t>310-322</t>
  </si>
  <si>
    <t>Making 3D Content Accessible for Teachers</t>
  </si>
  <si>
    <t>Tse</t>
  </si>
  <si>
    <t>https://doi.org/10.1145/2512349.2512803</t>
  </si>
  <si>
    <t>making-3d-content-accessible-for-teachers</t>
  </si>
  <si>
    <t>125-134</t>
  </si>
  <si>
    <t>A Survey of the Trajectories Conceptual Framework: Investigating Theory Use in HCI</t>
  </si>
  <si>
    <t>https://doi.org/10.1145/3025453.3026022</t>
  </si>
  <si>
    <t>a-survey-of-the-trajectories-conceptual-framework:-investigating-theory-use-in-hci</t>
  </si>
  <si>
    <t>2091-2105</t>
  </si>
  <si>
    <t>A Multimodal Approach to Investigate the Role of Cognitive Workload and User Interfaces in Human-Robot Collaboration</t>
  </si>
  <si>
    <t>9798400700552</t>
  </si>
  <si>
    <t>Proceedings of the 25th International Conference on Multimodal Interaction</t>
  </si>
  <si>
    <t>Apostolos</t>
  </si>
  <si>
    <t>Kalatzis</t>
  </si>
  <si>
    <t>https://doi.org/10.1145/3577190.3614112</t>
  </si>
  <si>
    <t>a-multimodal-approach-to-investigate-the-role-of-cognitive-workload-and-user-interfaces-in-human-robot-collaboration</t>
  </si>
  <si>
    <t>5-14</t>
  </si>
  <si>
    <t>Blended Agents: Manipulation of Physical Objects within Mixed Reality Environments and Beyond</t>
  </si>
  <si>
    <t>9781450369756</t>
  </si>
  <si>
    <t>Symposium on Spatial User Interaction</t>
  </si>
  <si>
    <t>Susanne</t>
  </si>
  <si>
    <t>Schmidt</t>
  </si>
  <si>
    <t>https://doi.org/10.1145/3357251.3357591</t>
  </si>
  <si>
    <t>blended-agents:-manipulation-of-physical-objects-within-mixed-reality-environments-and-beyond</t>
  </si>
  <si>
    <t>CETA: Designing Mixed-Reality Tangible Interaction to Enhance Mathematical Learning</t>
  </si>
  <si>
    <t>Sebastián</t>
  </si>
  <si>
    <t>Marichal</t>
  </si>
  <si>
    <t>https://doi.org/10.1145/3098279.3098536</t>
  </si>
  <si>
    <t>ceta:-designing-mixed-reality-tangible-interaction-to-enhance-mathematical-learning</t>
  </si>
  <si>
    <t>Training Nurses in VR: Exploring Spatial Mapping and Free-Hand Interaction</t>
  </si>
  <si>
    <t>9781450398244</t>
  </si>
  <si>
    <t>Proceedings of the 34th Conference on l'Interaction Humain-Machine</t>
  </si>
  <si>
    <t>Marine</t>
  </si>
  <si>
    <t>Capallera</t>
  </si>
  <si>
    <t>https://doi.org/10.1145/3583961.3583980</t>
  </si>
  <si>
    <t>training-nurses-in-vr:-exploring-spatial-mapping-and-free-hand-interaction</t>
  </si>
  <si>
    <t>User Experience Evaluation of Mobile AR Services</t>
  </si>
  <si>
    <t>9781450330084</t>
  </si>
  <si>
    <t>Proceedings of the 12th International Conference on Advances in Mobile Computing and Multimedia</t>
  </si>
  <si>
    <t>https://doi.org/10.1145/2684103.2684135</t>
  </si>
  <si>
    <t>user-experience-evaluation-of-mobile-ar-services</t>
  </si>
  <si>
    <t>119-126</t>
  </si>
  <si>
    <t>Kalman Filter-Based Head Motion Prediction for Cloud-Based Mixed Reality</t>
  </si>
  <si>
    <t>https://doi.org/10.1145/3394171.3413699</t>
  </si>
  <si>
    <t>kalman-filter-based-head-motion-prediction-for-cloud-based-mixed-reality</t>
  </si>
  <si>
    <t>3632-3641</t>
  </si>
  <si>
    <t>Model Augmented Reality Curriculum</t>
  </si>
  <si>
    <t>9781450382939</t>
  </si>
  <si>
    <t>Proceedings of the Working Group Reports on Innovation and Technology in Computer Science Education</t>
  </si>
  <si>
    <t>Mikhail</t>
  </si>
  <si>
    <t>Fominykh</t>
  </si>
  <si>
    <t>https://doi.org/10.1145/3437800.3439205</t>
  </si>
  <si>
    <t>model-augmented-reality-curriculum</t>
  </si>
  <si>
    <t>131-149</t>
  </si>
  <si>
    <t>IIMR: A Framework for Intangible Mid-Air Interactions in a Mixed Reality Environment</t>
  </si>
  <si>
    <t>9781450375269</t>
  </si>
  <si>
    <t>Companion Proceedings of the 2020 Conference on Interactive Surfaces and Spaces</t>
  </si>
  <si>
    <t>G S Rajshekar</t>
  </si>
  <si>
    <t>Reddy</t>
  </si>
  <si>
    <t>https://doi.org/10.1145/3380867.3426203</t>
  </si>
  <si>
    <t>iimr:-a-framework-for-intangible-mid-air-interactions-in-a-mixed-reality-environment</t>
  </si>
  <si>
    <t>51-55</t>
  </si>
  <si>
    <t>AMITIES: Avatar-Mediated Interactive Training and Individualized Experience System</t>
  </si>
  <si>
    <t>9781450323796</t>
  </si>
  <si>
    <t>Proceedings of the 19th ACM Symposium on Virtual Reality Software and Technology</t>
  </si>
  <si>
    <t>Arjun</t>
  </si>
  <si>
    <t>Nagendran</t>
  </si>
  <si>
    <t>https://doi.org/10.1145/2503713.2503731</t>
  </si>
  <si>
    <t>amities:-avatar-mediated-interactive-training-and-individualized-experience-system</t>
  </si>
  <si>
    <t>143-152</t>
  </si>
  <si>
    <t>Research and Development of a Virtual Simulation System for CNC Turning and Milling Based on Mixed Reality (MR) Technology and 1+X Certificate System</t>
  </si>
  <si>
    <t>9798400709401</t>
  </si>
  <si>
    <t>Proceedings of the 2023 International Conference on Intelligent Sensing and Industrial Automation</t>
  </si>
  <si>
    <t>Junying</t>
  </si>
  <si>
    <t>https://doi.org/10.1145/3632314.3632322</t>
  </si>
  <si>
    <t>research-and-development-of-a-virtual-simulation-system-for-cnc-turning-and-milling-based-on-mixed-reality-(mr)-technology-and-1+x-certificate-system</t>
  </si>
  <si>
    <t>WireDraw: 3D Wire Sculpturing Guided with Mixed Reality</t>
  </si>
  <si>
    <t>Ya-Ting</t>
  </si>
  <si>
    <t>https://doi.org/10.1145/3025453.3025792</t>
  </si>
  <si>
    <t>wiredraw:-3d-wire-sculpturing-guided-with-mixed-reality</t>
  </si>
  <si>
    <t>3693-3704</t>
  </si>
  <si>
    <t>Augmented Sport: Exploring Collective User Experience</t>
  </si>
  <si>
    <t>9781450318754</t>
  </si>
  <si>
    <t>Proceedings of the Virtual Reality International Conference: Laval Virtual</t>
  </si>
  <si>
    <t>Pallot</t>
  </si>
  <si>
    <t>https://doi.org/10.1145/2466816.2466821</t>
  </si>
  <si>
    <t>augmented-sport:-exploring-collective-user-experience</t>
  </si>
  <si>
    <t>Squeezy-Feely: Investigating Lateral Thumb-Index Pinching as an Input Modality</t>
  </si>
  <si>
    <t>Schmitz</t>
  </si>
  <si>
    <t>https://doi.org/10.1145/3491102.3501981</t>
  </si>
  <si>
    <t>squeezy-feely:-investigating-lateral-thumb-index-pinching-as-an-input-modality</t>
  </si>
  <si>
    <t>Evaluating Virtual Reality Experience and Performance: A Brain Based Approach</t>
  </si>
  <si>
    <t>9781450346924</t>
  </si>
  <si>
    <t>Proceedings of the 15th ACM SIGGRAPH Conference on Virtual-Reality Continuum and Its Applications in Industry - Volume 1</t>
  </si>
  <si>
    <t>https://doi.org/10.1145/3013971.3014012</t>
  </si>
  <si>
    <t>evaluating-virtual-reality-experience-and-performance:-a-brain-based-approach</t>
  </si>
  <si>
    <t>469-474</t>
  </si>
  <si>
    <t>XRStudio: A Virtual Production and Live Streaming System for Immersive Instructional Experiences</t>
  </si>
  <si>
    <t>Nebeling</t>
  </si>
  <si>
    <t>https://doi.org/10.1145/3411764.3445323</t>
  </si>
  <si>
    <t>xrstudio:-a-virtual-production-and-live-streaming-system-for-immersive-instructional-experiences</t>
  </si>
  <si>
    <t>Older Adults Eating Together in a Virtual Living Room: Opportunities and Limitations of Eating in Augmented Virtuality</t>
  </si>
  <si>
    <t>9781450371667</t>
  </si>
  <si>
    <t>Proceedings of the 31st European Conference on Cognitive Ergonomics</t>
  </si>
  <si>
    <t>Dannie</t>
  </si>
  <si>
    <t>Korsgaard</t>
  </si>
  <si>
    <t>https://doi.org/10.1145/3335082.3335093</t>
  </si>
  <si>
    <t>older-adults-eating-together-in-a-virtual-living-room:-opportunities-and-limitations-of-eating-in-augmented-virtuality</t>
  </si>
  <si>
    <t>168-176</t>
  </si>
  <si>
    <t>Comparison of the Usability of a Car Infotainment System in a Mixed Reality Environment and in a Real Car</t>
  </si>
  <si>
    <t>Anna</t>
  </si>
  <si>
    <t>Bolder</t>
  </si>
  <si>
    <t>https://doi.org/10.1145/3281505.3281512</t>
  </si>
  <si>
    <t>comparison-of-the-usability-of-a-car-infotainment-system-in-a-mixed-reality-environment-and-in-a-real-car</t>
  </si>
  <si>
    <t>Towards Gaze-Contingent Visualization of Real-Time 3D Reconstructed Remote Scenes in Mixed Reality</t>
  </si>
  <si>
    <t>9781450399807</t>
  </si>
  <si>
    <t>Proceedings of the 2023 6th International Conference on Advances in Robotics</t>
  </si>
  <si>
    <t>Yonas T</t>
  </si>
  <si>
    <t>Tefera</t>
  </si>
  <si>
    <t>https://doi.org/10.1145/3610419.3610440</t>
  </si>
  <si>
    <t>towards-gaze-contingent-visualization-of-real-time-3d-reconstructed-remote-scenes-in-mixed-reality</t>
  </si>
  <si>
    <t>Mixed Reality Patients Monitoring Application for Critical Care Nurses</t>
  </si>
  <si>
    <t>9781450371995</t>
  </si>
  <si>
    <t>Proceedings of the 3rd International Conference on Medical and Health Informatics</t>
  </si>
  <si>
    <t>Chia-Chi</t>
  </si>
  <si>
    <t>https://doi.org/10.1145/3340037.3340050</t>
  </si>
  <si>
    <t>mixed-reality-patients-monitoring-application-for-critical-care-nurses</t>
  </si>
  <si>
    <t>49-53</t>
  </si>
  <si>
    <t>Designing Interfaces for Creative Learning Environments Using the Transreality Storyboarding Framework</t>
  </si>
  <si>
    <t>9781450377225</t>
  </si>
  <si>
    <t>Proceedings of the 2020 2nd International Conference on Big Data Engineering</t>
  </si>
  <si>
    <t>Jazz</t>
  </si>
  <si>
    <t>Rasool</t>
  </si>
  <si>
    <t>https://doi.org/10.1145/3404512.3404530</t>
  </si>
  <si>
    <t>designing-interfaces-for-creative-learning-environments-using-the-transreality-storyboarding-framework</t>
  </si>
  <si>
    <t>118-125</t>
  </si>
  <si>
    <t>ICE Breaking: Disentangling Factors Affecting the Performance of Immersive Co-Creation Environments</t>
  </si>
  <si>
    <t>https://doi.org/10.1145/3110292.3110316</t>
  </si>
  <si>
    <t>ice-breaking:-disentangling-factors-affecting-the-performance-of-immersive-co-creation-environments</t>
  </si>
  <si>
    <t>Virtepex: Virtual Remote Tele-Physical Examination System</t>
  </si>
  <si>
    <t>9781450393584</t>
  </si>
  <si>
    <t>Proceedings of the 2022 ACM Designing Interactive Systems Conference</t>
  </si>
  <si>
    <t>Ninad</t>
  </si>
  <si>
    <t>Khargonkar</t>
  </si>
  <si>
    <t>https://doi.org/10.1145/3532106.3533486</t>
  </si>
  <si>
    <t>virtepex:-virtual-remote-tele-physical-examination-system</t>
  </si>
  <si>
    <t>1729-1742</t>
  </si>
  <si>
    <t>STREAM: Exploring the Combination of Spatially-Aware Tablets with Augmented Reality Head-Mounted Displays for Immersive Analytics</t>
  </si>
  <si>
    <t>https://doi.org/10.1145/3411764.3445298</t>
  </si>
  <si>
    <t>stream:-exploring-the-combination-of-spatially-aware-tablets-with-augmented-reality-head-mounted-displays-for-immersive-analytics</t>
  </si>
  <si>
    <t>Effects of Environmental Noise Levels on Patient Handoff Communication in a Mixed Reality Simulation</t>
  </si>
  <si>
    <t>Matt</t>
  </si>
  <si>
    <t>Gottsacker</t>
  </si>
  <si>
    <t>https://doi.org/10.1145/3562939.3565627</t>
  </si>
  <si>
    <t>effects-of-environmental-noise-levels-on-patient-handoff-communication-in-a-mixed-reality-simulation</t>
  </si>
  <si>
    <t>A Framework Supporting Selecting Space to Make Place in Spatial Mixed Reality Play</t>
  </si>
  <si>
    <t>9781450348980</t>
  </si>
  <si>
    <t>Proceedings of the Annual Symposium on Computer-Human Interaction in Play</t>
  </si>
  <si>
    <t>Hitesh Nidhi</t>
  </si>
  <si>
    <t>Sharma</t>
  </si>
  <si>
    <t>https://doi.org/10.1145/3116595.3116612</t>
  </si>
  <si>
    <t>a-framework-supporting-selecting-space-to-make-place-in-spatial-mixed-reality-play</t>
  </si>
  <si>
    <t>83-100</t>
  </si>
  <si>
    <t>HoloLens-Based Mixed Reality Experiences for Subjects with Alzheimer's Disease</t>
  </si>
  <si>
    <t>Beatrice</t>
  </si>
  <si>
    <t>Aruanno</t>
  </si>
  <si>
    <t>https://doi.org/10.1145/3125571.3125589</t>
  </si>
  <si>
    <t>hololens-based-mixed-reality-experiences-for-subjects-with-alzheimer's-disease</t>
  </si>
  <si>
    <t>Evaluation of a Financial Portfolio Visualization Using Computer Displays and Mixed Reality Devices with Domain Experts</t>
  </si>
  <si>
    <t>Kay</t>
  </si>
  <si>
    <t>Schroeder</t>
  </si>
  <si>
    <t>https://doi.org/10.1145/3313831.3376556</t>
  </si>
  <si>
    <t>evaluation-of-a-financial-portfolio-visualization-using-computer-displays-and-mixed-reality-devices-with-domain-experts</t>
  </si>
  <si>
    <t>Toward Immersive Self-Driving Simulations: Reports from a User Study across Six Platforms</t>
  </si>
  <si>
    <t>Dohyeon</t>
  </si>
  <si>
    <t>Yeo</t>
  </si>
  <si>
    <t>https://doi.org/10.1145/3313831.3376787</t>
  </si>
  <si>
    <t>toward-immersive-self-driving-simulations:-reports-from-a-user-study-across-six-platforms</t>
  </si>
  <si>
    <t>MRAT: The Mixed Reality Analytics Toolkit</t>
  </si>
  <si>
    <t>https://doi.org/10.1145/3313831.3376330</t>
  </si>
  <si>
    <t>mrat:-the-mixed-reality-analytics-toolkit</t>
  </si>
  <si>
    <t>Passive Haptics Based MR System for Geography Teaching</t>
  </si>
  <si>
    <t>Zhizhuo</t>
  </si>
  <si>
    <t>https://doi.org/10.1145/3013971.3013995</t>
  </si>
  <si>
    <t>passive-haptics-based-mr-system-for-geography-teaching</t>
  </si>
  <si>
    <t>A Sensing Architecture for Empathetic Data Systems</t>
  </si>
  <si>
    <t>9781450319041</t>
  </si>
  <si>
    <t>Proceedings of the 4th Augmented Human International Conference</t>
  </si>
  <si>
    <t>Johannes</t>
  </si>
  <si>
    <t>https://doi.org/10.1145/2459236.2459253</t>
  </si>
  <si>
    <t>a-sensing-architecture-for-empathetic-data-systems</t>
  </si>
  <si>
    <t>96-99</t>
  </si>
  <si>
    <t>Mixed Reality Application Paradigm for Multiple Simultaneous 3D Applications</t>
  </si>
  <si>
    <t>Peuhkurinen</t>
  </si>
  <si>
    <t>https://doi.org/10.1145/3152832.3152861</t>
  </si>
  <si>
    <t>mixed-reality-application-paradigm-for-multiple-simultaneous-3d-applications</t>
  </si>
  <si>
    <t>133-141</t>
  </si>
  <si>
    <t>Research and Practice Recommendations for Mixed Reality Design – Different Perspectives from the Community</t>
  </si>
  <si>
    <t>https://doi.org/10.1145/3489849.3489876</t>
  </si>
  <si>
    <t>research-and-practice-recommendations-for-mixed-reality-design-–-different-perspectives-from-the-community</t>
  </si>
  <si>
    <t>User Behaviour Analysis of Mixed Reality Remote Collaboration with a Hybrid View Interface</t>
  </si>
  <si>
    <t>https://doi.org/10.1145/3441000.3441038</t>
  </si>
  <si>
    <t>user-behaviour-analysis-of-mixed-reality-remote-collaboration-with-a-hybrid-view-interface</t>
  </si>
  <si>
    <t>629-638</t>
  </si>
  <si>
    <t>Move’n’Hold: Scalable Device-Based Interaction for Mixed Reality Handheld Displays</t>
  </si>
  <si>
    <t>9798400708756</t>
  </si>
  <si>
    <t>Proceedings of the European Conference on Cognitive Ergonomics 2023</t>
  </si>
  <si>
    <t>Vera Marie</t>
  </si>
  <si>
    <t>Memmesheimer</t>
  </si>
  <si>
    <t>https://doi.org/10.1145/3605655.3605656</t>
  </si>
  <si>
    <t>move’n’hold:-scalable-device-based-interaction-for-mixed-reality-handheld-displays</t>
  </si>
  <si>
    <t>Privacy and Security in Mixed Reality Learning Environments by Input and User/Bot Interaction Protection</t>
  </si>
  <si>
    <t>9781450395571</t>
  </si>
  <si>
    <t>Proceedings of the 2022 4th Asia Pacific Information Technology Conference</t>
  </si>
  <si>
    <t>Lan Anh</t>
  </si>
  <si>
    <t>https://doi.org/10.1145/3512353.3512363</t>
  </si>
  <si>
    <t>privacy-and-security-in-mixed-reality-learning-environments-by-input-and-user/bot-interaction-protection</t>
  </si>
  <si>
    <t>63-71</t>
  </si>
  <si>
    <t>IDIAR: Augmented Reality Dashboards to Supervise Mobile Intervention Studies</t>
  </si>
  <si>
    <t>Vock</t>
  </si>
  <si>
    <t>https://doi.org/10.1145/3473856.3473876</t>
  </si>
  <si>
    <t>idiar:-augmented-reality-dashboards-to-supervise-mobile-intervention-studies</t>
  </si>
  <si>
    <t>248-259</t>
  </si>
  <si>
    <t>Exploring the Use of Smartphones as Input Devices for the Mixed Reality Environment</t>
  </si>
  <si>
    <t>Zhigeng</t>
  </si>
  <si>
    <t>Pan</t>
  </si>
  <si>
    <t>https://doi.org/10.1145/3574131.3574451</t>
  </si>
  <si>
    <t>exploring-the-use-of-smartphones-as-input-devices-for-the-mixed-reality-environment</t>
  </si>
  <si>
    <t>With a Little Help from a Holographic Friend: The OpenIMPRESS Mixed Reality Telepresence Toolkit for Remote Collaboration Systems</t>
  </si>
  <si>
    <t>Kolkmeier</t>
  </si>
  <si>
    <t>https://doi.org/10.1145/3281505.3281542</t>
  </si>
  <si>
    <t>with-a-little-help-from-a-holographic-friend:-the-openimpress-mixed-reality-telepresence-toolkit-for-remote-collaboration-systems</t>
  </si>
  <si>
    <t>HoloBots: Augmenting Holographic Telepresence with Mobile Robots for Tangible Remote Collaboration in Mixed Reality</t>
  </si>
  <si>
    <t>Keiichi</t>
  </si>
  <si>
    <t>Ihara</t>
  </si>
  <si>
    <t>https://doi.org/10.1145/3586183.3606727</t>
  </si>
  <si>
    <t>holobots:-augmenting-holographic-telepresence-with-mobile-robots-for-tangible-remote-collaboration-in-mixed-reality</t>
  </si>
  <si>
    <t>Dynamic Theater: Location-Based Immersive Dance Theater, Investigating User Guidance and Experience</t>
  </si>
  <si>
    <t>You-Jin</t>
  </si>
  <si>
    <t>https://doi.org/10.1145/3611659.3615705</t>
  </si>
  <si>
    <t>dynamic-theater:-location-based-immersive-dance-theater,-investigating-user-guidance-and-experience</t>
  </si>
  <si>
    <t>Blending into the White Box of the Art Museum</t>
  </si>
  <si>
    <t>9781450372039</t>
  </si>
  <si>
    <t>Proceedings of the Halfway to the Future Symposium 2019</t>
  </si>
  <si>
    <t>Vera</t>
  </si>
  <si>
    <t>Lange</t>
  </si>
  <si>
    <t>https://doi.org/10.1145/3363384.3363469</t>
  </si>
  <si>
    <t>blending-into-the-white-box-of-the-art-museum</t>
  </si>
  <si>
    <t>Remote Synchronous Interaction in Mixed Reality Gaming Worlds</t>
  </si>
  <si>
    <t>9781450357715</t>
  </si>
  <si>
    <t>Proceedings of the 10th International Workshop on Immersive Mixed and Virtual Environment Systems</t>
  </si>
  <si>
    <t>https://doi.org/10.1145/3210438.3210441</t>
  </si>
  <si>
    <t>remote-synchronous-interaction-in-mixed-reality-gaming-worlds</t>
  </si>
  <si>
    <t>13-15</t>
  </si>
  <si>
    <t>Volumetric Mixed Reality Telepresence for Real-Time Cross Modality Collaboration</t>
  </si>
  <si>
    <t>Andrew</t>
  </si>
  <si>
    <t>Irlitti</t>
  </si>
  <si>
    <t>https://doi.org/10.1145/3544548.3581277</t>
  </si>
  <si>
    <t>volumetric-mixed-reality-telepresence-for-real-time-cross-modality-collaboration</t>
  </si>
  <si>
    <t>Investigating the Balance between Virtuality and Reality in Mobile Mixed Reality UI Design: User Perception of an Augmented City</t>
  </si>
  <si>
    <t>https://doi.org/10.1145/2639189.2641201</t>
  </si>
  <si>
    <t>investigating-the-balance-between-virtuality-and-reality-in-mobile-mixed-reality-ui-design:-user-perception-of-an-augmented-city</t>
  </si>
  <si>
    <t>Investigating the Main Characteristics of 3D Real Time Tele-Immersive Environments through the Example of a Computer Augmented Golf Platform</t>
  </si>
  <si>
    <t>9781450326261</t>
  </si>
  <si>
    <t>Proceedings of the 2014 Virtual Reality International Conference</t>
  </si>
  <si>
    <t>Benjamin</t>
  </si>
  <si>
    <t>Poussard</t>
  </si>
  <si>
    <t>https://doi.org/10.1145/2617841.2620720</t>
  </si>
  <si>
    <t>investigating-the-main-characteristics-of-3d-real-time-tele-immersive-environments-through-the-example-of-a-computer-augmented-golf-platform</t>
  </si>
  <si>
    <t>A Mixed-Reality Interaction-Driven Game-Based Learning Framework</t>
  </si>
  <si>
    <t>9781450362382</t>
  </si>
  <si>
    <t>Proceedings of the 11th International Conference on Management of Digital EcoSystems</t>
  </si>
  <si>
    <t>Dimitris</t>
  </si>
  <si>
    <t>Spiliotopoulos</t>
  </si>
  <si>
    <t>https://doi.org/10.1145/3297662.3365802</t>
  </si>
  <si>
    <t>a-mixed-reality-interaction-driven-game-based-learning-framework</t>
  </si>
  <si>
    <t>229-236</t>
  </si>
  <si>
    <t>A Comparative Study on Conventional versus Immersive Service Prototyping (VR, AR, MR)</t>
  </si>
  <si>
    <t>Abdul Rahman Abdel</t>
  </si>
  <si>
    <t>Razek</t>
  </si>
  <si>
    <t>https://doi.org/10.1145/3234253.3234296</t>
  </si>
  <si>
    <t>a-comparative-study-on-conventional-versus-immersive-service-prototyping-(vr,-ar,-mr)</t>
  </si>
  <si>
    <t>Designing Mixed Reality Experiences That Provide Views to the Past: Reviving the Operation of an Industrial Olive Oil Factory</t>
  </si>
  <si>
    <t>9781450395557</t>
  </si>
  <si>
    <t>Proceedings of the 25th Pan-Hellenic Conference on Informatics</t>
  </si>
  <si>
    <t>Spyros</t>
  </si>
  <si>
    <t>Vosinakis</t>
  </si>
  <si>
    <t>https://doi.org/10.1145/3503823.3503831</t>
  </si>
  <si>
    <t>designing-mixed-reality-experiences-that-provide-views-to-the-past:-reviving-the-operation-of-an-industrial-olive-oil-factory</t>
  </si>
  <si>
    <t>39-44</t>
  </si>
  <si>
    <t>Investigating Hazard Notifications for Cyclists in Mixed Reality: A Comparative Analysis with a Test Track Study</t>
  </si>
  <si>
    <t>https://doi.org/10.1145/3580585.3606282</t>
  </si>
  <si>
    <t>investigating-hazard-notifications-for-cyclists-in-mixed-reality:-a-comparative-analysis-with-a-test-track-study</t>
  </si>
  <si>
    <t>202-212</t>
  </si>
  <si>
    <t>Ani-Bot: A Modular Robotics System Supporting Creation, Tweaking, and Usage with Mixed-Reality Interactions</t>
  </si>
  <si>
    <t>Yuanzhi</t>
  </si>
  <si>
    <t>Cao</t>
  </si>
  <si>
    <t>https://doi.org/10.1145/3173225.3173226</t>
  </si>
  <si>
    <t>ani-bot:-a-modular-robotics-system-supporting-creation,-tweaking,-and-usage-with-mixed-reality-interactions</t>
  </si>
  <si>
    <t>419-428</t>
  </si>
  <si>
    <t>SceneCtrl: Mixed Reality Enhancement via Efficient Scene Editing</t>
  </si>
  <si>
    <t>https://doi.org/10.1145/3126594.3126601</t>
  </si>
  <si>
    <t>scenectrl:-mixed-reality-enhancement-via-efficient-scene-editing</t>
  </si>
  <si>
    <t>427-436</t>
  </si>
  <si>
    <t>A Research Agenda for Mixed Reality in Automated Vehicles</t>
  </si>
  <si>
    <t>Andreas</t>
  </si>
  <si>
    <t>Riegler</t>
  </si>
  <si>
    <t>https://doi.org/10.1145/3428361.3428390</t>
  </si>
  <si>
    <t>a-research-agenda-for-mixed-reality-in-automated-vehicles</t>
  </si>
  <si>
    <t>119-131</t>
  </si>
  <si>
    <t>SourceType</t>
  </si>
  <si>
    <t>Month</t>
  </si>
  <si>
    <t>StandardNumber</t>
  </si>
  <si>
    <t>JournalName</t>
  </si>
  <si>
    <t>URL</t>
  </si>
  <si>
    <t>City</t>
  </si>
  <si>
    <t>Tag</t>
  </si>
  <si>
    <t>Pages</t>
  </si>
  <si>
    <t>Applying Tangible Augmented Reality for Product Usability Assessment</t>
  </si>
  <si>
    <t>Usability Professionals' Association</t>
  </si>
  <si>
    <t>J. Usability Studies</t>
  </si>
  <si>
    <t>Bloomingdale, IL</t>
  </si>
  <si>
    <t>applying-tangible-augmented-reality-for-product-usability-assessment</t>
  </si>
  <si>
    <t>187-200</t>
  </si>
  <si>
    <t>Are Research Trends in the Consortium for Computing Sciences in Colleges Regionalized?</t>
  </si>
  <si>
    <t>1937-4771</t>
  </si>
  <si>
    <t>Consortium for Computing Sciences in Colleges</t>
  </si>
  <si>
    <t>J. Comput. Sci. Coll.</t>
  </si>
  <si>
    <t>Evansville, IN, USA</t>
  </si>
  <si>
    <t>are-research-trends-in-the-consortium-for-computing-sciences-in-colleges-regionalized?</t>
  </si>
  <si>
    <t>40-50</t>
  </si>
  <si>
    <t>Validation of the GUESS-18: A Short Version of the Game User Experience Satisfaction Scale (GUESS)</t>
  </si>
  <si>
    <t>validation-of-the-guess-18:-a-short-version-of-the-game-user-experience-satisfaction-scale-(guess)</t>
  </si>
  <si>
    <t>49-62</t>
  </si>
  <si>
    <t>Framework of O2des.Net Digital Twins for next Generation Ports and Warehouse Solutions</t>
  </si>
  <si>
    <t>9781728194998</t>
  </si>
  <si>
    <t>Proceedings of the Winter Simulation Conference</t>
  </si>
  <si>
    <t>framework-of-o2des.net-digital-twins-for-next-generation-ports-and-warehouse-solutions</t>
  </si>
  <si>
    <t>3188-3199</t>
  </si>
  <si>
    <t>Advancing the Design of Visual Debugging Tools for Roboticists</t>
  </si>
  <si>
    <t>Proceedings of the 2022 ACM/IEEE International Conference on Human-Robot Interaction</t>
  </si>
  <si>
    <t>advancing-the-design-of-visual-debugging-tools-for-roboticists</t>
  </si>
  <si>
    <t>195-204</t>
  </si>
  <si>
    <t>Exploiting Augmented Reality for Extrinsic Robot Calibration and Eye-Based Human-Robot Collaboration</t>
  </si>
  <si>
    <t>exploiting-augmented-reality-for-extrinsic-robot-calibration-and-eye-based-human-robot-collaboration</t>
  </si>
  <si>
    <t>284-293</t>
  </si>
  <si>
    <t>Tracing Links between UX Frameworks and Design Practices: Dual Carriageway</t>
  </si>
  <si>
    <t>9788968487521</t>
  </si>
  <si>
    <t>Hanbit Media, Inc.</t>
  </si>
  <si>
    <t>Proceedings of HCI Korea</t>
  </si>
  <si>
    <t>Seoul, KOR</t>
  </si>
  <si>
    <t>tracing-links-between-ux-frameworks-and-design-practices:-dual-carriageway</t>
  </si>
  <si>
    <t>188-195</t>
  </si>
  <si>
    <t>Determining the Relative Benefits of Pairing Virtual Reality Displays with Applications</t>
  </si>
  <si>
    <t>9781921770241</t>
  </si>
  <si>
    <t>Australian Computer Society, Inc.</t>
  </si>
  <si>
    <t>Proceedings of the Fourteenth Australasian User Interface Conference - Volume 139</t>
  </si>
  <si>
    <t>AUS</t>
  </si>
  <si>
    <t>determining-the-relative-benefits-of-pairing-virtual-reality-displays-with-applications</t>
  </si>
  <si>
    <t>111-117</t>
  </si>
  <si>
    <t>Preliminary Explorations of Conceptual Design Tools for Students Learning to Design Human-Robot Interactions for the Case of Collaborative Drawing</t>
  </si>
  <si>
    <t>preliminary-explorations-of-conceptual-design-tools-for-students-learning-to-design-human-robot-interactions-for-the-case-of-collaborative-drawing</t>
  </si>
  <si>
    <t>1135-1139</t>
  </si>
  <si>
    <t>Location as Interaction: Exploring Blended Spaces in the Global Village</t>
  </si>
  <si>
    <t>BCS Learning &amp;amp; Development Ltd.</t>
  </si>
  <si>
    <t>Proceedings of the 27th International BCS Human Computer Interaction Conference</t>
  </si>
  <si>
    <t>Swindon, GBR</t>
  </si>
  <si>
    <t>location-as-interaction:-exploring-blended-spaces-in-the-global-village</t>
  </si>
  <si>
    <t>Dhir A.; Al-Kahtani M.</t>
  </si>
  <si>
    <t>A case study on user experience (UX) evaluation of mobile augmented reality prototypes</t>
  </si>
  <si>
    <t>https://www.scopus.com/inward/record.uri?eid=2-s2.0-84883023106&amp;partnerID=40&amp;md5=bf349e605d2a8a6b30e3cce1dfc3c994</t>
  </si>
  <si>
    <t>ACM</t>
  </si>
  <si>
    <t>Khan V.-J.; Nuijten K.; Deslé N.</t>
  </si>
  <si>
    <t>Pervasive application evaluation within virtual environments</t>
  </si>
  <si>
    <t>https://www.scopus.com/inward/record.uri?eid=2-s2.0-80052426709&amp;partnerID=40&amp;md5=4ba4b7ea3198252d4fe3078f9c48a0ed</t>
  </si>
  <si>
    <t>Lang S.; Kota M.S.S.D.; Weigert D.; Behrendt F.</t>
  </si>
  <si>
    <t>Discussing the application potentials of Microsoft HololensTM in production and logistics: A literature review and case study</t>
  </si>
  <si>
    <t>https://www.scopus.com/inward/record.uri?eid=2-s2.0-85056700919&amp;partnerID=40&amp;md5=30591a45b0d72d97eab860d2af6a6a81</t>
  </si>
  <si>
    <t>Young G.W.; Stehle S.; Walsh B.Y.; Tiri E.</t>
  </si>
  <si>
    <t>Exploring virtual reality in the higher education classroom: Using vr to build knowledge and understanding</t>
  </si>
  <si>
    <t>https://www.scopus.com/inward/record.uri?eid=2-s2.0-85092540093&amp;partnerID=40&amp;md5=ac6a990e547c712afbebcab14fe7a81a</t>
  </si>
  <si>
    <t>Mattila O.; Holopainen J.; Hamari J.; Pöyry E.</t>
  </si>
  <si>
    <t>Mixed, augmented, and virtual reality: Co-designed services and applications</t>
  </si>
  <si>
    <t>https://www.scopus.com/inward/record.uri?eid=2-s2.0-85108144306&amp;partnerID=40&amp;md5=ca0df6982d371689e674232b5b4eb0c1</t>
  </si>
  <si>
    <t>http://dx.doi.org/10.3390/app10217868</t>
  </si>
  <si>
    <t>WoS</t>
  </si>
  <si>
    <t>http://dx.doi.org/10.3389/frvir.2020.577534</t>
  </si>
  <si>
    <t>http://dx.doi.org/10.1093/iwc/iwab028</t>
  </si>
  <si>
    <t>http://dx.doi.org/10.3390/informatics9030051</t>
  </si>
  <si>
    <t>http://dx.doi.org/10.1016/j.displa.2023.102463</t>
  </si>
  <si>
    <t>Columna1</t>
  </si>
  <si>
    <t>Cantidad de articulos WoS</t>
  </si>
  <si>
    <t>Cantidad de articulos Scopus</t>
  </si>
  <si>
    <t>Cantidad de articulos ACM</t>
  </si>
  <si>
    <t>ACM Digital Library</t>
  </si>
  <si>
    <t>Web of Science</t>
  </si>
  <si>
    <t>Inclusion</t>
  </si>
  <si>
    <t>Reason</t>
  </si>
  <si>
    <t>RQ addressed</t>
  </si>
  <si>
    <t>RQ1, RQ2, RQ3</t>
  </si>
  <si>
    <t>RQ1, RQ2</t>
  </si>
  <si>
    <t>no incluye evaluacion ux en experimento?</t>
  </si>
  <si>
    <t>RQ1</t>
  </si>
  <si>
    <t>parece que usa AR</t>
  </si>
  <si>
    <t>parece que usa VR</t>
  </si>
  <si>
    <t>no incluye evaluacion ux</t>
  </si>
  <si>
    <t>no usa MR</t>
  </si>
  <si>
    <t>RQ2</t>
  </si>
  <si>
    <t>duplicado</t>
  </si>
  <si>
    <t>usa VR</t>
  </si>
  <si>
    <t>no evalua la aplicación MR</t>
  </si>
  <si>
    <t>usa AR</t>
  </si>
  <si>
    <t>usa VR y AR</t>
  </si>
  <si>
    <t>RQ1, RQ3</t>
  </si>
  <si>
    <t>usa AR pero tiene mecánicas de MR</t>
  </si>
  <si>
    <t>parece que usa AR o VR</t>
  </si>
  <si>
    <t>Paper interesante</t>
  </si>
  <si>
    <t>paper interesante</t>
  </si>
  <si>
    <t>parece que no usa MR</t>
  </si>
  <si>
    <t>RQ2, RQ3</t>
  </si>
  <si>
    <t>no evalua la aplicación MR, pero interesante</t>
  </si>
  <si>
    <t>sin acceso</t>
  </si>
  <si>
    <t>Paper interesante, detección de entorno</t>
  </si>
  <si>
    <t>Paper interesante, evaluación iterativa</t>
  </si>
  <si>
    <t>Paper interesante, SLR de heurísticas en VR</t>
  </si>
  <si>
    <t>Paper interesante, usa AR para detectar Alzheimer</t>
  </si>
  <si>
    <t>Paper interesante, SUS toolkit</t>
  </si>
  <si>
    <t>RQ3</t>
  </si>
  <si>
    <t>security n privacy?</t>
  </si>
  <si>
    <t>no estoy seguro si es MR</t>
  </si>
  <si>
    <t>presence, flow, and natural interaction</t>
  </si>
  <si>
    <t>paper interesante, electrical bio-signal sensing technologies united under a collective concept of ExG</t>
  </si>
  <si>
    <t>paper interesante, usa AR</t>
  </si>
  <si>
    <t>no se si es MR</t>
  </si>
  <si>
    <t>paper interesante, pero no evalua MR</t>
  </si>
  <si>
    <t>no se si evalua MR</t>
  </si>
  <si>
    <t>paper interesante, framework para evaluar UX</t>
  </si>
  <si>
    <t>paper interesante, research agenda mixed reality</t>
  </si>
  <si>
    <t>paper interesante, pero usa AR</t>
  </si>
  <si>
    <t>R2</t>
  </si>
  <si>
    <t>paper interesante, ux evaluation methodology</t>
  </si>
  <si>
    <t>no se si hace evaluacion UX</t>
  </si>
  <si>
    <t>paper interesante, no evalua la aplicación MR</t>
  </si>
  <si>
    <t>no se si usa MR</t>
  </si>
  <si>
    <t>paper interesante, projective AR vs windowof the world AR</t>
  </si>
  <si>
    <t>creo que es VR</t>
  </si>
  <si>
    <t>paper interesante, immersion co-creation vs individual</t>
  </si>
  <si>
    <t>paper interesante, space &amp; place in MR</t>
  </si>
  <si>
    <t>paper interesante, graphics system needs</t>
  </si>
  <si>
    <t>documento de proceedings, no relacionado</t>
  </si>
  <si>
    <t>paper interesante, metodología de evaluación</t>
  </si>
  <si>
    <t>Acceso por editorial</t>
  </si>
  <si>
    <t>Acceso por scihub</t>
  </si>
  <si>
    <t>ID</t>
  </si>
  <si>
    <t>Editorial</t>
  </si>
  <si>
    <t>NO</t>
  </si>
  <si>
    <t>No</t>
  </si>
  <si>
    <t>ACM Conferences</t>
  </si>
  <si>
    <t>IEEE Xplore</t>
  </si>
  <si>
    <t>Springer Link</t>
  </si>
  <si>
    <t>Inderscience</t>
  </si>
  <si>
    <t>Si</t>
  </si>
  <si>
    <t>Wiley Online Library</t>
  </si>
  <si>
    <t>Taylor &amp; Francis Online</t>
  </si>
  <si>
    <t>ACM Journals</t>
  </si>
  <si>
    <t>ASCE Library</t>
  </si>
  <si>
    <t>Oxford Academic</t>
  </si>
  <si>
    <t>Por área</t>
  </si>
  <si>
    <t>Medicina</t>
  </si>
  <si>
    <t>Industria</t>
  </si>
  <si>
    <t>Transporte</t>
  </si>
  <si>
    <t>Videojuegos</t>
  </si>
  <si>
    <t>Cultural Heritage</t>
  </si>
  <si>
    <t>Education</t>
  </si>
  <si>
    <t>Por país</t>
  </si>
  <si>
    <t>Research Questions</t>
  </si>
  <si>
    <r>
      <rPr>
        <rFont val="Calibri"/>
        <color theme="1"/>
        <sz val="11.0"/>
      </rPr>
      <t xml:space="preserve">What UX evaluation </t>
    </r>
    <r>
      <rPr>
        <rFont val="Calibri"/>
        <color rgb="FFFF0000"/>
        <sz val="11.0"/>
      </rPr>
      <t>methods</t>
    </r>
    <r>
      <rPr>
        <rFont val="Calibri"/>
        <color theme="1"/>
        <sz val="11.0"/>
      </rPr>
      <t xml:space="preserve"> have been used for mixed reality environments?</t>
    </r>
  </si>
  <si>
    <r>
      <rPr>
        <rFont val="Calibri"/>
        <color theme="1"/>
        <sz val="11.0"/>
      </rPr>
      <t xml:space="preserve">What user experience </t>
    </r>
    <r>
      <rPr>
        <rFont val="Calibri"/>
        <color rgb="FFFF0000"/>
        <sz val="11.0"/>
      </rPr>
      <t>factors</t>
    </r>
    <r>
      <rPr>
        <rFont val="Calibri"/>
        <color theme="1"/>
        <sz val="11.0"/>
      </rPr>
      <t xml:space="preserve"> are addressed by these evaluation methods?</t>
    </r>
  </si>
  <si>
    <r>
      <rPr>
        <rFont val="Calibri"/>
        <color theme="1"/>
        <sz val="11.0"/>
      </rPr>
      <t xml:space="preserve">What </t>
    </r>
    <r>
      <rPr>
        <rFont val="Calibri"/>
        <color rgb="FFFF0000"/>
        <sz val="11.0"/>
      </rPr>
      <t>devices</t>
    </r>
    <r>
      <rPr>
        <rFont val="Calibri"/>
        <color theme="1"/>
        <sz val="11.0"/>
      </rPr>
      <t xml:space="preserve"> have been used in UX evaluation studies for mixed reality environments?</t>
    </r>
  </si>
  <si>
    <t>Eligibility criteria</t>
  </si>
  <si>
    <t>EC1</t>
  </si>
  <si>
    <t>Record is a peer-reviewed journal article or conference proceedings published in English between 2013 and 2023.</t>
  </si>
  <si>
    <t>EC2</t>
  </si>
  <si>
    <t>Research materials and instruments involve the use of mixed reality.</t>
  </si>
  <si>
    <t>EC3</t>
  </si>
  <si>
    <t>Authors' empirical experiment includes the evaluation of UX factors.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</si>
</sst>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color theme="1"/>
      <name val="Calibri"/>
      <scheme val="minor"/>
    </font>
    <font>
      <b/>
      <sz val="11.0"/>
      <color theme="0"/>
      <name val="Calibri"/>
    </font>
    <font>
      <sz val="11.0"/>
      <color theme="1"/>
      <name val="Calibri"/>
    </font>
    <font>
      <u/>
      <color rgb="FF0000FF"/>
    </font>
    <font>
      <u/>
      <sz val="11.0"/>
      <color theme="10"/>
      <name val="Calibri"/>
    </font>
    <font>
      <u/>
      <sz val="11.0"/>
      <color theme="10"/>
      <name val="Calibri"/>
    </font>
    <font>
      <u/>
      <sz val="11.0"/>
      <color theme="10"/>
      <name val="Calibri"/>
    </font>
    <font>
      <u/>
      <sz val="11.0"/>
      <color theme="10"/>
      <name val="Calibri"/>
    </font>
    <font>
      <u/>
      <sz val="11.0"/>
      <color rgb="FF0563C1"/>
      <name val="Calibri"/>
    </font>
    <font>
      <u/>
      <sz val="11.0"/>
      <color rgb="FF0563C1"/>
      <name val="Calibri"/>
    </font>
    <font>
      <sz val="14.0"/>
      <color theme="1"/>
      <name val="Calibri"/>
    </font>
    <font>
      <b/>
      <sz val="14.0"/>
      <color theme="0"/>
      <name val="Calibri"/>
    </font>
    <font/>
    <font>
      <sz val="16.0"/>
      <color theme="1"/>
      <name val="Calibri"/>
    </font>
  </fonts>
  <fills count="11">
    <fill>
      <patternFill patternType="none"/>
    </fill>
    <fill>
      <patternFill patternType="lightGray"/>
    </fill>
    <fill>
      <patternFill patternType="solid">
        <fgColor theme="5"/>
        <bgColor theme="5"/>
      </patternFill>
    </fill>
    <fill>
      <patternFill patternType="solid">
        <fgColor rgb="FFD8D8D8"/>
        <bgColor rgb="FFD8D8D8"/>
      </patternFill>
    </fill>
    <fill>
      <patternFill patternType="solid">
        <fgColor theme="8"/>
        <bgColor theme="8"/>
      </patternFill>
    </fill>
    <fill>
      <patternFill patternType="solid">
        <fgColor rgb="FFB4C6E7"/>
        <bgColor rgb="FFB4C6E7"/>
      </patternFill>
    </fill>
    <fill>
      <patternFill patternType="solid">
        <fgColor rgb="FFD9E2F3"/>
        <bgColor rgb="FFD9E2F3"/>
      </patternFill>
    </fill>
    <fill>
      <patternFill patternType="solid">
        <fgColor theme="4"/>
        <bgColor theme="4"/>
      </patternFill>
    </fill>
    <fill>
      <patternFill patternType="solid">
        <fgColor rgb="FFA8D08D"/>
        <bgColor rgb="FFA8D08D"/>
      </patternFill>
    </fill>
    <fill>
      <patternFill patternType="solid">
        <fgColor rgb="FFFFD965"/>
        <bgColor rgb="FFFFD965"/>
      </patternFill>
    </fill>
    <fill>
      <patternFill patternType="solid">
        <fgColor rgb="FFF4B083"/>
        <bgColor rgb="FFF4B083"/>
      </patternFill>
    </fill>
  </fills>
  <borders count="8">
    <border/>
    <border>
      <left/>
      <right/>
      <top style="medium">
        <color theme="1"/>
      </top>
      <bottom style="medium">
        <color theme="1"/>
      </bottom>
    </border>
    <border>
      <left/>
      <right/>
      <top/>
      <bottom/>
    </border>
    <border>
      <left/>
      <right/>
      <top/>
      <bottom style="medium">
        <color theme="1"/>
      </bottom>
    </border>
    <border>
      <bottom style="medium">
        <color theme="1"/>
      </bottom>
    </border>
    <border>
      <left style="thin">
        <color rgb="FF9CC2E5"/>
      </left>
      <right style="thin">
        <color rgb="FF9CC2E5"/>
      </right>
      <top style="thin">
        <color rgb="FF9CC2E5"/>
      </top>
      <bottom style="thin">
        <color rgb="FF9CC2E5"/>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3" fontId="3" numFmtId="0" xfId="0" applyBorder="1" applyFill="1" applyFont="1"/>
    <xf borderId="0" fillId="0" fontId="1" numFmtId="0" xfId="0" applyFont="1"/>
    <xf borderId="3" fillId="3" fontId="3" numFmtId="0" xfId="0" applyBorder="1" applyFont="1"/>
    <xf borderId="0" fillId="0" fontId="4" numFmtId="0" xfId="0" applyFont="1"/>
    <xf borderId="0" fillId="0" fontId="3" numFmtId="49" xfId="0" applyFont="1" applyNumberFormat="1"/>
    <xf borderId="0" fillId="0" fontId="5" numFmtId="49" xfId="0" applyFont="1" applyNumberFormat="1"/>
    <xf borderId="0" fillId="0" fontId="3" numFmtId="49" xfId="0" applyFont="1" applyNumberFormat="1"/>
    <xf borderId="4" fillId="0" fontId="2" numFmtId="0" xfId="0" applyBorder="1" applyFont="1"/>
    <xf borderId="4" fillId="0" fontId="3" numFmtId="0" xfId="0" applyBorder="1" applyFont="1"/>
    <xf borderId="0" fillId="0" fontId="6" numFmtId="0" xfId="0" applyFont="1"/>
    <xf borderId="0" fillId="4" fontId="1" numFmtId="0" xfId="0" applyFill="1" applyFont="1"/>
    <xf borderId="0" fillId="5" fontId="1" numFmtId="0" xfId="0" applyFill="1" applyFont="1"/>
    <xf borderId="0" fillId="6" fontId="1" numFmtId="0" xfId="0" applyFill="1" applyFont="1"/>
    <xf borderId="0" fillId="5" fontId="3" numFmtId="0" xfId="0" applyAlignment="1" applyFont="1">
      <alignment horizontal="center"/>
    </xf>
    <xf borderId="0" fillId="6" fontId="3" numFmtId="0" xfId="0" applyAlignment="1" applyFont="1">
      <alignment horizontal="center"/>
    </xf>
    <xf borderId="0" fillId="5" fontId="7" numFmtId="0" xfId="0" applyFont="1"/>
    <xf borderId="0" fillId="6" fontId="8" numFmtId="0" xfId="0" applyFont="1"/>
    <xf borderId="0" fillId="6" fontId="9" numFmtId="0" xfId="0" applyAlignment="1" applyFont="1">
      <alignment readingOrder="0"/>
    </xf>
    <xf borderId="0" fillId="5" fontId="10" numFmtId="0" xfId="0" applyAlignment="1" applyFont="1">
      <alignment readingOrder="0"/>
    </xf>
    <xf borderId="0" fillId="0" fontId="11" numFmtId="0" xfId="0" applyFont="1"/>
    <xf borderId="5" fillId="7" fontId="12" numFmtId="0" xfId="0" applyBorder="1" applyFill="1" applyFont="1"/>
    <xf borderId="6" fillId="0" fontId="11" numFmtId="0" xfId="0" applyAlignment="1" applyBorder="1" applyFont="1">
      <alignment horizontal="center"/>
    </xf>
    <xf borderId="6" fillId="0" fontId="13" numFmtId="0" xfId="0" applyBorder="1" applyFont="1"/>
    <xf borderId="7" fillId="8" fontId="3" numFmtId="0" xfId="0" applyBorder="1" applyFill="1" applyFont="1"/>
    <xf borderId="7" fillId="0" fontId="3" numFmtId="0" xfId="0" applyBorder="1" applyFont="1"/>
    <xf borderId="7" fillId="9" fontId="3" numFmtId="0" xfId="0" applyBorder="1" applyFill="1" applyFont="1"/>
    <xf borderId="7" fillId="10" fontId="3" numFmtId="0" xfId="0" applyBorder="1" applyFill="1" applyFont="1"/>
    <xf borderId="0" fillId="0" fontId="14" numFmtId="0" xfId="0" applyAlignment="1" applyFont="1">
      <alignment horizontal="center"/>
    </xf>
  </cellXfs>
  <cellStyles count="1">
    <cellStyle xfId="0" name="Normal" builtinId="0"/>
  </cellStyles>
  <dxfs count="15">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EEAF6"/>
          <bgColor rgb="FFDEEAF6"/>
        </patternFill>
      </fill>
      <border/>
    </dxf>
    <dxf>
      <font/>
      <fill>
        <patternFill patternType="solid">
          <fgColor theme="5"/>
          <bgColor theme="5"/>
        </patternFill>
      </fill>
      <border/>
    </dxf>
    <dxf>
      <font/>
      <fill>
        <patternFill patternType="solid">
          <fgColor rgb="FFBDD6EE"/>
          <bgColor rgb="FFBDD6EE"/>
        </patternFill>
      </fill>
      <border/>
    </dxf>
    <dxf>
      <font/>
      <fill>
        <patternFill patternType="solid">
          <fgColor theme="4"/>
          <bgColor theme="4"/>
        </patternFill>
      </fill>
      <border/>
    </dxf>
    <dxf>
      <font/>
      <fill>
        <patternFill patternType="solid">
          <fgColor theme="8"/>
          <bgColor theme="8"/>
        </patternFill>
      </fill>
      <border/>
    </dxf>
    <dxf>
      <font/>
      <fill>
        <patternFill patternType="solid">
          <fgColor rgb="FFB4C6E7"/>
          <bgColor rgb="FFB4C6E7"/>
        </patternFill>
      </fill>
      <border/>
    </dxf>
    <dxf>
      <font/>
      <fill>
        <patternFill patternType="solid">
          <fgColor rgb="FFD9E2F3"/>
          <bgColor rgb="FFD9E2F3"/>
        </patternFill>
      </fill>
      <border/>
    </dxf>
    <dxf>
      <font/>
      <fill>
        <patternFill patternType="solid">
          <fgColor rgb="FFD8D8D8"/>
          <bgColor rgb="FFD8D8D8"/>
        </patternFill>
      </fill>
      <border/>
    </dxf>
    <dxf>
      <font/>
      <fill>
        <patternFill patternType="solid">
          <fgColor rgb="FFC5E0B3"/>
          <bgColor rgb="FFC5E0B3"/>
        </patternFill>
      </fill>
      <border/>
    </dxf>
    <dxf>
      <font/>
      <fill>
        <patternFill patternType="solid">
          <fgColor theme="7"/>
          <bgColor theme="7"/>
        </patternFill>
      </fill>
      <border/>
    </dxf>
    <dxf>
      <font/>
      <fill>
        <patternFill patternType="solid">
          <fgColor rgb="FFFFE598"/>
          <bgColor rgb="FFFFE598"/>
        </patternFill>
      </fill>
      <border/>
    </dxf>
    <dxf>
      <font/>
      <fill>
        <patternFill patternType="solid">
          <fgColor rgb="FFFEF2CB"/>
          <bgColor rgb="FFFEF2CB"/>
        </patternFill>
      </fill>
      <border/>
    </dxf>
  </dxfs>
  <tableStyles count="12">
    <tableStyle count="3" pivot="0" name="Scopus-style">
      <tableStyleElement dxfId="1" type="headerRow"/>
      <tableStyleElement dxfId="2" type="firstRowStripe"/>
      <tableStyleElement dxfId="3" type="secondRowStripe"/>
    </tableStyle>
    <tableStyle count="3" pivot="0" name="WoS-style">
      <tableStyleElement dxfId="4" type="headerRow"/>
      <tableStyleElement dxfId="5" type="firstRowStripe"/>
      <tableStyleElement dxfId="3" type="secondRowStripe"/>
    </tableStyle>
    <tableStyle count="3" pivot="0" name="ACM, DOI only-style">
      <tableStyleElement dxfId="6" type="headerRow"/>
      <tableStyleElement dxfId="3" type="firstRowStripe"/>
      <tableStyleElement dxfId="3" type="secondRowStripe"/>
    </tableStyle>
    <tableStyle count="3" pivot="0" name="ACM clean-style">
      <tableStyleElement dxfId="1" type="headerRow"/>
      <tableStyleElement dxfId="2" type="firstRowStripe"/>
      <tableStyleElement dxfId="3" type="secondRowStripe"/>
    </tableStyle>
    <tableStyle count="3" pivot="0" name="Scopus + WoS + ACM-style">
      <tableStyleElement dxfId="7" type="headerRow"/>
      <tableStyleElement dxfId="8" type="firstRowStripe"/>
      <tableStyleElement dxfId="9" type="secondRowStripe"/>
    </tableStyle>
    <tableStyle count="3" pivot="0" name="Graficos-style">
      <tableStyleElement dxfId="4" type="headerRow"/>
      <tableStyleElement dxfId="10" type="firstRowStripe"/>
      <tableStyleElement dxfId="3" type="secondRowStripe"/>
    </tableStyle>
    <tableStyle count="3" pivot="0" name="Graficos-style 2">
      <tableStyleElement dxfId="1" type="headerRow"/>
      <tableStyleElement dxfId="11" type="firstRowStripe"/>
      <tableStyleElement dxfId="2" type="secondRowStripe"/>
    </tableStyle>
    <tableStyle count="3" pivot="0" name="Graficos-style 3">
      <tableStyleElement dxfId="7" type="headerRow"/>
      <tableStyleElement dxfId="8" type="firstRowStripe"/>
      <tableStyleElement dxfId="9" type="secondRowStripe"/>
    </tableStyle>
    <tableStyle count="3" pivot="0" name="Graficos-style 4">
      <tableStyleElement dxfId="12" type="headerRow"/>
      <tableStyleElement dxfId="13" type="firstRowStripe"/>
      <tableStyleElement dxfId="14" type="secondRowStripe"/>
    </tableStyle>
    <tableStyle count="3" pivot="0" name="Graficos-style 5">
      <tableStyleElement dxfId="12" type="headerRow"/>
      <tableStyleElement dxfId="13" type="firstRowStripe"/>
      <tableStyleElement dxfId="14" type="secondRowStripe"/>
    </tableStyle>
    <tableStyle count="3" pivot="0" name="Screening-style">
      <tableStyleElement dxfId="7" type="headerRow"/>
      <tableStyleElement dxfId="8" type="firstRowStripe"/>
      <tableStyleElement dxfId="9" type="secondRowStripe"/>
    </tableStyle>
    <tableStyle count="3" pivot="0" name="Ideas-style">
      <tableStyleElement dxfId="6"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Publications per year</a:t>
            </a:r>
          </a:p>
        </c:rich>
      </c:tx>
      <c:overlay val="0"/>
    </c:title>
    <c:plotArea>
      <c:layout/>
      <c:lineChart>
        <c:ser>
          <c:idx val="0"/>
          <c:order val="0"/>
          <c:tx>
            <c:v>ACM Digital Library</c:v>
          </c:tx>
          <c:spPr>
            <a:ln cmpd="sng" w="28575">
              <a:solidFill>
                <a:schemeClr val="accent1"/>
              </a:solidFill>
            </a:ln>
          </c:spPr>
          <c:marker>
            <c:symbol val="circle"/>
            <c:size val="5"/>
            <c:spPr>
              <a:solidFill>
                <a:schemeClr val="accent1"/>
              </a:solidFill>
              <a:ln cmpd="sng">
                <a:solidFill>
                  <a:schemeClr val="accent1"/>
                </a:solidFill>
              </a:ln>
            </c:spPr>
          </c:marker>
          <c:cat>
            <c:strRef>
              <c:f>Graficos!$B$63:$B$73</c:f>
            </c:strRef>
          </c:cat>
          <c:val>
            <c:numRef>
              <c:f>Graficos!$C$63:$C$73</c:f>
              <c:numCache/>
            </c:numRef>
          </c:val>
          <c:smooth val="0"/>
        </c:ser>
        <c:ser>
          <c:idx val="1"/>
          <c:order val="1"/>
          <c:tx>
            <c:v>Scopus</c:v>
          </c:tx>
          <c:spPr>
            <a:ln cmpd="sng" w="28575">
              <a:solidFill>
                <a:schemeClr val="accent2"/>
              </a:solidFill>
            </a:ln>
          </c:spPr>
          <c:marker>
            <c:symbol val="circle"/>
            <c:size val="5"/>
            <c:spPr>
              <a:solidFill>
                <a:schemeClr val="accent2"/>
              </a:solidFill>
              <a:ln cmpd="sng">
                <a:solidFill>
                  <a:schemeClr val="accent2"/>
                </a:solidFill>
              </a:ln>
            </c:spPr>
          </c:marker>
          <c:cat>
            <c:strRef>
              <c:f>Graficos!$B$63:$B$73</c:f>
            </c:strRef>
          </c:cat>
          <c:val>
            <c:numRef>
              <c:f>Graficos!$D$63:$D$73</c:f>
              <c:numCache/>
            </c:numRef>
          </c:val>
          <c:smooth val="0"/>
        </c:ser>
        <c:ser>
          <c:idx val="2"/>
          <c:order val="2"/>
          <c:tx>
            <c:v>Web of Science</c:v>
          </c:tx>
          <c:spPr>
            <a:ln cmpd="sng" w="28575">
              <a:solidFill>
                <a:schemeClr val="accent3"/>
              </a:solidFill>
            </a:ln>
          </c:spPr>
          <c:marker>
            <c:symbol val="circle"/>
            <c:size val="5"/>
            <c:spPr>
              <a:solidFill>
                <a:schemeClr val="accent3"/>
              </a:solidFill>
              <a:ln cmpd="sng">
                <a:solidFill>
                  <a:schemeClr val="accent3"/>
                </a:solidFill>
              </a:ln>
            </c:spPr>
          </c:marker>
          <c:cat>
            <c:strRef>
              <c:f>Graficos!$B$63:$B$73</c:f>
            </c:strRef>
          </c:cat>
          <c:val>
            <c:numRef>
              <c:f>Graficos!$E$63:$E$73</c:f>
              <c:numCache/>
            </c:numRef>
          </c:val>
          <c:smooth val="0"/>
        </c:ser>
        <c:axId val="38458620"/>
        <c:axId val="1593493143"/>
      </c:lineChart>
      <c:catAx>
        <c:axId val="384586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93493143"/>
      </c:catAx>
      <c:valAx>
        <c:axId val="15934931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8458620"/>
      </c:valAx>
    </c:plotArea>
    <c:legend>
      <c:legendPos val="b"/>
      <c:overlay val="0"/>
      <c:txPr>
        <a:bodyPr/>
        <a:lstStyle/>
        <a:p>
          <a:pPr lvl="0">
            <a:defRPr b="0" i="0" sz="9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523875</xdr:colOff>
      <xdr:row>19</xdr:row>
      <xdr:rowOff>104775</xdr:rowOff>
    </xdr:from>
    <xdr:ext cx="4524375" cy="2857500"/>
    <xdr:graphicFrame>
      <xdr:nvGraphicFramePr>
        <xdr:cNvPr id="62631566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T92" displayName="Table_1" id="1">
  <tableColumns count="20">
    <tableColumn name="Authors" id="1"/>
    <tableColumn name="Author full names" id="2"/>
    <tableColumn name="Author(s) ID" id="3"/>
    <tableColumn name="Title" id="4"/>
    <tableColumn name="Year" id="5"/>
    <tableColumn name="Source title" id="6"/>
    <tableColumn name="Volume" id="7"/>
    <tableColumn name="Issue" id="8"/>
    <tableColumn name="Art. No." id="9"/>
    <tableColumn name="Page start" id="10"/>
    <tableColumn name="Page end" id="11"/>
    <tableColumn name="Page count" id="12"/>
    <tableColumn name="Cited by" id="13"/>
    <tableColumn name="DOI" id="14"/>
    <tableColumn name="Link" id="15"/>
    <tableColumn name="Document Type" id="16"/>
    <tableColumn name="Publication Stage" id="17"/>
    <tableColumn name="Open Access" id="18"/>
    <tableColumn name="Source" id="19"/>
    <tableColumn name="EID" id="20"/>
  </tableColumns>
  <tableStyleInfo name="Scopus-style" showColumnStripes="0" showFirstColumn="1" showLastColumn="1" showRowStripes="1"/>
</table>
</file>

<file path=xl/tables/table10.xml><?xml version="1.0" encoding="utf-8"?>
<table xmlns="http://schemas.openxmlformats.org/spreadsheetml/2006/main" ref="B62:E73" displayName="Table_10" id="10">
  <tableColumns count="4">
    <tableColumn name="Año" id="1"/>
    <tableColumn name="ACM Digital Library" id="2"/>
    <tableColumn name="Scopus" id="3"/>
    <tableColumn name="Web of Science" id="4"/>
  </tableColumns>
  <tableStyleInfo name="Graficos-style 5" showColumnStripes="0" showFirstColumn="1" showLastColumn="1" showRowStripes="1"/>
</table>
</file>

<file path=xl/tables/table11.xml><?xml version="1.0" encoding="utf-8"?>
<table xmlns="http://schemas.openxmlformats.org/spreadsheetml/2006/main" ref="B1:K675" displayName="Table_11" id="11">
  <tableColumns count="10">
    <tableColumn name="Authors" id="1"/>
    <tableColumn name="Title" id="2"/>
    <tableColumn name="Year" id="3"/>
    <tableColumn name="DOI" id="4"/>
    <tableColumn name="Link" id="5"/>
    <tableColumn name="Document Type" id="6"/>
    <tableColumn name="Source" id="7"/>
    <tableColumn name="Inclusion" id="8"/>
    <tableColumn name="Reason" id="9"/>
    <tableColumn name="RQ addressed" id="10"/>
  </tableColumns>
  <tableStyleInfo name="Screening-style" showColumnStripes="0" showFirstColumn="1" showLastColumn="1" showRowStripes="1"/>
</table>
</file>

<file path=xl/tables/table12.xml><?xml version="1.0" encoding="utf-8"?>
<table xmlns="http://schemas.openxmlformats.org/spreadsheetml/2006/main" ref="C4:C10" displayName="Table_12" id="12">
  <tableColumns count="1">
    <tableColumn name="Por área" id="1"/>
  </tableColumns>
  <tableStyleInfo name="Ideas-style" showColumnStripes="0" showFirstColumn="1" showLastColumn="1" showRowStripes="1"/>
</table>
</file>

<file path=xl/tables/table2.xml><?xml version="1.0" encoding="utf-8"?>
<table xmlns="http://schemas.openxmlformats.org/spreadsheetml/2006/main" ref="A1:BT29" displayName="Table_2" id="2">
  <tableColumns count="72">
    <tableColumn name="Publication Type" id="1"/>
    <tableColumn name="Authors" id="2"/>
    <tableColumn name="Book Authors" id="3"/>
    <tableColumn name="Book Editors" id="4"/>
    <tableColumn name="Book Group Authors" id="5"/>
    <tableColumn name="Author Full Names" id="6"/>
    <tableColumn name="Book Author Full Names" id="7"/>
    <tableColumn name="Group Authors" id="8"/>
    <tableColumn name="Article Title" id="9"/>
    <tableColumn name="Source Title" id="10"/>
    <tableColumn name="Book Series Title" id="11"/>
    <tableColumn name="Book Series Subtitle" id="12"/>
    <tableColumn name="Language" id="13"/>
    <tableColumn name="Document Type" id="14"/>
    <tableColumn name="Conference Title" id="15"/>
    <tableColumn name="Conference Date" id="16"/>
    <tableColumn name="Conference Location" id="17"/>
    <tableColumn name="Conference Sponsor" id="18"/>
    <tableColumn name="Conference Host" id="19"/>
    <tableColumn name="Author Keywords" id="20"/>
    <tableColumn name="Keywords Plus" id="21"/>
    <tableColumn name="Abstract" id="22"/>
    <tableColumn name="Addresses" id="23"/>
    <tableColumn name="Affiliations" id="24"/>
    <tableColumn name="Reprint Addresses" id="25"/>
    <tableColumn name="Email Addresses" id="26"/>
    <tableColumn name="Researcher Ids" id="27"/>
    <tableColumn name="ORCIDs" id="28"/>
    <tableColumn name="Funding Orgs" id="29"/>
    <tableColumn name="Funding Name Preferred" id="30"/>
    <tableColumn name="Funding Text" id="31"/>
    <tableColumn name="Cited References" id="32"/>
    <tableColumn name="Cited Reference Count" id="33"/>
    <tableColumn name="Times Cited, WoS Core" id="34"/>
    <tableColumn name="Times Cited, All Databases" id="35"/>
    <tableColumn name="180 Day Usage Count" id="36"/>
    <tableColumn name="Since 2013 Usage Count" id="37"/>
    <tableColumn name="Publisher" id="38"/>
    <tableColumn name="Publisher City" id="39"/>
    <tableColumn name="Publisher Address" id="40"/>
    <tableColumn name="ISSN" id="41"/>
    <tableColumn name="eISSN" id="42"/>
    <tableColumn name="ISBN" id="43"/>
    <tableColumn name="Journal Abbreviation" id="44"/>
    <tableColumn name="Journal ISO Abbreviation" id="45"/>
    <tableColumn name="Publication Date" id="46"/>
    <tableColumn name="Publication Year" id="47"/>
    <tableColumn name="Volume" id="48"/>
    <tableColumn name="Issue" id="49"/>
    <tableColumn name="Part Number" id="50"/>
    <tableColumn name="Supplement" id="51"/>
    <tableColumn name="Special Issue" id="52"/>
    <tableColumn name="Meeting Abstract" id="53"/>
    <tableColumn name="Start Page" id="54"/>
    <tableColumn name="End Page" id="55"/>
    <tableColumn name="Article Number" id="56"/>
    <tableColumn name="DOI" id="57"/>
    <tableColumn name="DOI Link" id="58"/>
    <tableColumn name="Book DOI" id="59"/>
    <tableColumn name="Early Access Date" id="60"/>
    <tableColumn name="Number of Pages" id="61"/>
    <tableColumn name="WoS Categories" id="62"/>
    <tableColumn name="Web of Science Index" id="63"/>
    <tableColumn name="Research Areas" id="64"/>
    <tableColumn name="IDS Number" id="65"/>
    <tableColumn name="Pubmed Id" id="66"/>
    <tableColumn name="Open Access Designations" id="67"/>
    <tableColumn name="Highly Cited Status" id="68"/>
    <tableColumn name="Hot Paper Status" id="69"/>
    <tableColumn name="Date of Export" id="70"/>
    <tableColumn name="UT (Unique WOS ID)" id="71"/>
    <tableColumn name="Web of Science Record" id="72"/>
  </tableColumns>
  <tableStyleInfo name="WoS-style" showColumnStripes="0" showFirstColumn="1" showLastColumn="1" showRowStripes="1"/>
</table>
</file>

<file path=xl/tables/table3.xml><?xml version="1.0" encoding="utf-8"?>
<table xmlns="http://schemas.openxmlformats.org/spreadsheetml/2006/main" ref="A1:P586" displayName="Table_3" id="3">
  <tableColumns count="16">
    <tableColumn name="ns1:SourceType" id="1"/>
    <tableColumn name="ns1:Title" id="2"/>
    <tableColumn name="ns1:Year" id="3"/>
    <tableColumn name="ns1:Month" id="4"/>
    <tableColumn name="ns1:StandardNumber" id="5"/>
    <tableColumn name="ns1:Publisher" id="6"/>
    <tableColumn name="ns1:JournalName" id="7"/>
    <tableColumn name="ns1:Volume" id="8"/>
    <tableColumn name="ns1:Issue" id="9"/>
    <tableColumn name="ns1:First" id="10"/>
    <tableColumn name="ns1:Last" id="11"/>
    <tableColumn name="ns1:NameList" id="12"/>
    <tableColumn name="ns1:URL" id="13"/>
    <tableColumn name="ns1:City" id="14"/>
    <tableColumn name="ns1:Tag" id="15"/>
    <tableColumn name="ns1:Pages" id="16"/>
  </tableColumns>
  <tableStyleInfo name="ACM, DOI only-style" showColumnStripes="0" showFirstColumn="1" showLastColumn="1" showRowStripes="1"/>
</table>
</file>

<file path=xl/tables/table4.xml><?xml version="1.0" encoding="utf-8"?>
<table xmlns="http://schemas.openxmlformats.org/spreadsheetml/2006/main" ref="A1:M596" displayName="Table_4" id="4">
  <tableColumns count="13">
    <tableColumn name="SourceType" id="1"/>
    <tableColumn name="Title" id="2"/>
    <tableColumn name="Year" id="3"/>
    <tableColumn name="Month" id="4"/>
    <tableColumn name="StandardNumber" id="5"/>
    <tableColumn name="Publisher" id="6"/>
    <tableColumn name="JournalName" id="7"/>
    <tableColumn name="Volume" id="8"/>
    <tableColumn name="Issue" id="9"/>
    <tableColumn name="URL" id="10"/>
    <tableColumn name="City" id="11"/>
    <tableColumn name="Tag" id="12"/>
    <tableColumn name="Pages" id="13"/>
  </tableColumns>
  <tableStyleInfo name="ACM clean-style" showColumnStripes="0" showFirstColumn="1" showLastColumn="1" showRowStripes="1"/>
</table>
</file>

<file path=xl/tables/table5.xml><?xml version="1.0" encoding="utf-8"?>
<table xmlns="http://schemas.openxmlformats.org/spreadsheetml/2006/main" ref="B1:H675" displayName="Table_5" id="5">
  <tableColumns count="7">
    <tableColumn name="Authors" id="1"/>
    <tableColumn name="Title" id="2"/>
    <tableColumn name="Year" id="3"/>
    <tableColumn name="DOI" id="4"/>
    <tableColumn name="Link" id="5"/>
    <tableColumn name="Document Type" id="6"/>
    <tableColumn name="Source" id="7"/>
  </tableColumns>
  <tableStyleInfo name="Scopus + WoS + ACM-style" showColumnStripes="0" showFirstColumn="1" showLastColumn="1" showRowStripes="1"/>
</table>
</file>

<file path=xl/tables/table6.xml><?xml version="1.0" encoding="utf-8"?>
<table xmlns="http://schemas.openxmlformats.org/spreadsheetml/2006/main" ref="B4:D15" displayName="Table_6" id="6">
  <tableColumns count="3">
    <tableColumn name="Año" id="1"/>
    <tableColumn name="Cantidad de articulos" id="2"/>
    <tableColumn name="Columna1" id="3"/>
  </tableColumns>
  <tableStyleInfo name="Graficos-style" showColumnStripes="0" showFirstColumn="1" showLastColumn="1" showRowStripes="1"/>
</table>
</file>

<file path=xl/tables/table7.xml><?xml version="1.0" encoding="utf-8"?>
<table xmlns="http://schemas.openxmlformats.org/spreadsheetml/2006/main" ref="B19:C30" displayName="Table_7" id="7">
  <tableColumns count="2">
    <tableColumn name="Año" id="1"/>
    <tableColumn name="Cantidad de articulos WoS" id="2"/>
  </tableColumns>
  <tableStyleInfo name="Graficos-style 2" showColumnStripes="0" showFirstColumn="1" showLastColumn="1" showRowStripes="1"/>
</table>
</file>

<file path=xl/tables/table8.xml><?xml version="1.0" encoding="utf-8"?>
<table xmlns="http://schemas.openxmlformats.org/spreadsheetml/2006/main" ref="B33:C44" displayName="Table_8" id="8">
  <tableColumns count="2">
    <tableColumn name="Año" id="1"/>
    <tableColumn name="Cantidad de articulos Scopus" id="2"/>
  </tableColumns>
  <tableStyleInfo name="Graficos-style 3" showColumnStripes="0" showFirstColumn="1" showLastColumn="1" showRowStripes="1"/>
</table>
</file>

<file path=xl/tables/table9.xml><?xml version="1.0" encoding="utf-8"?>
<table xmlns="http://schemas.openxmlformats.org/spreadsheetml/2006/main" ref="B48:C59" displayName="Table_9" id="9">
  <tableColumns count="2">
    <tableColumn name="Año" id="1"/>
    <tableColumn name="Cantidad de articulos ACM" id="2"/>
  </tableColumns>
  <tableStyleInfo name="Grafico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oi.org/10.1145/3527927.3532798" TargetMode="External"/><Relationship Id="rId194" Type="http://schemas.openxmlformats.org/officeDocument/2006/relationships/hyperlink" Target="https://doi.org/10.1145/2858036.2858128" TargetMode="External"/><Relationship Id="rId193" Type="http://schemas.openxmlformats.org/officeDocument/2006/relationships/hyperlink" Target="https://doi.org/10.1145/3313831.3376848" TargetMode="External"/><Relationship Id="rId192" Type="http://schemas.openxmlformats.org/officeDocument/2006/relationships/hyperlink" Target="https://doi.org/10.1145/3544548.3581267" TargetMode="External"/><Relationship Id="rId191" Type="http://schemas.openxmlformats.org/officeDocument/2006/relationships/hyperlink" Target="https://doi.org/10.1145/3373625.3417028" TargetMode="External"/><Relationship Id="rId187" Type="http://schemas.openxmlformats.org/officeDocument/2006/relationships/hyperlink" Target="https://doi.org/10.1145/3173574.3173664" TargetMode="External"/><Relationship Id="rId186" Type="http://schemas.openxmlformats.org/officeDocument/2006/relationships/hyperlink" Target="https://doi.org/10.1145/3594441.3594448" TargetMode="External"/><Relationship Id="rId185" Type="http://schemas.openxmlformats.org/officeDocument/2006/relationships/hyperlink" Target="https://doi.org/10.1145/3544548.3581468" TargetMode="External"/><Relationship Id="rId184" Type="http://schemas.openxmlformats.org/officeDocument/2006/relationships/hyperlink" Target="https://doi.org/10.1145/3597638.3608410" TargetMode="External"/><Relationship Id="rId189" Type="http://schemas.openxmlformats.org/officeDocument/2006/relationships/hyperlink" Target="https://doi.org/10.1145/2818048.2819965" TargetMode="External"/><Relationship Id="rId188" Type="http://schemas.openxmlformats.org/officeDocument/2006/relationships/hyperlink" Target="https://doi.org/10.1145/3152832.3152838" TargetMode="External"/><Relationship Id="rId183" Type="http://schemas.openxmlformats.org/officeDocument/2006/relationships/hyperlink" Target="https://doi.org/10.1145/3570361.3613263" TargetMode="External"/><Relationship Id="rId182" Type="http://schemas.openxmlformats.org/officeDocument/2006/relationships/hyperlink" Target="https://doi.org/10.1145/3405755.3406130" TargetMode="External"/><Relationship Id="rId181" Type="http://schemas.openxmlformats.org/officeDocument/2006/relationships/hyperlink" Target="https://doi.org/10.1145/3322276.3322302" TargetMode="External"/><Relationship Id="rId180" Type="http://schemas.openxmlformats.org/officeDocument/2006/relationships/hyperlink" Target="https://doi.org/10.1145/3461778.3462111" TargetMode="External"/><Relationship Id="rId176" Type="http://schemas.openxmlformats.org/officeDocument/2006/relationships/hyperlink" Target="https://doi.org/10.1145/3419249.3420112" TargetMode="External"/><Relationship Id="rId297" Type="http://schemas.openxmlformats.org/officeDocument/2006/relationships/hyperlink" Target="https://doi.org/10.1145/3356590.3356612" TargetMode="External"/><Relationship Id="rId175" Type="http://schemas.openxmlformats.org/officeDocument/2006/relationships/hyperlink" Target="https://doi.org/10.1145/3490149.3501328" TargetMode="External"/><Relationship Id="rId296" Type="http://schemas.openxmlformats.org/officeDocument/2006/relationships/hyperlink" Target="https://doi.org/10.1145/3441000.3441034" TargetMode="External"/><Relationship Id="rId174" Type="http://schemas.openxmlformats.org/officeDocument/2006/relationships/hyperlink" Target="https://doi.org/10.1145/3491102.3502127" TargetMode="External"/><Relationship Id="rId295" Type="http://schemas.openxmlformats.org/officeDocument/2006/relationships/hyperlink" Target="https://doi.org/10.1145/3586183.3606728" TargetMode="External"/><Relationship Id="rId173" Type="http://schemas.openxmlformats.org/officeDocument/2006/relationships/hyperlink" Target="https://doi.org/10.1145/3332165.3347927" TargetMode="External"/><Relationship Id="rId294" Type="http://schemas.openxmlformats.org/officeDocument/2006/relationships/hyperlink" Target="https://doi.org/10.1145/3569219.3569378" TargetMode="External"/><Relationship Id="rId179" Type="http://schemas.openxmlformats.org/officeDocument/2006/relationships/hyperlink" Target="https://doi.org/10.1145/3488162.3488209" TargetMode="External"/><Relationship Id="rId178" Type="http://schemas.openxmlformats.org/officeDocument/2006/relationships/hyperlink" Target="https://doi.org/10.1145/3448017.3457378" TargetMode="External"/><Relationship Id="rId299" Type="http://schemas.openxmlformats.org/officeDocument/2006/relationships/hyperlink" Target="https://doi.org/10.1145/2858036.2858288" TargetMode="External"/><Relationship Id="rId177" Type="http://schemas.openxmlformats.org/officeDocument/2006/relationships/hyperlink" Target="https://doi.org/10.1145/3314111.3319919" TargetMode="External"/><Relationship Id="rId298" Type="http://schemas.openxmlformats.org/officeDocument/2006/relationships/hyperlink" Target="https://doi.org/10.1145/3609395.3610596" TargetMode="External"/><Relationship Id="rId198" Type="http://schemas.openxmlformats.org/officeDocument/2006/relationships/hyperlink" Target="https://doi.org/10.1145/3491102.3517567" TargetMode="External"/><Relationship Id="rId197" Type="http://schemas.openxmlformats.org/officeDocument/2006/relationships/hyperlink" Target="https://doi.org/10.1145/3382507.3418862" TargetMode="External"/><Relationship Id="rId196" Type="http://schemas.openxmlformats.org/officeDocument/2006/relationships/hyperlink" Target="https://doi.org/10.1145/3491102.3517714" TargetMode="External"/><Relationship Id="rId195" Type="http://schemas.openxmlformats.org/officeDocument/2006/relationships/hyperlink" Target="https://doi.org/10.1145/3430524.3440650" TargetMode="External"/><Relationship Id="rId199" Type="http://schemas.openxmlformats.org/officeDocument/2006/relationships/hyperlink" Target="https://doi.org/10.1145/2856400.2856416" TargetMode="External"/><Relationship Id="rId150" Type="http://schemas.openxmlformats.org/officeDocument/2006/relationships/hyperlink" Target="https://doi.org/10.1145/3551349.3561160" TargetMode="External"/><Relationship Id="rId271" Type="http://schemas.openxmlformats.org/officeDocument/2006/relationships/hyperlink" Target="https://doi.org/10.1145/3411764.3445290" TargetMode="External"/><Relationship Id="rId392" Type="http://schemas.openxmlformats.org/officeDocument/2006/relationships/hyperlink" Target="https://doi.org/10.1145/3349341.3349465" TargetMode="External"/><Relationship Id="rId270" Type="http://schemas.openxmlformats.org/officeDocument/2006/relationships/hyperlink" Target="https://doi.org/10.1145/3611659.3615695" TargetMode="External"/><Relationship Id="rId391" Type="http://schemas.openxmlformats.org/officeDocument/2006/relationships/hyperlink" Target="https://doi.org/10.1145/3461778.3462106" TargetMode="External"/><Relationship Id="rId390" Type="http://schemas.openxmlformats.org/officeDocument/2006/relationships/hyperlink" Target="https://doi.org/10.1145/3611659.3615708" TargetMode="External"/><Relationship Id="rId1" Type="http://schemas.openxmlformats.org/officeDocument/2006/relationships/hyperlink" Target="https://doi.org/10.1145/3428121" TargetMode="External"/><Relationship Id="rId2" Type="http://schemas.openxmlformats.org/officeDocument/2006/relationships/hyperlink" Target="https://doi.org/10.1145/2940325" TargetMode="External"/><Relationship Id="rId3" Type="http://schemas.openxmlformats.org/officeDocument/2006/relationships/hyperlink" Target="https://doi.org/10.1145/3299096" TargetMode="External"/><Relationship Id="rId149" Type="http://schemas.openxmlformats.org/officeDocument/2006/relationships/hyperlink" Target="https://doi.org/10.1145/3313831.3376183" TargetMode="External"/><Relationship Id="rId4" Type="http://schemas.openxmlformats.org/officeDocument/2006/relationships/hyperlink" Target="https://doi.org/10.1145/3635142" TargetMode="External"/><Relationship Id="rId148" Type="http://schemas.openxmlformats.org/officeDocument/2006/relationships/hyperlink" Target="https://doi.org/10.1145/3544548.3581449" TargetMode="External"/><Relationship Id="rId269" Type="http://schemas.openxmlformats.org/officeDocument/2006/relationships/hyperlink" Target="https://doi.org/10.1145/3611659.3615683" TargetMode="External"/><Relationship Id="rId9" Type="http://schemas.openxmlformats.org/officeDocument/2006/relationships/hyperlink" Target="https://doi.org/10.1145/3567561" TargetMode="External"/><Relationship Id="rId143" Type="http://schemas.openxmlformats.org/officeDocument/2006/relationships/hyperlink" Target="https://doi.org/10.1145/3491102.3517472" TargetMode="External"/><Relationship Id="rId264" Type="http://schemas.openxmlformats.org/officeDocument/2006/relationships/hyperlink" Target="https://doi.org/10.1145/3615452.3617936" TargetMode="External"/><Relationship Id="rId385" Type="http://schemas.openxmlformats.org/officeDocument/2006/relationships/hyperlink" Target="https://doi.org/10.1145/2677972.2677981" TargetMode="External"/><Relationship Id="rId142" Type="http://schemas.openxmlformats.org/officeDocument/2006/relationships/hyperlink" Target="https://doi.org/10.1145/3458305.3463379" TargetMode="External"/><Relationship Id="rId263" Type="http://schemas.openxmlformats.org/officeDocument/2006/relationships/hyperlink" Target="https://doi.org/10.1145/3313831.3376722" TargetMode="External"/><Relationship Id="rId384" Type="http://schemas.openxmlformats.org/officeDocument/2006/relationships/hyperlink" Target="https://doi.org/10.1145/3582700.3582718" TargetMode="External"/><Relationship Id="rId141" Type="http://schemas.openxmlformats.org/officeDocument/2006/relationships/hyperlink" Target="https://doi.org/10.1145/3526113.3545651" TargetMode="External"/><Relationship Id="rId262" Type="http://schemas.openxmlformats.org/officeDocument/2006/relationships/hyperlink" Target="https://doi.org/10.1145/3511047.3537652" TargetMode="External"/><Relationship Id="rId383" Type="http://schemas.openxmlformats.org/officeDocument/2006/relationships/hyperlink" Target="https://doi.org/10.1145/3617023.3617029" TargetMode="External"/><Relationship Id="rId140" Type="http://schemas.openxmlformats.org/officeDocument/2006/relationships/hyperlink" Target="https://doi.org/10.1145/3491102.3517508" TargetMode="External"/><Relationship Id="rId261" Type="http://schemas.openxmlformats.org/officeDocument/2006/relationships/hyperlink" Target="https://doi.org/10.1145/3568444.3568460" TargetMode="External"/><Relationship Id="rId382" Type="http://schemas.openxmlformats.org/officeDocument/2006/relationships/hyperlink" Target="https://doi.org/10.1145/3132361.3132365" TargetMode="External"/><Relationship Id="rId5" Type="http://schemas.openxmlformats.org/officeDocument/2006/relationships/hyperlink" Target="https://doi.org/10.1145/3579630" TargetMode="External"/><Relationship Id="rId147" Type="http://schemas.openxmlformats.org/officeDocument/2006/relationships/hyperlink" Target="https://doi.org/10.1145/3313831.3376628" TargetMode="External"/><Relationship Id="rId268" Type="http://schemas.openxmlformats.org/officeDocument/2006/relationships/hyperlink" Target="https://doi.org/10.1145/3611659.3615694" TargetMode="External"/><Relationship Id="rId389" Type="http://schemas.openxmlformats.org/officeDocument/2006/relationships/hyperlink" Target="https://doi.org/10.1145/3064663.3064694" TargetMode="External"/><Relationship Id="rId6" Type="http://schemas.openxmlformats.org/officeDocument/2006/relationships/hyperlink" Target="https://doi.org/10.1145/2914796" TargetMode="External"/><Relationship Id="rId146" Type="http://schemas.openxmlformats.org/officeDocument/2006/relationships/hyperlink" Target="https://doi.org/10.1145/2967934.2968080" TargetMode="External"/><Relationship Id="rId267" Type="http://schemas.openxmlformats.org/officeDocument/2006/relationships/hyperlink" Target="https://doi.org/10.1145/3411170.3411242" TargetMode="External"/><Relationship Id="rId388" Type="http://schemas.openxmlformats.org/officeDocument/2006/relationships/hyperlink" Target="https://doi.org/10.1145/3491102.3517492" TargetMode="External"/><Relationship Id="rId7" Type="http://schemas.openxmlformats.org/officeDocument/2006/relationships/hyperlink" Target="https://doi.org/10.1145/3610199" TargetMode="External"/><Relationship Id="rId145" Type="http://schemas.openxmlformats.org/officeDocument/2006/relationships/hyperlink" Target="https://doi.org/10.1145/3313831.3376723" TargetMode="External"/><Relationship Id="rId266" Type="http://schemas.openxmlformats.org/officeDocument/2006/relationships/hyperlink" Target="https://doi.org/10.1145/3386290.3396935" TargetMode="External"/><Relationship Id="rId387" Type="http://schemas.openxmlformats.org/officeDocument/2006/relationships/hyperlink" Target="https://doi.org/10.1145/2818346.2820763" TargetMode="External"/><Relationship Id="rId8" Type="http://schemas.openxmlformats.org/officeDocument/2006/relationships/hyperlink" Target="https://doi.org/10.1145/2448116.2448120" TargetMode="External"/><Relationship Id="rId144" Type="http://schemas.openxmlformats.org/officeDocument/2006/relationships/hyperlink" Target="https://doi.org/10.1145/3544548.3580755" TargetMode="External"/><Relationship Id="rId265" Type="http://schemas.openxmlformats.org/officeDocument/2006/relationships/hyperlink" Target="https://doi.org/10.1145/3491102.3501875" TargetMode="External"/><Relationship Id="rId386" Type="http://schemas.openxmlformats.org/officeDocument/2006/relationships/hyperlink" Target="https://doi.org/10.1145/3473856.3473877" TargetMode="External"/><Relationship Id="rId260" Type="http://schemas.openxmlformats.org/officeDocument/2006/relationships/hyperlink" Target="https://doi.org/10.1145/3359996.3364272" TargetMode="External"/><Relationship Id="rId381" Type="http://schemas.openxmlformats.org/officeDocument/2006/relationships/hyperlink" Target="https://doi.org/10.1145/3544109.3544368" TargetMode="External"/><Relationship Id="rId380" Type="http://schemas.openxmlformats.org/officeDocument/2006/relationships/hyperlink" Target="https://doi.org/10.1145/3242969.3243003" TargetMode="External"/><Relationship Id="rId139" Type="http://schemas.openxmlformats.org/officeDocument/2006/relationships/hyperlink" Target="https://doi.org/10.1145/3428361.3428467" TargetMode="External"/><Relationship Id="rId138" Type="http://schemas.openxmlformats.org/officeDocument/2006/relationships/hyperlink" Target="https://doi.org/10.1145/3411764.3445744" TargetMode="External"/><Relationship Id="rId259" Type="http://schemas.openxmlformats.org/officeDocument/2006/relationships/hyperlink" Target="https://doi.org/10.1145/3491102.3517723" TargetMode="External"/><Relationship Id="rId137" Type="http://schemas.openxmlformats.org/officeDocument/2006/relationships/hyperlink" Target="https://doi.org/10.1145/3491102.3517685" TargetMode="External"/><Relationship Id="rId258" Type="http://schemas.openxmlformats.org/officeDocument/2006/relationships/hyperlink" Target="https://doi.org/10.1145/3283458.3283480" TargetMode="External"/><Relationship Id="rId379" Type="http://schemas.openxmlformats.org/officeDocument/2006/relationships/hyperlink" Target="https://doi.org/10.1145/3594806.3594815" TargetMode="External"/><Relationship Id="rId132" Type="http://schemas.openxmlformats.org/officeDocument/2006/relationships/hyperlink" Target="https://doi.org/10.1145/3544548.3580685" TargetMode="External"/><Relationship Id="rId253" Type="http://schemas.openxmlformats.org/officeDocument/2006/relationships/hyperlink" Target="https://doi.org/10.1145/3544548.3580663" TargetMode="External"/><Relationship Id="rId374" Type="http://schemas.openxmlformats.org/officeDocument/2006/relationships/hyperlink" Target="https://doi.org/10.1145/2971485.2996747" TargetMode="External"/><Relationship Id="rId495" Type="http://schemas.openxmlformats.org/officeDocument/2006/relationships/hyperlink" Target="https://doi.org/10.1145/3123266.3123419" TargetMode="External"/><Relationship Id="rId131" Type="http://schemas.openxmlformats.org/officeDocument/2006/relationships/hyperlink" Target="https://doi.org/10.1145/3544548.3581065" TargetMode="External"/><Relationship Id="rId252" Type="http://schemas.openxmlformats.org/officeDocument/2006/relationships/hyperlink" Target="https://doi.org/10.1145/3279981.3279986" TargetMode="External"/><Relationship Id="rId373" Type="http://schemas.openxmlformats.org/officeDocument/2006/relationships/hyperlink" Target="https://doi.org/10.1145/3313831.3376550" TargetMode="External"/><Relationship Id="rId494" Type="http://schemas.openxmlformats.org/officeDocument/2006/relationships/hyperlink" Target="https://doi.org/10.1145/3290605.3300915" TargetMode="External"/><Relationship Id="rId130" Type="http://schemas.openxmlformats.org/officeDocument/2006/relationships/hyperlink" Target="https://doi.org/10.1145/3491102.3517641" TargetMode="External"/><Relationship Id="rId251" Type="http://schemas.openxmlformats.org/officeDocument/2006/relationships/hyperlink" Target="https://doi.org/10.1145/3154862.3154929" TargetMode="External"/><Relationship Id="rId372" Type="http://schemas.openxmlformats.org/officeDocument/2006/relationships/hyperlink" Target="https://doi.org/10.1145/3526113.3545668" TargetMode="External"/><Relationship Id="rId493" Type="http://schemas.openxmlformats.org/officeDocument/2006/relationships/hyperlink" Target="https://doi.org/10.1145/2945292.2945294" TargetMode="External"/><Relationship Id="rId250" Type="http://schemas.openxmlformats.org/officeDocument/2006/relationships/hyperlink" Target="https://doi.org/10.1145/3313831.3376252" TargetMode="External"/><Relationship Id="rId371" Type="http://schemas.openxmlformats.org/officeDocument/2006/relationships/hyperlink" Target="https://doi.org/10.1145/3313831.3376233" TargetMode="External"/><Relationship Id="rId492" Type="http://schemas.openxmlformats.org/officeDocument/2006/relationships/hyperlink" Target="https://doi.org/10.1145/3611659.3615692" TargetMode="External"/><Relationship Id="rId136" Type="http://schemas.openxmlformats.org/officeDocument/2006/relationships/hyperlink" Target="https://doi.org/10.1145/3526113.3545633" TargetMode="External"/><Relationship Id="rId257" Type="http://schemas.openxmlformats.org/officeDocument/2006/relationships/hyperlink" Target="https://doi.org/10.1145/3573381.3596151" TargetMode="External"/><Relationship Id="rId378" Type="http://schemas.openxmlformats.org/officeDocument/2006/relationships/hyperlink" Target="https://doi.org/10.1145/3173225.3173241" TargetMode="External"/><Relationship Id="rId499" Type="http://schemas.openxmlformats.org/officeDocument/2006/relationships/hyperlink" Target="https://doi.org/10.1145/3202185.3202729" TargetMode="External"/><Relationship Id="rId135" Type="http://schemas.openxmlformats.org/officeDocument/2006/relationships/hyperlink" Target="https://doi.org/10.1145/3544548.3581414" TargetMode="External"/><Relationship Id="rId256" Type="http://schemas.openxmlformats.org/officeDocument/2006/relationships/hyperlink" Target="https://doi.org/10.1145/3343036.3352493" TargetMode="External"/><Relationship Id="rId377" Type="http://schemas.openxmlformats.org/officeDocument/2006/relationships/hyperlink" Target="https://doi.org/10.1145/3430524.3440658" TargetMode="External"/><Relationship Id="rId498" Type="http://schemas.openxmlformats.org/officeDocument/2006/relationships/hyperlink" Target="https://doi.org/10.1145/3332165.3347904" TargetMode="External"/><Relationship Id="rId134" Type="http://schemas.openxmlformats.org/officeDocument/2006/relationships/hyperlink" Target="https://doi.org/10.1145/3586183.3606750" TargetMode="External"/><Relationship Id="rId255" Type="http://schemas.openxmlformats.org/officeDocument/2006/relationships/hyperlink" Target="https://doi.org/10.1145/3374664.3375740" TargetMode="External"/><Relationship Id="rId376" Type="http://schemas.openxmlformats.org/officeDocument/2006/relationships/hyperlink" Target="https://doi.org/10.1145/3460418.3479267" TargetMode="External"/><Relationship Id="rId497" Type="http://schemas.openxmlformats.org/officeDocument/2006/relationships/hyperlink" Target="https://doi.org/10.1145/3411764.3445701" TargetMode="External"/><Relationship Id="rId133" Type="http://schemas.openxmlformats.org/officeDocument/2006/relationships/hyperlink" Target="https://doi.org/10.1145/3544548.3581479" TargetMode="External"/><Relationship Id="rId254" Type="http://schemas.openxmlformats.org/officeDocument/2006/relationships/hyperlink" Target="https://doi.org/10.1145/3544548.3581442" TargetMode="External"/><Relationship Id="rId375" Type="http://schemas.openxmlformats.org/officeDocument/2006/relationships/hyperlink" Target="https://doi.org/10.1145/3436756.3437033" TargetMode="External"/><Relationship Id="rId496" Type="http://schemas.openxmlformats.org/officeDocument/2006/relationships/hyperlink" Target="https://doi.org/10.1145/3488162.3488166" TargetMode="External"/><Relationship Id="rId172" Type="http://schemas.openxmlformats.org/officeDocument/2006/relationships/hyperlink" Target="https://doi.org/10.1145/2993369.2993389" TargetMode="External"/><Relationship Id="rId293" Type="http://schemas.openxmlformats.org/officeDocument/2006/relationships/hyperlink" Target="https://doi.org/10.1145/3332165.3347929" TargetMode="External"/><Relationship Id="rId171" Type="http://schemas.openxmlformats.org/officeDocument/2006/relationships/hyperlink" Target="https://doi.org/10.1145/3563657.3596069" TargetMode="External"/><Relationship Id="rId292" Type="http://schemas.openxmlformats.org/officeDocument/2006/relationships/hyperlink" Target="https://doi.org/10.1145/3573381.3596158" TargetMode="External"/><Relationship Id="rId170" Type="http://schemas.openxmlformats.org/officeDocument/2006/relationships/hyperlink" Target="https://doi.org/10.1145/3450741.3465262" TargetMode="External"/><Relationship Id="rId291" Type="http://schemas.openxmlformats.org/officeDocument/2006/relationships/hyperlink" Target="https://doi.org/10.1145/3544548.3580952" TargetMode="External"/><Relationship Id="rId290" Type="http://schemas.openxmlformats.org/officeDocument/2006/relationships/hyperlink" Target="https://doi.org/10.1145/3544548.3581027" TargetMode="External"/><Relationship Id="rId165" Type="http://schemas.openxmlformats.org/officeDocument/2006/relationships/hyperlink" Target="https://doi.org/10.1145/3491102.3502065" TargetMode="External"/><Relationship Id="rId286" Type="http://schemas.openxmlformats.org/officeDocument/2006/relationships/hyperlink" Target="https://doi.org/10.1145/3351995.3352042" TargetMode="External"/><Relationship Id="rId164" Type="http://schemas.openxmlformats.org/officeDocument/2006/relationships/hyperlink" Target="https://doi.org/10.1145/3570361.3592531" TargetMode="External"/><Relationship Id="rId285" Type="http://schemas.openxmlformats.org/officeDocument/2006/relationships/hyperlink" Target="https://doi.org/10.1145/3379337.3415868" TargetMode="External"/><Relationship Id="rId163" Type="http://schemas.openxmlformats.org/officeDocument/2006/relationships/hyperlink" Target="https://doi.org/10.1145/3573381.3596162" TargetMode="External"/><Relationship Id="rId284" Type="http://schemas.openxmlformats.org/officeDocument/2006/relationships/hyperlink" Target="https://doi.org/10.1145/3544548.3580771" TargetMode="External"/><Relationship Id="rId162" Type="http://schemas.openxmlformats.org/officeDocument/2006/relationships/hyperlink" Target="https://doi.org/10.1145/3290605.3300794" TargetMode="External"/><Relationship Id="rId283" Type="http://schemas.openxmlformats.org/officeDocument/2006/relationships/hyperlink" Target="https://doi.org/10.1145/3242587.3242597" TargetMode="External"/><Relationship Id="rId169" Type="http://schemas.openxmlformats.org/officeDocument/2006/relationships/hyperlink" Target="https://doi.org/10.1145/3385956.3418957" TargetMode="External"/><Relationship Id="rId168" Type="http://schemas.openxmlformats.org/officeDocument/2006/relationships/hyperlink" Target="https://doi.org/10.7146/aahcc.v1i1.21296" TargetMode="External"/><Relationship Id="rId289" Type="http://schemas.openxmlformats.org/officeDocument/2006/relationships/hyperlink" Target="https://doi.org/10.1145/2745197.2745206" TargetMode="External"/><Relationship Id="rId167" Type="http://schemas.openxmlformats.org/officeDocument/2006/relationships/hyperlink" Target="https://doi.org/10.1145/3126594.3126613" TargetMode="External"/><Relationship Id="rId288" Type="http://schemas.openxmlformats.org/officeDocument/2006/relationships/hyperlink" Target="https://doi.org/10.1145/2542242.2542246" TargetMode="External"/><Relationship Id="rId166" Type="http://schemas.openxmlformats.org/officeDocument/2006/relationships/hyperlink" Target="https://doi.org/10.1145/3419249.3420102" TargetMode="External"/><Relationship Id="rId287" Type="http://schemas.openxmlformats.org/officeDocument/2006/relationships/hyperlink" Target="https://doi.org/10.1145/3520495.3520511" TargetMode="External"/><Relationship Id="rId161" Type="http://schemas.openxmlformats.org/officeDocument/2006/relationships/hyperlink" Target="https://doi.org/10.1145/3491102.3502026" TargetMode="External"/><Relationship Id="rId282" Type="http://schemas.openxmlformats.org/officeDocument/2006/relationships/hyperlink" Target="https://doi.org/10.1145/3581791.3596830" TargetMode="External"/><Relationship Id="rId160" Type="http://schemas.openxmlformats.org/officeDocument/2006/relationships/hyperlink" Target="https://doi.org/10.1145/3384419.3430726" TargetMode="External"/><Relationship Id="rId281" Type="http://schemas.openxmlformats.org/officeDocument/2006/relationships/hyperlink" Target="https://doi.org/10.1145/2785830.2785849" TargetMode="External"/><Relationship Id="rId280" Type="http://schemas.openxmlformats.org/officeDocument/2006/relationships/hyperlink" Target="https://doi.org/10.1145/2602299.2602304" TargetMode="External"/><Relationship Id="rId159" Type="http://schemas.openxmlformats.org/officeDocument/2006/relationships/hyperlink" Target="https://doi.org/10.1145/3411764.3445193" TargetMode="External"/><Relationship Id="rId154" Type="http://schemas.openxmlformats.org/officeDocument/2006/relationships/hyperlink" Target="https://doi.org/10.1145/3359996.3364269" TargetMode="External"/><Relationship Id="rId275" Type="http://schemas.openxmlformats.org/officeDocument/2006/relationships/hyperlink" Target="https://doi.org/10.1145/3098279.3098547" TargetMode="External"/><Relationship Id="rId396" Type="http://schemas.openxmlformats.org/officeDocument/2006/relationships/hyperlink" Target="https://doi.org/10.1145/3297280.3297462" TargetMode="External"/><Relationship Id="rId153" Type="http://schemas.openxmlformats.org/officeDocument/2006/relationships/hyperlink" Target="https://doi.org/10.1145/3544548.3580833" TargetMode="External"/><Relationship Id="rId274" Type="http://schemas.openxmlformats.org/officeDocument/2006/relationships/hyperlink" Target="https://doi.org/10.1145/2818048.2820003" TargetMode="External"/><Relationship Id="rId395" Type="http://schemas.openxmlformats.org/officeDocument/2006/relationships/hyperlink" Target="https://doi.org/10.1145/3491102.3501821" TargetMode="External"/><Relationship Id="rId152" Type="http://schemas.openxmlformats.org/officeDocument/2006/relationships/hyperlink" Target="https://doi.org/10.1145/3491102.3501898" TargetMode="External"/><Relationship Id="rId273" Type="http://schemas.openxmlformats.org/officeDocument/2006/relationships/hyperlink" Target="https://doi.org/10.1145/3126594.3126644" TargetMode="External"/><Relationship Id="rId394" Type="http://schemas.openxmlformats.org/officeDocument/2006/relationships/hyperlink" Target="https://doi.org/10.1145/3610548.3618134" TargetMode="External"/><Relationship Id="rId151" Type="http://schemas.openxmlformats.org/officeDocument/2006/relationships/hyperlink" Target="https://doi.org/10.1145/3519391.3519397" TargetMode="External"/><Relationship Id="rId272" Type="http://schemas.openxmlformats.org/officeDocument/2006/relationships/hyperlink" Target="https://doi.org/10.1145/3131085.3131123" TargetMode="External"/><Relationship Id="rId393" Type="http://schemas.openxmlformats.org/officeDocument/2006/relationships/hyperlink" Target="https://doi.org/10.1145/3578245.3585022" TargetMode="External"/><Relationship Id="rId158" Type="http://schemas.openxmlformats.org/officeDocument/2006/relationships/hyperlink" Target="https://doi.org/10.1145/3495243.3517027" TargetMode="External"/><Relationship Id="rId279" Type="http://schemas.openxmlformats.org/officeDocument/2006/relationships/hyperlink" Target="https://doi.org/10.1145/3491102.3517665" TargetMode="External"/><Relationship Id="rId157" Type="http://schemas.openxmlformats.org/officeDocument/2006/relationships/hyperlink" Target="https://doi.org/10.1145/3313831.3376431" TargetMode="External"/><Relationship Id="rId278" Type="http://schemas.openxmlformats.org/officeDocument/2006/relationships/hyperlink" Target="https://doi.org/10.1145/3526113.3545626" TargetMode="External"/><Relationship Id="rId399" Type="http://schemas.openxmlformats.org/officeDocument/2006/relationships/hyperlink" Target="https://doi.org/10.1145/3544548.3581072" TargetMode="External"/><Relationship Id="rId156" Type="http://schemas.openxmlformats.org/officeDocument/2006/relationships/hyperlink" Target="https://doi.org/10.1145/3025453.3025936" TargetMode="External"/><Relationship Id="rId277" Type="http://schemas.openxmlformats.org/officeDocument/2006/relationships/hyperlink" Target="https://doi.org/10.1145/3603421.3603428" TargetMode="External"/><Relationship Id="rId398" Type="http://schemas.openxmlformats.org/officeDocument/2006/relationships/hyperlink" Target="https://doi.org/10.1145/3294109.3295647" TargetMode="External"/><Relationship Id="rId155" Type="http://schemas.openxmlformats.org/officeDocument/2006/relationships/hyperlink" Target="https://doi.org/10.1145/3582437.3582456" TargetMode="External"/><Relationship Id="rId276" Type="http://schemas.openxmlformats.org/officeDocument/2006/relationships/hyperlink" Target="https://doi.org/10.1145/3546155.3546676" TargetMode="External"/><Relationship Id="rId397" Type="http://schemas.openxmlformats.org/officeDocument/2006/relationships/hyperlink" Target="https://doi.org/10.1145/3478384.3478411" TargetMode="External"/><Relationship Id="rId40" Type="http://schemas.openxmlformats.org/officeDocument/2006/relationships/hyperlink" Target="https://doi.org/10.1145/3567721" TargetMode="External"/><Relationship Id="rId42" Type="http://schemas.openxmlformats.org/officeDocument/2006/relationships/hyperlink" Target="https://doi.org/10.1145/3550454.3555522" TargetMode="External"/><Relationship Id="rId41" Type="http://schemas.openxmlformats.org/officeDocument/2006/relationships/hyperlink" Target="https://doi.org/10.1145/3614438" TargetMode="External"/><Relationship Id="rId44" Type="http://schemas.openxmlformats.org/officeDocument/2006/relationships/hyperlink" Target="https://doi.org/10.1145/3448111" TargetMode="External"/><Relationship Id="rId43" Type="http://schemas.openxmlformats.org/officeDocument/2006/relationships/hyperlink" Target="https://doi.org/10.1145/2882784" TargetMode="External"/><Relationship Id="rId46" Type="http://schemas.openxmlformats.org/officeDocument/2006/relationships/hyperlink" Target="https://doi.org/10.1145/3301426" TargetMode="External"/><Relationship Id="rId45" Type="http://schemas.openxmlformats.org/officeDocument/2006/relationships/hyperlink" Target="https://doi.org/10.1145/3427931" TargetMode="External"/><Relationship Id="rId509" Type="http://schemas.openxmlformats.org/officeDocument/2006/relationships/hyperlink" Target="https://doi.org/10.1109/ASE.2019.00135" TargetMode="External"/><Relationship Id="rId508" Type="http://schemas.openxmlformats.org/officeDocument/2006/relationships/hyperlink" Target="https://doi.org/10.1145/3332165.3347947" TargetMode="External"/><Relationship Id="rId503" Type="http://schemas.openxmlformats.org/officeDocument/2006/relationships/hyperlink" Target="https://doi.org/10.1145/2638728.2641678" TargetMode="External"/><Relationship Id="rId502" Type="http://schemas.openxmlformats.org/officeDocument/2006/relationships/hyperlink" Target="https://doi.org/10.1145/3593434.3593952" TargetMode="External"/><Relationship Id="rId501" Type="http://schemas.openxmlformats.org/officeDocument/2006/relationships/hyperlink" Target="https://doi.org/10.1145/3491102.3502080" TargetMode="External"/><Relationship Id="rId500" Type="http://schemas.openxmlformats.org/officeDocument/2006/relationships/hyperlink" Target="https://doi.org/10.1145/2663806.2663826" TargetMode="External"/><Relationship Id="rId507" Type="http://schemas.openxmlformats.org/officeDocument/2006/relationships/hyperlink" Target="https://doi.org/10.1145/3332165.3347945" TargetMode="External"/><Relationship Id="rId506" Type="http://schemas.openxmlformats.org/officeDocument/2006/relationships/hyperlink" Target="https://doi.org/10.1145/3605390.3605419" TargetMode="External"/><Relationship Id="rId505" Type="http://schemas.openxmlformats.org/officeDocument/2006/relationships/hyperlink" Target="https://doi.org/10.1145/3411764.3445576" TargetMode="External"/><Relationship Id="rId504" Type="http://schemas.openxmlformats.org/officeDocument/2006/relationships/hyperlink" Target="https://doi.org/10.1145/3491102.3517704" TargetMode="External"/><Relationship Id="rId48" Type="http://schemas.openxmlformats.org/officeDocument/2006/relationships/hyperlink" Target="https://doi.org/10.1145/3161176" TargetMode="External"/><Relationship Id="rId47" Type="http://schemas.openxmlformats.org/officeDocument/2006/relationships/hyperlink" Target="https://doi.org/10.1145/3555604" TargetMode="External"/><Relationship Id="rId49" Type="http://schemas.openxmlformats.org/officeDocument/2006/relationships/hyperlink" Target="https://doi.org/10.1145/3555091" TargetMode="External"/><Relationship Id="rId31" Type="http://schemas.openxmlformats.org/officeDocument/2006/relationships/hyperlink" Target="https://doi.org/10.1145/3592788" TargetMode="External"/><Relationship Id="rId30" Type="http://schemas.openxmlformats.org/officeDocument/2006/relationships/hyperlink" Target="https://doi.org/10.1145/3301423" TargetMode="External"/><Relationship Id="rId33" Type="http://schemas.openxmlformats.org/officeDocument/2006/relationships/hyperlink" Target="https://doi.org/10.1145/3532205" TargetMode="External"/><Relationship Id="rId32" Type="http://schemas.openxmlformats.org/officeDocument/2006/relationships/hyperlink" Target="https://doi.org/10.1145/2499474.2499476" TargetMode="External"/><Relationship Id="rId35" Type="http://schemas.openxmlformats.org/officeDocument/2006/relationships/hyperlink" Target="https://doi.org/10.1145/3448119" TargetMode="External"/><Relationship Id="rId34" Type="http://schemas.openxmlformats.org/officeDocument/2006/relationships/hyperlink" Target="https://doi.org/10.1145/3386247" TargetMode="External"/><Relationship Id="rId37" Type="http://schemas.openxmlformats.org/officeDocument/2006/relationships/hyperlink" Target="https://doi.org/10.1145/2661229.2661256" TargetMode="External"/><Relationship Id="rId36" Type="http://schemas.openxmlformats.org/officeDocument/2006/relationships/hyperlink" Target="https://doi.org/10.1145/3567728" TargetMode="External"/><Relationship Id="rId39" Type="http://schemas.openxmlformats.org/officeDocument/2006/relationships/hyperlink" Target="https://doi.org/10.1145/3492859" TargetMode="External"/><Relationship Id="rId38" Type="http://schemas.openxmlformats.org/officeDocument/2006/relationships/hyperlink" Target="https://doi.org/10.1145/3297717" TargetMode="External"/><Relationship Id="rId20" Type="http://schemas.openxmlformats.org/officeDocument/2006/relationships/hyperlink" Target="https://doi.org/10.1145/3064938" TargetMode="External"/><Relationship Id="rId22" Type="http://schemas.openxmlformats.org/officeDocument/2006/relationships/hyperlink" Target="https://doi.org/10.1145/3517132" TargetMode="External"/><Relationship Id="rId21" Type="http://schemas.openxmlformats.org/officeDocument/2006/relationships/hyperlink" Target="https://doi.org/10.1145/3604264" TargetMode="External"/><Relationship Id="rId24" Type="http://schemas.openxmlformats.org/officeDocument/2006/relationships/hyperlink" Target="https://doi.org/10.1145/3599971" TargetMode="External"/><Relationship Id="rId23" Type="http://schemas.openxmlformats.org/officeDocument/2006/relationships/hyperlink" Target="https://doi.org/10.1145/3265755" TargetMode="External"/><Relationship Id="rId409" Type="http://schemas.openxmlformats.org/officeDocument/2006/relationships/hyperlink" Target="https://doi.org/10.1145/2670473.2670505" TargetMode="External"/><Relationship Id="rId404" Type="http://schemas.openxmlformats.org/officeDocument/2006/relationships/hyperlink" Target="https://doi.org/10.1145/3125571.3125584" TargetMode="External"/><Relationship Id="rId525" Type="http://schemas.openxmlformats.org/officeDocument/2006/relationships/hyperlink" Target="https://doi.org/10.1145/3316782.3322762" TargetMode="External"/><Relationship Id="rId403" Type="http://schemas.openxmlformats.org/officeDocument/2006/relationships/hyperlink" Target="https://doi.org/10.1145/3586183.3606754" TargetMode="External"/><Relationship Id="rId524" Type="http://schemas.openxmlformats.org/officeDocument/2006/relationships/hyperlink" Target="https://doi.org/10.1145/2677972.2677994" TargetMode="External"/><Relationship Id="rId402" Type="http://schemas.openxmlformats.org/officeDocument/2006/relationships/hyperlink" Target="https://doi.org/10.1145/3110292.3110296" TargetMode="External"/><Relationship Id="rId523" Type="http://schemas.openxmlformats.org/officeDocument/2006/relationships/hyperlink" Target="https://doi.org/10.1145/3623462.3624632" TargetMode="External"/><Relationship Id="rId401" Type="http://schemas.openxmlformats.org/officeDocument/2006/relationships/hyperlink" Target="https://doi.org/10.1145/3564533.3564562" TargetMode="External"/><Relationship Id="rId522" Type="http://schemas.openxmlformats.org/officeDocument/2006/relationships/hyperlink" Target="https://doi.org/10.1145/3359996.3364238" TargetMode="External"/><Relationship Id="rId408" Type="http://schemas.openxmlformats.org/officeDocument/2006/relationships/hyperlink" Target="https://doi.org/10.1145/3334480.3381822" TargetMode="External"/><Relationship Id="rId529" Type="http://schemas.openxmlformats.org/officeDocument/2006/relationships/hyperlink" Target="https://doi.org/10.1145/3210299.3210305" TargetMode="External"/><Relationship Id="rId407" Type="http://schemas.openxmlformats.org/officeDocument/2006/relationships/hyperlink" Target="https://doi.org/10.1145/3173574.3173620" TargetMode="External"/><Relationship Id="rId528" Type="http://schemas.openxmlformats.org/officeDocument/2006/relationships/hyperlink" Target="https://doi.org/10.1145/3574131.3574459" TargetMode="External"/><Relationship Id="rId406" Type="http://schemas.openxmlformats.org/officeDocument/2006/relationships/hyperlink" Target="https://doi.org/10.1145/3580585.3607178" TargetMode="External"/><Relationship Id="rId527" Type="http://schemas.openxmlformats.org/officeDocument/2006/relationships/hyperlink" Target="https://doi.org/10.1145/3134600.3134625" TargetMode="External"/><Relationship Id="rId405" Type="http://schemas.openxmlformats.org/officeDocument/2006/relationships/hyperlink" Target="https://doi.org/10.1145/3591196.3593371" TargetMode="External"/><Relationship Id="rId526" Type="http://schemas.openxmlformats.org/officeDocument/2006/relationships/hyperlink" Target="https://doi.org/10.1145/3532525.3532527" TargetMode="External"/><Relationship Id="rId26" Type="http://schemas.openxmlformats.org/officeDocument/2006/relationships/hyperlink" Target="https://doi.org/10.1145/3577015" TargetMode="External"/><Relationship Id="rId25" Type="http://schemas.openxmlformats.org/officeDocument/2006/relationships/hyperlink" Target="https://doi.org/10.1145/3567719" TargetMode="External"/><Relationship Id="rId28" Type="http://schemas.openxmlformats.org/officeDocument/2006/relationships/hyperlink" Target="https://doi.org/10.1145/3474652" TargetMode="External"/><Relationship Id="rId27" Type="http://schemas.openxmlformats.org/officeDocument/2006/relationships/hyperlink" Target="https://doi.org/10.1145/3611052" TargetMode="External"/><Relationship Id="rId400" Type="http://schemas.openxmlformats.org/officeDocument/2006/relationships/hyperlink" Target="https://doi.org/10.1145/3404983.3405520" TargetMode="External"/><Relationship Id="rId521" Type="http://schemas.openxmlformats.org/officeDocument/2006/relationships/hyperlink" Target="https://doi.org/10.1145/2639189.2654828" TargetMode="External"/><Relationship Id="rId29" Type="http://schemas.openxmlformats.org/officeDocument/2006/relationships/hyperlink" Target="https://doi.org/10.1145/3532211" TargetMode="External"/><Relationship Id="rId520" Type="http://schemas.openxmlformats.org/officeDocument/2006/relationships/hyperlink" Target="https://doi.org/10.1145/3461778.3462076" TargetMode="External"/><Relationship Id="rId11" Type="http://schemas.openxmlformats.org/officeDocument/2006/relationships/hyperlink" Target="https://doi.org/10.1145/3592786" TargetMode="External"/><Relationship Id="rId10" Type="http://schemas.openxmlformats.org/officeDocument/2006/relationships/hyperlink" Target="https://doi.org/10.1145/3449132" TargetMode="External"/><Relationship Id="rId13" Type="http://schemas.openxmlformats.org/officeDocument/2006/relationships/hyperlink" Target="https://doi.org/10.1145/3459090" TargetMode="External"/><Relationship Id="rId12" Type="http://schemas.openxmlformats.org/officeDocument/2006/relationships/hyperlink" Target="https://doi.org/10.1145/3232163" TargetMode="External"/><Relationship Id="rId519" Type="http://schemas.openxmlformats.org/officeDocument/2006/relationships/hyperlink" Target="https://doi.org/10.1145/3242671.3242688" TargetMode="External"/><Relationship Id="rId514" Type="http://schemas.openxmlformats.org/officeDocument/2006/relationships/hyperlink" Target="https://doi.org/10.1145/3313831.3376243" TargetMode="External"/><Relationship Id="rId513" Type="http://schemas.openxmlformats.org/officeDocument/2006/relationships/hyperlink" Target="https://doi.org/10.1145/2541016.2541038" TargetMode="External"/><Relationship Id="rId512" Type="http://schemas.openxmlformats.org/officeDocument/2006/relationships/hyperlink" Target="https://doi.org/10.1145/3290605.3300431" TargetMode="External"/><Relationship Id="rId511" Type="http://schemas.openxmlformats.org/officeDocument/2006/relationships/hyperlink" Target="https://doi.org/10.1145/2999508.2999531" TargetMode="External"/><Relationship Id="rId518" Type="http://schemas.openxmlformats.org/officeDocument/2006/relationships/hyperlink" Target="https://doi.org/10.1145/3501712.3529735" TargetMode="External"/><Relationship Id="rId517" Type="http://schemas.openxmlformats.org/officeDocument/2006/relationships/hyperlink" Target="https://doi.org/10.1145/3523286.3524532" TargetMode="External"/><Relationship Id="rId516" Type="http://schemas.openxmlformats.org/officeDocument/2006/relationships/hyperlink" Target="https://doi.org/10.1145/3240925.3240984" TargetMode="External"/><Relationship Id="rId515" Type="http://schemas.openxmlformats.org/officeDocument/2006/relationships/hyperlink" Target="https://doi.org/10.1145/3411764.3445099" TargetMode="External"/><Relationship Id="rId15" Type="http://schemas.openxmlformats.org/officeDocument/2006/relationships/hyperlink" Target="https://doi.org/10.1145/3611045" TargetMode="External"/><Relationship Id="rId14" Type="http://schemas.openxmlformats.org/officeDocument/2006/relationships/hyperlink" Target="https://doi.org/10.1145/3161180" TargetMode="External"/><Relationship Id="rId17" Type="http://schemas.openxmlformats.org/officeDocument/2006/relationships/hyperlink" Target="https://doi.org/10.1145/3512909" TargetMode="External"/><Relationship Id="rId16" Type="http://schemas.openxmlformats.org/officeDocument/2006/relationships/hyperlink" Target="https://doi.org/10.1145/2872278" TargetMode="External"/><Relationship Id="rId19" Type="http://schemas.openxmlformats.org/officeDocument/2006/relationships/hyperlink" Target="https://doi.org/10.1145/3461727" TargetMode="External"/><Relationship Id="rId510" Type="http://schemas.openxmlformats.org/officeDocument/2006/relationships/hyperlink" Target="https://doi.org/10.1145/3365610.3365634" TargetMode="External"/><Relationship Id="rId18" Type="http://schemas.openxmlformats.org/officeDocument/2006/relationships/hyperlink" Target="https://doi.org/10.1145/3264919" TargetMode="External"/><Relationship Id="rId84" Type="http://schemas.openxmlformats.org/officeDocument/2006/relationships/hyperlink" Target="https://doi.org/10.1145/3532208" TargetMode="External"/><Relationship Id="rId83" Type="http://schemas.openxmlformats.org/officeDocument/2006/relationships/hyperlink" Target="https://doi.org/10.1145/3610931" TargetMode="External"/><Relationship Id="rId86" Type="http://schemas.openxmlformats.org/officeDocument/2006/relationships/hyperlink" Target="https://doi.org/10.1145/3179427" TargetMode="External"/><Relationship Id="rId85" Type="http://schemas.openxmlformats.org/officeDocument/2006/relationships/hyperlink" Target="https://doi.org/10.1145/3627164" TargetMode="External"/><Relationship Id="rId88" Type="http://schemas.openxmlformats.org/officeDocument/2006/relationships/hyperlink" Target="https://doi.org/10.1145/3398193" TargetMode="External"/><Relationship Id="rId87" Type="http://schemas.openxmlformats.org/officeDocument/2006/relationships/hyperlink" Target="https://doi.org/10.1145/3546731" TargetMode="External"/><Relationship Id="rId89" Type="http://schemas.openxmlformats.org/officeDocument/2006/relationships/hyperlink" Target="https://doi.org/10.1145/3495001" TargetMode="External"/><Relationship Id="rId80" Type="http://schemas.openxmlformats.org/officeDocument/2006/relationships/hyperlink" Target="https://doi.org/10.1145/3610886" TargetMode="External"/><Relationship Id="rId82" Type="http://schemas.openxmlformats.org/officeDocument/2006/relationships/hyperlink" Target="https://doi.org/10.1145/3450626.3459842" TargetMode="External"/><Relationship Id="rId81" Type="http://schemas.openxmlformats.org/officeDocument/2006/relationships/hyperlink" Target="https://doi.org/10.1145/3450446" TargetMode="External"/><Relationship Id="rId73" Type="http://schemas.openxmlformats.org/officeDocument/2006/relationships/hyperlink" Target="https://doi.org/10.1145/3439862" TargetMode="External"/><Relationship Id="rId72" Type="http://schemas.openxmlformats.org/officeDocument/2006/relationships/hyperlink" Target="https://doi.org/10.1145/2962720" TargetMode="External"/><Relationship Id="rId75" Type="http://schemas.openxmlformats.org/officeDocument/2006/relationships/hyperlink" Target="https://doi.org/10.1145/3522743" TargetMode="External"/><Relationship Id="rId74" Type="http://schemas.openxmlformats.org/officeDocument/2006/relationships/hyperlink" Target="https://doi.org/10.1145/3530886" TargetMode="External"/><Relationship Id="rId77" Type="http://schemas.openxmlformats.org/officeDocument/2006/relationships/hyperlink" Target="https://doi.org/10.1145/3582266" TargetMode="External"/><Relationship Id="rId76" Type="http://schemas.openxmlformats.org/officeDocument/2006/relationships/hyperlink" Target="https://doi.org/10.1145/3567727" TargetMode="External"/><Relationship Id="rId79" Type="http://schemas.openxmlformats.org/officeDocument/2006/relationships/hyperlink" Target="https://doi.org/10.1145/3549518" TargetMode="External"/><Relationship Id="rId78" Type="http://schemas.openxmlformats.org/officeDocument/2006/relationships/hyperlink" Target="https://doi.org/10.1145/3631145" TargetMode="External"/><Relationship Id="rId71" Type="http://schemas.openxmlformats.org/officeDocument/2006/relationships/hyperlink" Target="https://doi.org/10.1145/3611654" TargetMode="External"/><Relationship Id="rId70" Type="http://schemas.openxmlformats.org/officeDocument/2006/relationships/hyperlink" Target="https://doi.org/10.1145/3264952" TargetMode="External"/><Relationship Id="rId62" Type="http://schemas.openxmlformats.org/officeDocument/2006/relationships/hyperlink" Target="https://doi.org/10.1145/2626289" TargetMode="External"/><Relationship Id="rId61" Type="http://schemas.openxmlformats.org/officeDocument/2006/relationships/hyperlink" Target="https://doi.org/10.1145/3546750" TargetMode="External"/><Relationship Id="rId64" Type="http://schemas.openxmlformats.org/officeDocument/2006/relationships/hyperlink" Target="https://doi.org/10.1145/3626478" TargetMode="External"/><Relationship Id="rId63" Type="http://schemas.openxmlformats.org/officeDocument/2006/relationships/hyperlink" Target="https://doi.org/10.1145/3396249" TargetMode="External"/><Relationship Id="rId66" Type="http://schemas.openxmlformats.org/officeDocument/2006/relationships/hyperlink" Target="https://doi.org/10.1145/3555607" TargetMode="External"/><Relationship Id="rId65" Type="http://schemas.openxmlformats.org/officeDocument/2006/relationships/hyperlink" Target="https://doi.org/10.1145/2637485" TargetMode="External"/><Relationship Id="rId68" Type="http://schemas.openxmlformats.org/officeDocument/2006/relationships/hyperlink" Target="https://doi.org/10.1145/3212804" TargetMode="External"/><Relationship Id="rId67" Type="http://schemas.openxmlformats.org/officeDocument/2006/relationships/hyperlink" Target="https://doi.org/10.1145/3460657" TargetMode="External"/><Relationship Id="rId60" Type="http://schemas.openxmlformats.org/officeDocument/2006/relationships/hyperlink" Target="https://doi.org/10.1145/3603623" TargetMode="External"/><Relationship Id="rId69" Type="http://schemas.openxmlformats.org/officeDocument/2006/relationships/hyperlink" Target="https://doi.org/10.1145/3604243" TargetMode="External"/><Relationship Id="rId51" Type="http://schemas.openxmlformats.org/officeDocument/2006/relationships/hyperlink" Target="https://doi.org/10.1145/3531007" TargetMode="External"/><Relationship Id="rId50" Type="http://schemas.openxmlformats.org/officeDocument/2006/relationships/hyperlink" Target="https://doi.org/10.1145/3457950" TargetMode="External"/><Relationship Id="rId53" Type="http://schemas.openxmlformats.org/officeDocument/2006/relationships/hyperlink" Target="https://doi.org/10.1145/3604242" TargetMode="External"/><Relationship Id="rId52" Type="http://schemas.openxmlformats.org/officeDocument/2006/relationships/hyperlink" Target="https://doi.org/10.1145/3611023" TargetMode="External"/><Relationship Id="rId55" Type="http://schemas.openxmlformats.org/officeDocument/2006/relationships/hyperlink" Target="https://doi.org/10.1145/3614426" TargetMode="External"/><Relationship Id="rId54" Type="http://schemas.openxmlformats.org/officeDocument/2006/relationships/hyperlink" Target="https://doi.org/10.1145/3604252" TargetMode="External"/><Relationship Id="rId57" Type="http://schemas.openxmlformats.org/officeDocument/2006/relationships/hyperlink" Target="https://doi.org/10.1145/3610217" TargetMode="External"/><Relationship Id="rId56" Type="http://schemas.openxmlformats.org/officeDocument/2006/relationships/hyperlink" Target="https://doi.org/10.1145/3397309" TargetMode="External"/><Relationship Id="rId59" Type="http://schemas.openxmlformats.org/officeDocument/2006/relationships/hyperlink" Target="https://doi.org/10.1145/3484397" TargetMode="External"/><Relationship Id="rId58" Type="http://schemas.openxmlformats.org/officeDocument/2006/relationships/hyperlink" Target="https://doi.org/10.1145/3524020" TargetMode="External"/><Relationship Id="rId107" Type="http://schemas.openxmlformats.org/officeDocument/2006/relationships/hyperlink" Target="https://doi.org/10.1145/3522693" TargetMode="External"/><Relationship Id="rId228" Type="http://schemas.openxmlformats.org/officeDocument/2006/relationships/hyperlink" Target="https://doi.org/10.1145/3463914.3463918" TargetMode="External"/><Relationship Id="rId349" Type="http://schemas.openxmlformats.org/officeDocument/2006/relationships/hyperlink" Target="https://doi.org/10.1145/3527927.3532799" TargetMode="External"/><Relationship Id="rId106" Type="http://schemas.openxmlformats.org/officeDocument/2006/relationships/hyperlink" Target="https://doi.org/10.1145/3437257" TargetMode="External"/><Relationship Id="rId227" Type="http://schemas.openxmlformats.org/officeDocument/2006/relationships/hyperlink" Target="https://doi.org/10.1145/2675133.2675171" TargetMode="External"/><Relationship Id="rId348" Type="http://schemas.openxmlformats.org/officeDocument/2006/relationships/hyperlink" Target="https://doi.org/10.1145/3489410.3489428" TargetMode="External"/><Relationship Id="rId469" Type="http://schemas.openxmlformats.org/officeDocument/2006/relationships/hyperlink" Target="https://doi.org/10.1145/3586183.3606799" TargetMode="External"/><Relationship Id="rId105" Type="http://schemas.openxmlformats.org/officeDocument/2006/relationships/hyperlink" Target="https://doi.org/10.1145/3610879" TargetMode="External"/><Relationship Id="rId226" Type="http://schemas.openxmlformats.org/officeDocument/2006/relationships/hyperlink" Target="https://doi.org/10.1145/3404983.3405521" TargetMode="External"/><Relationship Id="rId347" Type="http://schemas.openxmlformats.org/officeDocument/2006/relationships/hyperlink" Target="https://doi.org/10.1145/3079628.3079690" TargetMode="External"/><Relationship Id="rId468" Type="http://schemas.openxmlformats.org/officeDocument/2006/relationships/hyperlink" Target="https://doi.org/10.1145/3586183.3606749" TargetMode="External"/><Relationship Id="rId104" Type="http://schemas.openxmlformats.org/officeDocument/2006/relationships/hyperlink" Target="https://doi.org/10.1145/3359226" TargetMode="External"/><Relationship Id="rId225" Type="http://schemas.openxmlformats.org/officeDocument/2006/relationships/hyperlink" Target="https://doi.org/10.1145/2839462.2839468" TargetMode="External"/><Relationship Id="rId346" Type="http://schemas.openxmlformats.org/officeDocument/2006/relationships/hyperlink" Target="https://doi.org/10.1145/3607822.3614528" TargetMode="External"/><Relationship Id="rId467" Type="http://schemas.openxmlformats.org/officeDocument/2006/relationships/hyperlink" Target="https://doi.org/10.1145/3268998.3269002" TargetMode="External"/><Relationship Id="rId588" Type="http://schemas.openxmlformats.org/officeDocument/2006/relationships/table" Target="../tables/table3.xml"/><Relationship Id="rId109" Type="http://schemas.openxmlformats.org/officeDocument/2006/relationships/hyperlink" Target="https://doi.org/10.1145/3414832" TargetMode="External"/><Relationship Id="rId108" Type="http://schemas.openxmlformats.org/officeDocument/2006/relationships/hyperlink" Target="https://doi.org/10.1145/3626465" TargetMode="External"/><Relationship Id="rId229" Type="http://schemas.openxmlformats.org/officeDocument/2006/relationships/hyperlink" Target="https://doi.org/10.1145/3385959.3418444" TargetMode="External"/><Relationship Id="rId220" Type="http://schemas.openxmlformats.org/officeDocument/2006/relationships/hyperlink" Target="https://doi.org/10.1145/3411764.3445729" TargetMode="External"/><Relationship Id="rId341" Type="http://schemas.openxmlformats.org/officeDocument/2006/relationships/hyperlink" Target="https://doi.org/10.1145/3386293.3397112" TargetMode="External"/><Relationship Id="rId462" Type="http://schemas.openxmlformats.org/officeDocument/2006/relationships/hyperlink" Target="https://doi.org/10.1145/3563657.3595967" TargetMode="External"/><Relationship Id="rId583" Type="http://schemas.openxmlformats.org/officeDocument/2006/relationships/hyperlink" Target="https://doi.org/10.1145/3173225.3173226" TargetMode="External"/><Relationship Id="rId340" Type="http://schemas.openxmlformats.org/officeDocument/2006/relationships/hyperlink" Target="https://doi.org/10.1145/3588015.3589666" TargetMode="External"/><Relationship Id="rId461" Type="http://schemas.openxmlformats.org/officeDocument/2006/relationships/hyperlink" Target="https://doi.org/10.1145/3281505.3281533" TargetMode="External"/><Relationship Id="rId582" Type="http://schemas.openxmlformats.org/officeDocument/2006/relationships/hyperlink" Target="https://doi.org/10.1145/3580585.3606282" TargetMode="External"/><Relationship Id="rId460" Type="http://schemas.openxmlformats.org/officeDocument/2006/relationships/hyperlink" Target="https://doi.org/10.1145/2927929.2927956" TargetMode="External"/><Relationship Id="rId581" Type="http://schemas.openxmlformats.org/officeDocument/2006/relationships/hyperlink" Target="https://doi.org/10.1145/3503823.3503831" TargetMode="External"/><Relationship Id="rId580" Type="http://schemas.openxmlformats.org/officeDocument/2006/relationships/hyperlink" Target="https://doi.org/10.1145/3234253.3234296" TargetMode="External"/><Relationship Id="rId103" Type="http://schemas.openxmlformats.org/officeDocument/2006/relationships/hyperlink" Target="https://doi.org/10.1145/3378576" TargetMode="External"/><Relationship Id="rId224" Type="http://schemas.openxmlformats.org/officeDocument/2006/relationships/hyperlink" Target="https://doi.org/10.1145/3007577.3007580" TargetMode="External"/><Relationship Id="rId345" Type="http://schemas.openxmlformats.org/officeDocument/2006/relationships/hyperlink" Target="https://doi.org/10.1145/3623809.3623848" TargetMode="External"/><Relationship Id="rId466" Type="http://schemas.openxmlformats.org/officeDocument/2006/relationships/hyperlink" Target="https://doi.org/10.1145/3357236.3395429" TargetMode="External"/><Relationship Id="rId102" Type="http://schemas.openxmlformats.org/officeDocument/2006/relationships/hyperlink" Target="https://doi.org/10.1145/3479857" TargetMode="External"/><Relationship Id="rId223" Type="http://schemas.openxmlformats.org/officeDocument/2006/relationships/hyperlink" Target="https://doi.org/10.1145/3544548.3581332" TargetMode="External"/><Relationship Id="rId344" Type="http://schemas.openxmlformats.org/officeDocument/2006/relationships/hyperlink" Target="https://doi.org/10.1145/3544548.3581438" TargetMode="External"/><Relationship Id="rId465" Type="http://schemas.openxmlformats.org/officeDocument/2006/relationships/hyperlink" Target="https://doi.org/10.1145/2898459.2898462" TargetMode="External"/><Relationship Id="rId586" Type="http://schemas.openxmlformats.org/officeDocument/2006/relationships/drawing" Target="../drawings/drawing3.xml"/><Relationship Id="rId101" Type="http://schemas.openxmlformats.org/officeDocument/2006/relationships/hyperlink" Target="https://doi.org/10.1145/3604239" TargetMode="External"/><Relationship Id="rId222" Type="http://schemas.openxmlformats.org/officeDocument/2006/relationships/hyperlink" Target="https://doi.org/10.1145/2677199.2680550" TargetMode="External"/><Relationship Id="rId343" Type="http://schemas.openxmlformats.org/officeDocument/2006/relationships/hyperlink" Target="https://doi.org/10.1145/3485279.3485288" TargetMode="External"/><Relationship Id="rId464" Type="http://schemas.openxmlformats.org/officeDocument/2006/relationships/hyperlink" Target="https://doi.org/10.1145/3441000.3441050" TargetMode="External"/><Relationship Id="rId585" Type="http://schemas.openxmlformats.org/officeDocument/2006/relationships/hyperlink" Target="https://doi.org/10.1145/3428361.3428390" TargetMode="External"/><Relationship Id="rId100" Type="http://schemas.openxmlformats.org/officeDocument/2006/relationships/hyperlink" Target="https://doi.org/10.1145/3419368" TargetMode="External"/><Relationship Id="rId221" Type="http://schemas.openxmlformats.org/officeDocument/2006/relationships/hyperlink" Target="https://doi.org/10.1145/3491102.3517447" TargetMode="External"/><Relationship Id="rId342" Type="http://schemas.openxmlformats.org/officeDocument/2006/relationships/hyperlink" Target="https://doi.org/10.1145/2513506.2513524" TargetMode="External"/><Relationship Id="rId463" Type="http://schemas.openxmlformats.org/officeDocument/2006/relationships/hyperlink" Target="https://doi.org/10.1145/3580585.3606461" TargetMode="External"/><Relationship Id="rId584" Type="http://schemas.openxmlformats.org/officeDocument/2006/relationships/hyperlink" Target="https://doi.org/10.1145/3126594.3126601" TargetMode="External"/><Relationship Id="rId217" Type="http://schemas.openxmlformats.org/officeDocument/2006/relationships/hyperlink" Target="https://doi.org/10.1145/3332165.3347938" TargetMode="External"/><Relationship Id="rId338" Type="http://schemas.openxmlformats.org/officeDocument/2006/relationships/hyperlink" Target="https://doi.org/10.1145/3488162.3488218" TargetMode="External"/><Relationship Id="rId459" Type="http://schemas.openxmlformats.org/officeDocument/2006/relationships/hyperlink" Target="https://doi.org/10.1145/3290605.3300815" TargetMode="External"/><Relationship Id="rId216" Type="http://schemas.openxmlformats.org/officeDocument/2006/relationships/hyperlink" Target="https://doi.org/10.1145/3543758.3543769" TargetMode="External"/><Relationship Id="rId337" Type="http://schemas.openxmlformats.org/officeDocument/2006/relationships/hyperlink" Target="https://doi.org/10.1145/3386290.3396933" TargetMode="External"/><Relationship Id="rId458" Type="http://schemas.openxmlformats.org/officeDocument/2006/relationships/hyperlink" Target="https://doi.org/10.1145/3385378.3385383" TargetMode="External"/><Relationship Id="rId579" Type="http://schemas.openxmlformats.org/officeDocument/2006/relationships/hyperlink" Target="https://doi.org/10.1145/3297662.3365802" TargetMode="External"/><Relationship Id="rId215" Type="http://schemas.openxmlformats.org/officeDocument/2006/relationships/hyperlink" Target="https://doi.org/10.1145/3290605.3300792" TargetMode="External"/><Relationship Id="rId336" Type="http://schemas.openxmlformats.org/officeDocument/2006/relationships/hyperlink" Target="https://doi.org/10.1145/3359997.3365681" TargetMode="External"/><Relationship Id="rId457" Type="http://schemas.openxmlformats.org/officeDocument/2006/relationships/hyperlink" Target="https://doi.org/10.1145/3460418.3479269" TargetMode="External"/><Relationship Id="rId578" Type="http://schemas.openxmlformats.org/officeDocument/2006/relationships/hyperlink" Target="https://doi.org/10.1145/2617841.2620720" TargetMode="External"/><Relationship Id="rId214" Type="http://schemas.openxmlformats.org/officeDocument/2006/relationships/hyperlink" Target="https://doi.org/10.1145/2540930.2540942" TargetMode="External"/><Relationship Id="rId335" Type="http://schemas.openxmlformats.org/officeDocument/2006/relationships/hyperlink" Target="https://doi.org/10.1145/3628797.3628891" TargetMode="External"/><Relationship Id="rId456" Type="http://schemas.openxmlformats.org/officeDocument/2006/relationships/hyperlink" Target="https://doi.org/10.1145/3544548.3580666" TargetMode="External"/><Relationship Id="rId577" Type="http://schemas.openxmlformats.org/officeDocument/2006/relationships/hyperlink" Target="https://doi.org/10.1145/2639189.2641201" TargetMode="External"/><Relationship Id="rId219" Type="http://schemas.openxmlformats.org/officeDocument/2006/relationships/hyperlink" Target="https://doi.org/10.1145/3491102.3517486" TargetMode="External"/><Relationship Id="rId218" Type="http://schemas.openxmlformats.org/officeDocument/2006/relationships/hyperlink" Target="https://doi.org/10.1145/3485279.3485290" TargetMode="External"/><Relationship Id="rId339" Type="http://schemas.openxmlformats.org/officeDocument/2006/relationships/hyperlink" Target="https://doi.org/10.1145/3229625.3229626" TargetMode="External"/><Relationship Id="rId330" Type="http://schemas.openxmlformats.org/officeDocument/2006/relationships/hyperlink" Target="https://doi.org/10.1145/3208159.3208171" TargetMode="External"/><Relationship Id="rId451" Type="http://schemas.openxmlformats.org/officeDocument/2006/relationships/hyperlink" Target="https://doi.org/10.1145/3544548.3580927" TargetMode="External"/><Relationship Id="rId572" Type="http://schemas.openxmlformats.org/officeDocument/2006/relationships/hyperlink" Target="https://doi.org/10.1145/3586183.3606727" TargetMode="External"/><Relationship Id="rId450" Type="http://schemas.openxmlformats.org/officeDocument/2006/relationships/hyperlink" Target="https://doi.org/10.1145/3242671.3242694" TargetMode="External"/><Relationship Id="rId571" Type="http://schemas.openxmlformats.org/officeDocument/2006/relationships/hyperlink" Target="https://doi.org/10.1145/3281505.3281542" TargetMode="External"/><Relationship Id="rId570" Type="http://schemas.openxmlformats.org/officeDocument/2006/relationships/hyperlink" Target="https://doi.org/10.1145/3574131.3574451" TargetMode="External"/><Relationship Id="rId213" Type="http://schemas.openxmlformats.org/officeDocument/2006/relationships/hyperlink" Target="https://doi.org/10.1145/3385378.3385380" TargetMode="External"/><Relationship Id="rId334" Type="http://schemas.openxmlformats.org/officeDocument/2006/relationships/hyperlink" Target="https://doi.org/10.1145/3307334.3326090" TargetMode="External"/><Relationship Id="rId455" Type="http://schemas.openxmlformats.org/officeDocument/2006/relationships/hyperlink" Target="https://doi.org/10.1145/3343055.3359721" TargetMode="External"/><Relationship Id="rId576" Type="http://schemas.openxmlformats.org/officeDocument/2006/relationships/hyperlink" Target="https://doi.org/10.1145/3544548.3581277" TargetMode="External"/><Relationship Id="rId212" Type="http://schemas.openxmlformats.org/officeDocument/2006/relationships/hyperlink" Target="https://doi.org/10.1145/3586183.3606743" TargetMode="External"/><Relationship Id="rId333" Type="http://schemas.openxmlformats.org/officeDocument/2006/relationships/hyperlink" Target="https://doi.org/10.1145/3586183.3606716" TargetMode="External"/><Relationship Id="rId454" Type="http://schemas.openxmlformats.org/officeDocument/2006/relationships/hyperlink" Target="https://doi.org/10.1145/3491102.3517550" TargetMode="External"/><Relationship Id="rId575" Type="http://schemas.openxmlformats.org/officeDocument/2006/relationships/hyperlink" Target="https://doi.org/10.1145/3210438.3210441" TargetMode="External"/><Relationship Id="rId211" Type="http://schemas.openxmlformats.org/officeDocument/2006/relationships/hyperlink" Target="https://doi.org/10.1145/3411764.3446866" TargetMode="External"/><Relationship Id="rId332" Type="http://schemas.openxmlformats.org/officeDocument/2006/relationships/hyperlink" Target="https://doi.org/10.1145/3429360.3468193" TargetMode="External"/><Relationship Id="rId453" Type="http://schemas.openxmlformats.org/officeDocument/2006/relationships/hyperlink" Target="https://doi.org/10.1145/3498361.3538945" TargetMode="External"/><Relationship Id="rId574" Type="http://schemas.openxmlformats.org/officeDocument/2006/relationships/hyperlink" Target="https://doi.org/10.1145/3363384.3363469" TargetMode="External"/><Relationship Id="rId210" Type="http://schemas.openxmlformats.org/officeDocument/2006/relationships/hyperlink" Target="https://doi.org/10.1145/3544548.3581524" TargetMode="External"/><Relationship Id="rId331" Type="http://schemas.openxmlformats.org/officeDocument/2006/relationships/hyperlink" Target="https://doi.org/10.1145/3313831.3376266" TargetMode="External"/><Relationship Id="rId452" Type="http://schemas.openxmlformats.org/officeDocument/2006/relationships/hyperlink" Target="https://doi.org/10.1145/3461778.3462012" TargetMode="External"/><Relationship Id="rId573" Type="http://schemas.openxmlformats.org/officeDocument/2006/relationships/hyperlink" Target="https://doi.org/10.1145/3611659.3615705" TargetMode="External"/><Relationship Id="rId370" Type="http://schemas.openxmlformats.org/officeDocument/2006/relationships/hyperlink" Target="https://doi.org/10.1145/3359997.3365695" TargetMode="External"/><Relationship Id="rId491" Type="http://schemas.openxmlformats.org/officeDocument/2006/relationships/hyperlink" Target="https://doi.org/10.1145/3543758.3543766" TargetMode="External"/><Relationship Id="rId490" Type="http://schemas.openxmlformats.org/officeDocument/2006/relationships/hyperlink" Target="https://doi.org/10.1145/3208806.3208813" TargetMode="External"/><Relationship Id="rId129" Type="http://schemas.openxmlformats.org/officeDocument/2006/relationships/hyperlink" Target="https://doi.org/10.1145/3544548.3581420" TargetMode="External"/><Relationship Id="rId128" Type="http://schemas.openxmlformats.org/officeDocument/2006/relationships/hyperlink" Target="https://doi.org/10.1145/3462645" TargetMode="External"/><Relationship Id="rId249" Type="http://schemas.openxmlformats.org/officeDocument/2006/relationships/hyperlink" Target="https://doi.org/10.1145/3491102.3517462" TargetMode="External"/><Relationship Id="rId127" Type="http://schemas.openxmlformats.org/officeDocument/2006/relationships/hyperlink" Target="https://doi.org/10.1145/3377353" TargetMode="External"/><Relationship Id="rId248" Type="http://schemas.openxmlformats.org/officeDocument/2006/relationships/hyperlink" Target="https://doi.org/10.1145/3544548.3581243" TargetMode="External"/><Relationship Id="rId369" Type="http://schemas.openxmlformats.org/officeDocument/2006/relationships/hyperlink" Target="https://doi.org/10.1145/3347122.3347142" TargetMode="External"/><Relationship Id="rId126" Type="http://schemas.openxmlformats.org/officeDocument/2006/relationships/hyperlink" Target="https://doi.org/10.1145/3369394" TargetMode="External"/><Relationship Id="rId247" Type="http://schemas.openxmlformats.org/officeDocument/2006/relationships/hyperlink" Target="https://doi.org/10.1145/3459104.3459189" TargetMode="External"/><Relationship Id="rId368" Type="http://schemas.openxmlformats.org/officeDocument/2006/relationships/hyperlink" Target="https://doi.org/10.1145/3025453.3026004" TargetMode="External"/><Relationship Id="rId489" Type="http://schemas.openxmlformats.org/officeDocument/2006/relationships/hyperlink" Target="https://doi.org/10.1145/2534329.2534369" TargetMode="External"/><Relationship Id="rId121" Type="http://schemas.openxmlformats.org/officeDocument/2006/relationships/hyperlink" Target="https://doi.org/10.1145/3462448" TargetMode="External"/><Relationship Id="rId242" Type="http://schemas.openxmlformats.org/officeDocument/2006/relationships/hyperlink" Target="https://doi.org/10.1145/3373017.3373068" TargetMode="External"/><Relationship Id="rId363" Type="http://schemas.openxmlformats.org/officeDocument/2006/relationships/hyperlink" Target="https://doi.org/10.1145/3526113.3545702" TargetMode="External"/><Relationship Id="rId484" Type="http://schemas.openxmlformats.org/officeDocument/2006/relationships/hyperlink" Target="https://doi.org/10.1145/3025453.3025955" TargetMode="External"/><Relationship Id="rId120" Type="http://schemas.openxmlformats.org/officeDocument/2006/relationships/hyperlink" Target="https://doi.org/10.1145/3626475" TargetMode="External"/><Relationship Id="rId241" Type="http://schemas.openxmlformats.org/officeDocument/2006/relationships/hyperlink" Target="https://doi.org/10.1145/3311823.3311853" TargetMode="External"/><Relationship Id="rId362" Type="http://schemas.openxmlformats.org/officeDocument/2006/relationships/hyperlink" Target="https://doi.org/10.1145/3607822.3614519" TargetMode="External"/><Relationship Id="rId483" Type="http://schemas.openxmlformats.org/officeDocument/2006/relationships/hyperlink" Target="https://doi.org/10.1145/3322276.3322352" TargetMode="External"/><Relationship Id="rId240" Type="http://schemas.openxmlformats.org/officeDocument/2006/relationships/hyperlink" Target="https://doi.org/10.1145/3489849.3489852" TargetMode="External"/><Relationship Id="rId361" Type="http://schemas.openxmlformats.org/officeDocument/2006/relationships/hyperlink" Target="https://doi.org/10.1145/2513506.2513514" TargetMode="External"/><Relationship Id="rId482" Type="http://schemas.openxmlformats.org/officeDocument/2006/relationships/hyperlink" Target="https://doi.org/10.1145/3338286.3340142" TargetMode="External"/><Relationship Id="rId360" Type="http://schemas.openxmlformats.org/officeDocument/2006/relationships/hyperlink" Target="https://doi.org/10.1145/3365610.3365646" TargetMode="External"/><Relationship Id="rId481" Type="http://schemas.openxmlformats.org/officeDocument/2006/relationships/hyperlink" Target="https://doi.org/10.1145/3448696.3448700" TargetMode="External"/><Relationship Id="rId125" Type="http://schemas.openxmlformats.org/officeDocument/2006/relationships/hyperlink" Target="https://doi.org/10.1145/3548777" TargetMode="External"/><Relationship Id="rId246" Type="http://schemas.openxmlformats.org/officeDocument/2006/relationships/hyperlink" Target="https://doi.org/10.1145/3607822.3614536" TargetMode="External"/><Relationship Id="rId367" Type="http://schemas.openxmlformats.org/officeDocument/2006/relationships/hyperlink" Target="https://doi.org/10.1145/3419249.3420156" TargetMode="External"/><Relationship Id="rId488" Type="http://schemas.openxmlformats.org/officeDocument/2006/relationships/hyperlink" Target="https://doi.org/10.1145/3505284.3529969" TargetMode="External"/><Relationship Id="rId124" Type="http://schemas.openxmlformats.org/officeDocument/2006/relationships/hyperlink" Target="https://doi.org/10.1145/3465616" TargetMode="External"/><Relationship Id="rId245" Type="http://schemas.openxmlformats.org/officeDocument/2006/relationships/hyperlink" Target="https://doi.org/10.1145/3322276.3322307" TargetMode="External"/><Relationship Id="rId366" Type="http://schemas.openxmlformats.org/officeDocument/2006/relationships/hyperlink" Target="https://doi.org/10.1145/3176349.3176384" TargetMode="External"/><Relationship Id="rId487" Type="http://schemas.openxmlformats.org/officeDocument/2006/relationships/hyperlink" Target="https://doi.org/10.1145/3586183.3606825" TargetMode="External"/><Relationship Id="rId123" Type="http://schemas.openxmlformats.org/officeDocument/2006/relationships/hyperlink" Target="https://doi.org/10.1145/3359590" TargetMode="External"/><Relationship Id="rId244" Type="http://schemas.openxmlformats.org/officeDocument/2006/relationships/hyperlink" Target="https://doi.org/10.1145/3491102.3517706" TargetMode="External"/><Relationship Id="rId365" Type="http://schemas.openxmlformats.org/officeDocument/2006/relationships/hyperlink" Target="https://doi.org/10.1145/3152832.3152868" TargetMode="External"/><Relationship Id="rId486" Type="http://schemas.openxmlformats.org/officeDocument/2006/relationships/hyperlink" Target="https://doi.org/10.1145/3594806.3594834" TargetMode="External"/><Relationship Id="rId122" Type="http://schemas.openxmlformats.org/officeDocument/2006/relationships/hyperlink" Target="https://doi.org/10.1145/3384540" TargetMode="External"/><Relationship Id="rId243" Type="http://schemas.openxmlformats.org/officeDocument/2006/relationships/hyperlink" Target="https://doi.org/10.1145/3313831.3376491" TargetMode="External"/><Relationship Id="rId364" Type="http://schemas.openxmlformats.org/officeDocument/2006/relationships/hyperlink" Target="https://doi.org/10.1145/3206505.3206507" TargetMode="External"/><Relationship Id="rId485" Type="http://schemas.openxmlformats.org/officeDocument/2006/relationships/hyperlink" Target="https://doi.org/10.1145/3024969.3024995" TargetMode="External"/><Relationship Id="rId95" Type="http://schemas.openxmlformats.org/officeDocument/2006/relationships/hyperlink" Target="https://doi.org/10.1145/3214281" TargetMode="External"/><Relationship Id="rId94" Type="http://schemas.openxmlformats.org/officeDocument/2006/relationships/hyperlink" Target="https://doi.org/10.1145/3427379" TargetMode="External"/><Relationship Id="rId97" Type="http://schemas.openxmlformats.org/officeDocument/2006/relationships/hyperlink" Target="https://doi.org/10.1145/3130967" TargetMode="External"/><Relationship Id="rId96" Type="http://schemas.openxmlformats.org/officeDocument/2006/relationships/hyperlink" Target="https://doi.org/10.1145/3626464" TargetMode="External"/><Relationship Id="rId99" Type="http://schemas.openxmlformats.org/officeDocument/2006/relationships/hyperlink" Target="https://doi.org/10.1145/3555580" TargetMode="External"/><Relationship Id="rId480" Type="http://schemas.openxmlformats.org/officeDocument/2006/relationships/hyperlink" Target="https://doi.org/10.1145/3411764.3445560" TargetMode="External"/><Relationship Id="rId98" Type="http://schemas.openxmlformats.org/officeDocument/2006/relationships/hyperlink" Target="https://doi.org/10.1145/2957753" TargetMode="External"/><Relationship Id="rId91" Type="http://schemas.openxmlformats.org/officeDocument/2006/relationships/hyperlink" Target="https://doi.org/10.1145/2687925" TargetMode="External"/><Relationship Id="rId90" Type="http://schemas.openxmlformats.org/officeDocument/2006/relationships/hyperlink" Target="https://doi.org/10.1145/3449133" TargetMode="External"/><Relationship Id="rId93" Type="http://schemas.openxmlformats.org/officeDocument/2006/relationships/hyperlink" Target="https://doi.org/10.1145/3387167" TargetMode="External"/><Relationship Id="rId92" Type="http://schemas.openxmlformats.org/officeDocument/2006/relationships/hyperlink" Target="https://doi.org/10.1145/3591129" TargetMode="External"/><Relationship Id="rId118" Type="http://schemas.openxmlformats.org/officeDocument/2006/relationships/hyperlink" Target="https://doi.org/10.1145/3604279" TargetMode="External"/><Relationship Id="rId239" Type="http://schemas.openxmlformats.org/officeDocument/2006/relationships/hyperlink" Target="https://doi.org/10.1145/3025453.3025772" TargetMode="External"/><Relationship Id="rId117" Type="http://schemas.openxmlformats.org/officeDocument/2006/relationships/hyperlink" Target="https://doi.org/10.1145/3546728" TargetMode="External"/><Relationship Id="rId238" Type="http://schemas.openxmlformats.org/officeDocument/2006/relationships/hyperlink" Target="https://doi.org/10.1145/3152771.3152800" TargetMode="External"/><Relationship Id="rId359" Type="http://schemas.openxmlformats.org/officeDocument/2006/relationships/hyperlink" Target="https://doi.org/10.1145/3419249.3420182" TargetMode="External"/><Relationship Id="rId116" Type="http://schemas.openxmlformats.org/officeDocument/2006/relationships/hyperlink" Target="https://doi.org/10.1145/2983530" TargetMode="External"/><Relationship Id="rId237" Type="http://schemas.openxmlformats.org/officeDocument/2006/relationships/hyperlink" Target="https://doi.org/10.1145/3458305.3459595" TargetMode="External"/><Relationship Id="rId358" Type="http://schemas.openxmlformats.org/officeDocument/2006/relationships/hyperlink" Target="https://doi.org/10.1145/3341162.3349302" TargetMode="External"/><Relationship Id="rId479" Type="http://schemas.openxmlformats.org/officeDocument/2006/relationships/hyperlink" Target="https://doi.org/10.1145/3544548.3581085" TargetMode="External"/><Relationship Id="rId115" Type="http://schemas.openxmlformats.org/officeDocument/2006/relationships/hyperlink" Target="https://doi.org/10.1145/2700428" TargetMode="External"/><Relationship Id="rId236" Type="http://schemas.openxmlformats.org/officeDocument/2006/relationships/hyperlink" Target="https://doi.org/10.1145/3385956.3418972" TargetMode="External"/><Relationship Id="rId357" Type="http://schemas.openxmlformats.org/officeDocument/2006/relationships/hyperlink" Target="https://doi.org/10.1145/3005358.3005370" TargetMode="External"/><Relationship Id="rId478" Type="http://schemas.openxmlformats.org/officeDocument/2006/relationships/hyperlink" Target="https://doi.org/10.1145/3291533.3291580" TargetMode="External"/><Relationship Id="rId119" Type="http://schemas.openxmlformats.org/officeDocument/2006/relationships/hyperlink" Target="https://doi.org/10.1145/3449079" TargetMode="External"/><Relationship Id="rId110" Type="http://schemas.openxmlformats.org/officeDocument/2006/relationships/hyperlink" Target="https://doi.org/10.1145/3593226" TargetMode="External"/><Relationship Id="rId231" Type="http://schemas.openxmlformats.org/officeDocument/2006/relationships/hyperlink" Target="https://doi.org/10.1145/3379155.3391321" TargetMode="External"/><Relationship Id="rId352" Type="http://schemas.openxmlformats.org/officeDocument/2006/relationships/hyperlink" Target="https://doi.org/10.1145/3546155.3546667" TargetMode="External"/><Relationship Id="rId473" Type="http://schemas.openxmlformats.org/officeDocument/2006/relationships/hyperlink" Target="https://doi.org/10.1145/3411764.3445482" TargetMode="External"/><Relationship Id="rId230" Type="http://schemas.openxmlformats.org/officeDocument/2006/relationships/hyperlink" Target="https://doi.org/10.1145/3077981.3078045" TargetMode="External"/><Relationship Id="rId351" Type="http://schemas.openxmlformats.org/officeDocument/2006/relationships/hyperlink" Target="https://doi.org/10.1145/3491102.3501839" TargetMode="External"/><Relationship Id="rId472" Type="http://schemas.openxmlformats.org/officeDocument/2006/relationships/hyperlink" Target="https://doi.org/10.1145/3290605.3300407" TargetMode="External"/><Relationship Id="rId350" Type="http://schemas.openxmlformats.org/officeDocument/2006/relationships/hyperlink" Target="https://doi.org/10.1145/3419249.3420161" TargetMode="External"/><Relationship Id="rId471" Type="http://schemas.openxmlformats.org/officeDocument/2006/relationships/hyperlink" Target="https://doi.org/10.1145/3532104.3571531" TargetMode="External"/><Relationship Id="rId470" Type="http://schemas.openxmlformats.org/officeDocument/2006/relationships/hyperlink" Target="https://doi.org/10.1145/3481549.3481564" TargetMode="External"/><Relationship Id="rId114" Type="http://schemas.openxmlformats.org/officeDocument/2006/relationships/hyperlink" Target="https://doi.org/10.1145/3555564" TargetMode="External"/><Relationship Id="rId235" Type="http://schemas.openxmlformats.org/officeDocument/2006/relationships/hyperlink" Target="https://doi.org/10.1145/3379337.3415827" TargetMode="External"/><Relationship Id="rId356" Type="http://schemas.openxmlformats.org/officeDocument/2006/relationships/hyperlink" Target="https://doi.org/10.1145/3409120.3410658" TargetMode="External"/><Relationship Id="rId477" Type="http://schemas.openxmlformats.org/officeDocument/2006/relationships/hyperlink" Target="https://doi.org/10.1145/3377290.3377296" TargetMode="External"/><Relationship Id="rId113" Type="http://schemas.openxmlformats.org/officeDocument/2006/relationships/hyperlink" Target="https://doi.org/10.1145/3512928" TargetMode="External"/><Relationship Id="rId234" Type="http://schemas.openxmlformats.org/officeDocument/2006/relationships/hyperlink" Target="https://doi.org/10.1145/3531073.3531079" TargetMode="External"/><Relationship Id="rId355" Type="http://schemas.openxmlformats.org/officeDocument/2006/relationships/hyperlink" Target="https://doi.org/10.1145/2531602.2531727" TargetMode="External"/><Relationship Id="rId476" Type="http://schemas.openxmlformats.org/officeDocument/2006/relationships/hyperlink" Target="https://doi.org/10.1145/3562939.3565607" TargetMode="External"/><Relationship Id="rId112" Type="http://schemas.openxmlformats.org/officeDocument/2006/relationships/hyperlink" Target="https://doi.org/10.1145/3432211" TargetMode="External"/><Relationship Id="rId233" Type="http://schemas.openxmlformats.org/officeDocument/2006/relationships/hyperlink" Target="https://doi.org/10.1145/2945292.2945305" TargetMode="External"/><Relationship Id="rId354" Type="http://schemas.openxmlformats.org/officeDocument/2006/relationships/hyperlink" Target="https://doi.org/10.1145/3307334.3326098" TargetMode="External"/><Relationship Id="rId475" Type="http://schemas.openxmlformats.org/officeDocument/2006/relationships/hyperlink" Target="https://doi.org/10.1145/3383812.3383839" TargetMode="External"/><Relationship Id="rId111" Type="http://schemas.openxmlformats.org/officeDocument/2006/relationships/hyperlink" Target="https://doi.org/10.1145/3292057" TargetMode="External"/><Relationship Id="rId232" Type="http://schemas.openxmlformats.org/officeDocument/2006/relationships/hyperlink" Target="https://doi.org/10.1145/3131085.3131087" TargetMode="External"/><Relationship Id="rId353" Type="http://schemas.openxmlformats.org/officeDocument/2006/relationships/hyperlink" Target="https://doi.org/10.1145/3411764.3445335" TargetMode="External"/><Relationship Id="rId474" Type="http://schemas.openxmlformats.org/officeDocument/2006/relationships/hyperlink" Target="https://doi.org/10.1145/2557595.2557596" TargetMode="External"/><Relationship Id="rId305" Type="http://schemas.openxmlformats.org/officeDocument/2006/relationships/hyperlink" Target="https://doi.org/10.1145/3616961.3616979" TargetMode="External"/><Relationship Id="rId426" Type="http://schemas.openxmlformats.org/officeDocument/2006/relationships/hyperlink" Target="https://doi.org/10.1145/3534086.3534333" TargetMode="External"/><Relationship Id="rId547" Type="http://schemas.openxmlformats.org/officeDocument/2006/relationships/hyperlink" Target="https://doi.org/10.1145/3411764.3445323" TargetMode="External"/><Relationship Id="rId304" Type="http://schemas.openxmlformats.org/officeDocument/2006/relationships/hyperlink" Target="https://doi.org/10.1145/3428361.3428386" TargetMode="External"/><Relationship Id="rId425" Type="http://schemas.openxmlformats.org/officeDocument/2006/relationships/hyperlink" Target="https://doi.org/10.1145/3439147.3439162" TargetMode="External"/><Relationship Id="rId546" Type="http://schemas.openxmlformats.org/officeDocument/2006/relationships/hyperlink" Target="https://doi.org/10.1145/3013971.3014012" TargetMode="External"/><Relationship Id="rId303" Type="http://schemas.openxmlformats.org/officeDocument/2006/relationships/hyperlink" Target="https://doi.org/10.1145/3526113.3545648" TargetMode="External"/><Relationship Id="rId424" Type="http://schemas.openxmlformats.org/officeDocument/2006/relationships/hyperlink" Target="https://doi.org/10.1145/3379337.3415589" TargetMode="External"/><Relationship Id="rId545" Type="http://schemas.openxmlformats.org/officeDocument/2006/relationships/hyperlink" Target="https://doi.org/10.1145/3491102.3501981" TargetMode="External"/><Relationship Id="rId302" Type="http://schemas.openxmlformats.org/officeDocument/2006/relationships/hyperlink" Target="https://doi.org/10.1145/3332165.3347888" TargetMode="External"/><Relationship Id="rId423" Type="http://schemas.openxmlformats.org/officeDocument/2006/relationships/hyperlink" Target="https://doi.org/10.1145/3233824.3233838" TargetMode="External"/><Relationship Id="rId544" Type="http://schemas.openxmlformats.org/officeDocument/2006/relationships/hyperlink" Target="https://doi.org/10.1145/2466816.2466821" TargetMode="External"/><Relationship Id="rId309" Type="http://schemas.openxmlformats.org/officeDocument/2006/relationships/hyperlink" Target="https://doi.org/10.1145/3524273.3532909" TargetMode="External"/><Relationship Id="rId308" Type="http://schemas.openxmlformats.org/officeDocument/2006/relationships/hyperlink" Target="https://doi.org/10.1145/3452853.3452856" TargetMode="External"/><Relationship Id="rId429" Type="http://schemas.openxmlformats.org/officeDocument/2006/relationships/hyperlink" Target="https://doi.org/10.1145/3562939.3565630" TargetMode="External"/><Relationship Id="rId307" Type="http://schemas.openxmlformats.org/officeDocument/2006/relationships/hyperlink" Target="https://doi.org/10.1145/3529190.3529216" TargetMode="External"/><Relationship Id="rId428" Type="http://schemas.openxmlformats.org/officeDocument/2006/relationships/hyperlink" Target="https://doi.org/10.1145/2541016.2541022" TargetMode="External"/><Relationship Id="rId549" Type="http://schemas.openxmlformats.org/officeDocument/2006/relationships/hyperlink" Target="https://doi.org/10.1145/3281505.3281512" TargetMode="External"/><Relationship Id="rId306" Type="http://schemas.openxmlformats.org/officeDocument/2006/relationships/hyperlink" Target="https://doi.org/10.1145/3491102.3501906" TargetMode="External"/><Relationship Id="rId427" Type="http://schemas.openxmlformats.org/officeDocument/2006/relationships/hyperlink" Target="https://doi.org/10.1145/3586183.3606832" TargetMode="External"/><Relationship Id="rId548" Type="http://schemas.openxmlformats.org/officeDocument/2006/relationships/hyperlink" Target="https://doi.org/10.1145/3335082.3335093" TargetMode="External"/><Relationship Id="rId301" Type="http://schemas.openxmlformats.org/officeDocument/2006/relationships/hyperlink" Target="https://doi.org/10.1145/3491102.3517623" TargetMode="External"/><Relationship Id="rId422" Type="http://schemas.openxmlformats.org/officeDocument/2006/relationships/hyperlink" Target="https://doi.org/10.1145/3131085.3131105" TargetMode="External"/><Relationship Id="rId543" Type="http://schemas.openxmlformats.org/officeDocument/2006/relationships/hyperlink" Target="https://doi.org/10.1145/3025453.3025792" TargetMode="External"/><Relationship Id="rId300" Type="http://schemas.openxmlformats.org/officeDocument/2006/relationships/hyperlink" Target="https://doi.org/10.1145/3411764.3445349" TargetMode="External"/><Relationship Id="rId421" Type="http://schemas.openxmlformats.org/officeDocument/2006/relationships/hyperlink" Target="https://doi.org/10.1145/2858036.2858318" TargetMode="External"/><Relationship Id="rId542" Type="http://schemas.openxmlformats.org/officeDocument/2006/relationships/hyperlink" Target="https://doi.org/10.1145/3632314.3632322" TargetMode="External"/><Relationship Id="rId420" Type="http://schemas.openxmlformats.org/officeDocument/2006/relationships/hyperlink" Target="https://doi.org/10.1145/3586183.3606785" TargetMode="External"/><Relationship Id="rId541" Type="http://schemas.openxmlformats.org/officeDocument/2006/relationships/hyperlink" Target="https://doi.org/10.1145/2503713.2503731" TargetMode="External"/><Relationship Id="rId540" Type="http://schemas.openxmlformats.org/officeDocument/2006/relationships/hyperlink" Target="https://doi.org/10.1145/3380867.3426203" TargetMode="External"/><Relationship Id="rId415" Type="http://schemas.openxmlformats.org/officeDocument/2006/relationships/hyperlink" Target="https://doi.org/10.1145/3125739.3125760" TargetMode="External"/><Relationship Id="rId536" Type="http://schemas.openxmlformats.org/officeDocument/2006/relationships/hyperlink" Target="https://doi.org/10.1145/3583961.3583980" TargetMode="External"/><Relationship Id="rId414" Type="http://schemas.openxmlformats.org/officeDocument/2006/relationships/hyperlink" Target="https://doi.org/10.1145/3543507.3583329" TargetMode="External"/><Relationship Id="rId535" Type="http://schemas.openxmlformats.org/officeDocument/2006/relationships/hyperlink" Target="https://doi.org/10.1145/3098279.3098536" TargetMode="External"/><Relationship Id="rId413" Type="http://schemas.openxmlformats.org/officeDocument/2006/relationships/hyperlink" Target="https://doi.org/10.1145/2659766.2659777" TargetMode="External"/><Relationship Id="rId534" Type="http://schemas.openxmlformats.org/officeDocument/2006/relationships/hyperlink" Target="https://doi.org/10.1145/3357251.3357591" TargetMode="External"/><Relationship Id="rId412" Type="http://schemas.openxmlformats.org/officeDocument/2006/relationships/hyperlink" Target="https://doi.org/10.1145/3144789.3144825" TargetMode="External"/><Relationship Id="rId533" Type="http://schemas.openxmlformats.org/officeDocument/2006/relationships/hyperlink" Target="https://doi.org/10.1145/3577190.3614112" TargetMode="External"/><Relationship Id="rId419" Type="http://schemas.openxmlformats.org/officeDocument/2006/relationships/hyperlink" Target="https://doi.org/10.1145/2542284.2542294" TargetMode="External"/><Relationship Id="rId418" Type="http://schemas.openxmlformats.org/officeDocument/2006/relationships/hyperlink" Target="https://doi.org/10.1145/3617553.3617886" TargetMode="External"/><Relationship Id="rId539" Type="http://schemas.openxmlformats.org/officeDocument/2006/relationships/hyperlink" Target="https://doi.org/10.1145/3437800.3439205" TargetMode="External"/><Relationship Id="rId417" Type="http://schemas.openxmlformats.org/officeDocument/2006/relationships/hyperlink" Target="https://doi.org/10.1145/2669711.2669926" TargetMode="External"/><Relationship Id="rId538" Type="http://schemas.openxmlformats.org/officeDocument/2006/relationships/hyperlink" Target="https://doi.org/10.1145/3394171.3413699" TargetMode="External"/><Relationship Id="rId416" Type="http://schemas.openxmlformats.org/officeDocument/2006/relationships/hyperlink" Target="https://doi.org/10.1145/3379337.3415847" TargetMode="External"/><Relationship Id="rId537" Type="http://schemas.openxmlformats.org/officeDocument/2006/relationships/hyperlink" Target="https://doi.org/10.1145/2684103.2684135" TargetMode="External"/><Relationship Id="rId411" Type="http://schemas.openxmlformats.org/officeDocument/2006/relationships/hyperlink" Target="https://doi.org/10.1145/3394171.3413633" TargetMode="External"/><Relationship Id="rId532" Type="http://schemas.openxmlformats.org/officeDocument/2006/relationships/hyperlink" Target="https://doi.org/10.1145/3025453.3026022" TargetMode="External"/><Relationship Id="rId410" Type="http://schemas.openxmlformats.org/officeDocument/2006/relationships/hyperlink" Target="https://doi.org/10.1145/3313831.3376190" TargetMode="External"/><Relationship Id="rId531" Type="http://schemas.openxmlformats.org/officeDocument/2006/relationships/hyperlink" Target="https://doi.org/10.1145/2512349.2512803" TargetMode="External"/><Relationship Id="rId530" Type="http://schemas.openxmlformats.org/officeDocument/2006/relationships/hyperlink" Target="https://doi.org/10.1145/3490099.3511127" TargetMode="External"/><Relationship Id="rId206" Type="http://schemas.openxmlformats.org/officeDocument/2006/relationships/hyperlink" Target="https://doi.org/10.1145/3123266.3123395" TargetMode="External"/><Relationship Id="rId327" Type="http://schemas.openxmlformats.org/officeDocument/2006/relationships/hyperlink" Target="https://doi.org/10.1145/3531073.3531091" TargetMode="External"/><Relationship Id="rId448" Type="http://schemas.openxmlformats.org/officeDocument/2006/relationships/hyperlink" Target="https://doi.org/10.1145/2642918.2647369" TargetMode="External"/><Relationship Id="rId569" Type="http://schemas.openxmlformats.org/officeDocument/2006/relationships/hyperlink" Target="https://doi.org/10.1145/3473856.3473876" TargetMode="External"/><Relationship Id="rId205" Type="http://schemas.openxmlformats.org/officeDocument/2006/relationships/hyperlink" Target="https://doi.org/10.1145/2512349.2512808" TargetMode="External"/><Relationship Id="rId326" Type="http://schemas.openxmlformats.org/officeDocument/2006/relationships/hyperlink" Target="https://doi.org/10.1145/3461778.3462123" TargetMode="External"/><Relationship Id="rId447" Type="http://schemas.openxmlformats.org/officeDocument/2006/relationships/hyperlink" Target="https://doi.org/10.1145/2836041.2836064" TargetMode="External"/><Relationship Id="rId568" Type="http://schemas.openxmlformats.org/officeDocument/2006/relationships/hyperlink" Target="https://doi.org/10.1145/3512353.3512363" TargetMode="External"/><Relationship Id="rId204" Type="http://schemas.openxmlformats.org/officeDocument/2006/relationships/hyperlink" Target="https://doi.org/10.1145/2994310.2994350" TargetMode="External"/><Relationship Id="rId325" Type="http://schemas.openxmlformats.org/officeDocument/2006/relationships/hyperlink" Target="https://doi.org/10.1145/3357236.3395560" TargetMode="External"/><Relationship Id="rId446" Type="http://schemas.openxmlformats.org/officeDocument/2006/relationships/hyperlink" Target="https://doi.org/10.1145/3576914.3588016" TargetMode="External"/><Relationship Id="rId567" Type="http://schemas.openxmlformats.org/officeDocument/2006/relationships/hyperlink" Target="https://doi.org/10.1145/3605655.3605656" TargetMode="External"/><Relationship Id="rId203" Type="http://schemas.openxmlformats.org/officeDocument/2006/relationships/hyperlink" Target="https://doi.org/10.1145/3411764.3445580" TargetMode="External"/><Relationship Id="rId324" Type="http://schemas.openxmlformats.org/officeDocument/2006/relationships/hyperlink" Target="https://doi.org/10.1145/3491102.3517715" TargetMode="External"/><Relationship Id="rId445" Type="http://schemas.openxmlformats.org/officeDocument/2006/relationships/hyperlink" Target="https://doi.org/10.1145/2834791.2834796" TargetMode="External"/><Relationship Id="rId566" Type="http://schemas.openxmlformats.org/officeDocument/2006/relationships/hyperlink" Target="https://doi.org/10.1145/3441000.3441038" TargetMode="External"/><Relationship Id="rId209" Type="http://schemas.openxmlformats.org/officeDocument/2006/relationships/hyperlink" Target="https://doi.org/10.1145/3232078.3232085" TargetMode="External"/><Relationship Id="rId208" Type="http://schemas.openxmlformats.org/officeDocument/2006/relationships/hyperlink" Target="https://doi.org/10.1145/3528233.3530701" TargetMode="External"/><Relationship Id="rId329" Type="http://schemas.openxmlformats.org/officeDocument/2006/relationships/hyperlink" Target="https://doi.org/10.1145/3357236.3395532" TargetMode="External"/><Relationship Id="rId207" Type="http://schemas.openxmlformats.org/officeDocument/2006/relationships/hyperlink" Target="https://doi.org/10.1145/3544548.3581005" TargetMode="External"/><Relationship Id="rId328" Type="http://schemas.openxmlformats.org/officeDocument/2006/relationships/hyperlink" Target="https://doi.org/10.1145/3544548.3580973" TargetMode="External"/><Relationship Id="rId449" Type="http://schemas.openxmlformats.org/officeDocument/2006/relationships/hyperlink" Target="https://doi.org/10.1145/3389189.3393739" TargetMode="External"/><Relationship Id="rId440" Type="http://schemas.openxmlformats.org/officeDocument/2006/relationships/hyperlink" Target="https://doi.org/10.1145/3524273.3528180" TargetMode="External"/><Relationship Id="rId561" Type="http://schemas.openxmlformats.org/officeDocument/2006/relationships/hyperlink" Target="https://doi.org/10.1145/3313831.3376330" TargetMode="External"/><Relationship Id="rId560" Type="http://schemas.openxmlformats.org/officeDocument/2006/relationships/hyperlink" Target="https://doi.org/10.1145/3313831.3376787" TargetMode="External"/><Relationship Id="rId202" Type="http://schemas.openxmlformats.org/officeDocument/2006/relationships/hyperlink" Target="https://doi.org/10.1145/3240167.3240169" TargetMode="External"/><Relationship Id="rId323" Type="http://schemas.openxmlformats.org/officeDocument/2006/relationships/hyperlink" Target="https://doi.org/10.1145/3234253.3234306" TargetMode="External"/><Relationship Id="rId444" Type="http://schemas.openxmlformats.org/officeDocument/2006/relationships/hyperlink" Target="https://doi.org/10.1145/2639189.2654841" TargetMode="External"/><Relationship Id="rId565" Type="http://schemas.openxmlformats.org/officeDocument/2006/relationships/hyperlink" Target="https://doi.org/10.1145/3489849.3489876" TargetMode="External"/><Relationship Id="rId201" Type="http://schemas.openxmlformats.org/officeDocument/2006/relationships/hyperlink" Target="https://doi.org/10.1145/2556288.2556974" TargetMode="External"/><Relationship Id="rId322" Type="http://schemas.openxmlformats.org/officeDocument/2006/relationships/hyperlink" Target="https://doi.org/10.1145/3125571.3125592" TargetMode="External"/><Relationship Id="rId443" Type="http://schemas.openxmlformats.org/officeDocument/2006/relationships/hyperlink" Target="https://doi.org/10.1145/3173574.3173783" TargetMode="External"/><Relationship Id="rId564" Type="http://schemas.openxmlformats.org/officeDocument/2006/relationships/hyperlink" Target="https://doi.org/10.1145/3152832.3152861" TargetMode="External"/><Relationship Id="rId200" Type="http://schemas.openxmlformats.org/officeDocument/2006/relationships/hyperlink" Target="https://doi.org/10.1145/2556288.2557062" TargetMode="External"/><Relationship Id="rId321" Type="http://schemas.openxmlformats.org/officeDocument/2006/relationships/hyperlink" Target="https://doi.org/10.1145/3196709.3196717" TargetMode="External"/><Relationship Id="rId442" Type="http://schemas.openxmlformats.org/officeDocument/2006/relationships/hyperlink" Target="https://doi.org/10.1145/3411764.3445633" TargetMode="External"/><Relationship Id="rId563" Type="http://schemas.openxmlformats.org/officeDocument/2006/relationships/hyperlink" Target="https://doi.org/10.1145/2459236.2459253" TargetMode="External"/><Relationship Id="rId320" Type="http://schemas.openxmlformats.org/officeDocument/2006/relationships/hyperlink" Target="https://doi.org/10.1145/2556288.2557283" TargetMode="External"/><Relationship Id="rId441" Type="http://schemas.openxmlformats.org/officeDocument/2006/relationships/hyperlink" Target="https://doi.org/10.1145/3575879.3576003" TargetMode="External"/><Relationship Id="rId562" Type="http://schemas.openxmlformats.org/officeDocument/2006/relationships/hyperlink" Target="https://doi.org/10.1145/3013971.3013995" TargetMode="External"/><Relationship Id="rId316" Type="http://schemas.openxmlformats.org/officeDocument/2006/relationships/hyperlink" Target="https://doi.org/10.1145/3290511.3290558" TargetMode="External"/><Relationship Id="rId437" Type="http://schemas.openxmlformats.org/officeDocument/2006/relationships/hyperlink" Target="https://doi.org/10.1145/3429290.3429301" TargetMode="External"/><Relationship Id="rId558" Type="http://schemas.openxmlformats.org/officeDocument/2006/relationships/hyperlink" Target="https://doi.org/10.1145/3125571.3125589" TargetMode="External"/><Relationship Id="rId315" Type="http://schemas.openxmlformats.org/officeDocument/2006/relationships/hyperlink" Target="https://doi.org/10.1145/3549737.3549803" TargetMode="External"/><Relationship Id="rId436" Type="http://schemas.openxmlformats.org/officeDocument/2006/relationships/hyperlink" Target="https://doi.org/10.1145/3563657.3596131" TargetMode="External"/><Relationship Id="rId557" Type="http://schemas.openxmlformats.org/officeDocument/2006/relationships/hyperlink" Target="https://doi.org/10.1145/3116595.3116612" TargetMode="External"/><Relationship Id="rId314" Type="http://schemas.openxmlformats.org/officeDocument/2006/relationships/hyperlink" Target="https://doi.org/10.1145/2683405.2683424" TargetMode="External"/><Relationship Id="rId435" Type="http://schemas.openxmlformats.org/officeDocument/2006/relationships/hyperlink" Target="https://doi.org/10.1145/2693787.2693795" TargetMode="External"/><Relationship Id="rId556" Type="http://schemas.openxmlformats.org/officeDocument/2006/relationships/hyperlink" Target="https://doi.org/10.1145/3562939.3565627" TargetMode="External"/><Relationship Id="rId313" Type="http://schemas.openxmlformats.org/officeDocument/2006/relationships/hyperlink" Target="https://doi.org/10.1145/3482632.3487542" TargetMode="External"/><Relationship Id="rId434" Type="http://schemas.openxmlformats.org/officeDocument/2006/relationships/hyperlink" Target="https://doi.org/10.1145/2493190.2493235" TargetMode="External"/><Relationship Id="rId555" Type="http://schemas.openxmlformats.org/officeDocument/2006/relationships/hyperlink" Target="https://doi.org/10.1145/3411764.3445298" TargetMode="External"/><Relationship Id="rId319" Type="http://schemas.openxmlformats.org/officeDocument/2006/relationships/hyperlink" Target="https://doi.org/10.1145/3025453.3026056" TargetMode="External"/><Relationship Id="rId318" Type="http://schemas.openxmlformats.org/officeDocument/2006/relationships/hyperlink" Target="https://doi.org/10.1145/3581641.3584042" TargetMode="External"/><Relationship Id="rId439" Type="http://schemas.openxmlformats.org/officeDocument/2006/relationships/hyperlink" Target="https://doi.org/10.1145/3357236.3395427" TargetMode="External"/><Relationship Id="rId317" Type="http://schemas.openxmlformats.org/officeDocument/2006/relationships/hyperlink" Target="https://doi.org/10.1145/3411764.3445552" TargetMode="External"/><Relationship Id="rId438" Type="http://schemas.openxmlformats.org/officeDocument/2006/relationships/hyperlink" Target="https://doi.org/10.1145/3274192.3274223" TargetMode="External"/><Relationship Id="rId559" Type="http://schemas.openxmlformats.org/officeDocument/2006/relationships/hyperlink" Target="https://doi.org/10.1145/3313831.3376556" TargetMode="External"/><Relationship Id="rId550" Type="http://schemas.openxmlformats.org/officeDocument/2006/relationships/hyperlink" Target="https://doi.org/10.1145/3610419.3610440" TargetMode="External"/><Relationship Id="rId312" Type="http://schemas.openxmlformats.org/officeDocument/2006/relationships/hyperlink" Target="https://doi.org/10.1145/3472749.3474785" TargetMode="External"/><Relationship Id="rId433" Type="http://schemas.openxmlformats.org/officeDocument/2006/relationships/hyperlink" Target="https://doi.org/10.1145/3485444.3507683" TargetMode="External"/><Relationship Id="rId554" Type="http://schemas.openxmlformats.org/officeDocument/2006/relationships/hyperlink" Target="https://doi.org/10.1145/3532106.3533486" TargetMode="External"/><Relationship Id="rId311" Type="http://schemas.openxmlformats.org/officeDocument/2006/relationships/hyperlink" Target="https://doi.org/10.1145/3544548.3581423" TargetMode="External"/><Relationship Id="rId432" Type="http://schemas.openxmlformats.org/officeDocument/2006/relationships/hyperlink" Target="https://doi.org/10.1145/3290605.3300243" TargetMode="External"/><Relationship Id="rId553" Type="http://schemas.openxmlformats.org/officeDocument/2006/relationships/hyperlink" Target="https://doi.org/10.1145/3110292.3110316" TargetMode="External"/><Relationship Id="rId310" Type="http://schemas.openxmlformats.org/officeDocument/2006/relationships/hyperlink" Target="https://doi.org/10.1145/3144826.3145395" TargetMode="External"/><Relationship Id="rId431" Type="http://schemas.openxmlformats.org/officeDocument/2006/relationships/hyperlink" Target="https://doi.org/10.1145/3293663.3293675" TargetMode="External"/><Relationship Id="rId552" Type="http://schemas.openxmlformats.org/officeDocument/2006/relationships/hyperlink" Target="https://doi.org/10.1145/3404512.3404530" TargetMode="External"/><Relationship Id="rId430" Type="http://schemas.openxmlformats.org/officeDocument/2006/relationships/hyperlink" Target="https://doi.org/10.1145/3290605.3300318" TargetMode="External"/><Relationship Id="rId551" Type="http://schemas.openxmlformats.org/officeDocument/2006/relationships/hyperlink" Target="https://doi.org/10.1145/3340037.33400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 Id="rId11" Type="http://schemas.openxmlformats.org/officeDocument/2006/relationships/table" Target="../tables/table10.xml"/><Relationship Id="rId10"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1145/3575879.3576003" TargetMode="External"/><Relationship Id="rId2" Type="http://schemas.openxmlformats.org/officeDocument/2006/relationships/hyperlink" Target="https://doi.org/10.1145/3577190.3614112" TargetMode="External"/><Relationship Id="rId3" Type="http://schemas.openxmlformats.org/officeDocument/2006/relationships/hyperlink" Target="https://doi.org/10.1145/3605655.3605656" TargetMode="External"/><Relationship Id="rId4" Type="http://schemas.openxmlformats.org/officeDocument/2006/relationships/hyperlink" Target="https://www.scopus.com/inward/record.uri?eid=2-s2.0-85116452390&amp;doi=10.1145%2f3462645&amp;partnerID=40&amp;md5=bf2d5971e5550f4202e77d6978d2ac2e" TargetMode="External"/><Relationship Id="rId9" Type="http://schemas.openxmlformats.org/officeDocument/2006/relationships/hyperlink" Target="https://doi.org/10.1145/3479857" TargetMode="External"/><Relationship Id="rId5" Type="http://schemas.openxmlformats.org/officeDocument/2006/relationships/hyperlink" Target="https://doi.org/10.1145/3428121" TargetMode="External"/><Relationship Id="rId6" Type="http://schemas.openxmlformats.org/officeDocument/2006/relationships/hyperlink" Target="https://doi.org/10.1145/3439862" TargetMode="External"/><Relationship Id="rId7" Type="http://schemas.openxmlformats.org/officeDocument/2006/relationships/hyperlink" Target="https://doi.org/10.1145/3449133" TargetMode="External"/><Relationship Id="rId8" Type="http://schemas.openxmlformats.org/officeDocument/2006/relationships/hyperlink" Target="https://doi.org/10.1145/3419368" TargetMode="External"/><Relationship Id="rId20" Type="http://schemas.openxmlformats.org/officeDocument/2006/relationships/hyperlink" Target="https://doi.org/10.1145/3152832.3152861" TargetMode="External"/><Relationship Id="rId22" Type="http://schemas.openxmlformats.org/officeDocument/2006/relationships/hyperlink" Target="https://doi.org/10.1145/2684103.2684135" TargetMode="External"/><Relationship Id="rId21" Type="http://schemas.openxmlformats.org/officeDocument/2006/relationships/hyperlink" Target="https://doi.org/10.1145/2677199.2680550" TargetMode="External"/><Relationship Id="rId23" Type="http://schemas.openxmlformats.org/officeDocument/2006/relationships/drawing" Target="../drawings/drawing7.xml"/><Relationship Id="rId25" Type="http://schemas.openxmlformats.org/officeDocument/2006/relationships/table" Target="../tables/table11.xml"/><Relationship Id="rId11" Type="http://schemas.openxmlformats.org/officeDocument/2006/relationships/hyperlink" Target="https://doi.org/10.1145/3411764.3445290" TargetMode="External"/><Relationship Id="rId10" Type="http://schemas.openxmlformats.org/officeDocument/2006/relationships/hyperlink" Target="https://doi.org/10.1145/3411764.3446866" TargetMode="External"/><Relationship Id="rId13" Type="http://schemas.openxmlformats.org/officeDocument/2006/relationships/hyperlink" Target="https://doi.org/10.1145/3485279.3485288" TargetMode="External"/><Relationship Id="rId12" Type="http://schemas.openxmlformats.org/officeDocument/2006/relationships/hyperlink" Target="https://doi.org/10.1145/3411764.3445349" TargetMode="External"/><Relationship Id="rId15" Type="http://schemas.openxmlformats.org/officeDocument/2006/relationships/hyperlink" Target="https://doi.org/10.1145/3461778.3462012" TargetMode="External"/><Relationship Id="rId14" Type="http://schemas.openxmlformats.org/officeDocument/2006/relationships/hyperlink" Target="https://doi.org/10.1145/3460418.3479267" TargetMode="External"/><Relationship Id="rId17" Type="http://schemas.openxmlformats.org/officeDocument/2006/relationships/hyperlink" Target="https://doi.org/10.1145/3025453.3025955" TargetMode="External"/><Relationship Id="rId16" Type="http://schemas.openxmlformats.org/officeDocument/2006/relationships/hyperlink" Target="https://doi.org/10.1145/3441000.3441038" TargetMode="External"/><Relationship Id="rId19" Type="http://schemas.openxmlformats.org/officeDocument/2006/relationships/hyperlink" Target="https://doi.org/10.1145/3025453.3026022" TargetMode="External"/><Relationship Id="rId18" Type="http://schemas.openxmlformats.org/officeDocument/2006/relationships/hyperlink" Target="https://doi.org/10.1145/3123266.312341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1145/3577190.3614112" TargetMode="External"/><Relationship Id="rId2" Type="http://schemas.openxmlformats.org/officeDocument/2006/relationships/hyperlink" Target="https://www.scopus.com/inward/record.uri?eid=2-s2.0-85145769482&amp;doi=10.1080%2f09544828.2022.2158556&amp;partnerID=40&amp;md5=db671e88dd36ac7f5370d408d9fb8d01" TargetMode="External"/><Relationship Id="rId3" Type="http://schemas.openxmlformats.org/officeDocument/2006/relationships/hyperlink" Target="https://www.scopus.com/inward/record.uri?eid=2-s2.0-85116452390&amp;doi=10.1145%2f3462645&amp;partnerID=40&amp;md5=bf2d5971e5550f4202e77d6978d2ac2e" TargetMode="External"/><Relationship Id="rId4" Type="http://schemas.openxmlformats.org/officeDocument/2006/relationships/hyperlink" Target="https://doi.org/10.1145/3449133" TargetMode="External"/><Relationship Id="rId9" Type="http://schemas.openxmlformats.org/officeDocument/2006/relationships/hyperlink" Target="https://doi.org/10.1145/3575879.3576003" TargetMode="External"/><Relationship Id="rId5" Type="http://schemas.openxmlformats.org/officeDocument/2006/relationships/hyperlink" Target="https://doi.org/10.1145/3411764.3445349" TargetMode="External"/><Relationship Id="rId6" Type="http://schemas.openxmlformats.org/officeDocument/2006/relationships/hyperlink" Target="https://doi.org/10.1145/3485279.3485288" TargetMode="External"/><Relationship Id="rId7" Type="http://schemas.openxmlformats.org/officeDocument/2006/relationships/hyperlink" Target="https://doi.org/10.1145/3441000.3441038" TargetMode="External"/><Relationship Id="rId8" Type="http://schemas.openxmlformats.org/officeDocument/2006/relationships/hyperlink" Target="https://doi.org/10.1145/3123266.3123419" TargetMode="External"/><Relationship Id="rId20" Type="http://schemas.openxmlformats.org/officeDocument/2006/relationships/hyperlink" Target="https://doi.org/10.1145/3025453.3026022" TargetMode="External"/><Relationship Id="rId22" Type="http://schemas.openxmlformats.org/officeDocument/2006/relationships/hyperlink" Target="https://doi.org/10.1145/2677199.2680550" TargetMode="External"/><Relationship Id="rId21" Type="http://schemas.openxmlformats.org/officeDocument/2006/relationships/hyperlink" Target="https://doi.org/10.1145/3152832.3152861" TargetMode="External"/><Relationship Id="rId24" Type="http://schemas.openxmlformats.org/officeDocument/2006/relationships/drawing" Target="../drawings/drawing8.xml"/><Relationship Id="rId23" Type="http://schemas.openxmlformats.org/officeDocument/2006/relationships/hyperlink" Target="https://doi.org/10.1145/2684103.2684135" TargetMode="External"/><Relationship Id="rId11" Type="http://schemas.openxmlformats.org/officeDocument/2006/relationships/hyperlink" Target="https://doi.org/10.1145/3428121" TargetMode="External"/><Relationship Id="rId10" Type="http://schemas.openxmlformats.org/officeDocument/2006/relationships/hyperlink" Target="https://doi.org/10.1145/3605655.3605656" TargetMode="External"/><Relationship Id="rId13" Type="http://schemas.openxmlformats.org/officeDocument/2006/relationships/hyperlink" Target="https://doi.org/10.1145/3419368" TargetMode="External"/><Relationship Id="rId12" Type="http://schemas.openxmlformats.org/officeDocument/2006/relationships/hyperlink" Target="https://doi.org/10.1145/3439862" TargetMode="External"/><Relationship Id="rId15" Type="http://schemas.openxmlformats.org/officeDocument/2006/relationships/hyperlink" Target="https://doi.org/10.1145/3411764.3446866" TargetMode="External"/><Relationship Id="rId14" Type="http://schemas.openxmlformats.org/officeDocument/2006/relationships/hyperlink" Target="https://doi.org/10.1145/3479857" TargetMode="External"/><Relationship Id="rId17" Type="http://schemas.openxmlformats.org/officeDocument/2006/relationships/hyperlink" Target="https://doi.org/10.1145/3460418.3479267" TargetMode="External"/><Relationship Id="rId16" Type="http://schemas.openxmlformats.org/officeDocument/2006/relationships/hyperlink" Target="https://doi.org/10.1145/3411764.3445290" TargetMode="External"/><Relationship Id="rId19" Type="http://schemas.openxmlformats.org/officeDocument/2006/relationships/hyperlink" Target="https://doi.org/10.1145/3025453.3025955" TargetMode="External"/><Relationship Id="rId18" Type="http://schemas.openxmlformats.org/officeDocument/2006/relationships/hyperlink" Target="https://doi.org/10.1145/3461778.3462012"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1.14"/>
    <col customWidth="1" min="5" max="5" width="7.29"/>
    <col customWidth="1" min="6" max="6" width="81.14"/>
    <col customWidth="1" min="7" max="7" width="12.86"/>
    <col customWidth="1" min="8" max="8" width="7.86"/>
    <col customWidth="1" min="9" max="9" width="10.14"/>
    <col customWidth="1" min="10" max="10" width="12.0"/>
    <col customWidth="1" min="11" max="11" width="10.71"/>
    <col customWidth="1" min="12" max="12" width="13.0"/>
    <col customWidth="1" min="13" max="13" width="10.57"/>
    <col customWidth="1" min="14" max="14" width="39.0"/>
    <col customWidth="1" min="15" max="15" width="81.14"/>
    <col customWidth="1" min="16" max="16" width="18.0"/>
    <col customWidth="1" min="17" max="17" width="18.71"/>
    <col customWidth="1" min="18" max="18" width="57.29"/>
    <col customWidth="1" min="19" max="19" width="9.29"/>
    <col customWidth="1" min="20" max="20" width="18.0"/>
    <col customWidth="1" min="21" max="26" width="10.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1" t="s">
        <v>20</v>
      </c>
      <c r="B2" s="1" t="s">
        <v>21</v>
      </c>
      <c r="C2" s="1" t="s">
        <v>22</v>
      </c>
      <c r="D2" s="1" t="s">
        <v>23</v>
      </c>
      <c r="E2" s="1">
        <v>2020.0</v>
      </c>
      <c r="F2" s="1" t="s">
        <v>24</v>
      </c>
      <c r="G2" s="1" t="s">
        <v>25</v>
      </c>
      <c r="H2" s="1" t="s">
        <v>26</v>
      </c>
      <c r="I2" s="1" t="s">
        <v>27</v>
      </c>
      <c r="J2" s="1"/>
      <c r="K2" s="1"/>
      <c r="L2" s="1"/>
      <c r="M2" s="1">
        <v>4.0</v>
      </c>
      <c r="N2" s="1" t="s">
        <v>28</v>
      </c>
      <c r="O2" s="1" t="s">
        <v>29</v>
      </c>
      <c r="P2" s="1" t="s">
        <v>30</v>
      </c>
      <c r="Q2" s="1" t="s">
        <v>31</v>
      </c>
      <c r="R2" s="1" t="s">
        <v>32</v>
      </c>
      <c r="S2" s="1" t="s">
        <v>33</v>
      </c>
      <c r="T2" s="1" t="s">
        <v>34</v>
      </c>
      <c r="W2" s="2" t="s">
        <v>35</v>
      </c>
      <c r="X2" s="2" t="s">
        <v>36</v>
      </c>
    </row>
    <row r="3">
      <c r="A3" s="1" t="s">
        <v>37</v>
      </c>
      <c r="B3" s="1" t="s">
        <v>38</v>
      </c>
      <c r="C3" s="1" t="s">
        <v>39</v>
      </c>
      <c r="D3" s="1" t="s">
        <v>40</v>
      </c>
      <c r="E3" s="1">
        <v>2021.0</v>
      </c>
      <c r="F3" s="1" t="s">
        <v>41</v>
      </c>
      <c r="G3" s="1" t="s">
        <v>25</v>
      </c>
      <c r="H3" s="1" t="s">
        <v>26</v>
      </c>
      <c r="I3" s="1" t="s">
        <v>42</v>
      </c>
      <c r="J3" s="1"/>
      <c r="K3" s="1"/>
      <c r="L3" s="1"/>
      <c r="M3" s="1">
        <v>1.0</v>
      </c>
      <c r="N3" s="1" t="s">
        <v>43</v>
      </c>
      <c r="O3" s="1" t="s">
        <v>44</v>
      </c>
      <c r="P3" s="1" t="s">
        <v>30</v>
      </c>
      <c r="Q3" s="1" t="s">
        <v>31</v>
      </c>
      <c r="R3" s="1" t="s">
        <v>32</v>
      </c>
      <c r="S3" s="1" t="s">
        <v>33</v>
      </c>
      <c r="T3" s="1" t="s">
        <v>45</v>
      </c>
      <c r="W3" s="3">
        <v>2008.0</v>
      </c>
      <c r="X3" s="3">
        <f>COUNTIF(Scopus!$E$2:$E$92,W3)</f>
        <v>1</v>
      </c>
    </row>
    <row r="4">
      <c r="A4" s="1" t="s">
        <v>46</v>
      </c>
      <c r="B4" s="1" t="s">
        <v>47</v>
      </c>
      <c r="C4" s="1" t="s">
        <v>48</v>
      </c>
      <c r="D4" s="1" t="s">
        <v>49</v>
      </c>
      <c r="E4" s="1">
        <v>2023.0</v>
      </c>
      <c r="F4" s="1" t="s">
        <v>50</v>
      </c>
      <c r="G4" s="1" t="s">
        <v>51</v>
      </c>
      <c r="H4" s="1" t="s">
        <v>26</v>
      </c>
      <c r="I4" s="1" t="s">
        <v>52</v>
      </c>
      <c r="J4" s="1"/>
      <c r="K4" s="1"/>
      <c r="L4" s="1"/>
      <c r="M4" s="1">
        <v>0.0</v>
      </c>
      <c r="N4" s="1" t="s">
        <v>53</v>
      </c>
      <c r="O4" s="1" t="s">
        <v>54</v>
      </c>
      <c r="P4" s="1" t="s">
        <v>30</v>
      </c>
      <c r="Q4" s="1" t="s">
        <v>31</v>
      </c>
      <c r="R4" s="1" t="s">
        <v>26</v>
      </c>
      <c r="S4" s="1" t="s">
        <v>33</v>
      </c>
      <c r="T4" s="1" t="s">
        <v>55</v>
      </c>
      <c r="W4" s="4">
        <f t="shared" ref="W4:W7" si="1">W3+1</f>
        <v>2009</v>
      </c>
      <c r="X4" s="3">
        <f>COUNTIF(Scopus!$E$2:$E$92,W4)</f>
        <v>0</v>
      </c>
    </row>
    <row r="5">
      <c r="A5" s="1" t="s">
        <v>56</v>
      </c>
      <c r="B5" s="1" t="s">
        <v>57</v>
      </c>
      <c r="C5" s="1" t="s">
        <v>58</v>
      </c>
      <c r="D5" s="1" t="s">
        <v>59</v>
      </c>
      <c r="E5" s="1">
        <v>2019.0</v>
      </c>
      <c r="F5" s="1" t="s">
        <v>60</v>
      </c>
      <c r="G5" s="1" t="s">
        <v>61</v>
      </c>
      <c r="H5" s="1" t="s">
        <v>26</v>
      </c>
      <c r="I5" s="1" t="s">
        <v>26</v>
      </c>
      <c r="J5" s="1">
        <v>398.0</v>
      </c>
      <c r="K5" s="1">
        <v>409.0</v>
      </c>
      <c r="L5" s="1">
        <v>11.0</v>
      </c>
      <c r="M5" s="1">
        <v>2.0</v>
      </c>
      <c r="N5" s="1" t="s">
        <v>62</v>
      </c>
      <c r="O5" s="1" t="s">
        <v>63</v>
      </c>
      <c r="P5" s="1" t="s">
        <v>64</v>
      </c>
      <c r="Q5" s="1" t="s">
        <v>31</v>
      </c>
      <c r="R5" s="1" t="s">
        <v>26</v>
      </c>
      <c r="S5" s="1" t="s">
        <v>33</v>
      </c>
      <c r="T5" s="1" t="s">
        <v>65</v>
      </c>
      <c r="W5" s="4">
        <f t="shared" si="1"/>
        <v>2010</v>
      </c>
      <c r="X5" s="3">
        <f>COUNTIF(Scopus!$E$2:$E$92,W5)</f>
        <v>1</v>
      </c>
    </row>
    <row r="6">
      <c r="A6" s="1" t="s">
        <v>66</v>
      </c>
      <c r="B6" s="1" t="s">
        <v>67</v>
      </c>
      <c r="C6" s="1" t="s">
        <v>68</v>
      </c>
      <c r="D6" s="1" t="s">
        <v>69</v>
      </c>
      <c r="E6" s="1">
        <v>2023.0</v>
      </c>
      <c r="F6" s="1" t="s">
        <v>70</v>
      </c>
      <c r="G6" s="1" t="s">
        <v>26</v>
      </c>
      <c r="H6" s="1" t="s">
        <v>26</v>
      </c>
      <c r="I6" s="1" t="s">
        <v>26</v>
      </c>
      <c r="J6" s="1">
        <v>304.0</v>
      </c>
      <c r="K6" s="1">
        <v>306.0</v>
      </c>
      <c r="L6" s="1">
        <v>2.0</v>
      </c>
      <c r="M6" s="1">
        <v>1.0</v>
      </c>
      <c r="N6" s="1" t="s">
        <v>71</v>
      </c>
      <c r="O6" s="1" t="s">
        <v>72</v>
      </c>
      <c r="P6" s="1" t="s">
        <v>64</v>
      </c>
      <c r="Q6" s="1" t="s">
        <v>31</v>
      </c>
      <c r="R6" s="1" t="s">
        <v>26</v>
      </c>
      <c r="S6" s="1" t="s">
        <v>33</v>
      </c>
      <c r="T6" s="1" t="s">
        <v>73</v>
      </c>
      <c r="W6" s="4">
        <f t="shared" si="1"/>
        <v>2011</v>
      </c>
      <c r="X6" s="3">
        <f>COUNTIF(Scopus!$E$2:$E$92,W6)</f>
        <v>0</v>
      </c>
    </row>
    <row r="7">
      <c r="A7" s="1" t="s">
        <v>74</v>
      </c>
      <c r="B7" s="1" t="s">
        <v>75</v>
      </c>
      <c r="C7" s="1" t="s">
        <v>76</v>
      </c>
      <c r="D7" s="1" t="s">
        <v>77</v>
      </c>
      <c r="E7" s="1">
        <v>2021.0</v>
      </c>
      <c r="F7" s="1" t="s">
        <v>70</v>
      </c>
      <c r="G7" s="1" t="s">
        <v>26</v>
      </c>
      <c r="H7" s="1" t="s">
        <v>26</v>
      </c>
      <c r="I7" s="1" t="s">
        <v>26</v>
      </c>
      <c r="J7" s="1">
        <v>120.0</v>
      </c>
      <c r="K7" s="1">
        <v>126.0</v>
      </c>
      <c r="L7" s="1">
        <v>6.0</v>
      </c>
      <c r="M7" s="1">
        <v>0.0</v>
      </c>
      <c r="N7" s="1" t="s">
        <v>78</v>
      </c>
      <c r="O7" s="1" t="s">
        <v>79</v>
      </c>
      <c r="P7" s="1" t="s">
        <v>64</v>
      </c>
      <c r="Q7" s="1" t="s">
        <v>31</v>
      </c>
      <c r="R7" s="1" t="s">
        <v>26</v>
      </c>
      <c r="S7" s="1" t="s">
        <v>33</v>
      </c>
      <c r="T7" s="1" t="s">
        <v>80</v>
      </c>
      <c r="W7" s="4">
        <f t="shared" si="1"/>
        <v>2012</v>
      </c>
      <c r="X7" s="3">
        <f>COUNTIF(Scopus!$E$2:$E$92,W7)</f>
        <v>3</v>
      </c>
    </row>
    <row r="8">
      <c r="A8" s="1" t="s">
        <v>81</v>
      </c>
      <c r="B8" s="1" t="s">
        <v>82</v>
      </c>
      <c r="C8" s="1" t="s">
        <v>83</v>
      </c>
      <c r="D8" s="1" t="s">
        <v>84</v>
      </c>
      <c r="E8" s="1">
        <v>2019.0</v>
      </c>
      <c r="F8" s="1" t="s">
        <v>85</v>
      </c>
      <c r="G8" s="1" t="s">
        <v>26</v>
      </c>
      <c r="H8" s="1" t="s">
        <v>26</v>
      </c>
      <c r="I8" s="1" t="s">
        <v>26</v>
      </c>
      <c r="J8" s="1">
        <v>105.0</v>
      </c>
      <c r="K8" s="1">
        <v>112.0</v>
      </c>
      <c r="L8" s="1">
        <v>7.0</v>
      </c>
      <c r="M8" s="1">
        <v>1.0</v>
      </c>
      <c r="N8" s="1" t="s">
        <v>86</v>
      </c>
      <c r="O8" s="1" t="s">
        <v>87</v>
      </c>
      <c r="P8" s="1" t="s">
        <v>64</v>
      </c>
      <c r="Q8" s="1" t="s">
        <v>31</v>
      </c>
      <c r="R8" s="1" t="s">
        <v>26</v>
      </c>
      <c r="S8" s="1" t="s">
        <v>33</v>
      </c>
      <c r="T8" s="1" t="s">
        <v>88</v>
      </c>
      <c r="W8" s="3">
        <v>2013.0</v>
      </c>
      <c r="X8" s="3">
        <f>COUNTIF(Scopus!$E$2:$E$92,W8)</f>
        <v>1</v>
      </c>
    </row>
    <row r="9">
      <c r="A9" s="1" t="s">
        <v>89</v>
      </c>
      <c r="B9" s="1" t="s">
        <v>90</v>
      </c>
      <c r="C9" s="1" t="s">
        <v>91</v>
      </c>
      <c r="D9" s="1" t="s">
        <v>92</v>
      </c>
      <c r="E9" s="1">
        <v>2021.0</v>
      </c>
      <c r="F9" s="1" t="s">
        <v>93</v>
      </c>
      <c r="G9" s="1" t="s">
        <v>26</v>
      </c>
      <c r="H9" s="1" t="s">
        <v>26</v>
      </c>
      <c r="I9" s="1" t="s">
        <v>26</v>
      </c>
      <c r="J9" s="1">
        <v>232.0</v>
      </c>
      <c r="K9" s="1">
        <v>236.0</v>
      </c>
      <c r="L9" s="1">
        <v>4.0</v>
      </c>
      <c r="M9" s="1">
        <v>3.0</v>
      </c>
      <c r="N9" s="1" t="s">
        <v>94</v>
      </c>
      <c r="O9" s="1" t="s">
        <v>95</v>
      </c>
      <c r="P9" s="1" t="s">
        <v>64</v>
      </c>
      <c r="Q9" s="1" t="s">
        <v>31</v>
      </c>
      <c r="R9" s="1" t="s">
        <v>26</v>
      </c>
      <c r="S9" s="1" t="s">
        <v>33</v>
      </c>
      <c r="T9" s="1" t="s">
        <v>96</v>
      </c>
      <c r="W9" s="3">
        <f t="shared" ref="W9:W18" si="2">W8+1</f>
        <v>2014</v>
      </c>
      <c r="X9" s="3">
        <f>COUNTIF(Scopus!$E$2:$E$92,W9)</f>
        <v>2</v>
      </c>
    </row>
    <row r="10">
      <c r="A10" s="1" t="s">
        <v>97</v>
      </c>
      <c r="B10" s="1" t="s">
        <v>98</v>
      </c>
      <c r="C10" s="1" t="s">
        <v>99</v>
      </c>
      <c r="D10" s="1" t="s">
        <v>100</v>
      </c>
      <c r="E10" s="1">
        <v>2021.0</v>
      </c>
      <c r="F10" s="1" t="s">
        <v>101</v>
      </c>
      <c r="G10" s="1" t="s">
        <v>102</v>
      </c>
      <c r="H10" s="1" t="s">
        <v>103</v>
      </c>
      <c r="I10" s="1" t="s">
        <v>26</v>
      </c>
      <c r="J10" s="1">
        <v>44.0</v>
      </c>
      <c r="K10" s="1">
        <v>56.0</v>
      </c>
      <c r="L10" s="1">
        <v>12.0</v>
      </c>
      <c r="M10" s="1">
        <v>3.0</v>
      </c>
      <c r="N10" s="1" t="s">
        <v>104</v>
      </c>
      <c r="O10" s="1" t="s">
        <v>105</v>
      </c>
      <c r="P10" s="1" t="s">
        <v>30</v>
      </c>
      <c r="Q10" s="1" t="s">
        <v>31</v>
      </c>
      <c r="R10" s="1" t="s">
        <v>106</v>
      </c>
      <c r="S10" s="1" t="s">
        <v>33</v>
      </c>
      <c r="T10" s="1" t="s">
        <v>107</v>
      </c>
      <c r="W10" s="4">
        <f t="shared" si="2"/>
        <v>2015</v>
      </c>
      <c r="X10" s="3">
        <f>COUNTIF(Scopus!$E$2:$E$92,W10)</f>
        <v>1</v>
      </c>
    </row>
    <row r="11">
      <c r="A11" s="1" t="s">
        <v>108</v>
      </c>
      <c r="B11" s="1" t="s">
        <v>109</v>
      </c>
      <c r="C11" s="1" t="s">
        <v>110</v>
      </c>
      <c r="D11" s="1" t="s">
        <v>111</v>
      </c>
      <c r="E11" s="1">
        <v>2020.0</v>
      </c>
      <c r="F11" s="1" t="s">
        <v>112</v>
      </c>
      <c r="G11" s="1" t="s">
        <v>113</v>
      </c>
      <c r="H11" s="1" t="s">
        <v>25</v>
      </c>
      <c r="I11" s="1" t="s">
        <v>114</v>
      </c>
      <c r="J11" s="1"/>
      <c r="K11" s="1"/>
      <c r="L11" s="1"/>
      <c r="M11" s="1">
        <v>4.0</v>
      </c>
      <c r="N11" s="1" t="s">
        <v>115</v>
      </c>
      <c r="O11" s="1" t="s">
        <v>116</v>
      </c>
      <c r="P11" s="1" t="s">
        <v>30</v>
      </c>
      <c r="Q11" s="1" t="s">
        <v>31</v>
      </c>
      <c r="R11" s="1" t="s">
        <v>26</v>
      </c>
      <c r="S11" s="1" t="s">
        <v>33</v>
      </c>
      <c r="T11" s="1" t="s">
        <v>117</v>
      </c>
      <c r="W11" s="3">
        <f t="shared" si="2"/>
        <v>2016</v>
      </c>
      <c r="X11" s="3">
        <f>COUNTIF(Scopus!$E$2:$E$92,W11)</f>
        <v>1</v>
      </c>
    </row>
    <row r="12">
      <c r="A12" s="1" t="s">
        <v>118</v>
      </c>
      <c r="B12" s="1" t="s">
        <v>119</v>
      </c>
      <c r="C12" s="1" t="s">
        <v>120</v>
      </c>
      <c r="D12" s="1" t="s">
        <v>121</v>
      </c>
      <c r="E12" s="1">
        <v>2017.0</v>
      </c>
      <c r="F12" s="1" t="s">
        <v>122</v>
      </c>
      <c r="G12" s="1" t="s">
        <v>123</v>
      </c>
      <c r="H12" s="1" t="s">
        <v>26</v>
      </c>
      <c r="I12" s="1" t="s">
        <v>26</v>
      </c>
      <c r="J12" s="1">
        <v>88.0</v>
      </c>
      <c r="K12" s="1">
        <v>104.0</v>
      </c>
      <c r="L12" s="1">
        <v>16.0</v>
      </c>
      <c r="M12" s="1">
        <v>72.0</v>
      </c>
      <c r="N12" s="1" t="s">
        <v>124</v>
      </c>
      <c r="O12" s="1" t="s">
        <v>125</v>
      </c>
      <c r="P12" s="1" t="s">
        <v>30</v>
      </c>
      <c r="Q12" s="1" t="s">
        <v>31</v>
      </c>
      <c r="R12" s="1" t="s">
        <v>126</v>
      </c>
      <c r="S12" s="1" t="s">
        <v>33</v>
      </c>
      <c r="T12" s="1" t="s">
        <v>127</v>
      </c>
      <c r="W12" s="4">
        <f t="shared" si="2"/>
        <v>2017</v>
      </c>
      <c r="X12" s="3">
        <f>COUNTIF(Scopus!$E$2:$E$92,W12)</f>
        <v>4</v>
      </c>
    </row>
    <row r="13">
      <c r="A13" s="1" t="s">
        <v>128</v>
      </c>
      <c r="B13" s="1" t="s">
        <v>129</v>
      </c>
      <c r="C13" s="1" t="s">
        <v>130</v>
      </c>
      <c r="D13" s="1" t="s">
        <v>131</v>
      </c>
      <c r="E13" s="1">
        <v>2018.0</v>
      </c>
      <c r="F13" s="1" t="s">
        <v>132</v>
      </c>
      <c r="G13" s="1" t="s">
        <v>133</v>
      </c>
      <c r="H13" s="1" t="s">
        <v>26</v>
      </c>
      <c r="I13" s="1" t="s">
        <v>26</v>
      </c>
      <c r="J13" s="1">
        <v>419.0</v>
      </c>
      <c r="K13" s="1">
        <v>428.0</v>
      </c>
      <c r="L13" s="1">
        <v>9.0</v>
      </c>
      <c r="M13" s="1">
        <v>8.0</v>
      </c>
      <c r="N13" s="1" t="s">
        <v>134</v>
      </c>
      <c r="O13" s="1" t="s">
        <v>135</v>
      </c>
      <c r="P13" s="1" t="s">
        <v>64</v>
      </c>
      <c r="Q13" s="1" t="s">
        <v>31</v>
      </c>
      <c r="R13" s="1" t="s">
        <v>26</v>
      </c>
      <c r="S13" s="1" t="s">
        <v>33</v>
      </c>
      <c r="T13" s="1" t="s">
        <v>136</v>
      </c>
      <c r="W13" s="3">
        <f t="shared" si="2"/>
        <v>2018</v>
      </c>
      <c r="X13" s="3">
        <f>COUNTIF(Scopus!$E$2:$E$92,W13)</f>
        <v>8</v>
      </c>
    </row>
    <row r="14">
      <c r="A14" s="1" t="s">
        <v>137</v>
      </c>
      <c r="B14" s="1" t="s">
        <v>138</v>
      </c>
      <c r="C14" s="1" t="s">
        <v>139</v>
      </c>
      <c r="D14" s="1" t="s">
        <v>140</v>
      </c>
      <c r="E14" s="1">
        <v>2021.0</v>
      </c>
      <c r="F14" s="1" t="s">
        <v>60</v>
      </c>
      <c r="G14" s="1" t="s">
        <v>141</v>
      </c>
      <c r="H14" s="1" t="s">
        <v>26</v>
      </c>
      <c r="I14" s="1" t="s">
        <v>26</v>
      </c>
      <c r="J14" s="1">
        <v>305.0</v>
      </c>
      <c r="K14" s="1">
        <v>317.0</v>
      </c>
      <c r="L14" s="1">
        <v>12.0</v>
      </c>
      <c r="M14" s="1">
        <v>1.0</v>
      </c>
      <c r="N14" s="1" t="s">
        <v>142</v>
      </c>
      <c r="O14" s="1" t="s">
        <v>143</v>
      </c>
      <c r="P14" s="1" t="s">
        <v>64</v>
      </c>
      <c r="Q14" s="1" t="s">
        <v>31</v>
      </c>
      <c r="R14" s="1" t="s">
        <v>26</v>
      </c>
      <c r="S14" s="1" t="s">
        <v>33</v>
      </c>
      <c r="T14" s="1" t="s">
        <v>144</v>
      </c>
      <c r="W14" s="4">
        <f t="shared" si="2"/>
        <v>2019</v>
      </c>
      <c r="X14" s="3">
        <f>COUNTIF(Scopus!$E$2:$E$92,W14)</f>
        <v>7</v>
      </c>
    </row>
    <row r="15">
      <c r="A15" s="1" t="s">
        <v>145</v>
      </c>
      <c r="B15" s="1" t="s">
        <v>146</v>
      </c>
      <c r="C15" s="1" t="s">
        <v>147</v>
      </c>
      <c r="D15" s="1" t="s">
        <v>148</v>
      </c>
      <c r="E15" s="1">
        <v>2020.0</v>
      </c>
      <c r="F15" s="1" t="s">
        <v>149</v>
      </c>
      <c r="G15" s="1" t="s">
        <v>26</v>
      </c>
      <c r="H15" s="1" t="s">
        <v>26</v>
      </c>
      <c r="I15" s="1" t="s">
        <v>150</v>
      </c>
      <c r="J15" s="1">
        <v>628.0</v>
      </c>
      <c r="K15" s="1">
        <v>632.0</v>
      </c>
      <c r="L15" s="1">
        <v>4.0</v>
      </c>
      <c r="M15" s="1">
        <v>3.0</v>
      </c>
      <c r="N15" s="1" t="s">
        <v>151</v>
      </c>
      <c r="O15" s="1" t="s">
        <v>152</v>
      </c>
      <c r="P15" s="1" t="s">
        <v>64</v>
      </c>
      <c r="Q15" s="1" t="s">
        <v>31</v>
      </c>
      <c r="R15" s="1" t="s">
        <v>26</v>
      </c>
      <c r="S15" s="1" t="s">
        <v>33</v>
      </c>
      <c r="T15" s="1" t="s">
        <v>153</v>
      </c>
      <c r="W15" s="3">
        <f t="shared" si="2"/>
        <v>2020</v>
      </c>
      <c r="X15" s="3">
        <f>COUNTIF(Scopus!$E$2:$E$92,W15)</f>
        <v>16</v>
      </c>
    </row>
    <row r="16">
      <c r="A16" s="1" t="s">
        <v>154</v>
      </c>
      <c r="B16" s="1" t="s">
        <v>155</v>
      </c>
      <c r="C16" s="1" t="s">
        <v>156</v>
      </c>
      <c r="D16" s="1" t="s">
        <v>157</v>
      </c>
      <c r="E16" s="1">
        <v>2023.0</v>
      </c>
      <c r="F16" s="1" t="s">
        <v>70</v>
      </c>
      <c r="G16" s="1" t="s">
        <v>26</v>
      </c>
      <c r="H16" s="1" t="s">
        <v>26</v>
      </c>
      <c r="I16" s="1" t="s">
        <v>26</v>
      </c>
      <c r="J16" s="1">
        <v>116.0</v>
      </c>
      <c r="K16" s="1">
        <v>128.0</v>
      </c>
      <c r="L16" s="1">
        <v>12.0</v>
      </c>
      <c r="M16" s="1">
        <v>0.0</v>
      </c>
      <c r="N16" s="1" t="s">
        <v>158</v>
      </c>
      <c r="O16" s="1" t="s">
        <v>159</v>
      </c>
      <c r="P16" s="1" t="s">
        <v>64</v>
      </c>
      <c r="Q16" s="1" t="s">
        <v>31</v>
      </c>
      <c r="R16" s="1" t="s">
        <v>26</v>
      </c>
      <c r="S16" s="1" t="s">
        <v>33</v>
      </c>
      <c r="T16" s="1" t="s">
        <v>160</v>
      </c>
      <c r="W16" s="4">
        <f t="shared" si="2"/>
        <v>2021</v>
      </c>
      <c r="X16" s="3">
        <f>COUNTIF(Scopus!$E$2:$E$92,W16)</f>
        <v>16</v>
      </c>
    </row>
    <row r="17">
      <c r="A17" s="1" t="s">
        <v>161</v>
      </c>
      <c r="B17" s="1" t="s">
        <v>162</v>
      </c>
      <c r="C17" s="1" t="s">
        <v>163</v>
      </c>
      <c r="D17" s="1" t="s">
        <v>164</v>
      </c>
      <c r="E17" s="1">
        <v>2020.0</v>
      </c>
      <c r="F17" s="1" t="s">
        <v>165</v>
      </c>
      <c r="G17" s="1" t="s">
        <v>26</v>
      </c>
      <c r="H17" s="1" t="s">
        <v>26</v>
      </c>
      <c r="I17" s="1" t="s">
        <v>26</v>
      </c>
      <c r="J17" s="1">
        <v>367.0</v>
      </c>
      <c r="K17" s="1">
        <v>372.0</v>
      </c>
      <c r="L17" s="1">
        <v>5.0</v>
      </c>
      <c r="M17" s="1">
        <v>0.0</v>
      </c>
      <c r="N17" s="1" t="s">
        <v>166</v>
      </c>
      <c r="O17" s="1" t="s">
        <v>167</v>
      </c>
      <c r="P17" s="1" t="s">
        <v>64</v>
      </c>
      <c r="Q17" s="1" t="s">
        <v>31</v>
      </c>
      <c r="R17" s="1" t="s">
        <v>26</v>
      </c>
      <c r="S17" s="1" t="s">
        <v>33</v>
      </c>
      <c r="T17" s="1" t="s">
        <v>168</v>
      </c>
      <c r="W17" s="5">
        <f t="shared" si="2"/>
        <v>2022</v>
      </c>
      <c r="X17" s="3">
        <f>COUNTIF(Scopus!$E$2:$E$92,W17)</f>
        <v>11</v>
      </c>
    </row>
    <row r="18">
      <c r="A18" s="1" t="s">
        <v>169</v>
      </c>
      <c r="B18" s="1" t="s">
        <v>170</v>
      </c>
      <c r="C18" s="1" t="s">
        <v>171</v>
      </c>
      <c r="D18" s="1" t="s">
        <v>172</v>
      </c>
      <c r="E18" s="1">
        <v>2020.0</v>
      </c>
      <c r="F18" s="1" t="s">
        <v>173</v>
      </c>
      <c r="G18" s="1" t="s">
        <v>174</v>
      </c>
      <c r="H18" s="1" t="s">
        <v>175</v>
      </c>
      <c r="I18" s="1" t="s">
        <v>26</v>
      </c>
      <c r="J18" s="1">
        <v>1895.0</v>
      </c>
      <c r="K18" s="1">
        <v>1905.0</v>
      </c>
      <c r="L18" s="1">
        <v>10.0</v>
      </c>
      <c r="M18" s="1">
        <v>18.0</v>
      </c>
      <c r="N18" s="1" t="s">
        <v>176</v>
      </c>
      <c r="O18" s="1" t="s">
        <v>177</v>
      </c>
      <c r="P18" s="1" t="s">
        <v>30</v>
      </c>
      <c r="Q18" s="1" t="s">
        <v>31</v>
      </c>
      <c r="R18" s="1" t="s">
        <v>178</v>
      </c>
      <c r="S18" s="1" t="s">
        <v>33</v>
      </c>
      <c r="T18" s="1" t="s">
        <v>179</v>
      </c>
      <c r="W18" s="5">
        <f t="shared" si="2"/>
        <v>2023</v>
      </c>
      <c r="X18" s="3">
        <f>COUNTIF(Scopus!$E$2:$E$92,W18)</f>
        <v>19</v>
      </c>
    </row>
    <row r="19">
      <c r="A19" s="1" t="s">
        <v>180</v>
      </c>
      <c r="B19" s="1" t="s">
        <v>181</v>
      </c>
      <c r="C19" s="1" t="s">
        <v>182</v>
      </c>
      <c r="D19" s="1" t="s">
        <v>183</v>
      </c>
      <c r="E19" s="1">
        <v>2020.0</v>
      </c>
      <c r="F19" s="1" t="s">
        <v>184</v>
      </c>
      <c r="G19" s="1" t="s">
        <v>26</v>
      </c>
      <c r="H19" s="1" t="s">
        <v>26</v>
      </c>
      <c r="I19" s="1" t="s">
        <v>26</v>
      </c>
      <c r="J19" s="1">
        <v>61.0</v>
      </c>
      <c r="K19" s="1">
        <v>72.0</v>
      </c>
      <c r="L19" s="1">
        <v>11.0</v>
      </c>
      <c r="M19" s="1">
        <v>1.0</v>
      </c>
      <c r="N19" s="1" t="s">
        <v>185</v>
      </c>
      <c r="O19" s="1" t="s">
        <v>186</v>
      </c>
      <c r="P19" s="1" t="s">
        <v>64</v>
      </c>
      <c r="Q19" s="1" t="s">
        <v>31</v>
      </c>
      <c r="R19" s="1" t="s">
        <v>26</v>
      </c>
      <c r="S19" s="1" t="s">
        <v>33</v>
      </c>
      <c r="T19" s="1" t="s">
        <v>187</v>
      </c>
    </row>
    <row r="20">
      <c r="A20" s="1" t="s">
        <v>188</v>
      </c>
      <c r="B20" s="1" t="s">
        <v>189</v>
      </c>
      <c r="C20" s="1" t="s">
        <v>190</v>
      </c>
      <c r="D20" s="1" t="s">
        <v>191</v>
      </c>
      <c r="E20" s="1">
        <v>2019.0</v>
      </c>
      <c r="F20" s="1" t="s">
        <v>192</v>
      </c>
      <c r="G20" s="1" t="s">
        <v>193</v>
      </c>
      <c r="H20" s="1" t="s">
        <v>26</v>
      </c>
      <c r="I20" s="1" t="s">
        <v>26</v>
      </c>
      <c r="J20" s="1">
        <v>118.0</v>
      </c>
      <c r="K20" s="1">
        <v>129.0</v>
      </c>
      <c r="L20" s="1">
        <v>11.0</v>
      </c>
      <c r="M20" s="1">
        <v>27.0</v>
      </c>
      <c r="N20" s="1" t="s">
        <v>194</v>
      </c>
      <c r="O20" s="1" t="s">
        <v>195</v>
      </c>
      <c r="P20" s="1" t="s">
        <v>64</v>
      </c>
      <c r="Q20" s="1" t="s">
        <v>31</v>
      </c>
      <c r="R20" s="1" t="s">
        <v>106</v>
      </c>
      <c r="S20" s="1" t="s">
        <v>33</v>
      </c>
      <c r="T20" s="1" t="s">
        <v>196</v>
      </c>
    </row>
    <row r="21" ht="15.75" customHeight="1">
      <c r="A21" s="1" t="s">
        <v>197</v>
      </c>
      <c r="B21" s="1" t="s">
        <v>198</v>
      </c>
      <c r="C21" s="1" t="s">
        <v>199</v>
      </c>
      <c r="D21" s="1" t="s">
        <v>200</v>
      </c>
      <c r="E21" s="1">
        <v>2023.0</v>
      </c>
      <c r="F21" s="1" t="s">
        <v>201</v>
      </c>
      <c r="G21" s="1" t="s">
        <v>26</v>
      </c>
      <c r="H21" s="1" t="s">
        <v>26</v>
      </c>
      <c r="I21" s="1" t="s">
        <v>26</v>
      </c>
      <c r="J21" s="1">
        <v>220.0</v>
      </c>
      <c r="K21" s="1">
        <v>225.0</v>
      </c>
      <c r="L21" s="1">
        <v>5.0</v>
      </c>
      <c r="M21" s="1">
        <v>1.0</v>
      </c>
      <c r="N21" s="1" t="s">
        <v>202</v>
      </c>
      <c r="O21" s="1" t="s">
        <v>203</v>
      </c>
      <c r="P21" s="1" t="s">
        <v>64</v>
      </c>
      <c r="Q21" s="1" t="s">
        <v>31</v>
      </c>
      <c r="R21" s="1" t="s">
        <v>26</v>
      </c>
      <c r="S21" s="1" t="s">
        <v>33</v>
      </c>
      <c r="T21" s="1" t="s">
        <v>204</v>
      </c>
    </row>
    <row r="22" ht="15.75" customHeight="1">
      <c r="A22" s="1" t="s">
        <v>205</v>
      </c>
      <c r="B22" s="1" t="s">
        <v>206</v>
      </c>
      <c r="C22" s="1" t="s">
        <v>207</v>
      </c>
      <c r="D22" s="1" t="s">
        <v>208</v>
      </c>
      <c r="E22" s="1">
        <v>2023.0</v>
      </c>
      <c r="F22" s="1" t="s">
        <v>209</v>
      </c>
      <c r="G22" s="1" t="s">
        <v>210</v>
      </c>
      <c r="H22" s="1" t="s">
        <v>26</v>
      </c>
      <c r="I22" s="1" t="s">
        <v>26</v>
      </c>
      <c r="J22" s="1">
        <v>537.0</v>
      </c>
      <c r="K22" s="1">
        <v>546.0</v>
      </c>
      <c r="L22" s="1">
        <v>9.0</v>
      </c>
      <c r="M22" s="1">
        <v>0.0</v>
      </c>
      <c r="N22" s="1" t="s">
        <v>211</v>
      </c>
      <c r="O22" s="1" t="s">
        <v>212</v>
      </c>
      <c r="P22" s="1" t="s">
        <v>64</v>
      </c>
      <c r="Q22" s="1" t="s">
        <v>31</v>
      </c>
      <c r="R22" s="1" t="s">
        <v>26</v>
      </c>
      <c r="S22" s="1" t="s">
        <v>33</v>
      </c>
      <c r="T22" s="1" t="s">
        <v>213</v>
      </c>
    </row>
    <row r="23" ht="15.75" customHeight="1">
      <c r="A23" s="1" t="s">
        <v>214</v>
      </c>
      <c r="B23" s="1" t="s">
        <v>215</v>
      </c>
      <c r="C23" s="1" t="s">
        <v>216</v>
      </c>
      <c r="D23" s="1" t="s">
        <v>217</v>
      </c>
      <c r="E23" s="1">
        <v>2023.0</v>
      </c>
      <c r="F23" s="1" t="s">
        <v>218</v>
      </c>
      <c r="G23" s="1" t="s">
        <v>26</v>
      </c>
      <c r="H23" s="1" t="s">
        <v>26</v>
      </c>
      <c r="I23" s="1" t="s">
        <v>26</v>
      </c>
      <c r="J23" s="1"/>
      <c r="K23" s="1"/>
      <c r="L23" s="1"/>
      <c r="M23" s="1">
        <v>0.0</v>
      </c>
      <c r="N23" s="1" t="s">
        <v>219</v>
      </c>
      <c r="O23" s="1" t="s">
        <v>220</v>
      </c>
      <c r="P23" s="1" t="s">
        <v>30</v>
      </c>
      <c r="Q23" s="1" t="s">
        <v>221</v>
      </c>
      <c r="R23" s="1" t="s">
        <v>26</v>
      </c>
      <c r="S23" s="1" t="s">
        <v>33</v>
      </c>
      <c r="T23" s="1" t="s">
        <v>222</v>
      </c>
    </row>
    <row r="24" ht="15.75" customHeight="1">
      <c r="A24" s="1" t="s">
        <v>223</v>
      </c>
      <c r="B24" s="1" t="s">
        <v>224</v>
      </c>
      <c r="C24" s="1" t="s">
        <v>225</v>
      </c>
      <c r="D24" s="1" t="s">
        <v>226</v>
      </c>
      <c r="E24" s="1">
        <v>2023.0</v>
      </c>
      <c r="F24" s="1" t="s">
        <v>60</v>
      </c>
      <c r="G24" s="1" t="s">
        <v>227</v>
      </c>
      <c r="H24" s="1" t="s">
        <v>26</v>
      </c>
      <c r="I24" s="1" t="s">
        <v>26</v>
      </c>
      <c r="J24" s="1">
        <v>410.0</v>
      </c>
      <c r="K24" s="1">
        <v>423.0</v>
      </c>
      <c r="L24" s="1">
        <v>13.0</v>
      </c>
      <c r="M24" s="1">
        <v>0.0</v>
      </c>
      <c r="N24" s="1" t="s">
        <v>228</v>
      </c>
      <c r="O24" s="1" t="s">
        <v>229</v>
      </c>
      <c r="P24" s="1" t="s">
        <v>64</v>
      </c>
      <c r="Q24" s="1" t="s">
        <v>31</v>
      </c>
      <c r="R24" s="1" t="s">
        <v>26</v>
      </c>
      <c r="S24" s="1" t="s">
        <v>33</v>
      </c>
      <c r="T24" s="1" t="s">
        <v>230</v>
      </c>
    </row>
    <row r="25" ht="15.75" customHeight="1">
      <c r="A25" s="1" t="s">
        <v>231</v>
      </c>
      <c r="B25" s="1" t="s">
        <v>232</v>
      </c>
      <c r="C25" s="1" t="s">
        <v>233</v>
      </c>
      <c r="D25" s="1" t="s">
        <v>234</v>
      </c>
      <c r="E25" s="1">
        <v>2023.0</v>
      </c>
      <c r="F25" s="1" t="s">
        <v>235</v>
      </c>
      <c r="G25" s="1" t="s">
        <v>236</v>
      </c>
      <c r="H25" s="1" t="s">
        <v>237</v>
      </c>
      <c r="I25" s="1" t="s">
        <v>26</v>
      </c>
      <c r="J25" s="1">
        <v>553.0</v>
      </c>
      <c r="K25" s="1">
        <v>561.0</v>
      </c>
      <c r="L25" s="1">
        <v>8.0</v>
      </c>
      <c r="M25" s="1">
        <v>0.0</v>
      </c>
      <c r="N25" s="1" t="s">
        <v>238</v>
      </c>
      <c r="O25" s="1" t="s">
        <v>239</v>
      </c>
      <c r="P25" s="1" t="s">
        <v>64</v>
      </c>
      <c r="Q25" s="1" t="s">
        <v>31</v>
      </c>
      <c r="R25" s="1" t="s">
        <v>26</v>
      </c>
      <c r="S25" s="1" t="s">
        <v>33</v>
      </c>
      <c r="T25" s="1" t="s">
        <v>240</v>
      </c>
    </row>
    <row r="26" ht="15.75" customHeight="1">
      <c r="A26" s="1" t="s">
        <v>241</v>
      </c>
      <c r="B26" s="1" t="s">
        <v>242</v>
      </c>
      <c r="C26" s="1" t="s">
        <v>243</v>
      </c>
      <c r="D26" s="1" t="s">
        <v>244</v>
      </c>
      <c r="E26" s="1">
        <v>2021.0</v>
      </c>
      <c r="F26" s="1" t="s">
        <v>245</v>
      </c>
      <c r="G26" s="1" t="s">
        <v>246</v>
      </c>
      <c r="H26" s="1" t="s">
        <v>26</v>
      </c>
      <c r="I26" s="1" t="s">
        <v>247</v>
      </c>
      <c r="J26" s="1">
        <v>324.0</v>
      </c>
      <c r="K26" s="1">
        <v>331.0</v>
      </c>
      <c r="L26" s="1">
        <v>7.0</v>
      </c>
      <c r="M26" s="1">
        <v>1.0</v>
      </c>
      <c r="N26" s="1" t="s">
        <v>248</v>
      </c>
      <c r="O26" s="1" t="s">
        <v>249</v>
      </c>
      <c r="P26" s="1" t="s">
        <v>64</v>
      </c>
      <c r="Q26" s="1" t="s">
        <v>31</v>
      </c>
      <c r="R26" s="1" t="s">
        <v>26</v>
      </c>
      <c r="S26" s="1" t="s">
        <v>33</v>
      </c>
      <c r="T26" s="1" t="s">
        <v>250</v>
      </c>
    </row>
    <row r="27" ht="15.75" customHeight="1">
      <c r="A27" s="1" t="s">
        <v>251</v>
      </c>
      <c r="B27" s="1" t="s">
        <v>252</v>
      </c>
      <c r="C27" s="1" t="s">
        <v>253</v>
      </c>
      <c r="D27" s="1" t="s">
        <v>254</v>
      </c>
      <c r="E27" s="1">
        <v>2017.0</v>
      </c>
      <c r="F27" s="1" t="s">
        <v>255</v>
      </c>
      <c r="G27" s="1" t="s">
        <v>103</v>
      </c>
      <c r="H27" s="1" t="s">
        <v>256</v>
      </c>
      <c r="I27" s="1" t="s">
        <v>257</v>
      </c>
      <c r="J27" s="1"/>
      <c r="K27" s="1"/>
      <c r="L27" s="1"/>
      <c r="M27" s="1">
        <v>27.0</v>
      </c>
      <c r="N27" s="1" t="s">
        <v>258</v>
      </c>
      <c r="O27" s="1" t="s">
        <v>259</v>
      </c>
      <c r="P27" s="1" t="s">
        <v>30</v>
      </c>
      <c r="Q27" s="1" t="s">
        <v>31</v>
      </c>
      <c r="R27" s="1" t="s">
        <v>106</v>
      </c>
      <c r="S27" s="1" t="s">
        <v>33</v>
      </c>
      <c r="T27" s="1" t="s">
        <v>260</v>
      </c>
    </row>
    <row r="28" ht="15.75" customHeight="1">
      <c r="A28" s="1" t="s">
        <v>261</v>
      </c>
      <c r="B28" s="1" t="s">
        <v>262</v>
      </c>
      <c r="C28" s="1" t="s">
        <v>263</v>
      </c>
      <c r="D28" s="1" t="s">
        <v>264</v>
      </c>
      <c r="E28" s="1">
        <v>2021.0</v>
      </c>
      <c r="F28" s="1" t="s">
        <v>265</v>
      </c>
      <c r="G28" s="1" t="s">
        <v>26</v>
      </c>
      <c r="H28" s="1" t="s">
        <v>26</v>
      </c>
      <c r="I28" s="1" t="s">
        <v>266</v>
      </c>
      <c r="J28" s="1">
        <v>778.0</v>
      </c>
      <c r="K28" s="1">
        <v>787.0</v>
      </c>
      <c r="L28" s="1">
        <v>9.0</v>
      </c>
      <c r="M28" s="1">
        <v>10.0</v>
      </c>
      <c r="N28" s="1" t="s">
        <v>267</v>
      </c>
      <c r="O28" s="1" t="s">
        <v>268</v>
      </c>
      <c r="P28" s="1" t="s">
        <v>64</v>
      </c>
      <c r="Q28" s="1" t="s">
        <v>31</v>
      </c>
      <c r="R28" s="1" t="s">
        <v>26</v>
      </c>
      <c r="S28" s="1" t="s">
        <v>33</v>
      </c>
      <c r="T28" s="1" t="s">
        <v>269</v>
      </c>
    </row>
    <row r="29" ht="15.75" customHeight="1">
      <c r="A29" s="1" t="s">
        <v>270</v>
      </c>
      <c r="B29" s="1" t="s">
        <v>271</v>
      </c>
      <c r="C29" s="1" t="s">
        <v>272</v>
      </c>
      <c r="D29" s="1" t="s">
        <v>273</v>
      </c>
      <c r="E29" s="1">
        <v>2021.0</v>
      </c>
      <c r="F29" s="1" t="s">
        <v>274</v>
      </c>
      <c r="G29" s="1" t="s">
        <v>103</v>
      </c>
      <c r="H29" s="1" t="s">
        <v>103</v>
      </c>
      <c r="I29" s="1" t="s">
        <v>275</v>
      </c>
      <c r="J29" s="1"/>
      <c r="K29" s="1"/>
      <c r="L29" s="1"/>
      <c r="M29" s="1">
        <v>3.0</v>
      </c>
      <c r="N29" s="1" t="s">
        <v>276</v>
      </c>
      <c r="O29" s="1" t="s">
        <v>277</v>
      </c>
      <c r="P29" s="1" t="s">
        <v>30</v>
      </c>
      <c r="Q29" s="1" t="s">
        <v>31</v>
      </c>
      <c r="R29" s="1" t="s">
        <v>106</v>
      </c>
      <c r="S29" s="1" t="s">
        <v>33</v>
      </c>
      <c r="T29" s="1" t="s">
        <v>278</v>
      </c>
    </row>
    <row r="30" ht="15.75" customHeight="1">
      <c r="A30" s="1" t="s">
        <v>279</v>
      </c>
      <c r="B30" s="1" t="s">
        <v>280</v>
      </c>
      <c r="C30" s="1" t="s">
        <v>281</v>
      </c>
      <c r="D30" s="1" t="s">
        <v>282</v>
      </c>
      <c r="E30" s="1">
        <v>2018.0</v>
      </c>
      <c r="F30" s="1" t="s">
        <v>283</v>
      </c>
      <c r="G30" s="1" t="s">
        <v>26</v>
      </c>
      <c r="H30" s="1" t="s">
        <v>26</v>
      </c>
      <c r="I30" s="1" t="s">
        <v>284</v>
      </c>
      <c r="J30" s="1">
        <v>174.0</v>
      </c>
      <c r="K30" s="1">
        <v>178.0</v>
      </c>
      <c r="L30" s="1">
        <v>4.0</v>
      </c>
      <c r="M30" s="1">
        <v>7.0</v>
      </c>
      <c r="N30" s="1" t="s">
        <v>285</v>
      </c>
      <c r="O30" s="1" t="s">
        <v>286</v>
      </c>
      <c r="P30" s="1" t="s">
        <v>64</v>
      </c>
      <c r="Q30" s="1" t="s">
        <v>31</v>
      </c>
      <c r="R30" s="1" t="s">
        <v>26</v>
      </c>
      <c r="S30" s="1" t="s">
        <v>33</v>
      </c>
      <c r="T30" s="1" t="s">
        <v>287</v>
      </c>
    </row>
    <row r="31" ht="15.75" customHeight="1">
      <c r="A31" s="1" t="s">
        <v>288</v>
      </c>
      <c r="B31" s="1" t="s">
        <v>289</v>
      </c>
      <c r="C31" s="1" t="s">
        <v>290</v>
      </c>
      <c r="D31" s="1" t="s">
        <v>291</v>
      </c>
      <c r="E31" s="1">
        <v>2020.0</v>
      </c>
      <c r="F31" s="1" t="s">
        <v>60</v>
      </c>
      <c r="G31" s="1" t="s">
        <v>292</v>
      </c>
      <c r="H31" s="1" t="s">
        <v>26</v>
      </c>
      <c r="I31" s="1" t="s">
        <v>26</v>
      </c>
      <c r="J31" s="1">
        <v>208.0</v>
      </c>
      <c r="K31" s="1">
        <v>222.0</v>
      </c>
      <c r="L31" s="1">
        <v>14.0</v>
      </c>
      <c r="M31" s="1">
        <v>3.0</v>
      </c>
      <c r="N31" s="1" t="s">
        <v>293</v>
      </c>
      <c r="O31" s="1" t="s">
        <v>294</v>
      </c>
      <c r="P31" s="1" t="s">
        <v>64</v>
      </c>
      <c r="Q31" s="1" t="s">
        <v>31</v>
      </c>
      <c r="R31" s="1" t="s">
        <v>26</v>
      </c>
      <c r="S31" s="1" t="s">
        <v>33</v>
      </c>
      <c r="T31" s="1" t="s">
        <v>295</v>
      </c>
    </row>
    <row r="32" ht="15.75" customHeight="1">
      <c r="A32" s="1" t="s">
        <v>296</v>
      </c>
      <c r="B32" s="1" t="s">
        <v>297</v>
      </c>
      <c r="C32" s="1" t="s">
        <v>298</v>
      </c>
      <c r="D32" s="1" t="s">
        <v>299</v>
      </c>
      <c r="E32" s="1">
        <v>2022.0</v>
      </c>
      <c r="F32" s="1" t="s">
        <v>300</v>
      </c>
      <c r="G32" s="1" t="s">
        <v>301</v>
      </c>
      <c r="H32" s="1" t="s">
        <v>302</v>
      </c>
      <c r="I32" s="1" t="s">
        <v>26</v>
      </c>
      <c r="J32" s="1">
        <v>134.0</v>
      </c>
      <c r="K32" s="1">
        <v>153.0</v>
      </c>
      <c r="L32" s="1">
        <v>19.0</v>
      </c>
      <c r="M32" s="1">
        <v>0.0</v>
      </c>
      <c r="N32" s="1" t="s">
        <v>303</v>
      </c>
      <c r="O32" s="1" t="s">
        <v>304</v>
      </c>
      <c r="P32" s="1" t="s">
        <v>30</v>
      </c>
      <c r="Q32" s="1" t="s">
        <v>31</v>
      </c>
      <c r="R32" s="1" t="s">
        <v>26</v>
      </c>
      <c r="S32" s="1" t="s">
        <v>33</v>
      </c>
      <c r="T32" s="1" t="s">
        <v>305</v>
      </c>
    </row>
    <row r="33" ht="15.75" customHeight="1">
      <c r="A33" s="1" t="s">
        <v>306</v>
      </c>
      <c r="B33" s="1" t="s">
        <v>307</v>
      </c>
      <c r="C33" s="1" t="s">
        <v>308</v>
      </c>
      <c r="D33" s="1" t="s">
        <v>309</v>
      </c>
      <c r="E33" s="1">
        <v>2017.0</v>
      </c>
      <c r="F33" s="1" t="s">
        <v>310</v>
      </c>
      <c r="G33" s="1" t="s">
        <v>25</v>
      </c>
      <c r="H33" s="1" t="s">
        <v>103</v>
      </c>
      <c r="I33" s="1" t="s">
        <v>26</v>
      </c>
      <c r="J33" s="1">
        <v>182.0</v>
      </c>
      <c r="K33" s="1">
        <v>193.0</v>
      </c>
      <c r="L33" s="1">
        <v>11.0</v>
      </c>
      <c r="M33" s="1">
        <v>5.0</v>
      </c>
      <c r="N33" s="1" t="s">
        <v>311</v>
      </c>
      <c r="O33" s="1" t="s">
        <v>312</v>
      </c>
      <c r="P33" s="1" t="s">
        <v>30</v>
      </c>
      <c r="Q33" s="1" t="s">
        <v>31</v>
      </c>
      <c r="R33" s="1" t="s">
        <v>313</v>
      </c>
      <c r="S33" s="1" t="s">
        <v>33</v>
      </c>
      <c r="T33" s="1" t="s">
        <v>314</v>
      </c>
    </row>
    <row r="34" ht="15.75" customHeight="1">
      <c r="A34" s="1" t="s">
        <v>315</v>
      </c>
      <c r="B34" s="1" t="s">
        <v>316</v>
      </c>
      <c r="C34" s="1" t="s">
        <v>317</v>
      </c>
      <c r="D34" s="1" t="s">
        <v>318</v>
      </c>
      <c r="E34" s="1">
        <v>2023.0</v>
      </c>
      <c r="F34" s="1" t="s">
        <v>319</v>
      </c>
      <c r="G34" s="1" t="s">
        <v>26</v>
      </c>
      <c r="H34" s="1" t="s">
        <v>26</v>
      </c>
      <c r="I34" s="1" t="s">
        <v>26</v>
      </c>
      <c r="J34" s="1"/>
      <c r="K34" s="1"/>
      <c r="L34" s="1"/>
      <c r="M34" s="1">
        <v>2.0</v>
      </c>
      <c r="N34" s="1" t="s">
        <v>320</v>
      </c>
      <c r="O34" s="1" t="s">
        <v>321</v>
      </c>
      <c r="P34" s="1" t="s">
        <v>30</v>
      </c>
      <c r="Q34" s="1" t="s">
        <v>221</v>
      </c>
      <c r="R34" s="1" t="s">
        <v>178</v>
      </c>
      <c r="S34" s="1" t="s">
        <v>33</v>
      </c>
      <c r="T34" s="1" t="s">
        <v>322</v>
      </c>
    </row>
    <row r="35" ht="15.75" customHeight="1">
      <c r="A35" s="1" t="s">
        <v>323</v>
      </c>
      <c r="B35" s="1" t="s">
        <v>324</v>
      </c>
      <c r="C35" s="1" t="s">
        <v>325</v>
      </c>
      <c r="D35" s="1" t="s">
        <v>326</v>
      </c>
      <c r="E35" s="1">
        <v>2018.0</v>
      </c>
      <c r="F35" s="1" t="s">
        <v>327</v>
      </c>
      <c r="G35" s="1" t="s">
        <v>26</v>
      </c>
      <c r="H35" s="1" t="s">
        <v>26</v>
      </c>
      <c r="I35" s="1" t="s">
        <v>328</v>
      </c>
      <c r="J35" s="1"/>
      <c r="K35" s="1"/>
      <c r="L35" s="1"/>
      <c r="M35" s="1">
        <v>14.0</v>
      </c>
      <c r="N35" s="1" t="s">
        <v>329</v>
      </c>
      <c r="O35" s="1" t="s">
        <v>330</v>
      </c>
      <c r="P35" s="1" t="s">
        <v>64</v>
      </c>
      <c r="Q35" s="1" t="s">
        <v>31</v>
      </c>
      <c r="R35" s="1" t="s">
        <v>26</v>
      </c>
      <c r="S35" s="1" t="s">
        <v>33</v>
      </c>
      <c r="T35" s="1" t="s">
        <v>331</v>
      </c>
    </row>
    <row r="36" ht="15.75" customHeight="1">
      <c r="A36" s="1" t="s">
        <v>332</v>
      </c>
      <c r="B36" s="1" t="s">
        <v>333</v>
      </c>
      <c r="C36" s="1" t="s">
        <v>334</v>
      </c>
      <c r="D36" s="1" t="s">
        <v>335</v>
      </c>
      <c r="E36" s="1">
        <v>2020.0</v>
      </c>
      <c r="F36" s="1" t="s">
        <v>336</v>
      </c>
      <c r="G36" s="1" t="s">
        <v>337</v>
      </c>
      <c r="H36" s="1" t="s">
        <v>338</v>
      </c>
      <c r="I36" s="1" t="s">
        <v>339</v>
      </c>
      <c r="J36" s="1"/>
      <c r="K36" s="1"/>
      <c r="L36" s="1"/>
      <c r="M36" s="1">
        <v>38.0</v>
      </c>
      <c r="N36" s="1" t="s">
        <v>340</v>
      </c>
      <c r="O36" s="1" t="s">
        <v>341</v>
      </c>
      <c r="P36" s="1" t="s">
        <v>30</v>
      </c>
      <c r="Q36" s="1" t="s">
        <v>31</v>
      </c>
      <c r="R36" s="1" t="s">
        <v>32</v>
      </c>
      <c r="S36" s="1" t="s">
        <v>33</v>
      </c>
      <c r="T36" s="1" t="s">
        <v>342</v>
      </c>
    </row>
    <row r="37" ht="15.75" customHeight="1">
      <c r="A37" s="1" t="s">
        <v>343</v>
      </c>
      <c r="B37" s="1" t="s">
        <v>344</v>
      </c>
      <c r="C37" s="1" t="s">
        <v>345</v>
      </c>
      <c r="D37" s="1" t="s">
        <v>346</v>
      </c>
      <c r="E37" s="1">
        <v>2020.0</v>
      </c>
      <c r="F37" s="1" t="s">
        <v>347</v>
      </c>
      <c r="G37" s="1" t="s">
        <v>348</v>
      </c>
      <c r="H37" s="1" t="s">
        <v>349</v>
      </c>
      <c r="I37" s="1" t="s">
        <v>26</v>
      </c>
      <c r="J37" s="1">
        <v>484.0</v>
      </c>
      <c r="K37" s="1">
        <v>496.0</v>
      </c>
      <c r="L37" s="1">
        <v>12.0</v>
      </c>
      <c r="M37" s="1">
        <v>14.0</v>
      </c>
      <c r="N37" s="1" t="s">
        <v>350</v>
      </c>
      <c r="O37" s="1" t="s">
        <v>351</v>
      </c>
      <c r="P37" s="1" t="s">
        <v>30</v>
      </c>
      <c r="Q37" s="1" t="s">
        <v>31</v>
      </c>
      <c r="R37" s="1" t="s">
        <v>178</v>
      </c>
      <c r="S37" s="1" t="s">
        <v>33</v>
      </c>
      <c r="T37" s="1" t="s">
        <v>352</v>
      </c>
    </row>
    <row r="38" ht="15.75" customHeight="1">
      <c r="A38" s="1" t="s">
        <v>353</v>
      </c>
      <c r="B38" s="1" t="s">
        <v>354</v>
      </c>
      <c r="C38" s="1" t="s">
        <v>355</v>
      </c>
      <c r="D38" s="1" t="s">
        <v>356</v>
      </c>
      <c r="E38" s="1">
        <v>2020.0</v>
      </c>
      <c r="F38" s="1" t="s">
        <v>60</v>
      </c>
      <c r="G38" s="1" t="s">
        <v>357</v>
      </c>
      <c r="H38" s="1" t="s">
        <v>26</v>
      </c>
      <c r="I38" s="1" t="s">
        <v>26</v>
      </c>
      <c r="J38" s="1">
        <v>130.0</v>
      </c>
      <c r="K38" s="1">
        <v>149.0</v>
      </c>
      <c r="L38" s="1">
        <v>19.0</v>
      </c>
      <c r="M38" s="1">
        <v>1.0</v>
      </c>
      <c r="N38" s="1" t="s">
        <v>358</v>
      </c>
      <c r="O38" s="1" t="s">
        <v>359</v>
      </c>
      <c r="P38" s="1" t="s">
        <v>64</v>
      </c>
      <c r="Q38" s="1" t="s">
        <v>31</v>
      </c>
      <c r="R38" s="1" t="s">
        <v>360</v>
      </c>
      <c r="S38" s="1" t="s">
        <v>33</v>
      </c>
      <c r="T38" s="1" t="s">
        <v>361</v>
      </c>
    </row>
    <row r="39" ht="15.75" customHeight="1">
      <c r="A39" s="1" t="s">
        <v>362</v>
      </c>
      <c r="B39" s="1" t="s">
        <v>363</v>
      </c>
      <c r="C39" s="1" t="s">
        <v>364</v>
      </c>
      <c r="D39" s="1" t="s">
        <v>365</v>
      </c>
      <c r="E39" s="1">
        <v>2023.0</v>
      </c>
      <c r="F39" s="1" t="s">
        <v>60</v>
      </c>
      <c r="G39" s="1" t="s">
        <v>366</v>
      </c>
      <c r="H39" s="1" t="s">
        <v>26</v>
      </c>
      <c r="I39" s="1" t="s">
        <v>26</v>
      </c>
      <c r="J39" s="1">
        <v>426.0</v>
      </c>
      <c r="K39" s="1">
        <v>435.0</v>
      </c>
      <c r="L39" s="1">
        <v>9.0</v>
      </c>
      <c r="M39" s="1">
        <v>0.0</v>
      </c>
      <c r="N39" s="1" t="s">
        <v>367</v>
      </c>
      <c r="O39" s="1" t="s">
        <v>368</v>
      </c>
      <c r="P39" s="1" t="s">
        <v>64</v>
      </c>
      <c r="Q39" s="1" t="s">
        <v>31</v>
      </c>
      <c r="R39" s="1" t="s">
        <v>26</v>
      </c>
      <c r="S39" s="1" t="s">
        <v>33</v>
      </c>
      <c r="T39" s="1" t="s">
        <v>369</v>
      </c>
    </row>
    <row r="40" ht="15.75" customHeight="1">
      <c r="A40" s="1" t="s">
        <v>370</v>
      </c>
      <c r="B40" s="1" t="s">
        <v>371</v>
      </c>
      <c r="C40" s="1" t="s">
        <v>372</v>
      </c>
      <c r="D40" s="1" t="s">
        <v>373</v>
      </c>
      <c r="E40" s="1">
        <v>2021.0</v>
      </c>
      <c r="F40" s="1" t="s">
        <v>374</v>
      </c>
      <c r="G40" s="1" t="s">
        <v>375</v>
      </c>
      <c r="H40" s="1" t="s">
        <v>26</v>
      </c>
      <c r="I40" s="1" t="s">
        <v>26</v>
      </c>
      <c r="J40" s="1">
        <v>3494.0</v>
      </c>
      <c r="K40" s="1">
        <v>3505.0</v>
      </c>
      <c r="L40" s="1">
        <v>11.0</v>
      </c>
      <c r="M40" s="1">
        <v>9.0</v>
      </c>
      <c r="N40" s="1" t="s">
        <v>376</v>
      </c>
      <c r="O40" s="1" t="s">
        <v>377</v>
      </c>
      <c r="P40" s="1" t="s">
        <v>30</v>
      </c>
      <c r="Q40" s="1" t="s">
        <v>31</v>
      </c>
      <c r="R40" s="1" t="s">
        <v>313</v>
      </c>
      <c r="S40" s="1" t="s">
        <v>33</v>
      </c>
      <c r="T40" s="1" t="s">
        <v>378</v>
      </c>
    </row>
    <row r="41" ht="15.75" customHeight="1">
      <c r="A41" s="1" t="s">
        <v>379</v>
      </c>
      <c r="B41" s="1" t="s">
        <v>380</v>
      </c>
      <c r="C41" s="1" t="s">
        <v>381</v>
      </c>
      <c r="D41" s="1" t="s">
        <v>382</v>
      </c>
      <c r="E41" s="1">
        <v>2022.0</v>
      </c>
      <c r="F41" s="1" t="s">
        <v>383</v>
      </c>
      <c r="G41" s="1" t="s">
        <v>26</v>
      </c>
      <c r="H41" s="1" t="s">
        <v>26</v>
      </c>
      <c r="I41" s="1" t="s">
        <v>26</v>
      </c>
      <c r="J41" s="1">
        <v>885.0</v>
      </c>
      <c r="K41" s="1">
        <v>890.0</v>
      </c>
      <c r="L41" s="1">
        <v>5.0</v>
      </c>
      <c r="M41" s="1">
        <v>3.0</v>
      </c>
      <c r="N41" s="1" t="s">
        <v>384</v>
      </c>
      <c r="O41" s="1" t="s">
        <v>385</v>
      </c>
      <c r="P41" s="1" t="s">
        <v>64</v>
      </c>
      <c r="Q41" s="1" t="s">
        <v>31</v>
      </c>
      <c r="R41" s="1" t="s">
        <v>26</v>
      </c>
      <c r="S41" s="1" t="s">
        <v>33</v>
      </c>
      <c r="T41" s="1" t="s">
        <v>386</v>
      </c>
    </row>
    <row r="42" ht="15.75" customHeight="1">
      <c r="A42" s="1" t="s">
        <v>387</v>
      </c>
      <c r="B42" s="1" t="s">
        <v>388</v>
      </c>
      <c r="C42" s="1" t="s">
        <v>389</v>
      </c>
      <c r="D42" s="1" t="s">
        <v>390</v>
      </c>
      <c r="E42" s="1">
        <v>2021.0</v>
      </c>
      <c r="F42" s="1" t="s">
        <v>391</v>
      </c>
      <c r="G42" s="1" t="s">
        <v>26</v>
      </c>
      <c r="H42" s="1" t="s">
        <v>26</v>
      </c>
      <c r="I42" s="1" t="s">
        <v>26</v>
      </c>
      <c r="J42" s="1">
        <v>75.0</v>
      </c>
      <c r="K42" s="1">
        <v>81.0</v>
      </c>
      <c r="L42" s="1">
        <v>6.0</v>
      </c>
      <c r="M42" s="1">
        <v>2.0</v>
      </c>
      <c r="N42" s="1" t="s">
        <v>392</v>
      </c>
      <c r="O42" s="1" t="s">
        <v>393</v>
      </c>
      <c r="P42" s="1" t="s">
        <v>64</v>
      </c>
      <c r="Q42" s="1" t="s">
        <v>31</v>
      </c>
      <c r="R42" s="1" t="s">
        <v>26</v>
      </c>
      <c r="S42" s="1" t="s">
        <v>33</v>
      </c>
      <c r="T42" s="1" t="s">
        <v>394</v>
      </c>
    </row>
    <row r="43" ht="15.75" customHeight="1">
      <c r="A43" s="1" t="s">
        <v>395</v>
      </c>
      <c r="B43" s="1" t="s">
        <v>396</v>
      </c>
      <c r="C43" s="1" t="s">
        <v>397</v>
      </c>
      <c r="D43" s="1" t="s">
        <v>398</v>
      </c>
      <c r="E43" s="1">
        <v>2023.0</v>
      </c>
      <c r="F43" s="1" t="s">
        <v>399</v>
      </c>
      <c r="G43" s="1" t="s">
        <v>26</v>
      </c>
      <c r="H43" s="1" t="s">
        <v>26</v>
      </c>
      <c r="I43" s="1" t="s">
        <v>26</v>
      </c>
      <c r="J43" s="1">
        <v>1168.0</v>
      </c>
      <c r="K43" s="1">
        <v>1174.0</v>
      </c>
      <c r="L43" s="1">
        <v>6.0</v>
      </c>
      <c r="M43" s="1">
        <v>0.0</v>
      </c>
      <c r="N43" s="1" t="s">
        <v>400</v>
      </c>
      <c r="O43" s="1" t="s">
        <v>401</v>
      </c>
      <c r="P43" s="1" t="s">
        <v>64</v>
      </c>
      <c r="Q43" s="1" t="s">
        <v>31</v>
      </c>
      <c r="R43" s="1" t="s">
        <v>26</v>
      </c>
      <c r="S43" s="1" t="s">
        <v>33</v>
      </c>
      <c r="T43" s="1" t="s">
        <v>402</v>
      </c>
    </row>
    <row r="44" ht="15.75" customHeight="1">
      <c r="A44" s="1" t="s">
        <v>403</v>
      </c>
      <c r="B44" s="1" t="s">
        <v>404</v>
      </c>
      <c r="C44" s="1" t="s">
        <v>405</v>
      </c>
      <c r="D44" s="1" t="s">
        <v>406</v>
      </c>
      <c r="E44" s="1">
        <v>2021.0</v>
      </c>
      <c r="F44" s="1" t="s">
        <v>407</v>
      </c>
      <c r="G44" s="1" t="s">
        <v>408</v>
      </c>
      <c r="H44" s="1" t="s">
        <v>26</v>
      </c>
      <c r="I44" s="1" t="s">
        <v>409</v>
      </c>
      <c r="J44" s="1"/>
      <c r="K44" s="1"/>
      <c r="L44" s="1"/>
      <c r="M44" s="1">
        <v>1.0</v>
      </c>
      <c r="N44" s="1" t="s">
        <v>410</v>
      </c>
      <c r="O44" s="1" t="s">
        <v>411</v>
      </c>
      <c r="P44" s="1" t="s">
        <v>64</v>
      </c>
      <c r="Q44" s="1" t="s">
        <v>31</v>
      </c>
      <c r="R44" s="1" t="s">
        <v>26</v>
      </c>
      <c r="S44" s="1" t="s">
        <v>33</v>
      </c>
      <c r="T44" s="1" t="s">
        <v>412</v>
      </c>
    </row>
    <row r="45" ht="15.75" customHeight="1">
      <c r="A45" s="1" t="s">
        <v>413</v>
      </c>
      <c r="B45" s="1" t="s">
        <v>414</v>
      </c>
      <c r="C45" s="1" t="s">
        <v>415</v>
      </c>
      <c r="D45" s="1" t="s">
        <v>416</v>
      </c>
      <c r="E45" s="1">
        <v>2020.0</v>
      </c>
      <c r="F45" s="1" t="s">
        <v>417</v>
      </c>
      <c r="G45" s="1" t="s">
        <v>26</v>
      </c>
      <c r="H45" s="1" t="s">
        <v>26</v>
      </c>
      <c r="I45" s="1" t="s">
        <v>418</v>
      </c>
      <c r="J45" s="1">
        <v>230.0</v>
      </c>
      <c r="K45" s="1">
        <v>235.0</v>
      </c>
      <c r="L45" s="1">
        <v>5.0</v>
      </c>
      <c r="M45" s="1">
        <v>2.0</v>
      </c>
      <c r="N45" s="1" t="s">
        <v>419</v>
      </c>
      <c r="O45" s="1" t="s">
        <v>420</v>
      </c>
      <c r="P45" s="1" t="s">
        <v>64</v>
      </c>
      <c r="Q45" s="1" t="s">
        <v>31</v>
      </c>
      <c r="R45" s="1" t="s">
        <v>26</v>
      </c>
      <c r="S45" s="1" t="s">
        <v>33</v>
      </c>
      <c r="T45" s="1" t="s">
        <v>421</v>
      </c>
    </row>
    <row r="46" ht="15.75" customHeight="1">
      <c r="A46" s="1" t="s">
        <v>422</v>
      </c>
      <c r="B46" s="1" t="s">
        <v>423</v>
      </c>
      <c r="C46" s="1" t="s">
        <v>424</v>
      </c>
      <c r="D46" s="1" t="s">
        <v>425</v>
      </c>
      <c r="E46" s="1">
        <v>2023.0</v>
      </c>
      <c r="F46" s="1" t="s">
        <v>60</v>
      </c>
      <c r="G46" s="1" t="s">
        <v>426</v>
      </c>
      <c r="H46" s="1" t="s">
        <v>26</v>
      </c>
      <c r="I46" s="1" t="s">
        <v>26</v>
      </c>
      <c r="J46" s="1">
        <v>123.0</v>
      </c>
      <c r="K46" s="1">
        <v>144.0</v>
      </c>
      <c r="L46" s="1">
        <v>21.0</v>
      </c>
      <c r="M46" s="1">
        <v>0.0</v>
      </c>
      <c r="N46" s="1" t="s">
        <v>427</v>
      </c>
      <c r="O46" s="1" t="s">
        <v>428</v>
      </c>
      <c r="P46" s="1" t="s">
        <v>64</v>
      </c>
      <c r="Q46" s="1" t="s">
        <v>31</v>
      </c>
      <c r="R46" s="1" t="s">
        <v>360</v>
      </c>
      <c r="S46" s="1" t="s">
        <v>33</v>
      </c>
      <c r="T46" s="1" t="s">
        <v>429</v>
      </c>
    </row>
    <row r="47" ht="15.75" customHeight="1">
      <c r="A47" s="1" t="s">
        <v>430</v>
      </c>
      <c r="B47" s="1" t="s">
        <v>431</v>
      </c>
      <c r="C47" s="1" t="s">
        <v>432</v>
      </c>
      <c r="D47" s="1" t="s">
        <v>433</v>
      </c>
      <c r="E47" s="1">
        <v>2020.0</v>
      </c>
      <c r="F47" s="1" t="s">
        <v>41</v>
      </c>
      <c r="G47" s="1" t="s">
        <v>349</v>
      </c>
      <c r="H47" s="1" t="s">
        <v>26</v>
      </c>
      <c r="I47" s="1" t="s">
        <v>434</v>
      </c>
      <c r="J47" s="1"/>
      <c r="K47" s="1"/>
      <c r="L47" s="1"/>
      <c r="M47" s="1">
        <v>2.0</v>
      </c>
      <c r="N47" s="1" t="s">
        <v>435</v>
      </c>
      <c r="O47" s="1" t="s">
        <v>436</v>
      </c>
      <c r="P47" s="1" t="s">
        <v>30</v>
      </c>
      <c r="Q47" s="1" t="s">
        <v>31</v>
      </c>
      <c r="R47" s="1" t="s">
        <v>106</v>
      </c>
      <c r="S47" s="1" t="s">
        <v>33</v>
      </c>
      <c r="T47" s="1" t="s">
        <v>437</v>
      </c>
    </row>
    <row r="48" ht="15.75" customHeight="1">
      <c r="A48" s="1" t="s">
        <v>438</v>
      </c>
      <c r="B48" s="1" t="s">
        <v>439</v>
      </c>
      <c r="C48" s="1" t="s">
        <v>440</v>
      </c>
      <c r="D48" s="1" t="s">
        <v>441</v>
      </c>
      <c r="E48" s="1">
        <v>2021.0</v>
      </c>
      <c r="F48" s="1" t="s">
        <v>442</v>
      </c>
      <c r="G48" s="1" t="s">
        <v>443</v>
      </c>
      <c r="H48" s="1" t="s">
        <v>444</v>
      </c>
      <c r="I48" s="1" t="s">
        <v>445</v>
      </c>
      <c r="J48" s="1">
        <v>1.0</v>
      </c>
      <c r="K48" s="1">
        <v>24.0</v>
      </c>
      <c r="L48" s="1">
        <v>23.0</v>
      </c>
      <c r="M48" s="1">
        <v>13.0</v>
      </c>
      <c r="N48" s="1" t="s">
        <v>446</v>
      </c>
      <c r="O48" s="1" t="s">
        <v>447</v>
      </c>
      <c r="P48" s="1" t="s">
        <v>30</v>
      </c>
      <c r="Q48" s="1" t="s">
        <v>31</v>
      </c>
      <c r="R48" s="1" t="s">
        <v>32</v>
      </c>
      <c r="S48" s="1" t="s">
        <v>33</v>
      </c>
      <c r="T48" s="1" t="s">
        <v>448</v>
      </c>
    </row>
    <row r="49" ht="15.75" customHeight="1">
      <c r="A49" s="1" t="s">
        <v>449</v>
      </c>
      <c r="B49" s="1" t="s">
        <v>450</v>
      </c>
      <c r="C49" s="1" t="s">
        <v>451</v>
      </c>
      <c r="D49" s="1" t="s">
        <v>452</v>
      </c>
      <c r="E49" s="1">
        <v>2020.0</v>
      </c>
      <c r="F49" s="1" t="s">
        <v>453</v>
      </c>
      <c r="G49" s="1" t="s">
        <v>454</v>
      </c>
      <c r="H49" s="1" t="s">
        <v>455</v>
      </c>
      <c r="I49" s="1" t="s">
        <v>26</v>
      </c>
      <c r="J49" s="1">
        <v>2065.0</v>
      </c>
      <c r="K49" s="1">
        <v>2077.0</v>
      </c>
      <c r="L49" s="1">
        <v>12.0</v>
      </c>
      <c r="M49" s="1">
        <v>9.0</v>
      </c>
      <c r="N49" s="1" t="s">
        <v>456</v>
      </c>
      <c r="O49" s="1" t="s">
        <v>457</v>
      </c>
      <c r="P49" s="1" t="s">
        <v>30</v>
      </c>
      <c r="Q49" s="1" t="s">
        <v>31</v>
      </c>
      <c r="R49" s="1" t="s">
        <v>26</v>
      </c>
      <c r="S49" s="1" t="s">
        <v>33</v>
      </c>
      <c r="T49" s="1" t="s">
        <v>458</v>
      </c>
    </row>
    <row r="50" ht="15.75" customHeight="1">
      <c r="A50" s="1" t="s">
        <v>459</v>
      </c>
      <c r="B50" s="1" t="s">
        <v>460</v>
      </c>
      <c r="C50" s="1" t="s">
        <v>461</v>
      </c>
      <c r="D50" s="1" t="s">
        <v>462</v>
      </c>
      <c r="E50" s="1">
        <v>2017.0</v>
      </c>
      <c r="F50" s="1" t="s">
        <v>70</v>
      </c>
      <c r="G50" s="1" t="s">
        <v>463</v>
      </c>
      <c r="H50" s="1" t="s">
        <v>26</v>
      </c>
      <c r="I50" s="1" t="s">
        <v>464</v>
      </c>
      <c r="J50" s="1"/>
      <c r="K50" s="1"/>
      <c r="L50" s="1"/>
      <c r="M50" s="1">
        <v>27.0</v>
      </c>
      <c r="N50" s="1" t="s">
        <v>465</v>
      </c>
      <c r="O50" s="1" t="s">
        <v>466</v>
      </c>
      <c r="P50" s="1" t="s">
        <v>64</v>
      </c>
      <c r="Q50" s="1" t="s">
        <v>31</v>
      </c>
      <c r="R50" s="1" t="s">
        <v>26</v>
      </c>
      <c r="S50" s="1" t="s">
        <v>33</v>
      </c>
      <c r="T50" s="1" t="s">
        <v>467</v>
      </c>
    </row>
    <row r="51" ht="15.75" customHeight="1">
      <c r="A51" s="1" t="s">
        <v>468</v>
      </c>
      <c r="B51" s="1" t="s">
        <v>469</v>
      </c>
      <c r="C51" s="1" t="s">
        <v>470</v>
      </c>
      <c r="D51" s="1" t="s">
        <v>471</v>
      </c>
      <c r="E51" s="1">
        <v>2022.0</v>
      </c>
      <c r="F51" s="1" t="s">
        <v>41</v>
      </c>
      <c r="G51" s="1" t="s">
        <v>302</v>
      </c>
      <c r="H51" s="1" t="s">
        <v>26</v>
      </c>
      <c r="I51" s="1" t="s">
        <v>472</v>
      </c>
      <c r="J51" s="1"/>
      <c r="K51" s="1"/>
      <c r="L51" s="1"/>
      <c r="M51" s="1">
        <v>1.0</v>
      </c>
      <c r="N51" s="1" t="s">
        <v>473</v>
      </c>
      <c r="O51" s="1" t="s">
        <v>474</v>
      </c>
      <c r="P51" s="1" t="s">
        <v>30</v>
      </c>
      <c r="Q51" s="1" t="s">
        <v>31</v>
      </c>
      <c r="R51" s="1" t="s">
        <v>106</v>
      </c>
      <c r="S51" s="1" t="s">
        <v>33</v>
      </c>
      <c r="T51" s="1" t="s">
        <v>475</v>
      </c>
    </row>
    <row r="52" ht="15.75" customHeight="1">
      <c r="A52" s="1" t="s">
        <v>476</v>
      </c>
      <c r="B52" s="1" t="s">
        <v>477</v>
      </c>
      <c r="C52" s="1" t="s">
        <v>478</v>
      </c>
      <c r="D52" s="1" t="s">
        <v>479</v>
      </c>
      <c r="E52" s="1">
        <v>2020.0</v>
      </c>
      <c r="F52" s="1" t="s">
        <v>480</v>
      </c>
      <c r="G52" s="1" t="s">
        <v>302</v>
      </c>
      <c r="H52" s="1" t="s">
        <v>349</v>
      </c>
      <c r="I52" s="1" t="s">
        <v>481</v>
      </c>
      <c r="J52" s="1"/>
      <c r="K52" s="1"/>
      <c r="L52" s="1"/>
      <c r="M52" s="1">
        <v>13.0</v>
      </c>
      <c r="N52" s="1" t="s">
        <v>482</v>
      </c>
      <c r="O52" s="1" t="s">
        <v>483</v>
      </c>
      <c r="P52" s="1" t="s">
        <v>484</v>
      </c>
      <c r="Q52" s="1" t="s">
        <v>31</v>
      </c>
      <c r="R52" s="1" t="s">
        <v>26</v>
      </c>
      <c r="S52" s="1" t="s">
        <v>33</v>
      </c>
      <c r="T52" s="1" t="s">
        <v>485</v>
      </c>
    </row>
    <row r="53" ht="15.75" customHeight="1">
      <c r="A53" s="1" t="s">
        <v>486</v>
      </c>
      <c r="B53" s="1" t="s">
        <v>487</v>
      </c>
      <c r="C53" s="1" t="s">
        <v>488</v>
      </c>
      <c r="D53" s="1" t="s">
        <v>489</v>
      </c>
      <c r="E53" s="1">
        <v>2018.0</v>
      </c>
      <c r="F53" s="1" t="s">
        <v>70</v>
      </c>
      <c r="G53" s="1" t="s">
        <v>26</v>
      </c>
      <c r="H53" s="1" t="s">
        <v>26</v>
      </c>
      <c r="I53" s="1" t="s">
        <v>26</v>
      </c>
      <c r="J53" s="1"/>
      <c r="K53" s="1"/>
      <c r="L53" s="1"/>
      <c r="M53" s="1">
        <v>8.0</v>
      </c>
      <c r="N53" s="1" t="s">
        <v>490</v>
      </c>
      <c r="O53" s="1" t="s">
        <v>491</v>
      </c>
      <c r="P53" s="1" t="s">
        <v>64</v>
      </c>
      <c r="Q53" s="1" t="s">
        <v>31</v>
      </c>
      <c r="R53" s="1" t="s">
        <v>26</v>
      </c>
      <c r="S53" s="1" t="s">
        <v>33</v>
      </c>
      <c r="T53" s="1" t="s">
        <v>492</v>
      </c>
    </row>
    <row r="54" ht="15.75" customHeight="1">
      <c r="A54" s="1" t="s">
        <v>493</v>
      </c>
      <c r="B54" s="1" t="s">
        <v>494</v>
      </c>
      <c r="C54" s="1" t="s">
        <v>495</v>
      </c>
      <c r="D54" s="1" t="s">
        <v>496</v>
      </c>
      <c r="E54" s="1">
        <v>2018.0</v>
      </c>
      <c r="F54" s="1" t="s">
        <v>255</v>
      </c>
      <c r="G54" s="1" t="s">
        <v>444</v>
      </c>
      <c r="H54" s="1" t="s">
        <v>497</v>
      </c>
      <c r="I54" s="1" t="s">
        <v>498</v>
      </c>
      <c r="J54" s="1"/>
      <c r="K54" s="1"/>
      <c r="L54" s="1"/>
      <c r="M54" s="1">
        <v>38.0</v>
      </c>
      <c r="N54" s="1" t="s">
        <v>499</v>
      </c>
      <c r="O54" s="1" t="s">
        <v>500</v>
      </c>
      <c r="P54" s="1" t="s">
        <v>30</v>
      </c>
      <c r="Q54" s="1" t="s">
        <v>31</v>
      </c>
      <c r="R54" s="1" t="s">
        <v>32</v>
      </c>
      <c r="S54" s="1" t="s">
        <v>33</v>
      </c>
      <c r="T54" s="1" t="s">
        <v>501</v>
      </c>
    </row>
    <row r="55" ht="15.75" customHeight="1">
      <c r="A55" s="1" t="s">
        <v>502</v>
      </c>
      <c r="B55" s="1" t="s">
        <v>503</v>
      </c>
      <c r="C55" s="1" t="s">
        <v>504</v>
      </c>
      <c r="D55" s="1" t="s">
        <v>505</v>
      </c>
      <c r="E55" s="1">
        <v>2023.0</v>
      </c>
      <c r="F55" s="1" t="s">
        <v>506</v>
      </c>
      <c r="G55" s="1" t="s">
        <v>26</v>
      </c>
      <c r="H55" s="1" t="s">
        <v>26</v>
      </c>
      <c r="I55" s="1" t="s">
        <v>26</v>
      </c>
      <c r="J55" s="1">
        <v>810.0</v>
      </c>
      <c r="K55" s="1">
        <v>819.0</v>
      </c>
      <c r="L55" s="1">
        <v>9.0</v>
      </c>
      <c r="M55" s="1">
        <v>0.0</v>
      </c>
      <c r="N55" s="1" t="s">
        <v>507</v>
      </c>
      <c r="O55" s="1" t="s">
        <v>508</v>
      </c>
      <c r="P55" s="1" t="s">
        <v>64</v>
      </c>
      <c r="Q55" s="1" t="s">
        <v>31</v>
      </c>
      <c r="R55" s="1" t="s">
        <v>26</v>
      </c>
      <c r="S55" s="1" t="s">
        <v>33</v>
      </c>
      <c r="T55" s="1" t="s">
        <v>509</v>
      </c>
    </row>
    <row r="56" ht="15.75" customHeight="1">
      <c r="A56" s="1" t="s">
        <v>510</v>
      </c>
      <c r="B56" s="1" t="s">
        <v>511</v>
      </c>
      <c r="C56" s="1" t="s">
        <v>512</v>
      </c>
      <c r="D56" s="1" t="s">
        <v>513</v>
      </c>
      <c r="E56" s="1">
        <v>2023.0</v>
      </c>
      <c r="F56" s="1" t="s">
        <v>514</v>
      </c>
      <c r="G56" s="1" t="s">
        <v>515</v>
      </c>
      <c r="H56" s="1" t="s">
        <v>26</v>
      </c>
      <c r="I56" s="1" t="s">
        <v>516</v>
      </c>
      <c r="J56" s="1"/>
      <c r="K56" s="1"/>
      <c r="L56" s="1"/>
      <c r="M56" s="1">
        <v>3.0</v>
      </c>
      <c r="N56" s="1" t="s">
        <v>517</v>
      </c>
      <c r="O56" s="1" t="s">
        <v>518</v>
      </c>
      <c r="P56" s="1" t="s">
        <v>484</v>
      </c>
      <c r="Q56" s="1" t="s">
        <v>31</v>
      </c>
      <c r="R56" s="1" t="s">
        <v>26</v>
      </c>
      <c r="S56" s="1" t="s">
        <v>33</v>
      </c>
      <c r="T56" s="1" t="s">
        <v>519</v>
      </c>
    </row>
    <row r="57" ht="15.75" customHeight="1">
      <c r="A57" s="1" t="s">
        <v>520</v>
      </c>
      <c r="B57" s="1" t="s">
        <v>521</v>
      </c>
      <c r="C57" s="1" t="s">
        <v>522</v>
      </c>
      <c r="D57" s="1" t="s">
        <v>523</v>
      </c>
      <c r="E57" s="1">
        <v>2022.0</v>
      </c>
      <c r="F57" s="1" t="s">
        <v>60</v>
      </c>
      <c r="G57" s="1" t="s">
        <v>524</v>
      </c>
      <c r="H57" s="1" t="s">
        <v>26</v>
      </c>
      <c r="I57" s="1" t="s">
        <v>26</v>
      </c>
      <c r="J57" s="1">
        <v>165.0</v>
      </c>
      <c r="K57" s="1">
        <v>182.0</v>
      </c>
      <c r="L57" s="1">
        <v>17.0</v>
      </c>
      <c r="M57" s="1">
        <v>1.0</v>
      </c>
      <c r="N57" s="1" t="s">
        <v>525</v>
      </c>
      <c r="O57" s="1" t="s">
        <v>526</v>
      </c>
      <c r="P57" s="1" t="s">
        <v>64</v>
      </c>
      <c r="Q57" s="1" t="s">
        <v>31</v>
      </c>
      <c r="R57" s="1" t="s">
        <v>26</v>
      </c>
      <c r="S57" s="1" t="s">
        <v>33</v>
      </c>
      <c r="T57" s="1" t="s">
        <v>527</v>
      </c>
    </row>
    <row r="58" ht="15.75" customHeight="1">
      <c r="A58" s="1" t="s">
        <v>528</v>
      </c>
      <c r="B58" s="1" t="s">
        <v>529</v>
      </c>
      <c r="C58" s="1" t="s">
        <v>530</v>
      </c>
      <c r="D58" s="1" t="s">
        <v>531</v>
      </c>
      <c r="E58" s="1">
        <v>2023.0</v>
      </c>
      <c r="F58" s="1" t="s">
        <v>532</v>
      </c>
      <c r="G58" s="1" t="s">
        <v>533</v>
      </c>
      <c r="H58" s="1" t="s">
        <v>534</v>
      </c>
      <c r="I58" s="1" t="s">
        <v>535</v>
      </c>
      <c r="J58" s="1"/>
      <c r="K58" s="1"/>
      <c r="L58" s="1"/>
      <c r="M58" s="1">
        <v>2.0</v>
      </c>
      <c r="N58" s="1" t="s">
        <v>536</v>
      </c>
      <c r="O58" s="1" t="s">
        <v>537</v>
      </c>
      <c r="P58" s="1" t="s">
        <v>64</v>
      </c>
      <c r="Q58" s="1" t="s">
        <v>31</v>
      </c>
      <c r="R58" s="1" t="s">
        <v>26</v>
      </c>
      <c r="S58" s="1" t="s">
        <v>33</v>
      </c>
      <c r="T58" s="1" t="s">
        <v>538</v>
      </c>
    </row>
    <row r="59" ht="15.75" customHeight="1">
      <c r="A59" s="1" t="s">
        <v>539</v>
      </c>
      <c r="B59" s="1" t="s">
        <v>540</v>
      </c>
      <c r="C59" s="1" t="s">
        <v>541</v>
      </c>
      <c r="D59" s="1" t="s">
        <v>542</v>
      </c>
      <c r="E59" s="1">
        <v>2019.0</v>
      </c>
      <c r="F59" s="1" t="s">
        <v>543</v>
      </c>
      <c r="G59" s="1" t="s">
        <v>26</v>
      </c>
      <c r="H59" s="1" t="s">
        <v>26</v>
      </c>
      <c r="I59" s="1" t="s">
        <v>26</v>
      </c>
      <c r="J59" s="1">
        <v>300.0</v>
      </c>
      <c r="K59" s="1">
        <v>312.0</v>
      </c>
      <c r="L59" s="1">
        <v>12.0</v>
      </c>
      <c r="M59" s="1">
        <v>17.0</v>
      </c>
      <c r="N59" s="1" t="s">
        <v>544</v>
      </c>
      <c r="O59" s="1" t="s">
        <v>545</v>
      </c>
      <c r="P59" s="1" t="s">
        <v>64</v>
      </c>
      <c r="Q59" s="1" t="s">
        <v>31</v>
      </c>
      <c r="R59" s="1" t="s">
        <v>26</v>
      </c>
      <c r="S59" s="1" t="s">
        <v>33</v>
      </c>
      <c r="T59" s="1" t="s">
        <v>546</v>
      </c>
    </row>
    <row r="60" ht="15.75" customHeight="1">
      <c r="A60" s="1" t="s">
        <v>547</v>
      </c>
      <c r="B60" s="1" t="s">
        <v>548</v>
      </c>
      <c r="C60" s="1" t="s">
        <v>549</v>
      </c>
      <c r="D60" s="1" t="s">
        <v>550</v>
      </c>
      <c r="E60" s="1">
        <v>2023.0</v>
      </c>
      <c r="F60" s="1" t="s">
        <v>173</v>
      </c>
      <c r="G60" s="1" t="s">
        <v>551</v>
      </c>
      <c r="H60" s="1" t="s">
        <v>338</v>
      </c>
      <c r="I60" s="1" t="s">
        <v>26</v>
      </c>
      <c r="J60" s="1">
        <v>1363.0</v>
      </c>
      <c r="K60" s="1">
        <v>1371.0</v>
      </c>
      <c r="L60" s="1">
        <v>8.0</v>
      </c>
      <c r="M60" s="1">
        <v>4.0</v>
      </c>
      <c r="N60" s="1" t="s">
        <v>552</v>
      </c>
      <c r="O60" s="1" t="s">
        <v>553</v>
      </c>
      <c r="P60" s="1" t="s">
        <v>30</v>
      </c>
      <c r="Q60" s="1" t="s">
        <v>31</v>
      </c>
      <c r="R60" s="1" t="s">
        <v>178</v>
      </c>
      <c r="S60" s="1" t="s">
        <v>33</v>
      </c>
      <c r="T60" s="1" t="s">
        <v>554</v>
      </c>
    </row>
    <row r="61" ht="15.75" customHeight="1">
      <c r="A61" s="1" t="s">
        <v>555</v>
      </c>
      <c r="B61" s="1" t="s">
        <v>556</v>
      </c>
      <c r="C61" s="1" t="s">
        <v>557</v>
      </c>
      <c r="D61" s="1" t="s">
        <v>558</v>
      </c>
      <c r="E61" s="1">
        <v>2019.0</v>
      </c>
      <c r="F61" s="1" t="s">
        <v>559</v>
      </c>
      <c r="G61" s="1" t="s">
        <v>560</v>
      </c>
      <c r="H61" s="1" t="s">
        <v>26</v>
      </c>
      <c r="I61" s="1" t="s">
        <v>561</v>
      </c>
      <c r="J61" s="1">
        <v>2902.0</v>
      </c>
      <c r="K61" s="1">
        <v>2909.0</v>
      </c>
      <c r="L61" s="1">
        <v>7.0</v>
      </c>
      <c r="M61" s="1">
        <v>0.0</v>
      </c>
      <c r="N61" s="1" t="s">
        <v>562</v>
      </c>
      <c r="O61" s="1" t="s">
        <v>563</v>
      </c>
      <c r="P61" s="1" t="s">
        <v>64</v>
      </c>
      <c r="Q61" s="1" t="s">
        <v>31</v>
      </c>
      <c r="R61" s="1" t="s">
        <v>26</v>
      </c>
      <c r="S61" s="1" t="s">
        <v>33</v>
      </c>
      <c r="T61" s="1" t="s">
        <v>564</v>
      </c>
    </row>
    <row r="62" ht="15.75" customHeight="1">
      <c r="A62" s="1" t="s">
        <v>565</v>
      </c>
      <c r="B62" s="1" t="s">
        <v>566</v>
      </c>
      <c r="C62" s="1" t="s">
        <v>567</v>
      </c>
      <c r="D62" s="1" t="s">
        <v>568</v>
      </c>
      <c r="E62" s="1">
        <v>2021.0</v>
      </c>
      <c r="F62" s="1" t="s">
        <v>569</v>
      </c>
      <c r="G62" s="1" t="s">
        <v>26</v>
      </c>
      <c r="H62" s="1" t="s">
        <v>26</v>
      </c>
      <c r="I62" s="1" t="s">
        <v>570</v>
      </c>
      <c r="J62" s="1"/>
      <c r="K62" s="1"/>
      <c r="L62" s="1"/>
      <c r="M62" s="1">
        <v>5.0</v>
      </c>
      <c r="N62" s="1" t="s">
        <v>571</v>
      </c>
      <c r="O62" s="1" t="s">
        <v>572</v>
      </c>
      <c r="P62" s="1" t="s">
        <v>64</v>
      </c>
      <c r="Q62" s="1" t="s">
        <v>31</v>
      </c>
      <c r="R62" s="1" t="s">
        <v>26</v>
      </c>
      <c r="S62" s="1" t="s">
        <v>33</v>
      </c>
      <c r="T62" s="1" t="s">
        <v>573</v>
      </c>
    </row>
    <row r="63" ht="15.75" customHeight="1">
      <c r="A63" s="1" t="s">
        <v>574</v>
      </c>
      <c r="B63" s="1" t="s">
        <v>575</v>
      </c>
      <c r="C63" s="1" t="s">
        <v>576</v>
      </c>
      <c r="D63" s="1" t="s">
        <v>577</v>
      </c>
      <c r="E63" s="1">
        <v>2022.0</v>
      </c>
      <c r="F63" s="1" t="s">
        <v>578</v>
      </c>
      <c r="G63" s="1" t="s">
        <v>579</v>
      </c>
      <c r="H63" s="1" t="s">
        <v>580</v>
      </c>
      <c r="I63" s="1" t="s">
        <v>26</v>
      </c>
      <c r="J63" s="1">
        <v>969.0</v>
      </c>
      <c r="K63" s="1">
        <v>989.0</v>
      </c>
      <c r="L63" s="1">
        <v>20.0</v>
      </c>
      <c r="M63" s="1">
        <v>1.0</v>
      </c>
      <c r="N63" s="1" t="s">
        <v>581</v>
      </c>
      <c r="O63" s="1" t="s">
        <v>582</v>
      </c>
      <c r="P63" s="1" t="s">
        <v>30</v>
      </c>
      <c r="Q63" s="1" t="s">
        <v>31</v>
      </c>
      <c r="R63" s="1" t="s">
        <v>26</v>
      </c>
      <c r="S63" s="1" t="s">
        <v>33</v>
      </c>
      <c r="T63" s="1" t="s">
        <v>583</v>
      </c>
    </row>
    <row r="64" ht="15.75" customHeight="1">
      <c r="A64" s="1" t="s">
        <v>584</v>
      </c>
      <c r="B64" s="1" t="s">
        <v>585</v>
      </c>
      <c r="C64" s="1" t="s">
        <v>586</v>
      </c>
      <c r="D64" s="1" t="s">
        <v>587</v>
      </c>
      <c r="E64" s="1">
        <v>2019.0</v>
      </c>
      <c r="F64" s="1" t="s">
        <v>588</v>
      </c>
      <c r="G64" s="1" t="s">
        <v>589</v>
      </c>
      <c r="H64" s="1" t="s">
        <v>26</v>
      </c>
      <c r="I64" s="1" t="s">
        <v>26</v>
      </c>
      <c r="J64" s="1">
        <v>1.0</v>
      </c>
      <c r="K64" s="1">
        <v>10.0</v>
      </c>
      <c r="L64" s="1">
        <v>9.0</v>
      </c>
      <c r="M64" s="1">
        <v>32.0</v>
      </c>
      <c r="N64" s="1" t="s">
        <v>590</v>
      </c>
      <c r="O64" s="1" t="s">
        <v>591</v>
      </c>
      <c r="P64" s="1" t="s">
        <v>30</v>
      </c>
      <c r="Q64" s="1" t="s">
        <v>31</v>
      </c>
      <c r="R64" s="1" t="s">
        <v>126</v>
      </c>
      <c r="S64" s="1" t="s">
        <v>33</v>
      </c>
      <c r="T64" s="1" t="s">
        <v>592</v>
      </c>
    </row>
    <row r="65" ht="15.75" customHeight="1">
      <c r="A65" s="1" t="s">
        <v>593</v>
      </c>
      <c r="B65" s="1" t="s">
        <v>594</v>
      </c>
      <c r="C65" s="1" t="s">
        <v>595</v>
      </c>
      <c r="D65" s="1" t="s">
        <v>596</v>
      </c>
      <c r="E65" s="1">
        <v>2019.0</v>
      </c>
      <c r="F65" s="1" t="s">
        <v>60</v>
      </c>
      <c r="G65" s="1" t="s">
        <v>597</v>
      </c>
      <c r="H65" s="1" t="s">
        <v>26</v>
      </c>
      <c r="I65" s="1" t="s">
        <v>26</v>
      </c>
      <c r="J65" s="1">
        <v>428.0</v>
      </c>
      <c r="K65" s="1">
        <v>440.0</v>
      </c>
      <c r="L65" s="1">
        <v>12.0</v>
      </c>
      <c r="M65" s="1">
        <v>0.0</v>
      </c>
      <c r="N65" s="1" t="s">
        <v>598</v>
      </c>
      <c r="O65" s="1" t="s">
        <v>599</v>
      </c>
      <c r="P65" s="1" t="s">
        <v>64</v>
      </c>
      <c r="Q65" s="1" t="s">
        <v>31</v>
      </c>
      <c r="R65" s="1" t="s">
        <v>26</v>
      </c>
      <c r="S65" s="1" t="s">
        <v>33</v>
      </c>
      <c r="T65" s="1" t="s">
        <v>600</v>
      </c>
    </row>
    <row r="66" ht="15.75" customHeight="1">
      <c r="A66" s="1" t="s">
        <v>601</v>
      </c>
      <c r="B66" s="1" t="s">
        <v>602</v>
      </c>
      <c r="C66" s="1" t="s">
        <v>603</v>
      </c>
      <c r="D66" s="1" t="s">
        <v>604</v>
      </c>
      <c r="E66" s="1">
        <v>2022.0</v>
      </c>
      <c r="F66" s="1" t="s">
        <v>383</v>
      </c>
      <c r="G66" s="1" t="s">
        <v>26</v>
      </c>
      <c r="H66" s="1" t="s">
        <v>26</v>
      </c>
      <c r="I66" s="1" t="s">
        <v>26</v>
      </c>
      <c r="J66" s="1">
        <v>495.0</v>
      </c>
      <c r="K66" s="1">
        <v>500.0</v>
      </c>
      <c r="L66" s="1">
        <v>5.0</v>
      </c>
      <c r="M66" s="1">
        <v>0.0</v>
      </c>
      <c r="N66" s="1" t="s">
        <v>605</v>
      </c>
      <c r="O66" s="1" t="s">
        <v>606</v>
      </c>
      <c r="P66" s="1" t="s">
        <v>64</v>
      </c>
      <c r="Q66" s="1" t="s">
        <v>31</v>
      </c>
      <c r="R66" s="1" t="s">
        <v>26</v>
      </c>
      <c r="S66" s="1" t="s">
        <v>33</v>
      </c>
      <c r="T66" s="1" t="s">
        <v>607</v>
      </c>
    </row>
    <row r="67" ht="15.75" customHeight="1">
      <c r="A67" s="1" t="s">
        <v>608</v>
      </c>
      <c r="B67" s="1" t="s">
        <v>609</v>
      </c>
      <c r="C67" s="1" t="s">
        <v>610</v>
      </c>
      <c r="D67" s="1" t="s">
        <v>611</v>
      </c>
      <c r="E67" s="1">
        <v>2022.0</v>
      </c>
      <c r="F67" s="1" t="s">
        <v>612</v>
      </c>
      <c r="G67" s="1" t="s">
        <v>613</v>
      </c>
      <c r="H67" s="1" t="s">
        <v>26</v>
      </c>
      <c r="I67" s="1" t="s">
        <v>26</v>
      </c>
      <c r="J67" s="1">
        <v>370.0</v>
      </c>
      <c r="K67" s="1">
        <v>379.0</v>
      </c>
      <c r="L67" s="1">
        <v>9.0</v>
      </c>
      <c r="M67" s="1">
        <v>0.0</v>
      </c>
      <c r="N67" s="1" t="s">
        <v>614</v>
      </c>
      <c r="O67" s="1" t="s">
        <v>615</v>
      </c>
      <c r="P67" s="1" t="s">
        <v>64</v>
      </c>
      <c r="Q67" s="1" t="s">
        <v>31</v>
      </c>
      <c r="R67" s="1" t="s">
        <v>32</v>
      </c>
      <c r="S67" s="1" t="s">
        <v>33</v>
      </c>
      <c r="T67" s="1" t="s">
        <v>616</v>
      </c>
    </row>
    <row r="68" ht="15.75" customHeight="1">
      <c r="A68" s="1" t="s">
        <v>617</v>
      </c>
      <c r="B68" s="1" t="s">
        <v>618</v>
      </c>
      <c r="C68" s="1" t="s">
        <v>619</v>
      </c>
      <c r="D68" s="1" t="s">
        <v>620</v>
      </c>
      <c r="E68" s="1">
        <v>2020.0</v>
      </c>
      <c r="F68" s="1" t="s">
        <v>621</v>
      </c>
      <c r="G68" s="1" t="s">
        <v>302</v>
      </c>
      <c r="H68" s="1" t="s">
        <v>103</v>
      </c>
      <c r="I68" s="1" t="s">
        <v>26</v>
      </c>
      <c r="J68" s="1">
        <v>1496.0</v>
      </c>
      <c r="K68" s="1">
        <v>1519.0</v>
      </c>
      <c r="L68" s="1">
        <v>23.0</v>
      </c>
      <c r="M68" s="1">
        <v>14.0</v>
      </c>
      <c r="N68" s="1" t="s">
        <v>622</v>
      </c>
      <c r="O68" s="1" t="s">
        <v>623</v>
      </c>
      <c r="P68" s="1" t="s">
        <v>30</v>
      </c>
      <c r="Q68" s="1" t="s">
        <v>31</v>
      </c>
      <c r="R68" s="1" t="s">
        <v>106</v>
      </c>
      <c r="S68" s="1" t="s">
        <v>33</v>
      </c>
      <c r="T68" s="1" t="s">
        <v>624</v>
      </c>
    </row>
    <row r="69" ht="15.75" customHeight="1">
      <c r="A69" s="1" t="s">
        <v>625</v>
      </c>
      <c r="B69" s="1" t="s">
        <v>626</v>
      </c>
      <c r="C69" s="1" t="s">
        <v>627</v>
      </c>
      <c r="D69" s="1" t="s">
        <v>628</v>
      </c>
      <c r="E69" s="1">
        <v>2022.0</v>
      </c>
      <c r="F69" s="1" t="s">
        <v>629</v>
      </c>
      <c r="G69" s="1" t="s">
        <v>26</v>
      </c>
      <c r="H69" s="1" t="s">
        <v>26</v>
      </c>
      <c r="I69" s="1" t="s">
        <v>26</v>
      </c>
      <c r="J69" s="1">
        <v>363.0</v>
      </c>
      <c r="K69" s="1">
        <v>368.0</v>
      </c>
      <c r="L69" s="1">
        <v>5.0</v>
      </c>
      <c r="M69" s="1">
        <v>2.0</v>
      </c>
      <c r="N69" s="1" t="s">
        <v>630</v>
      </c>
      <c r="O69" s="1" t="s">
        <v>631</v>
      </c>
      <c r="P69" s="1" t="s">
        <v>64</v>
      </c>
      <c r="Q69" s="1" t="s">
        <v>31</v>
      </c>
      <c r="R69" s="1" t="s">
        <v>26</v>
      </c>
      <c r="S69" s="1" t="s">
        <v>33</v>
      </c>
      <c r="T69" s="1" t="s">
        <v>632</v>
      </c>
    </row>
    <row r="70" ht="15.75" customHeight="1">
      <c r="A70" s="1" t="s">
        <v>633</v>
      </c>
      <c r="B70" s="1" t="s">
        <v>634</v>
      </c>
      <c r="C70" s="1" t="s">
        <v>635</v>
      </c>
      <c r="D70" s="1" t="s">
        <v>636</v>
      </c>
      <c r="E70" s="1">
        <v>2018.0</v>
      </c>
      <c r="F70" s="1" t="s">
        <v>70</v>
      </c>
      <c r="G70" s="1" t="s">
        <v>26</v>
      </c>
      <c r="H70" s="1" t="s">
        <v>26</v>
      </c>
      <c r="I70" s="1" t="s">
        <v>637</v>
      </c>
      <c r="J70" s="1"/>
      <c r="K70" s="1"/>
      <c r="L70" s="1"/>
      <c r="M70" s="1">
        <v>1.0</v>
      </c>
      <c r="N70" s="1" t="s">
        <v>638</v>
      </c>
      <c r="O70" s="1" t="s">
        <v>639</v>
      </c>
      <c r="P70" s="1" t="s">
        <v>64</v>
      </c>
      <c r="Q70" s="1" t="s">
        <v>31</v>
      </c>
      <c r="R70" s="1" t="s">
        <v>26</v>
      </c>
      <c r="S70" s="1" t="s">
        <v>33</v>
      </c>
      <c r="T70" s="1" t="s">
        <v>640</v>
      </c>
    </row>
    <row r="71" ht="15.75" customHeight="1">
      <c r="A71" s="1" t="s">
        <v>641</v>
      </c>
      <c r="B71" s="1" t="s">
        <v>642</v>
      </c>
      <c r="C71" s="1" t="s">
        <v>643</v>
      </c>
      <c r="D71" s="1" t="s">
        <v>644</v>
      </c>
      <c r="E71" s="1">
        <v>2021.0</v>
      </c>
      <c r="F71" s="1" t="s">
        <v>645</v>
      </c>
      <c r="G71" s="1" t="s">
        <v>26</v>
      </c>
      <c r="H71" s="1" t="s">
        <v>26</v>
      </c>
      <c r="I71" s="1" t="s">
        <v>26</v>
      </c>
      <c r="J71" s="1">
        <v>1465.0</v>
      </c>
      <c r="K71" s="1">
        <v>1472.0</v>
      </c>
      <c r="L71" s="1">
        <v>7.0</v>
      </c>
      <c r="M71" s="1">
        <v>1.0</v>
      </c>
      <c r="N71" s="1" t="s">
        <v>646</v>
      </c>
      <c r="O71" s="1" t="s">
        <v>647</v>
      </c>
      <c r="P71" s="1" t="s">
        <v>64</v>
      </c>
      <c r="Q71" s="1" t="s">
        <v>31</v>
      </c>
      <c r="R71" s="1" t="s">
        <v>26</v>
      </c>
      <c r="S71" s="1" t="s">
        <v>33</v>
      </c>
      <c r="T71" s="1" t="s">
        <v>648</v>
      </c>
    </row>
    <row r="72" ht="15.75" customHeight="1">
      <c r="A72" s="1" t="s">
        <v>649</v>
      </c>
      <c r="B72" s="1" t="s">
        <v>650</v>
      </c>
      <c r="C72" s="1" t="s">
        <v>651</v>
      </c>
      <c r="D72" s="1" t="s">
        <v>652</v>
      </c>
      <c r="E72" s="1">
        <v>2023.0</v>
      </c>
      <c r="F72" s="1" t="s">
        <v>653</v>
      </c>
      <c r="G72" s="1" t="s">
        <v>654</v>
      </c>
      <c r="H72" s="1" t="s">
        <v>26</v>
      </c>
      <c r="I72" s="1" t="s">
        <v>26</v>
      </c>
      <c r="J72" s="1">
        <v>616.0</v>
      </c>
      <c r="K72" s="1">
        <v>627.0</v>
      </c>
      <c r="L72" s="1">
        <v>11.0</v>
      </c>
      <c r="M72" s="1">
        <v>0.0</v>
      </c>
      <c r="N72" s="1" t="s">
        <v>655</v>
      </c>
      <c r="O72" s="1" t="s">
        <v>656</v>
      </c>
      <c r="P72" s="1" t="s">
        <v>64</v>
      </c>
      <c r="Q72" s="1" t="s">
        <v>31</v>
      </c>
      <c r="R72" s="1" t="s">
        <v>313</v>
      </c>
      <c r="S72" s="1" t="s">
        <v>33</v>
      </c>
      <c r="T72" s="1" t="s">
        <v>657</v>
      </c>
    </row>
    <row r="73" ht="15.75" customHeight="1">
      <c r="A73" s="1" t="s">
        <v>658</v>
      </c>
      <c r="B73" s="1" t="s">
        <v>659</v>
      </c>
      <c r="C73" s="1" t="s">
        <v>660</v>
      </c>
      <c r="D73" s="1" t="s">
        <v>661</v>
      </c>
      <c r="E73" s="1">
        <v>2023.0</v>
      </c>
      <c r="F73" s="1" t="s">
        <v>70</v>
      </c>
      <c r="G73" s="1" t="s">
        <v>26</v>
      </c>
      <c r="H73" s="1" t="s">
        <v>26</v>
      </c>
      <c r="I73" s="1" t="s">
        <v>349</v>
      </c>
      <c r="J73" s="1"/>
      <c r="K73" s="1"/>
      <c r="L73" s="1"/>
      <c r="M73" s="1">
        <v>0.0</v>
      </c>
      <c r="N73" s="1" t="s">
        <v>662</v>
      </c>
      <c r="O73" s="1" t="s">
        <v>663</v>
      </c>
      <c r="P73" s="1" t="s">
        <v>64</v>
      </c>
      <c r="Q73" s="1" t="s">
        <v>31</v>
      </c>
      <c r="R73" s="1" t="s">
        <v>26</v>
      </c>
      <c r="S73" s="1" t="s">
        <v>33</v>
      </c>
      <c r="T73" s="1" t="s">
        <v>664</v>
      </c>
    </row>
    <row r="74" ht="15.75" customHeight="1">
      <c r="A74" s="1" t="s">
        <v>665</v>
      </c>
      <c r="B74" s="1" t="s">
        <v>666</v>
      </c>
      <c r="C74" s="1" t="s">
        <v>667</v>
      </c>
      <c r="D74" s="1" t="s">
        <v>668</v>
      </c>
      <c r="E74" s="1">
        <v>2018.0</v>
      </c>
      <c r="F74" s="1" t="s">
        <v>60</v>
      </c>
      <c r="G74" s="1" t="s">
        <v>669</v>
      </c>
      <c r="H74" s="1" t="s">
        <v>26</v>
      </c>
      <c r="I74" s="1" t="s">
        <v>26</v>
      </c>
      <c r="J74" s="1">
        <v>202.0</v>
      </c>
      <c r="K74" s="1">
        <v>212.0</v>
      </c>
      <c r="L74" s="1">
        <v>10.0</v>
      </c>
      <c r="M74" s="1">
        <v>1.0</v>
      </c>
      <c r="N74" s="1" t="s">
        <v>670</v>
      </c>
      <c r="O74" s="1" t="s">
        <v>671</v>
      </c>
      <c r="P74" s="1" t="s">
        <v>64</v>
      </c>
      <c r="Q74" s="1" t="s">
        <v>31</v>
      </c>
      <c r="R74" s="1" t="s">
        <v>26</v>
      </c>
      <c r="S74" s="1" t="s">
        <v>33</v>
      </c>
      <c r="T74" s="1" t="s">
        <v>672</v>
      </c>
    </row>
    <row r="75" ht="15.75" customHeight="1">
      <c r="A75" s="1" t="s">
        <v>673</v>
      </c>
      <c r="B75" s="1" t="s">
        <v>674</v>
      </c>
      <c r="C75" s="1" t="s">
        <v>675</v>
      </c>
      <c r="D75" s="1" t="s">
        <v>676</v>
      </c>
      <c r="E75" s="1">
        <v>2022.0</v>
      </c>
      <c r="F75" s="1" t="s">
        <v>677</v>
      </c>
      <c r="G75" s="1" t="s">
        <v>174</v>
      </c>
      <c r="H75" s="1" t="s">
        <v>103</v>
      </c>
      <c r="I75" s="1" t="s">
        <v>678</v>
      </c>
      <c r="J75" s="1"/>
      <c r="K75" s="1"/>
      <c r="L75" s="1"/>
      <c r="M75" s="1">
        <v>0.0</v>
      </c>
      <c r="N75" s="1" t="s">
        <v>679</v>
      </c>
      <c r="O75" s="1" t="s">
        <v>680</v>
      </c>
      <c r="P75" s="1" t="s">
        <v>30</v>
      </c>
      <c r="Q75" s="1" t="s">
        <v>31</v>
      </c>
      <c r="R75" s="1" t="s">
        <v>26</v>
      </c>
      <c r="S75" s="1" t="s">
        <v>33</v>
      </c>
      <c r="T75" s="1" t="s">
        <v>681</v>
      </c>
    </row>
    <row r="76" ht="15.75" customHeight="1">
      <c r="A76" s="1" t="s">
        <v>682</v>
      </c>
      <c r="B76" s="1" t="s">
        <v>683</v>
      </c>
      <c r="C76" s="1" t="s">
        <v>684</v>
      </c>
      <c r="D76" s="1" t="s">
        <v>685</v>
      </c>
      <c r="E76" s="1">
        <v>2020.0</v>
      </c>
      <c r="F76" s="1" t="s">
        <v>686</v>
      </c>
      <c r="G76" s="1" t="s">
        <v>687</v>
      </c>
      <c r="H76" s="1" t="s">
        <v>103</v>
      </c>
      <c r="I76" s="1" t="s">
        <v>26</v>
      </c>
      <c r="J76" s="1">
        <v>289.0</v>
      </c>
      <c r="K76" s="1">
        <v>337.0</v>
      </c>
      <c r="L76" s="1">
        <v>48.0</v>
      </c>
      <c r="M76" s="1">
        <v>8.0</v>
      </c>
      <c r="N76" s="1" t="s">
        <v>688</v>
      </c>
      <c r="O76" s="1" t="s">
        <v>689</v>
      </c>
      <c r="P76" s="1" t="s">
        <v>30</v>
      </c>
      <c r="Q76" s="1" t="s">
        <v>31</v>
      </c>
      <c r="R76" s="1" t="s">
        <v>26</v>
      </c>
      <c r="S76" s="1" t="s">
        <v>33</v>
      </c>
      <c r="T76" s="1" t="s">
        <v>690</v>
      </c>
    </row>
    <row r="77" ht="15.75" customHeight="1">
      <c r="A77" s="1" t="s">
        <v>691</v>
      </c>
      <c r="B77" s="1" t="s">
        <v>692</v>
      </c>
      <c r="C77" s="1" t="s">
        <v>693</v>
      </c>
      <c r="D77" s="1" t="s">
        <v>694</v>
      </c>
      <c r="E77" s="1">
        <v>2022.0</v>
      </c>
      <c r="F77" s="1" t="s">
        <v>695</v>
      </c>
      <c r="G77" s="1" t="s">
        <v>26</v>
      </c>
      <c r="H77" s="1" t="s">
        <v>26</v>
      </c>
      <c r="I77" s="1" t="s">
        <v>26</v>
      </c>
      <c r="J77" s="1">
        <v>28.0</v>
      </c>
      <c r="K77" s="1">
        <v>41.0</v>
      </c>
      <c r="L77" s="1">
        <v>13.0</v>
      </c>
      <c r="M77" s="1">
        <v>6.0</v>
      </c>
      <c r="N77" s="1" t="s">
        <v>696</v>
      </c>
      <c r="O77" s="1" t="s">
        <v>697</v>
      </c>
      <c r="P77" s="1" t="s">
        <v>64</v>
      </c>
      <c r="Q77" s="1" t="s">
        <v>31</v>
      </c>
      <c r="R77" s="1" t="s">
        <v>26</v>
      </c>
      <c r="S77" s="1" t="s">
        <v>33</v>
      </c>
      <c r="T77" s="1" t="s">
        <v>698</v>
      </c>
    </row>
    <row r="78" ht="15.75" customHeight="1">
      <c r="A78" s="1" t="s">
        <v>699</v>
      </c>
      <c r="B78" s="1" t="s">
        <v>700</v>
      </c>
      <c r="C78" s="1" t="s">
        <v>701</v>
      </c>
      <c r="D78" s="1" t="s">
        <v>702</v>
      </c>
      <c r="E78" s="1">
        <v>2022.0</v>
      </c>
      <c r="F78" s="1" t="s">
        <v>621</v>
      </c>
      <c r="G78" s="1" t="s">
        <v>444</v>
      </c>
      <c r="H78" s="1" t="s">
        <v>25</v>
      </c>
      <c r="I78" s="1" t="s">
        <v>26</v>
      </c>
      <c r="J78" s="1">
        <v>1024.0</v>
      </c>
      <c r="K78" s="1">
        <v>1049.0</v>
      </c>
      <c r="L78" s="1">
        <v>25.0</v>
      </c>
      <c r="M78" s="1">
        <v>10.0</v>
      </c>
      <c r="N78" s="1" t="s">
        <v>703</v>
      </c>
      <c r="O78" s="1" t="s">
        <v>704</v>
      </c>
      <c r="P78" s="1" t="s">
        <v>30</v>
      </c>
      <c r="Q78" s="1" t="s">
        <v>31</v>
      </c>
      <c r="R78" s="1" t="s">
        <v>106</v>
      </c>
      <c r="S78" s="1" t="s">
        <v>33</v>
      </c>
      <c r="T78" s="1" t="s">
        <v>705</v>
      </c>
    </row>
    <row r="79" ht="15.75" customHeight="1">
      <c r="A79" s="1" t="s">
        <v>706</v>
      </c>
      <c r="B79" s="1" t="s">
        <v>707</v>
      </c>
      <c r="C79" s="1" t="s">
        <v>708</v>
      </c>
      <c r="D79" s="1" t="s">
        <v>709</v>
      </c>
      <c r="E79" s="1">
        <v>2021.0</v>
      </c>
      <c r="F79" s="1" t="s">
        <v>41</v>
      </c>
      <c r="G79" s="1" t="s">
        <v>25</v>
      </c>
      <c r="H79" s="1" t="s">
        <v>26</v>
      </c>
      <c r="I79" s="1" t="s">
        <v>710</v>
      </c>
      <c r="J79" s="1"/>
      <c r="K79" s="1"/>
      <c r="L79" s="1"/>
      <c r="M79" s="1">
        <v>13.0</v>
      </c>
      <c r="N79" s="1" t="s">
        <v>711</v>
      </c>
      <c r="O79" s="1" t="s">
        <v>712</v>
      </c>
      <c r="P79" s="1" t="s">
        <v>30</v>
      </c>
      <c r="Q79" s="1" t="s">
        <v>31</v>
      </c>
      <c r="R79" s="1" t="s">
        <v>32</v>
      </c>
      <c r="S79" s="1" t="s">
        <v>33</v>
      </c>
      <c r="T79" s="1" t="s">
        <v>713</v>
      </c>
    </row>
    <row r="80" ht="15.75" customHeight="1">
      <c r="A80" s="1" t="s">
        <v>714</v>
      </c>
      <c r="B80" s="1" t="s">
        <v>715</v>
      </c>
      <c r="C80" s="1" t="s">
        <v>716</v>
      </c>
      <c r="D80" s="1" t="s">
        <v>717</v>
      </c>
      <c r="E80" s="1">
        <v>2023.0</v>
      </c>
      <c r="F80" s="1" t="s">
        <v>718</v>
      </c>
      <c r="G80" s="1" t="s">
        <v>719</v>
      </c>
      <c r="H80" s="1" t="s">
        <v>103</v>
      </c>
      <c r="I80" s="1" t="s">
        <v>26</v>
      </c>
      <c r="J80" s="1">
        <v>2102.0</v>
      </c>
      <c r="K80" s="1">
        <v>2116.0</v>
      </c>
      <c r="L80" s="1">
        <v>14.0</v>
      </c>
      <c r="M80" s="1">
        <v>1.0</v>
      </c>
      <c r="N80" s="1" t="s">
        <v>720</v>
      </c>
      <c r="O80" s="1" t="s">
        <v>721</v>
      </c>
      <c r="P80" s="1" t="s">
        <v>30</v>
      </c>
      <c r="Q80" s="1" t="s">
        <v>31</v>
      </c>
      <c r="R80" s="1" t="s">
        <v>26</v>
      </c>
      <c r="S80" s="1" t="s">
        <v>33</v>
      </c>
      <c r="T80" s="1" t="s">
        <v>722</v>
      </c>
    </row>
    <row r="81" ht="15.75" customHeight="1">
      <c r="A81" s="1" t="s">
        <v>723</v>
      </c>
      <c r="B81" s="1" t="s">
        <v>724</v>
      </c>
      <c r="C81" s="1" t="s">
        <v>725</v>
      </c>
      <c r="D81" s="1" t="s">
        <v>726</v>
      </c>
      <c r="E81" s="1">
        <v>2018.0</v>
      </c>
      <c r="F81" s="1" t="s">
        <v>727</v>
      </c>
      <c r="G81" s="1" t="s">
        <v>728</v>
      </c>
      <c r="H81" s="1" t="s">
        <v>103</v>
      </c>
      <c r="I81" s="1" t="s">
        <v>26</v>
      </c>
      <c r="J81" s="1">
        <v>380.0</v>
      </c>
      <c r="K81" s="1">
        <v>391.0</v>
      </c>
      <c r="L81" s="1">
        <v>11.0</v>
      </c>
      <c r="M81" s="1">
        <v>34.0</v>
      </c>
      <c r="N81" s="1" t="s">
        <v>729</v>
      </c>
      <c r="O81" s="1" t="s">
        <v>730</v>
      </c>
      <c r="P81" s="1" t="s">
        <v>30</v>
      </c>
      <c r="Q81" s="1" t="s">
        <v>31</v>
      </c>
      <c r="R81" s="1" t="s">
        <v>26</v>
      </c>
      <c r="S81" s="1" t="s">
        <v>33</v>
      </c>
      <c r="T81" s="1" t="s">
        <v>731</v>
      </c>
    </row>
    <row r="82" ht="15.75" customHeight="1">
      <c r="A82" s="1" t="s">
        <v>732</v>
      </c>
      <c r="B82" s="1" t="s">
        <v>733</v>
      </c>
      <c r="C82" s="1" t="s">
        <v>734</v>
      </c>
      <c r="D82" s="1" t="s">
        <v>735</v>
      </c>
      <c r="E82" s="1">
        <v>2021.0</v>
      </c>
      <c r="F82" s="1" t="s">
        <v>677</v>
      </c>
      <c r="G82" s="1" t="s">
        <v>236</v>
      </c>
      <c r="H82" s="1" t="s">
        <v>103</v>
      </c>
      <c r="I82" s="1" t="s">
        <v>728</v>
      </c>
      <c r="J82" s="1"/>
      <c r="K82" s="1"/>
      <c r="L82" s="1"/>
      <c r="M82" s="1">
        <v>5.0</v>
      </c>
      <c r="N82" s="1" t="s">
        <v>736</v>
      </c>
      <c r="O82" s="1" t="s">
        <v>737</v>
      </c>
      <c r="P82" s="1" t="s">
        <v>30</v>
      </c>
      <c r="Q82" s="1" t="s">
        <v>31</v>
      </c>
      <c r="R82" s="1" t="s">
        <v>26</v>
      </c>
      <c r="S82" s="1" t="s">
        <v>33</v>
      </c>
      <c r="T82" s="1" t="s">
        <v>738</v>
      </c>
    </row>
    <row r="83" ht="15.75" customHeight="1">
      <c r="A83" s="1" t="s">
        <v>739</v>
      </c>
      <c r="B83" s="1" t="s">
        <v>740</v>
      </c>
      <c r="C83" s="1" t="s">
        <v>741</v>
      </c>
      <c r="D83" s="1" t="s">
        <v>742</v>
      </c>
      <c r="E83" s="1">
        <v>2014.0</v>
      </c>
      <c r="F83" s="1" t="s">
        <v>60</v>
      </c>
      <c r="G83" s="1" t="s">
        <v>743</v>
      </c>
      <c r="H83" s="1" t="s">
        <v>26</v>
      </c>
      <c r="I83" s="1" t="s">
        <v>26</v>
      </c>
      <c r="J83" s="1">
        <v>151.0</v>
      </c>
      <c r="K83" s="1">
        <v>158.0</v>
      </c>
      <c r="L83" s="1">
        <v>7.0</v>
      </c>
      <c r="M83" s="1">
        <v>1.0</v>
      </c>
      <c r="N83" s="1" t="s">
        <v>744</v>
      </c>
      <c r="O83" s="1" t="s">
        <v>745</v>
      </c>
      <c r="P83" s="1" t="s">
        <v>64</v>
      </c>
      <c r="Q83" s="1" t="s">
        <v>31</v>
      </c>
      <c r="R83" s="1" t="s">
        <v>360</v>
      </c>
      <c r="S83" s="1" t="s">
        <v>33</v>
      </c>
      <c r="T83" s="1" t="s">
        <v>746</v>
      </c>
    </row>
    <row r="84" ht="15.75" customHeight="1">
      <c r="A84" s="1" t="s">
        <v>747</v>
      </c>
      <c r="B84" s="1" t="s">
        <v>748</v>
      </c>
      <c r="C84" s="1" t="s">
        <v>749</v>
      </c>
      <c r="D84" s="1" t="s">
        <v>750</v>
      </c>
      <c r="E84" s="1">
        <v>2015.0</v>
      </c>
      <c r="F84" s="1" t="s">
        <v>751</v>
      </c>
      <c r="G84" s="1" t="s">
        <v>26</v>
      </c>
      <c r="H84" s="1" t="s">
        <v>26</v>
      </c>
      <c r="I84" s="1" t="s">
        <v>752</v>
      </c>
      <c r="J84" s="1">
        <v>81.0</v>
      </c>
      <c r="K84" s="1">
        <v>85.0</v>
      </c>
      <c r="L84" s="1">
        <v>4.0</v>
      </c>
      <c r="M84" s="1">
        <v>4.0</v>
      </c>
      <c r="N84" s="1" t="s">
        <v>753</v>
      </c>
      <c r="O84" s="1" t="s">
        <v>754</v>
      </c>
      <c r="P84" s="1" t="s">
        <v>64</v>
      </c>
      <c r="Q84" s="1" t="s">
        <v>31</v>
      </c>
      <c r="R84" s="1" t="s">
        <v>26</v>
      </c>
      <c r="S84" s="1" t="s">
        <v>33</v>
      </c>
      <c r="T84" s="1" t="s">
        <v>755</v>
      </c>
    </row>
    <row r="85" ht="15.75" customHeight="1">
      <c r="A85" s="1" t="s">
        <v>756</v>
      </c>
      <c r="B85" s="1" t="s">
        <v>757</v>
      </c>
      <c r="C85" s="1" t="s">
        <v>758</v>
      </c>
      <c r="D85" s="1" t="s">
        <v>759</v>
      </c>
      <c r="E85" s="1">
        <v>2010.0</v>
      </c>
      <c r="F85" s="1" t="s">
        <v>760</v>
      </c>
      <c r="G85" s="1" t="s">
        <v>26</v>
      </c>
      <c r="H85" s="1" t="s">
        <v>26</v>
      </c>
      <c r="I85" s="1" t="s">
        <v>761</v>
      </c>
      <c r="J85" s="1">
        <v>364.0</v>
      </c>
      <c r="K85" s="1">
        <v>366.0</v>
      </c>
      <c r="L85" s="1">
        <v>2.0</v>
      </c>
      <c r="M85" s="1">
        <v>0.0</v>
      </c>
      <c r="N85" s="1" t="s">
        <v>762</v>
      </c>
      <c r="O85" s="1" t="s">
        <v>763</v>
      </c>
      <c r="P85" s="1" t="s">
        <v>64</v>
      </c>
      <c r="Q85" s="1" t="s">
        <v>31</v>
      </c>
      <c r="R85" s="1" t="s">
        <v>26</v>
      </c>
      <c r="S85" s="1" t="s">
        <v>33</v>
      </c>
      <c r="T85" s="1" t="s">
        <v>764</v>
      </c>
    </row>
    <row r="86" ht="15.75" customHeight="1">
      <c r="A86" s="1" t="s">
        <v>765</v>
      </c>
      <c r="B86" s="1" t="s">
        <v>766</v>
      </c>
      <c r="C86" s="1" t="s">
        <v>767</v>
      </c>
      <c r="D86" s="1" t="s">
        <v>768</v>
      </c>
      <c r="E86" s="1">
        <v>2014.0</v>
      </c>
      <c r="F86" s="1" t="s">
        <v>769</v>
      </c>
      <c r="G86" s="1" t="s">
        <v>26</v>
      </c>
      <c r="H86" s="1" t="s">
        <v>26</v>
      </c>
      <c r="I86" s="1" t="s">
        <v>26</v>
      </c>
      <c r="J86" s="1">
        <v>90.0</v>
      </c>
      <c r="K86" s="1">
        <v>99.0</v>
      </c>
      <c r="L86" s="1">
        <v>9.0</v>
      </c>
      <c r="M86" s="1">
        <v>12.0</v>
      </c>
      <c r="N86" s="1" t="s">
        <v>770</v>
      </c>
      <c r="O86" s="1" t="s">
        <v>771</v>
      </c>
      <c r="P86" s="1" t="s">
        <v>64</v>
      </c>
      <c r="Q86" s="1" t="s">
        <v>31</v>
      </c>
      <c r="R86" s="1" t="s">
        <v>126</v>
      </c>
      <c r="S86" s="1" t="s">
        <v>33</v>
      </c>
      <c r="T86" s="1" t="s">
        <v>772</v>
      </c>
    </row>
    <row r="87" ht="15.75" customHeight="1">
      <c r="A87" s="1" t="s">
        <v>773</v>
      </c>
      <c r="B87" s="1" t="s">
        <v>774</v>
      </c>
      <c r="C87" s="1" t="s">
        <v>775</v>
      </c>
      <c r="D87" s="1" t="s">
        <v>776</v>
      </c>
      <c r="E87" s="1">
        <v>2013.0</v>
      </c>
      <c r="F87" s="1" t="s">
        <v>60</v>
      </c>
      <c r="G87" s="1" t="s">
        <v>777</v>
      </c>
      <c r="H87" s="1" t="s">
        <v>778</v>
      </c>
      <c r="I87" s="1" t="s">
        <v>26</v>
      </c>
      <c r="J87" s="1">
        <v>221.0</v>
      </c>
      <c r="K87" s="1">
        <v>230.0</v>
      </c>
      <c r="L87" s="1">
        <v>9.0</v>
      </c>
      <c r="M87" s="1">
        <v>9.0</v>
      </c>
      <c r="N87" s="1" t="s">
        <v>779</v>
      </c>
      <c r="O87" s="1" t="s">
        <v>780</v>
      </c>
      <c r="P87" s="1" t="s">
        <v>64</v>
      </c>
      <c r="Q87" s="1" t="s">
        <v>31</v>
      </c>
      <c r="R87" s="1" t="s">
        <v>126</v>
      </c>
      <c r="S87" s="1" t="s">
        <v>33</v>
      </c>
      <c r="T87" s="1" t="s">
        <v>781</v>
      </c>
    </row>
    <row r="88" ht="15.75" customHeight="1">
      <c r="A88" s="1" t="s">
        <v>782</v>
      </c>
      <c r="B88" s="1" t="s">
        <v>783</v>
      </c>
      <c r="C88" s="1" t="s">
        <v>784</v>
      </c>
      <c r="D88" s="1" t="s">
        <v>785</v>
      </c>
      <c r="E88" s="1">
        <v>2012.0</v>
      </c>
      <c r="F88" s="1" t="s">
        <v>786</v>
      </c>
      <c r="G88" s="1" t="s">
        <v>26</v>
      </c>
      <c r="H88" s="1" t="s">
        <v>26</v>
      </c>
      <c r="I88" s="1" t="s">
        <v>26</v>
      </c>
      <c r="J88" s="1">
        <v>2779.0</v>
      </c>
      <c r="K88" s="1">
        <v>2788.0</v>
      </c>
      <c r="L88" s="1">
        <v>9.0</v>
      </c>
      <c r="M88" s="1">
        <v>68.0</v>
      </c>
      <c r="N88" s="1" t="s">
        <v>787</v>
      </c>
      <c r="O88" s="1" t="s">
        <v>788</v>
      </c>
      <c r="P88" s="1" t="s">
        <v>64</v>
      </c>
      <c r="Q88" s="1" t="s">
        <v>31</v>
      </c>
      <c r="R88" s="1" t="s">
        <v>26</v>
      </c>
      <c r="S88" s="1" t="s">
        <v>33</v>
      </c>
      <c r="T88" s="1" t="s">
        <v>789</v>
      </c>
    </row>
    <row r="89" ht="15.75" customHeight="1">
      <c r="A89" s="1" t="s">
        <v>790</v>
      </c>
      <c r="B89" s="1" t="s">
        <v>791</v>
      </c>
      <c r="C89" s="1" t="s">
        <v>792</v>
      </c>
      <c r="D89" s="1" t="s">
        <v>793</v>
      </c>
      <c r="E89" s="1">
        <v>2016.0</v>
      </c>
      <c r="F89" s="1" t="s">
        <v>60</v>
      </c>
      <c r="G89" s="1" t="s">
        <v>794</v>
      </c>
      <c r="H89" s="1" t="s">
        <v>26</v>
      </c>
      <c r="I89" s="1" t="s">
        <v>26</v>
      </c>
      <c r="J89" s="1">
        <v>310.0</v>
      </c>
      <c r="K89" s="1">
        <v>319.0</v>
      </c>
      <c r="L89" s="1">
        <v>9.0</v>
      </c>
      <c r="M89" s="1">
        <v>7.0</v>
      </c>
      <c r="N89" s="1" t="s">
        <v>795</v>
      </c>
      <c r="O89" s="1" t="s">
        <v>796</v>
      </c>
      <c r="P89" s="1" t="s">
        <v>64</v>
      </c>
      <c r="Q89" s="1" t="s">
        <v>31</v>
      </c>
      <c r="R89" s="1" t="s">
        <v>360</v>
      </c>
      <c r="S89" s="1" t="s">
        <v>33</v>
      </c>
      <c r="T89" s="1" t="s">
        <v>797</v>
      </c>
    </row>
    <row r="90" ht="15.75" customHeight="1">
      <c r="A90" s="1" t="s">
        <v>798</v>
      </c>
      <c r="B90" s="1" t="s">
        <v>799</v>
      </c>
      <c r="C90" s="1" t="s">
        <v>800</v>
      </c>
      <c r="D90" s="1" t="s">
        <v>801</v>
      </c>
      <c r="E90" s="1">
        <v>2008.0</v>
      </c>
      <c r="F90" s="1" t="s">
        <v>802</v>
      </c>
      <c r="G90" s="1" t="s">
        <v>803</v>
      </c>
      <c r="H90" s="1" t="s">
        <v>103</v>
      </c>
      <c r="I90" s="1" t="s">
        <v>26</v>
      </c>
      <c r="J90" s="1">
        <v>399.0</v>
      </c>
      <c r="K90" s="1">
        <v>412.0</v>
      </c>
      <c r="L90" s="1">
        <v>13.0</v>
      </c>
      <c r="M90" s="1">
        <v>76.0</v>
      </c>
      <c r="N90" s="1" t="s">
        <v>804</v>
      </c>
      <c r="O90" s="1" t="s">
        <v>805</v>
      </c>
      <c r="P90" s="1" t="s">
        <v>30</v>
      </c>
      <c r="Q90" s="1" t="s">
        <v>31</v>
      </c>
      <c r="R90" s="1" t="s">
        <v>26</v>
      </c>
      <c r="S90" s="1" t="s">
        <v>33</v>
      </c>
      <c r="T90" s="1" t="s">
        <v>806</v>
      </c>
    </row>
    <row r="91" ht="15.75" customHeight="1">
      <c r="A91" s="1" t="s">
        <v>807</v>
      </c>
      <c r="B91" s="1" t="s">
        <v>808</v>
      </c>
      <c r="C91" s="1" t="s">
        <v>809</v>
      </c>
      <c r="D91" s="1" t="s">
        <v>810</v>
      </c>
      <c r="E91" s="1">
        <v>2012.0</v>
      </c>
      <c r="F91" s="1" t="s">
        <v>786</v>
      </c>
      <c r="G91" s="1" t="s">
        <v>26</v>
      </c>
      <c r="H91" s="1" t="s">
        <v>26</v>
      </c>
      <c r="I91" s="1" t="s">
        <v>26</v>
      </c>
      <c r="J91" s="1">
        <v>2569.0</v>
      </c>
      <c r="K91" s="1">
        <v>2578.0</v>
      </c>
      <c r="L91" s="1">
        <v>9.0</v>
      </c>
      <c r="M91" s="1">
        <v>16.0</v>
      </c>
      <c r="N91" s="1" t="s">
        <v>811</v>
      </c>
      <c r="O91" s="1" t="s">
        <v>812</v>
      </c>
      <c r="P91" s="1" t="s">
        <v>64</v>
      </c>
      <c r="Q91" s="1" t="s">
        <v>31</v>
      </c>
      <c r="R91" s="1" t="s">
        <v>26</v>
      </c>
      <c r="S91" s="1" t="s">
        <v>33</v>
      </c>
      <c r="T91" s="1" t="s">
        <v>813</v>
      </c>
    </row>
    <row r="92" ht="15.75" customHeight="1">
      <c r="A92" s="1" t="s">
        <v>814</v>
      </c>
      <c r="B92" s="1" t="s">
        <v>815</v>
      </c>
      <c r="C92" s="1" t="s">
        <v>816</v>
      </c>
      <c r="D92" s="1" t="s">
        <v>817</v>
      </c>
      <c r="E92" s="1">
        <v>2012.0</v>
      </c>
      <c r="F92" s="1" t="s">
        <v>818</v>
      </c>
      <c r="G92" s="1" t="s">
        <v>26</v>
      </c>
      <c r="H92" s="1" t="s">
        <v>26</v>
      </c>
      <c r="I92" s="1" t="s">
        <v>26</v>
      </c>
      <c r="J92" s="1">
        <v>588.0</v>
      </c>
      <c r="K92" s="1">
        <v>595.0</v>
      </c>
      <c r="L92" s="1">
        <v>7.0</v>
      </c>
      <c r="M92" s="1">
        <v>0.0</v>
      </c>
      <c r="N92" s="1" t="s">
        <v>819</v>
      </c>
      <c r="O92" s="1" t="s">
        <v>820</v>
      </c>
      <c r="P92" s="1" t="s">
        <v>64</v>
      </c>
      <c r="Q92" s="1" t="s">
        <v>31</v>
      </c>
      <c r="R92" s="1" t="s">
        <v>26</v>
      </c>
      <c r="S92" s="1" t="s">
        <v>33</v>
      </c>
      <c r="T92" s="1" t="s">
        <v>821</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03.0"/>
    <col customWidth="1" min="4" max="26" width="10.71"/>
  </cols>
  <sheetData>
    <row r="4">
      <c r="B4" s="24" t="s">
        <v>5135</v>
      </c>
      <c r="C4" s="25"/>
    </row>
    <row r="5">
      <c r="B5" s="26" t="s">
        <v>5062</v>
      </c>
      <c r="C5" s="27" t="s">
        <v>5136</v>
      </c>
    </row>
    <row r="6">
      <c r="B6" s="28" t="s">
        <v>5067</v>
      </c>
      <c r="C6" s="27" t="s">
        <v>5137</v>
      </c>
    </row>
    <row r="7">
      <c r="B7" s="29" t="s">
        <v>5087</v>
      </c>
      <c r="C7" s="27" t="s">
        <v>5138</v>
      </c>
    </row>
    <row r="12">
      <c r="B12" s="30" t="s">
        <v>5139</v>
      </c>
    </row>
    <row r="13">
      <c r="B13" s="27" t="s">
        <v>5140</v>
      </c>
      <c r="C13" s="27" t="s">
        <v>5141</v>
      </c>
    </row>
    <row r="14">
      <c r="B14" s="27" t="s">
        <v>5142</v>
      </c>
      <c r="C14" s="27" t="s">
        <v>5143</v>
      </c>
    </row>
    <row r="15">
      <c r="B15" s="27" t="s">
        <v>5144</v>
      </c>
      <c r="C15" s="27" t="s">
        <v>5145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4:C4"/>
    <mergeCell ref="B12:C1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10.14"/>
    <col customWidth="1" min="3" max="3" width="15.0"/>
    <col customWidth="1" min="4" max="4" width="14.14"/>
    <col customWidth="1" min="5" max="5" width="20.86"/>
    <col customWidth="1" min="6" max="6" width="19.57"/>
    <col customWidth="1" min="7" max="7" width="24.43"/>
    <col customWidth="1" min="8" max="8" width="16.0"/>
    <col customWidth="1" min="9" max="9" width="13.43"/>
    <col customWidth="1" min="10" max="10" width="13.57"/>
    <col customWidth="1" min="11" max="11" width="17.86"/>
    <col customWidth="1" min="12" max="12" width="20.86"/>
    <col customWidth="1" min="13" max="13" width="11.43"/>
    <col customWidth="1" min="14" max="14" width="17.0"/>
    <col customWidth="1" min="15" max="15" width="17.86"/>
    <col customWidth="1" min="16" max="16" width="18.0"/>
    <col customWidth="1" min="17" max="17" width="21.29"/>
    <col customWidth="1" min="18" max="18" width="21.0"/>
    <col customWidth="1" min="19" max="19" width="17.86"/>
    <col customWidth="1" min="20" max="20" width="18.43"/>
    <col customWidth="1" min="21" max="21" width="16.0"/>
    <col customWidth="1" min="22" max="22" width="10.43"/>
    <col customWidth="1" min="23" max="23" width="12.29"/>
    <col customWidth="1" min="24" max="24" width="13.0"/>
    <col customWidth="1" min="25" max="25" width="19.29"/>
    <col customWidth="1" min="26" max="26" width="17.57"/>
    <col customWidth="1" min="27" max="27" width="16.0"/>
    <col customWidth="1" min="28" max="28" width="9.57"/>
    <col customWidth="1" min="29" max="29" width="14.71"/>
    <col customWidth="1" min="30" max="30" width="25.0"/>
    <col customWidth="1" min="31" max="31" width="14.57"/>
    <col customWidth="1" min="32" max="32" width="18.29"/>
    <col customWidth="1" min="33" max="34" width="23.14"/>
    <col customWidth="1" min="35" max="35" width="26.43"/>
    <col customWidth="1" min="36" max="36" width="21.29"/>
    <col customWidth="1" min="37" max="37" width="23.71"/>
    <col customWidth="1" min="38" max="38" width="11.57"/>
    <col customWidth="1" min="39" max="39" width="15.43"/>
    <col customWidth="1" min="40" max="40" width="19.14"/>
    <col customWidth="1" min="41" max="43" width="9.14"/>
    <col customWidth="1" min="44" max="44" width="21.57"/>
    <col customWidth="1" min="45" max="45" width="25.0"/>
    <col customWidth="1" min="46" max="46" width="17.71"/>
    <col customWidth="1" min="47" max="47" width="17.43"/>
    <col customWidth="1" min="48" max="48" width="10.14"/>
    <col customWidth="1" min="49" max="49" width="9.14"/>
    <col customWidth="1" min="50" max="50" width="14.43"/>
    <col customWidth="1" min="51" max="51" width="14.0"/>
    <col customWidth="1" min="52" max="52" width="14.43"/>
    <col customWidth="1" min="53" max="53" width="18.29"/>
    <col customWidth="1" min="54" max="54" width="12.0"/>
    <col customWidth="1" min="55" max="55" width="11.14"/>
    <col customWidth="1" min="56" max="56" width="16.71"/>
    <col customWidth="1" min="57" max="57" width="9.14"/>
    <col customWidth="1" min="58" max="58" width="10.43"/>
    <col customWidth="1" min="59" max="59" width="11.29"/>
    <col customWidth="1" min="60" max="61" width="18.29"/>
    <col customWidth="1" min="62" max="62" width="17.0"/>
    <col customWidth="1" min="63" max="63" width="22.14"/>
    <col customWidth="1" min="64" max="64" width="16.57"/>
    <col customWidth="1" min="65" max="65" width="13.71"/>
    <col customWidth="1" min="66" max="66" width="12.71"/>
    <col customWidth="1" min="67" max="67" width="26.14"/>
    <col customWidth="1" min="68" max="68" width="19.71"/>
    <col customWidth="1" min="69" max="69" width="17.71"/>
    <col customWidth="1" min="70" max="70" width="15.71"/>
    <col customWidth="1" min="71" max="71" width="20.71"/>
    <col customWidth="1" min="72" max="72" width="23.29"/>
    <col customWidth="1" min="73" max="76" width="9.14"/>
  </cols>
  <sheetData>
    <row r="1">
      <c r="A1" s="1" t="s">
        <v>822</v>
      </c>
      <c r="B1" s="1" t="s">
        <v>0</v>
      </c>
      <c r="C1" s="1" t="s">
        <v>823</v>
      </c>
      <c r="D1" s="1" t="s">
        <v>824</v>
      </c>
      <c r="E1" s="1" t="s">
        <v>825</v>
      </c>
      <c r="F1" s="1" t="s">
        <v>826</v>
      </c>
      <c r="G1" s="1" t="s">
        <v>827</v>
      </c>
      <c r="H1" s="1" t="s">
        <v>828</v>
      </c>
      <c r="I1" s="1" t="s">
        <v>829</v>
      </c>
      <c r="J1" s="1" t="s">
        <v>830</v>
      </c>
      <c r="K1" s="1" t="s">
        <v>831</v>
      </c>
      <c r="L1" s="1" t="s">
        <v>832</v>
      </c>
      <c r="M1" s="1" t="s">
        <v>833</v>
      </c>
      <c r="N1" s="1" t="s">
        <v>15</v>
      </c>
      <c r="O1" s="1" t="s">
        <v>834</v>
      </c>
      <c r="P1" s="1" t="s">
        <v>835</v>
      </c>
      <c r="Q1" s="1" t="s">
        <v>836</v>
      </c>
      <c r="R1" s="1" t="s">
        <v>837</v>
      </c>
      <c r="S1" s="1" t="s">
        <v>838</v>
      </c>
      <c r="T1" s="1" t="s">
        <v>839</v>
      </c>
      <c r="U1" s="1" t="s">
        <v>840</v>
      </c>
      <c r="V1" s="1" t="s">
        <v>841</v>
      </c>
      <c r="W1" s="1" t="s">
        <v>842</v>
      </c>
      <c r="X1" s="1" t="s">
        <v>843</v>
      </c>
      <c r="Y1" s="1" t="s">
        <v>844</v>
      </c>
      <c r="Z1" s="1" t="s">
        <v>845</v>
      </c>
      <c r="AA1" s="1" t="s">
        <v>846</v>
      </c>
      <c r="AB1" s="1" t="s">
        <v>847</v>
      </c>
      <c r="AC1" s="1" t="s">
        <v>848</v>
      </c>
      <c r="AD1" s="1" t="s">
        <v>849</v>
      </c>
      <c r="AE1" s="1" t="s">
        <v>850</v>
      </c>
      <c r="AF1" s="1" t="s">
        <v>851</v>
      </c>
      <c r="AG1" s="1" t="s">
        <v>852</v>
      </c>
      <c r="AH1" s="1" t="s">
        <v>853</v>
      </c>
      <c r="AI1" s="1" t="s">
        <v>854</v>
      </c>
      <c r="AJ1" s="1" t="s">
        <v>855</v>
      </c>
      <c r="AK1" s="1" t="s">
        <v>856</v>
      </c>
      <c r="AL1" s="1" t="s">
        <v>857</v>
      </c>
      <c r="AM1" s="1" t="s">
        <v>858</v>
      </c>
      <c r="AN1" s="1" t="s">
        <v>859</v>
      </c>
      <c r="AO1" s="1" t="s">
        <v>860</v>
      </c>
      <c r="AP1" s="1" t="s">
        <v>861</v>
      </c>
      <c r="AQ1" s="1" t="s">
        <v>862</v>
      </c>
      <c r="AR1" s="1" t="s">
        <v>863</v>
      </c>
      <c r="AS1" s="1" t="s">
        <v>864</v>
      </c>
      <c r="AT1" s="1" t="s">
        <v>865</v>
      </c>
      <c r="AU1" s="1" t="s">
        <v>866</v>
      </c>
      <c r="AV1" s="1" t="s">
        <v>6</v>
      </c>
      <c r="AW1" s="1" t="s">
        <v>7</v>
      </c>
      <c r="AX1" s="1" t="s">
        <v>867</v>
      </c>
      <c r="AY1" s="1" t="s">
        <v>868</v>
      </c>
      <c r="AZ1" s="1" t="s">
        <v>869</v>
      </c>
      <c r="BA1" s="1" t="s">
        <v>870</v>
      </c>
      <c r="BB1" s="1" t="s">
        <v>871</v>
      </c>
      <c r="BC1" s="1" t="s">
        <v>872</v>
      </c>
      <c r="BD1" s="1" t="s">
        <v>873</v>
      </c>
      <c r="BE1" s="1" t="s">
        <v>13</v>
      </c>
      <c r="BF1" s="1" t="s">
        <v>874</v>
      </c>
      <c r="BG1" s="1" t="s">
        <v>875</v>
      </c>
      <c r="BH1" s="1" t="s">
        <v>876</v>
      </c>
      <c r="BI1" s="1" t="s">
        <v>877</v>
      </c>
      <c r="BJ1" s="1" t="s">
        <v>878</v>
      </c>
      <c r="BK1" s="1" t="s">
        <v>879</v>
      </c>
      <c r="BL1" s="1" t="s">
        <v>880</v>
      </c>
      <c r="BM1" s="1" t="s">
        <v>881</v>
      </c>
      <c r="BN1" s="1" t="s">
        <v>882</v>
      </c>
      <c r="BO1" s="1" t="s">
        <v>883</v>
      </c>
      <c r="BP1" s="1" t="s">
        <v>884</v>
      </c>
      <c r="BQ1" s="1" t="s">
        <v>885</v>
      </c>
      <c r="BR1" s="1" t="s">
        <v>886</v>
      </c>
      <c r="BS1" s="1" t="s">
        <v>887</v>
      </c>
      <c r="BT1" s="1" t="s">
        <v>888</v>
      </c>
    </row>
    <row r="2">
      <c r="A2" s="1" t="s">
        <v>889</v>
      </c>
      <c r="B2" s="1" t="s">
        <v>890</v>
      </c>
      <c r="C2" s="1" t="s">
        <v>26</v>
      </c>
      <c r="D2" s="1" t="s">
        <v>26</v>
      </c>
      <c r="E2" s="1" t="s">
        <v>26</v>
      </c>
      <c r="F2" s="1" t="s">
        <v>891</v>
      </c>
      <c r="G2" s="1" t="s">
        <v>26</v>
      </c>
      <c r="H2" s="1" t="s">
        <v>26</v>
      </c>
      <c r="I2" s="1" t="s">
        <v>892</v>
      </c>
      <c r="J2" s="1" t="s">
        <v>893</v>
      </c>
      <c r="K2" s="1" t="s">
        <v>26</v>
      </c>
      <c r="L2" s="1" t="s">
        <v>26</v>
      </c>
      <c r="M2" s="1" t="s">
        <v>894</v>
      </c>
      <c r="N2" s="1" t="s">
        <v>30</v>
      </c>
      <c r="O2" s="1" t="s">
        <v>26</v>
      </c>
      <c r="P2" s="1" t="s">
        <v>26</v>
      </c>
      <c r="Q2" s="1" t="s">
        <v>26</v>
      </c>
      <c r="R2" s="1" t="s">
        <v>26</v>
      </c>
      <c r="S2" s="1" t="s">
        <v>26</v>
      </c>
      <c r="T2" s="1" t="s">
        <v>895</v>
      </c>
      <c r="U2" s="1" t="s">
        <v>26</v>
      </c>
      <c r="V2" s="1" t="s">
        <v>896</v>
      </c>
      <c r="W2" s="1" t="s">
        <v>897</v>
      </c>
      <c r="X2" s="1" t="s">
        <v>898</v>
      </c>
      <c r="Y2" s="1" t="s">
        <v>899</v>
      </c>
      <c r="Z2" s="1" t="s">
        <v>900</v>
      </c>
      <c r="AA2" s="1" t="s">
        <v>26</v>
      </c>
      <c r="AB2" s="1" t="s">
        <v>901</v>
      </c>
      <c r="AC2" s="1" t="s">
        <v>902</v>
      </c>
      <c r="AD2" s="1" t="s">
        <v>903</v>
      </c>
      <c r="AE2" s="1" t="s">
        <v>904</v>
      </c>
      <c r="AF2" s="1" t="s">
        <v>26</v>
      </c>
      <c r="AG2" s="1">
        <v>43.0</v>
      </c>
      <c r="AH2" s="1">
        <v>4.0</v>
      </c>
      <c r="AI2" s="1">
        <v>4.0</v>
      </c>
      <c r="AJ2" s="1">
        <v>28.0</v>
      </c>
      <c r="AK2" s="1">
        <v>134.0</v>
      </c>
      <c r="AL2" s="1" t="s">
        <v>905</v>
      </c>
      <c r="AM2" s="1" t="s">
        <v>906</v>
      </c>
      <c r="AN2" s="1" t="s">
        <v>907</v>
      </c>
      <c r="AO2" s="1" t="s">
        <v>908</v>
      </c>
      <c r="AP2" s="1" t="s">
        <v>909</v>
      </c>
      <c r="AQ2" s="1" t="s">
        <v>26</v>
      </c>
      <c r="AR2" s="1" t="s">
        <v>910</v>
      </c>
      <c r="AS2" s="1" t="s">
        <v>911</v>
      </c>
      <c r="AT2" s="1" t="s">
        <v>912</v>
      </c>
      <c r="AU2" s="1">
        <v>2021.0</v>
      </c>
      <c r="AV2" s="1">
        <v>14.0</v>
      </c>
      <c r="AW2" s="1">
        <v>4.0</v>
      </c>
      <c r="AX2" s="1" t="s">
        <v>26</v>
      </c>
      <c r="AY2" s="1" t="s">
        <v>26</v>
      </c>
      <c r="AZ2" s="1" t="s">
        <v>26</v>
      </c>
      <c r="BA2" s="1" t="s">
        <v>26</v>
      </c>
      <c r="BB2" s="1" t="s">
        <v>26</v>
      </c>
      <c r="BC2" s="1" t="s">
        <v>26</v>
      </c>
      <c r="BD2" s="1">
        <v>48.0</v>
      </c>
      <c r="BE2" s="1" t="s">
        <v>736</v>
      </c>
      <c r="BF2" s="6" t="str">
        <f>HYPERLINK("http://dx.doi.org/10.1145/3462645","http://dx.doi.org/10.1145/3462645")</f>
        <v>http://dx.doi.org/10.1145/3462645</v>
      </c>
      <c r="BG2" s="1" t="s">
        <v>26</v>
      </c>
      <c r="BH2" s="1" t="s">
        <v>26</v>
      </c>
      <c r="BI2" s="1">
        <v>28.0</v>
      </c>
      <c r="BJ2" s="1" t="s">
        <v>913</v>
      </c>
      <c r="BK2" s="1" t="s">
        <v>914</v>
      </c>
      <c r="BL2" s="1" t="s">
        <v>915</v>
      </c>
      <c r="BM2" s="1" t="s">
        <v>916</v>
      </c>
      <c r="BN2" s="1" t="s">
        <v>26</v>
      </c>
      <c r="BO2" s="1" t="s">
        <v>26</v>
      </c>
      <c r="BP2" s="1" t="s">
        <v>26</v>
      </c>
      <c r="BQ2" s="1" t="s">
        <v>26</v>
      </c>
      <c r="BR2" s="1" t="s">
        <v>917</v>
      </c>
      <c r="BS2" s="1" t="s">
        <v>918</v>
      </c>
      <c r="BT2" s="1" t="str">
        <f>HYPERLINK("https%3A%2F%2Fwww.webofscience.com%2Fwos%2Fwoscc%2Ffull-record%2FWOS:000703432200007","View Full Record in Web of Science")</f>
        <v>View Full Record in Web of Science</v>
      </c>
      <c r="BW2" s="2" t="s">
        <v>35</v>
      </c>
      <c r="BX2" s="2" t="s">
        <v>36</v>
      </c>
    </row>
    <row r="3">
      <c r="A3" s="1" t="s">
        <v>889</v>
      </c>
      <c r="B3" s="1" t="s">
        <v>919</v>
      </c>
      <c r="C3" s="1" t="s">
        <v>26</v>
      </c>
      <c r="D3" s="1" t="s">
        <v>26</v>
      </c>
      <c r="E3" s="1" t="s">
        <v>26</v>
      </c>
      <c r="F3" s="1" t="s">
        <v>920</v>
      </c>
      <c r="G3" s="1" t="s">
        <v>26</v>
      </c>
      <c r="H3" s="1" t="s">
        <v>26</v>
      </c>
      <c r="I3" s="1" t="s">
        <v>685</v>
      </c>
      <c r="J3" s="1" t="s">
        <v>921</v>
      </c>
      <c r="K3" s="1" t="s">
        <v>26</v>
      </c>
      <c r="L3" s="1" t="s">
        <v>26</v>
      </c>
      <c r="M3" s="1" t="s">
        <v>894</v>
      </c>
      <c r="N3" s="1" t="s">
        <v>30</v>
      </c>
      <c r="O3" s="1" t="s">
        <v>26</v>
      </c>
      <c r="P3" s="1" t="s">
        <v>26</v>
      </c>
      <c r="Q3" s="1" t="s">
        <v>26</v>
      </c>
      <c r="R3" s="1" t="s">
        <v>26</v>
      </c>
      <c r="S3" s="1" t="s">
        <v>26</v>
      </c>
      <c r="T3" s="1" t="s">
        <v>26</v>
      </c>
      <c r="U3" s="1" t="s">
        <v>922</v>
      </c>
      <c r="V3" s="1" t="s">
        <v>923</v>
      </c>
      <c r="W3" s="1" t="s">
        <v>924</v>
      </c>
      <c r="X3" s="1" t="s">
        <v>925</v>
      </c>
      <c r="Y3" s="1" t="s">
        <v>926</v>
      </c>
      <c r="Z3" s="1" t="s">
        <v>927</v>
      </c>
      <c r="AA3" s="1" t="s">
        <v>928</v>
      </c>
      <c r="AB3" s="1" t="s">
        <v>929</v>
      </c>
      <c r="AC3" s="1" t="s">
        <v>930</v>
      </c>
      <c r="AD3" s="1" t="s">
        <v>931</v>
      </c>
      <c r="AE3" s="1" t="s">
        <v>932</v>
      </c>
      <c r="AF3" s="1" t="s">
        <v>26</v>
      </c>
      <c r="AG3" s="1">
        <v>102.0</v>
      </c>
      <c r="AH3" s="1">
        <v>7.0</v>
      </c>
      <c r="AI3" s="1">
        <v>7.0</v>
      </c>
      <c r="AJ3" s="1">
        <v>5.0</v>
      </c>
      <c r="AK3" s="1">
        <v>28.0</v>
      </c>
      <c r="AL3" s="1" t="s">
        <v>933</v>
      </c>
      <c r="AM3" s="1" t="s">
        <v>934</v>
      </c>
      <c r="AN3" s="1" t="s">
        <v>935</v>
      </c>
      <c r="AO3" s="1" t="s">
        <v>936</v>
      </c>
      <c r="AP3" s="1" t="s">
        <v>937</v>
      </c>
      <c r="AQ3" s="1" t="s">
        <v>26</v>
      </c>
      <c r="AR3" s="1" t="s">
        <v>938</v>
      </c>
      <c r="AS3" s="1" t="s">
        <v>939</v>
      </c>
      <c r="AT3" s="1" t="s">
        <v>940</v>
      </c>
      <c r="AU3" s="1">
        <v>2020.0</v>
      </c>
      <c r="AV3" s="1">
        <v>35.0</v>
      </c>
      <c r="AW3" s="1">
        <v>4.0</v>
      </c>
      <c r="AX3" s="1" t="s">
        <v>26</v>
      </c>
      <c r="AY3" s="1" t="s">
        <v>26</v>
      </c>
      <c r="AZ3" s="1" t="s">
        <v>26</v>
      </c>
      <c r="BA3" s="1" t="s">
        <v>26</v>
      </c>
      <c r="BB3" s="1">
        <v>289.0</v>
      </c>
      <c r="BC3" s="1">
        <v>337.0</v>
      </c>
      <c r="BD3" s="1" t="s">
        <v>26</v>
      </c>
      <c r="BE3" s="1" t="s">
        <v>688</v>
      </c>
      <c r="BF3" s="6" t="str">
        <f>HYPERLINK("http://dx.doi.org/10.1080/07370024.2018.1555481","http://dx.doi.org/10.1080/07370024.2018.1555481")</f>
        <v>http://dx.doi.org/10.1080/07370024.2018.1555481</v>
      </c>
      <c r="BG3" s="1" t="s">
        <v>26</v>
      </c>
      <c r="BH3" s="1" t="s">
        <v>26</v>
      </c>
      <c r="BI3" s="1">
        <v>49.0</v>
      </c>
      <c r="BJ3" s="1" t="s">
        <v>941</v>
      </c>
      <c r="BK3" s="1" t="s">
        <v>942</v>
      </c>
      <c r="BL3" s="1" t="s">
        <v>943</v>
      </c>
      <c r="BM3" s="1" t="s">
        <v>944</v>
      </c>
      <c r="BN3" s="1" t="s">
        <v>26</v>
      </c>
      <c r="BO3" s="1" t="s">
        <v>26</v>
      </c>
      <c r="BP3" s="1" t="s">
        <v>26</v>
      </c>
      <c r="BQ3" s="1" t="s">
        <v>26</v>
      </c>
      <c r="BR3" s="1" t="s">
        <v>917</v>
      </c>
      <c r="BS3" s="1" t="s">
        <v>945</v>
      </c>
      <c r="BT3" s="1" t="str">
        <f>HYPERLINK("https%3A%2F%2Fwww.webofscience.com%2Fwos%2Fwoscc%2Ffull-record%2FWOS:000530933800001","View Full Record in Web of Science")</f>
        <v>View Full Record in Web of Science</v>
      </c>
      <c r="BW3" s="3">
        <v>2013.0</v>
      </c>
      <c r="BX3" s="3">
        <f>COUNTIF(WoS!$AU$2:$AU$29,BW3)</f>
        <v>1</v>
      </c>
    </row>
    <row r="4">
      <c r="A4" s="1" t="s">
        <v>889</v>
      </c>
      <c r="B4" s="1" t="s">
        <v>946</v>
      </c>
      <c r="C4" s="1" t="s">
        <v>26</v>
      </c>
      <c r="D4" s="1" t="s">
        <v>26</v>
      </c>
      <c r="E4" s="1" t="s">
        <v>26</v>
      </c>
      <c r="F4" s="1" t="s">
        <v>947</v>
      </c>
      <c r="G4" s="1" t="s">
        <v>26</v>
      </c>
      <c r="H4" s="1" t="s">
        <v>26</v>
      </c>
      <c r="I4" s="1" t="s">
        <v>346</v>
      </c>
      <c r="J4" s="1" t="s">
        <v>948</v>
      </c>
      <c r="K4" s="1" t="s">
        <v>26</v>
      </c>
      <c r="L4" s="1" t="s">
        <v>26</v>
      </c>
      <c r="M4" s="1" t="s">
        <v>894</v>
      </c>
      <c r="N4" s="1" t="s">
        <v>30</v>
      </c>
      <c r="O4" s="1" t="s">
        <v>26</v>
      </c>
      <c r="P4" s="1" t="s">
        <v>26</v>
      </c>
      <c r="Q4" s="1" t="s">
        <v>26</v>
      </c>
      <c r="R4" s="1" t="s">
        <v>26</v>
      </c>
      <c r="S4" s="1" t="s">
        <v>26</v>
      </c>
      <c r="T4" s="1" t="s">
        <v>949</v>
      </c>
      <c r="U4" s="1" t="s">
        <v>26</v>
      </c>
      <c r="V4" s="1" t="s">
        <v>950</v>
      </c>
      <c r="W4" s="1" t="s">
        <v>951</v>
      </c>
      <c r="X4" s="1" t="s">
        <v>952</v>
      </c>
      <c r="Y4" s="1" t="s">
        <v>953</v>
      </c>
      <c r="Z4" s="1" t="s">
        <v>954</v>
      </c>
      <c r="AA4" s="1" t="s">
        <v>955</v>
      </c>
      <c r="AB4" s="1" t="s">
        <v>956</v>
      </c>
      <c r="AC4" s="1" t="s">
        <v>26</v>
      </c>
      <c r="AD4" s="1" t="s">
        <v>26</v>
      </c>
      <c r="AE4" s="1" t="s">
        <v>26</v>
      </c>
      <c r="AF4" s="1" t="s">
        <v>26</v>
      </c>
      <c r="AG4" s="1">
        <v>50.0</v>
      </c>
      <c r="AH4" s="1">
        <v>7.0</v>
      </c>
      <c r="AI4" s="1">
        <v>8.0</v>
      </c>
      <c r="AJ4" s="1">
        <v>2.0</v>
      </c>
      <c r="AK4" s="1">
        <v>16.0</v>
      </c>
      <c r="AL4" s="1" t="s">
        <v>957</v>
      </c>
      <c r="AM4" s="1" t="s">
        <v>958</v>
      </c>
      <c r="AN4" s="1" t="s">
        <v>959</v>
      </c>
      <c r="AO4" s="1" t="s">
        <v>960</v>
      </c>
      <c r="AP4" s="1" t="s">
        <v>961</v>
      </c>
      <c r="AQ4" s="1" t="s">
        <v>26</v>
      </c>
      <c r="AR4" s="1" t="s">
        <v>962</v>
      </c>
      <c r="AS4" s="1" t="s">
        <v>963</v>
      </c>
      <c r="AT4" s="1" t="s">
        <v>964</v>
      </c>
      <c r="AU4" s="1">
        <v>2020.0</v>
      </c>
      <c r="AV4" s="1">
        <v>39.0</v>
      </c>
      <c r="AW4" s="1">
        <v>1.0</v>
      </c>
      <c r="AX4" s="1" t="s">
        <v>26</v>
      </c>
      <c r="AY4" s="1" t="s">
        <v>26</v>
      </c>
      <c r="AZ4" s="1" t="s">
        <v>26</v>
      </c>
      <c r="BA4" s="1" t="s">
        <v>26</v>
      </c>
      <c r="BB4" s="1">
        <v>484.0</v>
      </c>
      <c r="BC4" s="1">
        <v>496.0</v>
      </c>
      <c r="BD4" s="1" t="s">
        <v>26</v>
      </c>
      <c r="BE4" s="1" t="s">
        <v>350</v>
      </c>
      <c r="BF4" s="6" t="str">
        <f>HYPERLINK("http://dx.doi.org/10.1111/cgf.13887","http://dx.doi.org/10.1111/cgf.13887")</f>
        <v>http://dx.doi.org/10.1111/cgf.13887</v>
      </c>
      <c r="BG4" s="1" t="s">
        <v>26</v>
      </c>
      <c r="BH4" s="1" t="s">
        <v>965</v>
      </c>
      <c r="BI4" s="1">
        <v>13.0</v>
      </c>
      <c r="BJ4" s="1" t="s">
        <v>966</v>
      </c>
      <c r="BK4" s="1" t="s">
        <v>967</v>
      </c>
      <c r="BL4" s="1" t="s">
        <v>943</v>
      </c>
      <c r="BM4" s="1" t="s">
        <v>968</v>
      </c>
      <c r="BN4" s="1" t="s">
        <v>26</v>
      </c>
      <c r="BO4" s="1" t="s">
        <v>969</v>
      </c>
      <c r="BP4" s="1" t="s">
        <v>26</v>
      </c>
      <c r="BQ4" s="1" t="s">
        <v>26</v>
      </c>
      <c r="BR4" s="1" t="s">
        <v>917</v>
      </c>
      <c r="BS4" s="1" t="s">
        <v>970</v>
      </c>
      <c r="BT4" s="1" t="str">
        <f>HYPERLINK("https%3A%2F%2Fwww.webofscience.com%2Fwos%2Fwoscc%2Ffull-record%2FWOS:000496322100001","View Full Record in Web of Science")</f>
        <v>View Full Record in Web of Science</v>
      </c>
      <c r="BW4" s="3">
        <f t="shared" ref="BW4:BW13" si="1">BW3+1</f>
        <v>2014</v>
      </c>
      <c r="BX4" s="3">
        <f>COUNTIF(WoS!$AU$2:$AU$29,BW4)</f>
        <v>0</v>
      </c>
    </row>
    <row r="5">
      <c r="A5" s="1" t="s">
        <v>889</v>
      </c>
      <c r="B5" s="1" t="s">
        <v>971</v>
      </c>
      <c r="C5" s="1" t="s">
        <v>26</v>
      </c>
      <c r="D5" s="1" t="s">
        <v>26</v>
      </c>
      <c r="E5" s="1" t="s">
        <v>26</v>
      </c>
      <c r="F5" s="1" t="s">
        <v>972</v>
      </c>
      <c r="G5" s="1" t="s">
        <v>26</v>
      </c>
      <c r="H5" s="1" t="s">
        <v>26</v>
      </c>
      <c r="I5" s="1" t="s">
        <v>973</v>
      </c>
      <c r="J5" s="1" t="s">
        <v>974</v>
      </c>
      <c r="K5" s="1" t="s">
        <v>26</v>
      </c>
      <c r="L5" s="1" t="s">
        <v>26</v>
      </c>
      <c r="M5" s="1" t="s">
        <v>894</v>
      </c>
      <c r="N5" s="1" t="s">
        <v>30</v>
      </c>
      <c r="O5" s="1" t="s">
        <v>26</v>
      </c>
      <c r="P5" s="1" t="s">
        <v>26</v>
      </c>
      <c r="Q5" s="1" t="s">
        <v>26</v>
      </c>
      <c r="R5" s="1" t="s">
        <v>26</v>
      </c>
      <c r="S5" s="1" t="s">
        <v>26</v>
      </c>
      <c r="T5" s="1" t="s">
        <v>975</v>
      </c>
      <c r="U5" s="1" t="s">
        <v>26</v>
      </c>
      <c r="V5" s="1" t="s">
        <v>976</v>
      </c>
      <c r="W5" s="1" t="s">
        <v>977</v>
      </c>
      <c r="X5" s="1" t="s">
        <v>978</v>
      </c>
      <c r="Y5" s="1" t="s">
        <v>979</v>
      </c>
      <c r="Z5" s="1" t="s">
        <v>980</v>
      </c>
      <c r="AA5" s="1" t="s">
        <v>981</v>
      </c>
      <c r="AB5" s="1" t="s">
        <v>982</v>
      </c>
      <c r="AC5" s="1" t="s">
        <v>983</v>
      </c>
      <c r="AD5" s="1" t="s">
        <v>984</v>
      </c>
      <c r="AE5" s="1" t="s">
        <v>985</v>
      </c>
      <c r="AF5" s="1" t="s">
        <v>26</v>
      </c>
      <c r="AG5" s="1">
        <v>29.0</v>
      </c>
      <c r="AH5" s="1">
        <v>3.0</v>
      </c>
      <c r="AI5" s="1">
        <v>3.0</v>
      </c>
      <c r="AJ5" s="1">
        <v>4.0</v>
      </c>
      <c r="AK5" s="1">
        <v>7.0</v>
      </c>
      <c r="AL5" s="1" t="s">
        <v>986</v>
      </c>
      <c r="AM5" s="1" t="s">
        <v>987</v>
      </c>
      <c r="AN5" s="1" t="s">
        <v>988</v>
      </c>
      <c r="AO5" s="1" t="s">
        <v>26</v>
      </c>
      <c r="AP5" s="1" t="s">
        <v>989</v>
      </c>
      <c r="AQ5" s="1" t="s">
        <v>26</v>
      </c>
      <c r="AR5" s="1" t="s">
        <v>990</v>
      </c>
      <c r="AS5" s="1" t="s">
        <v>991</v>
      </c>
      <c r="AT5" s="1" t="s">
        <v>912</v>
      </c>
      <c r="AU5" s="1">
        <v>2021.0</v>
      </c>
      <c r="AV5" s="1">
        <v>4.0</v>
      </c>
      <c r="AW5" s="1">
        <v>4.0</v>
      </c>
      <c r="AX5" s="1" t="s">
        <v>26</v>
      </c>
      <c r="AY5" s="1" t="s">
        <v>26</v>
      </c>
      <c r="AZ5" s="1" t="s">
        <v>26</v>
      </c>
      <c r="BA5" s="1" t="s">
        <v>26</v>
      </c>
      <c r="BB5" s="1" t="s">
        <v>26</v>
      </c>
      <c r="BC5" s="1" t="s">
        <v>26</v>
      </c>
      <c r="BD5" s="1">
        <v>92.0</v>
      </c>
      <c r="BE5" s="1" t="s">
        <v>276</v>
      </c>
      <c r="BF5" s="6" t="str">
        <f>HYPERLINK("http://dx.doi.org/10.3390/asi4040092","http://dx.doi.org/10.3390/asi4040092")</f>
        <v>http://dx.doi.org/10.3390/asi4040092</v>
      </c>
      <c r="BG5" s="1" t="s">
        <v>26</v>
      </c>
      <c r="BH5" s="1" t="s">
        <v>26</v>
      </c>
      <c r="BI5" s="1">
        <v>24.0</v>
      </c>
      <c r="BJ5" s="1" t="s">
        <v>992</v>
      </c>
      <c r="BK5" s="1" t="s">
        <v>993</v>
      </c>
      <c r="BL5" s="1" t="s">
        <v>994</v>
      </c>
      <c r="BM5" s="1" t="s">
        <v>995</v>
      </c>
      <c r="BN5" s="1" t="s">
        <v>26</v>
      </c>
      <c r="BO5" s="1" t="s">
        <v>996</v>
      </c>
      <c r="BP5" s="1" t="s">
        <v>26</v>
      </c>
      <c r="BQ5" s="1" t="s">
        <v>26</v>
      </c>
      <c r="BR5" s="1" t="s">
        <v>917</v>
      </c>
      <c r="BS5" s="1" t="s">
        <v>997</v>
      </c>
      <c r="BT5" s="1" t="str">
        <f>HYPERLINK("https%3A%2F%2Fwww.webofscience.com%2Fwos%2Fwoscc%2Ffull-record%2FWOS:000735814400001","View Full Record in Web of Science")</f>
        <v>View Full Record in Web of Science</v>
      </c>
      <c r="BW5" s="4">
        <f t="shared" si="1"/>
        <v>2015</v>
      </c>
      <c r="BX5" s="3">
        <f>COUNTIF(WoS!$AU$2:$AU$29,BW5)</f>
        <v>0</v>
      </c>
    </row>
    <row r="6">
      <c r="A6" s="1" t="s">
        <v>889</v>
      </c>
      <c r="B6" s="1" t="s">
        <v>998</v>
      </c>
      <c r="C6" s="1" t="s">
        <v>26</v>
      </c>
      <c r="D6" s="1" t="s">
        <v>26</v>
      </c>
      <c r="E6" s="1" t="s">
        <v>26</v>
      </c>
      <c r="F6" s="1" t="s">
        <v>999</v>
      </c>
      <c r="G6" s="1" t="s">
        <v>26</v>
      </c>
      <c r="H6" s="1" t="s">
        <v>26</v>
      </c>
      <c r="I6" s="1" t="s">
        <v>111</v>
      </c>
      <c r="J6" s="1" t="s">
        <v>1000</v>
      </c>
      <c r="K6" s="1" t="s">
        <v>26</v>
      </c>
      <c r="L6" s="1" t="s">
        <v>26</v>
      </c>
      <c r="M6" s="1" t="s">
        <v>894</v>
      </c>
      <c r="N6" s="1" t="s">
        <v>30</v>
      </c>
      <c r="O6" s="1" t="s">
        <v>26</v>
      </c>
      <c r="P6" s="1" t="s">
        <v>26</v>
      </c>
      <c r="Q6" s="1" t="s">
        <v>26</v>
      </c>
      <c r="R6" s="1" t="s">
        <v>26</v>
      </c>
      <c r="S6" s="1" t="s">
        <v>26</v>
      </c>
      <c r="T6" s="1" t="s">
        <v>1001</v>
      </c>
      <c r="U6" s="1" t="s">
        <v>1002</v>
      </c>
      <c r="V6" s="1" t="s">
        <v>1003</v>
      </c>
      <c r="W6" s="1" t="s">
        <v>1004</v>
      </c>
      <c r="X6" s="1" t="s">
        <v>1005</v>
      </c>
      <c r="Y6" s="1" t="s">
        <v>1006</v>
      </c>
      <c r="Z6" s="1" t="s">
        <v>1007</v>
      </c>
      <c r="AA6" s="1" t="s">
        <v>1008</v>
      </c>
      <c r="AB6" s="1" t="s">
        <v>1009</v>
      </c>
      <c r="AC6" s="1" t="s">
        <v>1010</v>
      </c>
      <c r="AD6" s="1" t="s">
        <v>1011</v>
      </c>
      <c r="AE6" s="1" t="s">
        <v>1012</v>
      </c>
      <c r="AF6" s="1" t="s">
        <v>26</v>
      </c>
      <c r="AG6" s="1">
        <v>71.0</v>
      </c>
      <c r="AH6" s="1">
        <v>4.0</v>
      </c>
      <c r="AI6" s="1">
        <v>4.0</v>
      </c>
      <c r="AJ6" s="1">
        <v>1.0</v>
      </c>
      <c r="AK6" s="1">
        <v>8.0</v>
      </c>
      <c r="AL6" s="1" t="s">
        <v>905</v>
      </c>
      <c r="AM6" s="1" t="s">
        <v>906</v>
      </c>
      <c r="AN6" s="1" t="s">
        <v>1013</v>
      </c>
      <c r="AO6" s="1" t="s">
        <v>1014</v>
      </c>
      <c r="AP6" s="1" t="s">
        <v>1015</v>
      </c>
      <c r="AQ6" s="1" t="s">
        <v>26</v>
      </c>
      <c r="AR6" s="1" t="s">
        <v>1016</v>
      </c>
      <c r="AS6" s="1" t="s">
        <v>1017</v>
      </c>
      <c r="AT6" s="1" t="s">
        <v>256</v>
      </c>
      <c r="AU6" s="1">
        <v>2020.0</v>
      </c>
      <c r="AV6" s="1">
        <v>16.0</v>
      </c>
      <c r="AW6" s="1">
        <v>2.0</v>
      </c>
      <c r="AX6" s="1" t="s">
        <v>26</v>
      </c>
      <c r="AY6" s="1" t="s">
        <v>26</v>
      </c>
      <c r="AZ6" s="1" t="s">
        <v>26</v>
      </c>
      <c r="BA6" s="1" t="s">
        <v>26</v>
      </c>
      <c r="BB6" s="1" t="s">
        <v>26</v>
      </c>
      <c r="BC6" s="1" t="s">
        <v>26</v>
      </c>
      <c r="BD6" s="1">
        <v>40.0</v>
      </c>
      <c r="BE6" s="1" t="s">
        <v>115</v>
      </c>
      <c r="BF6" s="6" t="str">
        <f>HYPERLINK("http://dx.doi.org/10.1145/3377353","http://dx.doi.org/10.1145/3377353")</f>
        <v>http://dx.doi.org/10.1145/3377353</v>
      </c>
      <c r="BG6" s="1" t="s">
        <v>26</v>
      </c>
      <c r="BH6" s="1" t="s">
        <v>26</v>
      </c>
      <c r="BI6" s="1">
        <v>23.0</v>
      </c>
      <c r="BJ6" s="1" t="s">
        <v>1018</v>
      </c>
      <c r="BK6" s="1" t="s">
        <v>967</v>
      </c>
      <c r="BL6" s="1" t="s">
        <v>943</v>
      </c>
      <c r="BM6" s="1" t="s">
        <v>1019</v>
      </c>
      <c r="BN6" s="1" t="s">
        <v>26</v>
      </c>
      <c r="BO6" s="1" t="s">
        <v>26</v>
      </c>
      <c r="BP6" s="1" t="s">
        <v>26</v>
      </c>
      <c r="BQ6" s="1" t="s">
        <v>26</v>
      </c>
      <c r="BR6" s="1" t="s">
        <v>917</v>
      </c>
      <c r="BS6" s="1" t="s">
        <v>1020</v>
      </c>
      <c r="BT6" s="1" t="str">
        <f>HYPERLINK("https%3A%2F%2Fwww.webofscience.com%2Fwos%2Fwoscc%2Ffull-record%2FWOS:000583710600001","View Full Record in Web of Science")</f>
        <v>View Full Record in Web of Science</v>
      </c>
      <c r="BW6" s="3">
        <f t="shared" si="1"/>
        <v>2016</v>
      </c>
      <c r="BX6" s="3">
        <f>COUNTIF(WoS!$AU$2:$AU$29,BW6)</f>
        <v>0</v>
      </c>
    </row>
    <row r="7">
      <c r="A7" s="1" t="s">
        <v>889</v>
      </c>
      <c r="B7" s="1" t="s">
        <v>1021</v>
      </c>
      <c r="C7" s="1" t="s">
        <v>26</v>
      </c>
      <c r="D7" s="1" t="s">
        <v>26</v>
      </c>
      <c r="E7" s="1" t="s">
        <v>26</v>
      </c>
      <c r="F7" s="1" t="s">
        <v>1022</v>
      </c>
      <c r="G7" s="1" t="s">
        <v>26</v>
      </c>
      <c r="H7" s="1" t="s">
        <v>26</v>
      </c>
      <c r="I7" s="1" t="s">
        <v>577</v>
      </c>
      <c r="J7" s="1" t="s">
        <v>1023</v>
      </c>
      <c r="K7" s="1" t="s">
        <v>26</v>
      </c>
      <c r="L7" s="1" t="s">
        <v>26</v>
      </c>
      <c r="M7" s="1" t="s">
        <v>894</v>
      </c>
      <c r="N7" s="1" t="s">
        <v>30</v>
      </c>
      <c r="O7" s="1" t="s">
        <v>26</v>
      </c>
      <c r="P7" s="1" t="s">
        <v>26</v>
      </c>
      <c r="Q7" s="1" t="s">
        <v>26</v>
      </c>
      <c r="R7" s="1" t="s">
        <v>26</v>
      </c>
      <c r="S7" s="1" t="s">
        <v>26</v>
      </c>
      <c r="T7" s="1" t="s">
        <v>1024</v>
      </c>
      <c r="U7" s="1" t="s">
        <v>1025</v>
      </c>
      <c r="V7" s="1" t="s">
        <v>1026</v>
      </c>
      <c r="W7" s="1" t="s">
        <v>1027</v>
      </c>
      <c r="X7" s="1" t="s">
        <v>1028</v>
      </c>
      <c r="Y7" s="1" t="s">
        <v>1029</v>
      </c>
      <c r="Z7" s="1" t="s">
        <v>1030</v>
      </c>
      <c r="AA7" s="1" t="s">
        <v>1031</v>
      </c>
      <c r="AB7" s="1" t="s">
        <v>1032</v>
      </c>
      <c r="AC7" s="1" t="s">
        <v>1033</v>
      </c>
      <c r="AD7" s="1" t="s">
        <v>1034</v>
      </c>
      <c r="AE7" s="1" t="s">
        <v>1035</v>
      </c>
      <c r="AF7" s="1" t="s">
        <v>26</v>
      </c>
      <c r="AG7" s="1">
        <v>57.0</v>
      </c>
      <c r="AH7" s="1">
        <v>1.0</v>
      </c>
      <c r="AI7" s="1">
        <v>1.0</v>
      </c>
      <c r="AJ7" s="1">
        <v>13.0</v>
      </c>
      <c r="AK7" s="1">
        <v>34.0</v>
      </c>
      <c r="AL7" s="1" t="s">
        <v>1036</v>
      </c>
      <c r="AM7" s="1" t="s">
        <v>1037</v>
      </c>
      <c r="AN7" s="1" t="s">
        <v>1038</v>
      </c>
      <c r="AO7" s="1" t="s">
        <v>1039</v>
      </c>
      <c r="AP7" s="1" t="s">
        <v>1040</v>
      </c>
      <c r="AQ7" s="1" t="s">
        <v>26</v>
      </c>
      <c r="AR7" s="1" t="s">
        <v>1041</v>
      </c>
      <c r="AS7" s="1" t="s">
        <v>1042</v>
      </c>
      <c r="AT7" s="1" t="s">
        <v>1043</v>
      </c>
      <c r="AU7" s="1">
        <v>2022.0</v>
      </c>
      <c r="AV7" s="1">
        <v>33.0</v>
      </c>
      <c r="AW7" s="1">
        <v>12.0</v>
      </c>
      <c r="AX7" s="1" t="s">
        <v>26</v>
      </c>
      <c r="AY7" s="1" t="s">
        <v>26</v>
      </c>
      <c r="AZ7" s="1" t="s">
        <v>26</v>
      </c>
      <c r="BA7" s="1" t="s">
        <v>26</v>
      </c>
      <c r="BB7" s="1">
        <v>969.0</v>
      </c>
      <c r="BC7" s="1">
        <v>989.0</v>
      </c>
      <c r="BD7" s="1" t="s">
        <v>26</v>
      </c>
      <c r="BE7" s="1" t="s">
        <v>581</v>
      </c>
      <c r="BF7" s="6" t="str">
        <f>HYPERLINK("http://dx.doi.org/10.1080/09544828.2022.2158556","http://dx.doi.org/10.1080/09544828.2022.2158556")</f>
        <v>http://dx.doi.org/10.1080/09544828.2022.2158556</v>
      </c>
      <c r="BG7" s="1" t="s">
        <v>26</v>
      </c>
      <c r="BH7" s="1" t="s">
        <v>26</v>
      </c>
      <c r="BI7" s="1">
        <v>21.0</v>
      </c>
      <c r="BJ7" s="1" t="s">
        <v>1044</v>
      </c>
      <c r="BK7" s="1" t="s">
        <v>967</v>
      </c>
      <c r="BL7" s="1" t="s">
        <v>1045</v>
      </c>
      <c r="BM7" s="1" t="s">
        <v>1046</v>
      </c>
      <c r="BN7" s="1" t="s">
        <v>26</v>
      </c>
      <c r="BO7" s="1" t="s">
        <v>26</v>
      </c>
      <c r="BP7" s="1" t="s">
        <v>26</v>
      </c>
      <c r="BQ7" s="1" t="s">
        <v>26</v>
      </c>
      <c r="BR7" s="1" t="s">
        <v>917</v>
      </c>
      <c r="BS7" s="1" t="s">
        <v>1047</v>
      </c>
      <c r="BT7" s="1" t="str">
        <f>HYPERLINK("https%3A%2F%2Fwww.webofscience.com%2Fwos%2Fwoscc%2Ffull-record%2FWOS:000907833500001","View Full Record in Web of Science")</f>
        <v>View Full Record in Web of Science</v>
      </c>
      <c r="BW7" s="4">
        <f t="shared" si="1"/>
        <v>2017</v>
      </c>
      <c r="BX7" s="3">
        <f>COUNTIF(WoS!$AU$2:$AU$29,BW7)</f>
        <v>1</v>
      </c>
    </row>
    <row r="8">
      <c r="A8" s="1" t="s">
        <v>889</v>
      </c>
      <c r="B8" s="1" t="s">
        <v>1048</v>
      </c>
      <c r="C8" s="1" t="s">
        <v>26</v>
      </c>
      <c r="D8" s="1" t="s">
        <v>26</v>
      </c>
      <c r="E8" s="1" t="s">
        <v>26</v>
      </c>
      <c r="F8" s="1" t="s">
        <v>1049</v>
      </c>
      <c r="G8" s="1" t="s">
        <v>26</v>
      </c>
      <c r="H8" s="1" t="s">
        <v>26</v>
      </c>
      <c r="I8" s="1" t="s">
        <v>1050</v>
      </c>
      <c r="J8" s="1" t="s">
        <v>1051</v>
      </c>
      <c r="K8" s="1" t="s">
        <v>26</v>
      </c>
      <c r="L8" s="1" t="s">
        <v>26</v>
      </c>
      <c r="M8" s="1" t="s">
        <v>894</v>
      </c>
      <c r="N8" s="1" t="s">
        <v>30</v>
      </c>
      <c r="O8" s="1" t="s">
        <v>26</v>
      </c>
      <c r="P8" s="1" t="s">
        <v>26</v>
      </c>
      <c r="Q8" s="1" t="s">
        <v>26</v>
      </c>
      <c r="R8" s="1" t="s">
        <v>26</v>
      </c>
      <c r="S8" s="1" t="s">
        <v>26</v>
      </c>
      <c r="T8" s="1" t="s">
        <v>1052</v>
      </c>
      <c r="U8" s="1" t="s">
        <v>26</v>
      </c>
      <c r="V8" s="1" t="s">
        <v>1053</v>
      </c>
      <c r="W8" s="1" t="s">
        <v>1054</v>
      </c>
      <c r="X8" s="1" t="s">
        <v>1055</v>
      </c>
      <c r="Y8" s="1" t="s">
        <v>1056</v>
      </c>
      <c r="Z8" s="1" t="s">
        <v>1057</v>
      </c>
      <c r="AA8" s="1" t="s">
        <v>1058</v>
      </c>
      <c r="AB8" s="1" t="s">
        <v>1059</v>
      </c>
      <c r="AC8" s="1" t="s">
        <v>26</v>
      </c>
      <c r="AD8" s="1" t="s">
        <v>26</v>
      </c>
      <c r="AE8" s="1" t="s">
        <v>26</v>
      </c>
      <c r="AF8" s="1" t="s">
        <v>26</v>
      </c>
      <c r="AG8" s="1">
        <v>30.0</v>
      </c>
      <c r="AH8" s="1">
        <v>13.0</v>
      </c>
      <c r="AI8" s="1">
        <v>15.0</v>
      </c>
      <c r="AJ8" s="1">
        <v>3.0</v>
      </c>
      <c r="AK8" s="1">
        <v>20.0</v>
      </c>
      <c r="AL8" s="1" t="s">
        <v>1060</v>
      </c>
      <c r="AM8" s="1" t="s">
        <v>1061</v>
      </c>
      <c r="AN8" s="1" t="s">
        <v>1062</v>
      </c>
      <c r="AO8" s="1" t="s">
        <v>1063</v>
      </c>
      <c r="AP8" s="1" t="s">
        <v>26</v>
      </c>
      <c r="AQ8" s="1" t="s">
        <v>26</v>
      </c>
      <c r="AR8" s="1" t="s">
        <v>1064</v>
      </c>
      <c r="AS8" s="1" t="s">
        <v>1065</v>
      </c>
      <c r="AT8" s="1" t="s">
        <v>26</v>
      </c>
      <c r="AU8" s="1">
        <v>2013.0</v>
      </c>
      <c r="AV8" s="1">
        <v>19.0</v>
      </c>
      <c r="AW8" s="1">
        <v>8.0</v>
      </c>
      <c r="AX8" s="1" t="s">
        <v>26</v>
      </c>
      <c r="AY8" s="1" t="s">
        <v>26</v>
      </c>
      <c r="AZ8" s="1" t="s">
        <v>26</v>
      </c>
      <c r="BA8" s="1" t="s">
        <v>26</v>
      </c>
      <c r="BB8" s="1">
        <v>1175.0</v>
      </c>
      <c r="BC8" s="1">
        <v>1196.0</v>
      </c>
      <c r="BD8" s="1" t="s">
        <v>26</v>
      </c>
      <c r="BE8" s="1" t="s">
        <v>26</v>
      </c>
      <c r="BF8" s="1" t="s">
        <v>26</v>
      </c>
      <c r="BG8" s="1" t="s">
        <v>26</v>
      </c>
      <c r="BH8" s="1" t="s">
        <v>26</v>
      </c>
      <c r="BI8" s="1">
        <v>22.0</v>
      </c>
      <c r="BJ8" s="1" t="s">
        <v>1066</v>
      </c>
      <c r="BK8" s="1" t="s">
        <v>967</v>
      </c>
      <c r="BL8" s="1" t="s">
        <v>943</v>
      </c>
      <c r="BM8" s="1" t="s">
        <v>1067</v>
      </c>
      <c r="BN8" s="1" t="s">
        <v>26</v>
      </c>
      <c r="BO8" s="1" t="s">
        <v>26</v>
      </c>
      <c r="BP8" s="1" t="s">
        <v>26</v>
      </c>
      <c r="BQ8" s="1" t="s">
        <v>26</v>
      </c>
      <c r="BR8" s="1" t="s">
        <v>917</v>
      </c>
      <c r="BS8" s="1" t="s">
        <v>1068</v>
      </c>
      <c r="BT8" s="1" t="str">
        <f>HYPERLINK("https%3A%2F%2Fwww.webofscience.com%2Fwos%2Fwoscc%2Ffull-record%2FWOS:000327373500010","View Full Record in Web of Science")</f>
        <v>View Full Record in Web of Science</v>
      </c>
      <c r="BW8" s="3">
        <f t="shared" si="1"/>
        <v>2018</v>
      </c>
      <c r="BX8" s="3">
        <f>COUNTIF(WoS!$AU$2:$AU$29,BW8)</f>
        <v>0</v>
      </c>
    </row>
    <row r="9">
      <c r="A9" s="1" t="s">
        <v>889</v>
      </c>
      <c r="B9" s="1" t="s">
        <v>1069</v>
      </c>
      <c r="C9" s="1" t="s">
        <v>26</v>
      </c>
      <c r="D9" s="1" t="s">
        <v>26</v>
      </c>
      <c r="E9" s="1" t="s">
        <v>26</v>
      </c>
      <c r="F9" s="1" t="s">
        <v>1070</v>
      </c>
      <c r="G9" s="1" t="s">
        <v>26</v>
      </c>
      <c r="H9" s="1" t="s">
        <v>26</v>
      </c>
      <c r="I9" s="1" t="s">
        <v>1071</v>
      </c>
      <c r="J9" s="1" t="s">
        <v>1072</v>
      </c>
      <c r="K9" s="1" t="s">
        <v>26</v>
      </c>
      <c r="L9" s="1" t="s">
        <v>26</v>
      </c>
      <c r="M9" s="1" t="s">
        <v>894</v>
      </c>
      <c r="N9" s="1" t="s">
        <v>30</v>
      </c>
      <c r="O9" s="1" t="s">
        <v>26</v>
      </c>
      <c r="P9" s="1" t="s">
        <v>26</v>
      </c>
      <c r="Q9" s="1" t="s">
        <v>26</v>
      </c>
      <c r="R9" s="1" t="s">
        <v>26</v>
      </c>
      <c r="S9" s="1" t="s">
        <v>26</v>
      </c>
      <c r="T9" s="1" t="s">
        <v>1073</v>
      </c>
      <c r="U9" s="1" t="s">
        <v>1074</v>
      </c>
      <c r="V9" s="1" t="s">
        <v>1075</v>
      </c>
      <c r="W9" s="1" t="s">
        <v>1076</v>
      </c>
      <c r="X9" s="1" t="s">
        <v>1077</v>
      </c>
      <c r="Y9" s="1" t="s">
        <v>1078</v>
      </c>
      <c r="Z9" s="1" t="s">
        <v>1079</v>
      </c>
      <c r="AA9" s="1" t="s">
        <v>26</v>
      </c>
      <c r="AB9" s="1" t="s">
        <v>26</v>
      </c>
      <c r="AC9" s="1" t="s">
        <v>1080</v>
      </c>
      <c r="AD9" s="1" t="s">
        <v>1081</v>
      </c>
      <c r="AE9" s="1" t="s">
        <v>1082</v>
      </c>
      <c r="AF9" s="1" t="s">
        <v>26</v>
      </c>
      <c r="AG9" s="1">
        <v>86.0</v>
      </c>
      <c r="AH9" s="1">
        <v>0.0</v>
      </c>
      <c r="AI9" s="1">
        <v>0.0</v>
      </c>
      <c r="AJ9" s="1">
        <v>15.0</v>
      </c>
      <c r="AK9" s="1">
        <v>15.0</v>
      </c>
      <c r="AL9" s="1" t="s">
        <v>1083</v>
      </c>
      <c r="AM9" s="1" t="s">
        <v>1084</v>
      </c>
      <c r="AN9" s="1" t="s">
        <v>1085</v>
      </c>
      <c r="AO9" s="1" t="s">
        <v>1086</v>
      </c>
      <c r="AP9" s="1" t="s">
        <v>1087</v>
      </c>
      <c r="AQ9" s="1" t="s">
        <v>26</v>
      </c>
      <c r="AR9" s="1" t="s">
        <v>1072</v>
      </c>
      <c r="AS9" s="1" t="s">
        <v>50</v>
      </c>
      <c r="AT9" s="1" t="s">
        <v>497</v>
      </c>
      <c r="AU9" s="1">
        <v>2023.0</v>
      </c>
      <c r="AV9" s="1">
        <v>79.0</v>
      </c>
      <c r="AW9" s="1" t="s">
        <v>26</v>
      </c>
      <c r="AX9" s="1" t="s">
        <v>26</v>
      </c>
      <c r="AY9" s="1" t="s">
        <v>26</v>
      </c>
      <c r="AZ9" s="1" t="s">
        <v>26</v>
      </c>
      <c r="BA9" s="1" t="s">
        <v>26</v>
      </c>
      <c r="BB9" s="1" t="s">
        <v>26</v>
      </c>
      <c r="BC9" s="1" t="s">
        <v>26</v>
      </c>
      <c r="BD9" s="1">
        <v>102463.0</v>
      </c>
      <c r="BE9" s="1" t="s">
        <v>53</v>
      </c>
      <c r="BF9" s="6" t="str">
        <f>HYPERLINK("http://dx.doi.org/10.1016/j.displa.2023.102463","http://dx.doi.org/10.1016/j.displa.2023.102463")</f>
        <v>http://dx.doi.org/10.1016/j.displa.2023.102463</v>
      </c>
      <c r="BG9" s="1" t="s">
        <v>26</v>
      </c>
      <c r="BH9" s="1" t="s">
        <v>1088</v>
      </c>
      <c r="BI9" s="1">
        <v>21.0</v>
      </c>
      <c r="BJ9" s="1" t="s">
        <v>1089</v>
      </c>
      <c r="BK9" s="1" t="s">
        <v>967</v>
      </c>
      <c r="BL9" s="1" t="s">
        <v>1090</v>
      </c>
      <c r="BM9" s="1" t="s">
        <v>1091</v>
      </c>
      <c r="BN9" s="1" t="s">
        <v>26</v>
      </c>
      <c r="BO9" s="1" t="s">
        <v>26</v>
      </c>
      <c r="BP9" s="1" t="s">
        <v>26</v>
      </c>
      <c r="BQ9" s="1" t="s">
        <v>26</v>
      </c>
      <c r="BR9" s="1" t="s">
        <v>917</v>
      </c>
      <c r="BS9" s="1" t="s">
        <v>1092</v>
      </c>
      <c r="BT9" s="1" t="str">
        <f>HYPERLINK("https%3A%2F%2Fwww.webofscience.com%2Fwos%2Fwoscc%2Ffull-record%2FWOS:001015302400001","View Full Record in Web of Science")</f>
        <v>View Full Record in Web of Science</v>
      </c>
      <c r="BW9" s="4">
        <f t="shared" si="1"/>
        <v>2019</v>
      </c>
      <c r="BX9" s="3">
        <f>COUNTIF(WoS!$AU$2:$AU$29,BW9)</f>
        <v>1</v>
      </c>
    </row>
    <row r="10">
      <c r="A10" s="1" t="s">
        <v>889</v>
      </c>
      <c r="B10" s="1" t="s">
        <v>1093</v>
      </c>
      <c r="C10" s="1" t="s">
        <v>26</v>
      </c>
      <c r="D10" s="1" t="s">
        <v>26</v>
      </c>
      <c r="E10" s="1" t="s">
        <v>26</v>
      </c>
      <c r="F10" s="1" t="s">
        <v>1094</v>
      </c>
      <c r="G10" s="1" t="s">
        <v>26</v>
      </c>
      <c r="H10" s="1" t="s">
        <v>26</v>
      </c>
      <c r="I10" s="1" t="s">
        <v>1095</v>
      </c>
      <c r="J10" s="1" t="s">
        <v>1096</v>
      </c>
      <c r="K10" s="1" t="s">
        <v>26</v>
      </c>
      <c r="L10" s="1" t="s">
        <v>26</v>
      </c>
      <c r="M10" s="1" t="s">
        <v>894</v>
      </c>
      <c r="N10" s="1" t="s">
        <v>30</v>
      </c>
      <c r="O10" s="1" t="s">
        <v>26</v>
      </c>
      <c r="P10" s="1" t="s">
        <v>26</v>
      </c>
      <c r="Q10" s="1" t="s">
        <v>26</v>
      </c>
      <c r="R10" s="1" t="s">
        <v>26</v>
      </c>
      <c r="S10" s="1" t="s">
        <v>26</v>
      </c>
      <c r="T10" s="1" t="s">
        <v>1097</v>
      </c>
      <c r="U10" s="1" t="s">
        <v>26</v>
      </c>
      <c r="V10" s="1" t="s">
        <v>1098</v>
      </c>
      <c r="W10" s="1" t="s">
        <v>1099</v>
      </c>
      <c r="X10" s="1" t="s">
        <v>1100</v>
      </c>
      <c r="Y10" s="1" t="s">
        <v>1101</v>
      </c>
      <c r="Z10" s="1" t="s">
        <v>1102</v>
      </c>
      <c r="AA10" s="1" t="s">
        <v>1103</v>
      </c>
      <c r="AB10" s="1" t="s">
        <v>1104</v>
      </c>
      <c r="AC10" s="1" t="s">
        <v>26</v>
      </c>
      <c r="AD10" s="1" t="s">
        <v>26</v>
      </c>
      <c r="AE10" s="1" t="s">
        <v>26</v>
      </c>
      <c r="AF10" s="1" t="s">
        <v>26</v>
      </c>
      <c r="AG10" s="1">
        <v>32.0</v>
      </c>
      <c r="AH10" s="1">
        <v>11.0</v>
      </c>
      <c r="AI10" s="1">
        <v>11.0</v>
      </c>
      <c r="AJ10" s="1">
        <v>2.0</v>
      </c>
      <c r="AK10" s="1">
        <v>11.0</v>
      </c>
      <c r="AL10" s="1" t="s">
        <v>986</v>
      </c>
      <c r="AM10" s="1" t="s">
        <v>987</v>
      </c>
      <c r="AN10" s="1" t="s">
        <v>988</v>
      </c>
      <c r="AO10" s="1" t="s">
        <v>26</v>
      </c>
      <c r="AP10" s="1" t="s">
        <v>1105</v>
      </c>
      <c r="AQ10" s="1" t="s">
        <v>26</v>
      </c>
      <c r="AR10" s="1" t="s">
        <v>1106</v>
      </c>
      <c r="AS10" s="1" t="s">
        <v>621</v>
      </c>
      <c r="AT10" s="1" t="s">
        <v>912</v>
      </c>
      <c r="AU10" s="1">
        <v>2020.0</v>
      </c>
      <c r="AV10" s="1">
        <v>3.0</v>
      </c>
      <c r="AW10" s="1">
        <v>4.0</v>
      </c>
      <c r="AX10" s="1" t="s">
        <v>26</v>
      </c>
      <c r="AY10" s="1" t="s">
        <v>26</v>
      </c>
      <c r="AZ10" s="1" t="s">
        <v>26</v>
      </c>
      <c r="BA10" s="1" t="s">
        <v>26</v>
      </c>
      <c r="BB10" s="1">
        <v>1496.0</v>
      </c>
      <c r="BC10" s="1">
        <v>1519.0</v>
      </c>
      <c r="BD10" s="1" t="s">
        <v>26</v>
      </c>
      <c r="BE10" s="1" t="s">
        <v>622</v>
      </c>
      <c r="BF10" s="6" t="str">
        <f>HYPERLINK("http://dx.doi.org/10.3390/heritage3040083","http://dx.doi.org/10.3390/heritage3040083")</f>
        <v>http://dx.doi.org/10.3390/heritage3040083</v>
      </c>
      <c r="BG10" s="1" t="s">
        <v>26</v>
      </c>
      <c r="BH10" s="1" t="s">
        <v>26</v>
      </c>
      <c r="BI10" s="1">
        <v>24.0</v>
      </c>
      <c r="BJ10" s="1" t="s">
        <v>1107</v>
      </c>
      <c r="BK10" s="1" t="s">
        <v>993</v>
      </c>
      <c r="BL10" s="1" t="s">
        <v>1108</v>
      </c>
      <c r="BM10" s="1" t="s">
        <v>1109</v>
      </c>
      <c r="BN10" s="1" t="s">
        <v>26</v>
      </c>
      <c r="BO10" s="1" t="s">
        <v>996</v>
      </c>
      <c r="BP10" s="1" t="s">
        <v>26</v>
      </c>
      <c r="BQ10" s="1" t="s">
        <v>26</v>
      </c>
      <c r="BR10" s="1" t="s">
        <v>917</v>
      </c>
      <c r="BS10" s="1" t="s">
        <v>1110</v>
      </c>
      <c r="BT10" s="1" t="str">
        <f>HYPERLINK("https%3A%2F%2Fwww.webofscience.com%2Fwos%2Fwoscc%2Ffull-record%2FWOS:000674308200027","View Full Record in Web of Science")</f>
        <v>View Full Record in Web of Science</v>
      </c>
      <c r="BW10" s="3">
        <f t="shared" si="1"/>
        <v>2020</v>
      </c>
      <c r="BX10" s="3">
        <f>COUNTIF(WoS!$AU$2:$AU$29,BW10)</f>
        <v>10</v>
      </c>
    </row>
    <row r="11">
      <c r="A11" s="1" t="s">
        <v>889</v>
      </c>
      <c r="B11" s="1" t="s">
        <v>1111</v>
      </c>
      <c r="C11" s="1" t="s">
        <v>26</v>
      </c>
      <c r="D11" s="1" t="s">
        <v>26</v>
      </c>
      <c r="E11" s="1" t="s">
        <v>26</v>
      </c>
      <c r="F11" s="1" t="s">
        <v>1112</v>
      </c>
      <c r="G11" s="1" t="s">
        <v>26</v>
      </c>
      <c r="H11" s="1" t="s">
        <v>26</v>
      </c>
      <c r="I11" s="1" t="s">
        <v>1113</v>
      </c>
      <c r="J11" s="1" t="s">
        <v>1114</v>
      </c>
      <c r="K11" s="1" t="s">
        <v>26</v>
      </c>
      <c r="L11" s="1" t="s">
        <v>26</v>
      </c>
      <c r="M11" s="1" t="s">
        <v>894</v>
      </c>
      <c r="N11" s="1" t="s">
        <v>30</v>
      </c>
      <c r="O11" s="1" t="s">
        <v>26</v>
      </c>
      <c r="P11" s="1" t="s">
        <v>26</v>
      </c>
      <c r="Q11" s="1" t="s">
        <v>26</v>
      </c>
      <c r="R11" s="1" t="s">
        <v>26</v>
      </c>
      <c r="S11" s="1" t="s">
        <v>26</v>
      </c>
      <c r="T11" s="1" t="s">
        <v>1115</v>
      </c>
      <c r="U11" s="1" t="s">
        <v>1116</v>
      </c>
      <c r="V11" s="1" t="s">
        <v>1117</v>
      </c>
      <c r="W11" s="1" t="s">
        <v>1118</v>
      </c>
      <c r="X11" s="1" t="s">
        <v>26</v>
      </c>
      <c r="Y11" s="1" t="s">
        <v>1119</v>
      </c>
      <c r="Z11" s="1" t="s">
        <v>1120</v>
      </c>
      <c r="AA11" s="1" t="s">
        <v>26</v>
      </c>
      <c r="AB11" s="1" t="s">
        <v>26</v>
      </c>
      <c r="AC11" s="1" t="s">
        <v>1121</v>
      </c>
      <c r="AD11" s="1" t="s">
        <v>1122</v>
      </c>
      <c r="AE11" s="1" t="s">
        <v>1123</v>
      </c>
      <c r="AF11" s="1" t="s">
        <v>26</v>
      </c>
      <c r="AG11" s="1">
        <v>61.0</v>
      </c>
      <c r="AH11" s="1">
        <v>1.0</v>
      </c>
      <c r="AI11" s="1">
        <v>1.0</v>
      </c>
      <c r="AJ11" s="1">
        <v>3.0</v>
      </c>
      <c r="AK11" s="1">
        <v>6.0</v>
      </c>
      <c r="AL11" s="1" t="s">
        <v>1124</v>
      </c>
      <c r="AM11" s="1" t="s">
        <v>1125</v>
      </c>
      <c r="AN11" s="1" t="s">
        <v>1126</v>
      </c>
      <c r="AO11" s="1" t="s">
        <v>1127</v>
      </c>
      <c r="AP11" s="1" t="s">
        <v>1128</v>
      </c>
      <c r="AQ11" s="1" t="s">
        <v>26</v>
      </c>
      <c r="AR11" s="1" t="s">
        <v>1129</v>
      </c>
      <c r="AS11" s="1" t="s">
        <v>1130</v>
      </c>
      <c r="AT11" s="1" t="s">
        <v>1131</v>
      </c>
      <c r="AU11" s="1">
        <v>2021.0</v>
      </c>
      <c r="AV11" s="1">
        <v>33.0</v>
      </c>
      <c r="AW11" s="1">
        <v>3.0</v>
      </c>
      <c r="AX11" s="1" t="s">
        <v>26</v>
      </c>
      <c r="AY11" s="1" t="s">
        <v>26</v>
      </c>
      <c r="AZ11" s="1" t="s">
        <v>26</v>
      </c>
      <c r="BA11" s="1" t="s">
        <v>26</v>
      </c>
      <c r="BB11" s="1">
        <v>311.0</v>
      </c>
      <c r="BC11" s="1">
        <v>329.0</v>
      </c>
      <c r="BD11" s="1" t="s">
        <v>26</v>
      </c>
      <c r="BE11" s="1" t="s">
        <v>1132</v>
      </c>
      <c r="BF11" s="6" t="str">
        <f>HYPERLINK("http://dx.doi.org/10.1093/iwc/iwab028","http://dx.doi.org/10.1093/iwc/iwab028")</f>
        <v>http://dx.doi.org/10.1093/iwc/iwab028</v>
      </c>
      <c r="BG11" s="1" t="s">
        <v>26</v>
      </c>
      <c r="BH11" s="1" t="s">
        <v>1133</v>
      </c>
      <c r="BI11" s="1">
        <v>19.0</v>
      </c>
      <c r="BJ11" s="1" t="s">
        <v>1134</v>
      </c>
      <c r="BK11" s="1" t="s">
        <v>942</v>
      </c>
      <c r="BL11" s="1" t="s">
        <v>1135</v>
      </c>
      <c r="BM11" s="1" t="s">
        <v>1136</v>
      </c>
      <c r="BN11" s="1" t="s">
        <v>26</v>
      </c>
      <c r="BO11" s="1" t="s">
        <v>1137</v>
      </c>
      <c r="BP11" s="1" t="s">
        <v>26</v>
      </c>
      <c r="BQ11" s="1" t="s">
        <v>26</v>
      </c>
      <c r="BR11" s="1" t="s">
        <v>917</v>
      </c>
      <c r="BS11" s="1" t="s">
        <v>1138</v>
      </c>
      <c r="BT11" s="1" t="str">
        <f>HYPERLINK("https%3A%2F%2Fwww.webofscience.com%2Fwos%2Fwoscc%2Ffull-record%2FWOS:000720750000006","View Full Record in Web of Science")</f>
        <v>View Full Record in Web of Science</v>
      </c>
      <c r="BW11" s="4">
        <f t="shared" si="1"/>
        <v>2021</v>
      </c>
      <c r="BX11" s="3">
        <f>COUNTIF(WoS!$AU$2:$AU$29,BW11)</f>
        <v>7</v>
      </c>
    </row>
    <row r="12">
      <c r="A12" s="1" t="s">
        <v>889</v>
      </c>
      <c r="B12" s="1" t="s">
        <v>1139</v>
      </c>
      <c r="C12" s="1" t="s">
        <v>26</v>
      </c>
      <c r="D12" s="1" t="s">
        <v>26</v>
      </c>
      <c r="E12" s="1" t="s">
        <v>26</v>
      </c>
      <c r="F12" s="1" t="s">
        <v>1140</v>
      </c>
      <c r="G12" s="1" t="s">
        <v>26</v>
      </c>
      <c r="H12" s="1" t="s">
        <v>26</v>
      </c>
      <c r="I12" s="1" t="s">
        <v>299</v>
      </c>
      <c r="J12" s="1" t="s">
        <v>1141</v>
      </c>
      <c r="K12" s="1" t="s">
        <v>26</v>
      </c>
      <c r="L12" s="1" t="s">
        <v>26</v>
      </c>
      <c r="M12" s="1" t="s">
        <v>894</v>
      </c>
      <c r="N12" s="1" t="s">
        <v>30</v>
      </c>
      <c r="O12" s="1" t="s">
        <v>26</v>
      </c>
      <c r="P12" s="1" t="s">
        <v>26</v>
      </c>
      <c r="Q12" s="1" t="s">
        <v>26</v>
      </c>
      <c r="R12" s="1" t="s">
        <v>26</v>
      </c>
      <c r="S12" s="1" t="s">
        <v>26</v>
      </c>
      <c r="T12" s="1" t="s">
        <v>1142</v>
      </c>
      <c r="U12" s="1" t="s">
        <v>1143</v>
      </c>
      <c r="V12" s="1" t="s">
        <v>1144</v>
      </c>
      <c r="W12" s="1" t="s">
        <v>1145</v>
      </c>
      <c r="X12" s="1" t="s">
        <v>1146</v>
      </c>
      <c r="Y12" s="1" t="s">
        <v>1147</v>
      </c>
      <c r="Z12" s="1" t="s">
        <v>1148</v>
      </c>
      <c r="AA12" s="1" t="s">
        <v>1149</v>
      </c>
      <c r="AB12" s="1" t="s">
        <v>1150</v>
      </c>
      <c r="AC12" s="1" t="s">
        <v>26</v>
      </c>
      <c r="AD12" s="1" t="s">
        <v>26</v>
      </c>
      <c r="AE12" s="1" t="s">
        <v>26</v>
      </c>
      <c r="AF12" s="1" t="s">
        <v>26</v>
      </c>
      <c r="AG12" s="1">
        <v>42.0</v>
      </c>
      <c r="AH12" s="1">
        <v>0.0</v>
      </c>
      <c r="AI12" s="1">
        <v>0.0</v>
      </c>
      <c r="AJ12" s="1">
        <v>2.0</v>
      </c>
      <c r="AK12" s="1">
        <v>5.0</v>
      </c>
      <c r="AL12" s="1" t="s">
        <v>1036</v>
      </c>
      <c r="AM12" s="1" t="s">
        <v>1037</v>
      </c>
      <c r="AN12" s="1" t="s">
        <v>1038</v>
      </c>
      <c r="AO12" s="1" t="s">
        <v>1151</v>
      </c>
      <c r="AP12" s="1" t="s">
        <v>1152</v>
      </c>
      <c r="AQ12" s="1" t="s">
        <v>26</v>
      </c>
      <c r="AR12" s="1" t="s">
        <v>1153</v>
      </c>
      <c r="AS12" s="1" t="s">
        <v>1154</v>
      </c>
      <c r="AT12" s="1" t="s">
        <v>940</v>
      </c>
      <c r="AU12" s="1">
        <v>2022.0</v>
      </c>
      <c r="AV12" s="1">
        <v>45.0</v>
      </c>
      <c r="AW12" s="1">
        <v>3.0</v>
      </c>
      <c r="AX12" s="1" t="s">
        <v>26</v>
      </c>
      <c r="AY12" s="1" t="s">
        <v>26</v>
      </c>
      <c r="AZ12" s="1" t="s">
        <v>26</v>
      </c>
      <c r="BA12" s="1" t="s">
        <v>26</v>
      </c>
      <c r="BB12" s="1">
        <v>134.0</v>
      </c>
      <c r="BC12" s="1">
        <v>153.0</v>
      </c>
      <c r="BD12" s="1" t="s">
        <v>26</v>
      </c>
      <c r="BE12" s="1" t="s">
        <v>303</v>
      </c>
      <c r="BF12" s="6" t="str">
        <f>HYPERLINK("http://dx.doi.org/10.1080/17453054.2021.2021798","http://dx.doi.org/10.1080/17453054.2021.2021798")</f>
        <v>http://dx.doi.org/10.1080/17453054.2021.2021798</v>
      </c>
      <c r="BG12" s="1" t="s">
        <v>26</v>
      </c>
      <c r="BH12" s="1" t="s">
        <v>1155</v>
      </c>
      <c r="BI12" s="1">
        <v>20.0</v>
      </c>
      <c r="BJ12" s="1" t="s">
        <v>1156</v>
      </c>
      <c r="BK12" s="1" t="s">
        <v>993</v>
      </c>
      <c r="BL12" s="1" t="s">
        <v>1156</v>
      </c>
      <c r="BM12" s="1" t="s">
        <v>1157</v>
      </c>
      <c r="BN12" s="1">
        <v>3.5129054E7</v>
      </c>
      <c r="BO12" s="1" t="s">
        <v>26</v>
      </c>
      <c r="BP12" s="1" t="s">
        <v>26</v>
      </c>
      <c r="BQ12" s="1" t="s">
        <v>26</v>
      </c>
      <c r="BR12" s="1" t="s">
        <v>917</v>
      </c>
      <c r="BS12" s="1" t="s">
        <v>1158</v>
      </c>
      <c r="BT12" s="1" t="str">
        <f>HYPERLINK("https%3A%2F%2Fwww.webofscience.com%2Fwos%2Fwoscc%2Ffull-record%2FWOS:000752247700001","View Full Record in Web of Science")</f>
        <v>View Full Record in Web of Science</v>
      </c>
      <c r="BW12" s="5">
        <f t="shared" si="1"/>
        <v>2022</v>
      </c>
      <c r="BX12" s="3">
        <f>COUNTIF(WoS!$AU$2:$AU$29,BW12)</f>
        <v>6</v>
      </c>
    </row>
    <row r="13">
      <c r="A13" s="1" t="s">
        <v>889</v>
      </c>
      <c r="B13" s="1" t="s">
        <v>1159</v>
      </c>
      <c r="C13" s="1" t="s">
        <v>26</v>
      </c>
      <c r="D13" s="1" t="s">
        <v>26</v>
      </c>
      <c r="E13" s="1" t="s">
        <v>26</v>
      </c>
      <c r="F13" s="1" t="s">
        <v>1160</v>
      </c>
      <c r="G13" s="1" t="s">
        <v>26</v>
      </c>
      <c r="H13" s="1" t="s">
        <v>26</v>
      </c>
      <c r="I13" s="1" t="s">
        <v>1161</v>
      </c>
      <c r="J13" s="1" t="s">
        <v>1051</v>
      </c>
      <c r="K13" s="1" t="s">
        <v>26</v>
      </c>
      <c r="L13" s="1" t="s">
        <v>26</v>
      </c>
      <c r="M13" s="1" t="s">
        <v>894</v>
      </c>
      <c r="N13" s="1" t="s">
        <v>30</v>
      </c>
      <c r="O13" s="1" t="s">
        <v>26</v>
      </c>
      <c r="P13" s="1" t="s">
        <v>26</v>
      </c>
      <c r="Q13" s="1" t="s">
        <v>26</v>
      </c>
      <c r="R13" s="1" t="s">
        <v>26</v>
      </c>
      <c r="S13" s="1" t="s">
        <v>26</v>
      </c>
      <c r="T13" s="1" t="s">
        <v>1162</v>
      </c>
      <c r="U13" s="1" t="s">
        <v>1163</v>
      </c>
      <c r="V13" s="1" t="s">
        <v>1164</v>
      </c>
      <c r="W13" s="1" t="s">
        <v>1165</v>
      </c>
      <c r="X13" s="1" t="s">
        <v>1166</v>
      </c>
      <c r="Y13" s="1" t="s">
        <v>1167</v>
      </c>
      <c r="Z13" s="1" t="s">
        <v>1168</v>
      </c>
      <c r="AA13" s="1" t="s">
        <v>26</v>
      </c>
      <c r="AB13" s="1" t="s">
        <v>1169</v>
      </c>
      <c r="AC13" s="1" t="s">
        <v>1170</v>
      </c>
      <c r="AD13" s="1" t="s">
        <v>1171</v>
      </c>
      <c r="AE13" s="1" t="s">
        <v>1172</v>
      </c>
      <c r="AF13" s="1" t="s">
        <v>26</v>
      </c>
      <c r="AG13" s="1">
        <v>65.0</v>
      </c>
      <c r="AH13" s="1">
        <v>7.0</v>
      </c>
      <c r="AI13" s="1">
        <v>8.0</v>
      </c>
      <c r="AJ13" s="1">
        <v>7.0</v>
      </c>
      <c r="AK13" s="1">
        <v>43.0</v>
      </c>
      <c r="AL13" s="1" t="s">
        <v>1060</v>
      </c>
      <c r="AM13" s="1" t="s">
        <v>1061</v>
      </c>
      <c r="AN13" s="1" t="s">
        <v>1062</v>
      </c>
      <c r="AO13" s="1" t="s">
        <v>1063</v>
      </c>
      <c r="AP13" s="1" t="s">
        <v>26</v>
      </c>
      <c r="AQ13" s="1" t="s">
        <v>26</v>
      </c>
      <c r="AR13" s="1" t="s">
        <v>1064</v>
      </c>
      <c r="AS13" s="1" t="s">
        <v>1065</v>
      </c>
      <c r="AT13" s="1" t="s">
        <v>26</v>
      </c>
      <c r="AU13" s="1">
        <v>2020.0</v>
      </c>
      <c r="AV13" s="1">
        <v>26.0</v>
      </c>
      <c r="AW13" s="1">
        <v>8.0</v>
      </c>
      <c r="AX13" s="1" t="s">
        <v>26</v>
      </c>
      <c r="AY13" s="1" t="s">
        <v>26</v>
      </c>
      <c r="AZ13" s="1" t="s">
        <v>26</v>
      </c>
      <c r="BA13" s="1" t="s">
        <v>26</v>
      </c>
      <c r="BB13" s="1">
        <v>904.0</v>
      </c>
      <c r="BC13" s="1">
        <v>928.0</v>
      </c>
      <c r="BD13" s="1" t="s">
        <v>26</v>
      </c>
      <c r="BE13" s="1" t="s">
        <v>26</v>
      </c>
      <c r="BF13" s="1" t="s">
        <v>26</v>
      </c>
      <c r="BG13" s="1" t="s">
        <v>26</v>
      </c>
      <c r="BH13" s="1" t="s">
        <v>26</v>
      </c>
      <c r="BI13" s="1">
        <v>25.0</v>
      </c>
      <c r="BJ13" s="1" t="s">
        <v>1066</v>
      </c>
      <c r="BK13" s="1" t="s">
        <v>942</v>
      </c>
      <c r="BL13" s="1" t="s">
        <v>943</v>
      </c>
      <c r="BM13" s="1" t="s">
        <v>1173</v>
      </c>
      <c r="BN13" s="1" t="s">
        <v>26</v>
      </c>
      <c r="BO13" s="1" t="s">
        <v>26</v>
      </c>
      <c r="BP13" s="1" t="s">
        <v>26</v>
      </c>
      <c r="BQ13" s="1" t="s">
        <v>26</v>
      </c>
      <c r="BR13" s="1" t="s">
        <v>917</v>
      </c>
      <c r="BS13" s="1" t="s">
        <v>1174</v>
      </c>
      <c r="BT13" s="1" t="str">
        <f>HYPERLINK("https%3A%2F%2Fwww.webofscience.com%2Fwos%2Fwoscc%2Ffull-record%2FWOS:000581066900004","View Full Record in Web of Science")</f>
        <v>View Full Record in Web of Science</v>
      </c>
      <c r="BW13" s="5">
        <f t="shared" si="1"/>
        <v>2023</v>
      </c>
      <c r="BX13" s="3">
        <f>COUNTIF(WoS!$AU$2:$AU$29,BW13)</f>
        <v>2</v>
      </c>
    </row>
    <row r="14">
      <c r="A14" s="1" t="s">
        <v>889</v>
      </c>
      <c r="B14" s="1" t="s">
        <v>1175</v>
      </c>
      <c r="C14" s="1" t="s">
        <v>26</v>
      </c>
      <c r="D14" s="1" t="s">
        <v>26</v>
      </c>
      <c r="E14" s="1" t="s">
        <v>26</v>
      </c>
      <c r="F14" s="1" t="s">
        <v>1176</v>
      </c>
      <c r="G14" s="1" t="s">
        <v>26</v>
      </c>
      <c r="H14" s="1" t="s">
        <v>26</v>
      </c>
      <c r="I14" s="1" t="s">
        <v>676</v>
      </c>
      <c r="J14" s="1" t="s">
        <v>893</v>
      </c>
      <c r="K14" s="1" t="s">
        <v>26</v>
      </c>
      <c r="L14" s="1" t="s">
        <v>26</v>
      </c>
      <c r="M14" s="1" t="s">
        <v>894</v>
      </c>
      <c r="N14" s="1" t="s">
        <v>30</v>
      </c>
      <c r="O14" s="1" t="s">
        <v>26</v>
      </c>
      <c r="P14" s="1" t="s">
        <v>26</v>
      </c>
      <c r="Q14" s="1" t="s">
        <v>26</v>
      </c>
      <c r="R14" s="1" t="s">
        <v>26</v>
      </c>
      <c r="S14" s="1" t="s">
        <v>26</v>
      </c>
      <c r="T14" s="1" t="s">
        <v>1177</v>
      </c>
      <c r="U14" s="1" t="s">
        <v>1178</v>
      </c>
      <c r="V14" s="1" t="s">
        <v>1179</v>
      </c>
      <c r="W14" s="1" t="s">
        <v>1180</v>
      </c>
      <c r="X14" s="1" t="s">
        <v>1100</v>
      </c>
      <c r="Y14" s="1" t="s">
        <v>1181</v>
      </c>
      <c r="Z14" s="1" t="s">
        <v>1182</v>
      </c>
      <c r="AA14" s="1" t="s">
        <v>1183</v>
      </c>
      <c r="AB14" s="1" t="s">
        <v>1184</v>
      </c>
      <c r="AC14" s="1" t="s">
        <v>1185</v>
      </c>
      <c r="AD14" s="1" t="s">
        <v>1186</v>
      </c>
      <c r="AE14" s="1" t="s">
        <v>1187</v>
      </c>
      <c r="AF14" s="1" t="s">
        <v>26</v>
      </c>
      <c r="AG14" s="1">
        <v>27.0</v>
      </c>
      <c r="AH14" s="1">
        <v>0.0</v>
      </c>
      <c r="AI14" s="1">
        <v>1.0</v>
      </c>
      <c r="AJ14" s="1">
        <v>16.0</v>
      </c>
      <c r="AK14" s="1">
        <v>16.0</v>
      </c>
      <c r="AL14" s="1" t="s">
        <v>905</v>
      </c>
      <c r="AM14" s="1" t="s">
        <v>906</v>
      </c>
      <c r="AN14" s="1" t="s">
        <v>907</v>
      </c>
      <c r="AO14" s="1" t="s">
        <v>908</v>
      </c>
      <c r="AP14" s="1" t="s">
        <v>909</v>
      </c>
      <c r="AQ14" s="1" t="s">
        <v>26</v>
      </c>
      <c r="AR14" s="1" t="s">
        <v>910</v>
      </c>
      <c r="AS14" s="1" t="s">
        <v>911</v>
      </c>
      <c r="AT14" s="1" t="s">
        <v>912</v>
      </c>
      <c r="AU14" s="1">
        <v>2022.0</v>
      </c>
      <c r="AV14" s="1">
        <v>15.0</v>
      </c>
      <c r="AW14" s="1">
        <v>4.0</v>
      </c>
      <c r="AX14" s="1" t="s">
        <v>26</v>
      </c>
      <c r="AY14" s="1" t="s">
        <v>26</v>
      </c>
      <c r="AZ14" s="1" t="s">
        <v>1188</v>
      </c>
      <c r="BA14" s="1" t="s">
        <v>26</v>
      </c>
      <c r="BB14" s="1" t="s">
        <v>26</v>
      </c>
      <c r="BC14" s="1" t="s">
        <v>26</v>
      </c>
      <c r="BD14" s="1">
        <v>60.0</v>
      </c>
      <c r="BE14" s="1" t="s">
        <v>679</v>
      </c>
      <c r="BF14" s="6" t="str">
        <f>HYPERLINK("http://dx.doi.org/10.1145/3522743","http://dx.doi.org/10.1145/3522743")</f>
        <v>http://dx.doi.org/10.1145/3522743</v>
      </c>
      <c r="BG14" s="1" t="s">
        <v>26</v>
      </c>
      <c r="BH14" s="1" t="s">
        <v>26</v>
      </c>
      <c r="BI14" s="1">
        <v>21.0</v>
      </c>
      <c r="BJ14" s="1" t="s">
        <v>913</v>
      </c>
      <c r="BK14" s="1" t="s">
        <v>914</v>
      </c>
      <c r="BL14" s="1" t="s">
        <v>915</v>
      </c>
      <c r="BM14" s="1" t="s">
        <v>1189</v>
      </c>
      <c r="BN14" s="1" t="s">
        <v>26</v>
      </c>
      <c r="BO14" s="1" t="s">
        <v>26</v>
      </c>
      <c r="BP14" s="1" t="s">
        <v>26</v>
      </c>
      <c r="BQ14" s="1" t="s">
        <v>26</v>
      </c>
      <c r="BR14" s="1" t="s">
        <v>917</v>
      </c>
      <c r="BS14" s="1" t="s">
        <v>1190</v>
      </c>
      <c r="BT14" s="1" t="str">
        <f>HYPERLINK("https%3A%2F%2Fwww.webofscience.com%2Fwos%2Fwoscc%2Ffull-record%2FWOS:001011244600002","View Full Record in Web of Science")</f>
        <v>View Full Record in Web of Science</v>
      </c>
    </row>
    <row r="15">
      <c r="A15" s="1" t="s">
        <v>889</v>
      </c>
      <c r="B15" s="1" t="s">
        <v>1191</v>
      </c>
      <c r="C15" s="1" t="s">
        <v>26</v>
      </c>
      <c r="D15" s="1" t="s">
        <v>26</v>
      </c>
      <c r="E15" s="1" t="s">
        <v>26</v>
      </c>
      <c r="F15" s="1" t="s">
        <v>1192</v>
      </c>
      <c r="G15" s="1" t="s">
        <v>26</v>
      </c>
      <c r="H15" s="1" t="s">
        <v>26</v>
      </c>
      <c r="I15" s="1" t="s">
        <v>373</v>
      </c>
      <c r="J15" s="1" t="s">
        <v>1193</v>
      </c>
      <c r="K15" s="1" t="s">
        <v>26</v>
      </c>
      <c r="L15" s="1" t="s">
        <v>26</v>
      </c>
      <c r="M15" s="1" t="s">
        <v>894</v>
      </c>
      <c r="N15" s="1" t="s">
        <v>30</v>
      </c>
      <c r="O15" s="1" t="s">
        <v>26</v>
      </c>
      <c r="P15" s="1" t="s">
        <v>26</v>
      </c>
      <c r="Q15" s="1" t="s">
        <v>26</v>
      </c>
      <c r="R15" s="1" t="s">
        <v>26</v>
      </c>
      <c r="S15" s="1" t="s">
        <v>26</v>
      </c>
      <c r="T15" s="1" t="s">
        <v>1194</v>
      </c>
      <c r="U15" s="1" t="s">
        <v>1195</v>
      </c>
      <c r="V15" s="1" t="s">
        <v>1196</v>
      </c>
      <c r="W15" s="1" t="s">
        <v>1197</v>
      </c>
      <c r="X15" s="1" t="s">
        <v>1198</v>
      </c>
      <c r="Y15" s="1" t="s">
        <v>1199</v>
      </c>
      <c r="Z15" s="1" t="s">
        <v>1200</v>
      </c>
      <c r="AA15" s="1" t="s">
        <v>1201</v>
      </c>
      <c r="AB15" s="1" t="s">
        <v>1202</v>
      </c>
      <c r="AC15" s="1" t="s">
        <v>1203</v>
      </c>
      <c r="AD15" s="1" t="s">
        <v>1204</v>
      </c>
      <c r="AE15" s="1" t="s">
        <v>1205</v>
      </c>
      <c r="AF15" s="1" t="s">
        <v>26</v>
      </c>
      <c r="AG15" s="1">
        <v>38.0</v>
      </c>
      <c r="AH15" s="1">
        <v>8.0</v>
      </c>
      <c r="AI15" s="1">
        <v>8.0</v>
      </c>
      <c r="AJ15" s="1">
        <v>4.0</v>
      </c>
      <c r="AK15" s="1">
        <v>29.0</v>
      </c>
      <c r="AL15" s="1" t="s">
        <v>1206</v>
      </c>
      <c r="AM15" s="1" t="s">
        <v>1207</v>
      </c>
      <c r="AN15" s="1" t="s">
        <v>1208</v>
      </c>
      <c r="AO15" s="1" t="s">
        <v>1209</v>
      </c>
      <c r="AP15" s="1" t="s">
        <v>1210</v>
      </c>
      <c r="AQ15" s="1" t="s">
        <v>26</v>
      </c>
      <c r="AR15" s="1" t="s">
        <v>1211</v>
      </c>
      <c r="AS15" s="1" t="s">
        <v>1212</v>
      </c>
      <c r="AT15" s="1" t="s">
        <v>26</v>
      </c>
      <c r="AU15" s="1">
        <v>2021.0</v>
      </c>
      <c r="AV15" s="1">
        <v>23.0</v>
      </c>
      <c r="AW15" s="1" t="s">
        <v>26</v>
      </c>
      <c r="AX15" s="1" t="s">
        <v>26</v>
      </c>
      <c r="AY15" s="1" t="s">
        <v>26</v>
      </c>
      <c r="AZ15" s="1" t="s">
        <v>26</v>
      </c>
      <c r="BA15" s="1" t="s">
        <v>26</v>
      </c>
      <c r="BB15" s="1">
        <v>3494.0</v>
      </c>
      <c r="BC15" s="1">
        <v>3505.0</v>
      </c>
      <c r="BD15" s="1" t="s">
        <v>26</v>
      </c>
      <c r="BE15" s="1" t="s">
        <v>376</v>
      </c>
      <c r="BF15" s="6" t="str">
        <f>HYPERLINK("http://dx.doi.org/10.1109/TMM.2020.3025669","http://dx.doi.org/10.1109/TMM.2020.3025669")</f>
        <v>http://dx.doi.org/10.1109/TMM.2020.3025669</v>
      </c>
      <c r="BG15" s="1" t="s">
        <v>26</v>
      </c>
      <c r="BH15" s="1" t="s">
        <v>26</v>
      </c>
      <c r="BI15" s="1">
        <v>12.0</v>
      </c>
      <c r="BJ15" s="1" t="s">
        <v>1213</v>
      </c>
      <c r="BK15" s="1" t="s">
        <v>967</v>
      </c>
      <c r="BL15" s="1" t="s">
        <v>1214</v>
      </c>
      <c r="BM15" s="1" t="s">
        <v>1215</v>
      </c>
      <c r="BN15" s="1" t="s">
        <v>26</v>
      </c>
      <c r="BO15" s="1" t="s">
        <v>1216</v>
      </c>
      <c r="BP15" s="1" t="s">
        <v>26</v>
      </c>
      <c r="BQ15" s="1" t="s">
        <v>26</v>
      </c>
      <c r="BR15" s="1" t="s">
        <v>917</v>
      </c>
      <c r="BS15" s="1" t="s">
        <v>1217</v>
      </c>
      <c r="BT15" s="1" t="str">
        <f>HYPERLINK("https%3A%2F%2Fwww.webofscience.com%2Fwos%2Fwoscc%2Ffull-record%2FWOS:000709093100005","View Full Record in Web of Science")</f>
        <v>View Full Record in Web of Science</v>
      </c>
    </row>
    <row r="16">
      <c r="A16" s="1" t="s">
        <v>889</v>
      </c>
      <c r="B16" s="1" t="s">
        <v>1218</v>
      </c>
      <c r="C16" s="1" t="s">
        <v>26</v>
      </c>
      <c r="D16" s="1" t="s">
        <v>26</v>
      </c>
      <c r="E16" s="1" t="s">
        <v>26</v>
      </c>
      <c r="F16" s="1" t="s">
        <v>1219</v>
      </c>
      <c r="G16" s="1" t="s">
        <v>26</v>
      </c>
      <c r="H16" s="1" t="s">
        <v>26</v>
      </c>
      <c r="I16" s="1" t="s">
        <v>479</v>
      </c>
      <c r="J16" s="1" t="s">
        <v>1220</v>
      </c>
      <c r="K16" s="1" t="s">
        <v>26</v>
      </c>
      <c r="L16" s="1" t="s">
        <v>26</v>
      </c>
      <c r="M16" s="1" t="s">
        <v>894</v>
      </c>
      <c r="N16" s="1" t="s">
        <v>30</v>
      </c>
      <c r="O16" s="1" t="s">
        <v>26</v>
      </c>
      <c r="P16" s="1" t="s">
        <v>26</v>
      </c>
      <c r="Q16" s="1" t="s">
        <v>26</v>
      </c>
      <c r="R16" s="1" t="s">
        <v>26</v>
      </c>
      <c r="S16" s="1" t="s">
        <v>26</v>
      </c>
      <c r="T16" s="1" t="s">
        <v>1221</v>
      </c>
      <c r="U16" s="1" t="s">
        <v>1222</v>
      </c>
      <c r="V16" s="1" t="s">
        <v>1223</v>
      </c>
      <c r="W16" s="1" t="s">
        <v>1224</v>
      </c>
      <c r="X16" s="1" t="s">
        <v>1225</v>
      </c>
      <c r="Y16" s="1" t="s">
        <v>1226</v>
      </c>
      <c r="Z16" s="1" t="s">
        <v>1227</v>
      </c>
      <c r="AA16" s="1" t="s">
        <v>26</v>
      </c>
      <c r="AB16" s="1" t="s">
        <v>26</v>
      </c>
      <c r="AC16" s="1" t="s">
        <v>26</v>
      </c>
      <c r="AD16" s="1" t="s">
        <v>26</v>
      </c>
      <c r="AE16" s="1" t="s">
        <v>26</v>
      </c>
      <c r="AF16" s="1" t="s">
        <v>26</v>
      </c>
      <c r="AG16" s="1">
        <v>35.0</v>
      </c>
      <c r="AH16" s="1">
        <v>7.0</v>
      </c>
      <c r="AI16" s="1">
        <v>7.0</v>
      </c>
      <c r="AJ16" s="1">
        <v>0.0</v>
      </c>
      <c r="AK16" s="1">
        <v>3.0</v>
      </c>
      <c r="AL16" s="1" t="s">
        <v>905</v>
      </c>
      <c r="AM16" s="1" t="s">
        <v>906</v>
      </c>
      <c r="AN16" s="1" t="s">
        <v>1013</v>
      </c>
      <c r="AO16" s="1" t="s">
        <v>26</v>
      </c>
      <c r="AP16" s="1" t="s">
        <v>1228</v>
      </c>
      <c r="AQ16" s="1" t="s">
        <v>26</v>
      </c>
      <c r="AR16" s="1" t="s">
        <v>1229</v>
      </c>
      <c r="AS16" s="1" t="s">
        <v>1230</v>
      </c>
      <c r="AT16" s="1" t="s">
        <v>1131</v>
      </c>
      <c r="AU16" s="1">
        <v>2020.0</v>
      </c>
      <c r="AV16" s="1">
        <v>3.0</v>
      </c>
      <c r="AW16" s="1">
        <v>1.0</v>
      </c>
      <c r="AX16" s="1" t="s">
        <v>26</v>
      </c>
      <c r="AY16" s="1" t="s">
        <v>26</v>
      </c>
      <c r="AZ16" s="1" t="s">
        <v>26</v>
      </c>
      <c r="BA16" s="1" t="s">
        <v>26</v>
      </c>
      <c r="BB16" s="1" t="s">
        <v>26</v>
      </c>
      <c r="BC16" s="1" t="s">
        <v>26</v>
      </c>
      <c r="BD16" s="1">
        <v>7.0</v>
      </c>
      <c r="BE16" s="1" t="s">
        <v>482</v>
      </c>
      <c r="BF16" s="6" t="str">
        <f>HYPERLINK("http://dx.doi.org/10.1145/3384540","http://dx.doi.org/10.1145/3384540")</f>
        <v>http://dx.doi.org/10.1145/3384540</v>
      </c>
      <c r="BG16" s="1" t="s">
        <v>26</v>
      </c>
      <c r="BH16" s="1" t="s">
        <v>26</v>
      </c>
      <c r="BI16" s="1">
        <v>17.0</v>
      </c>
      <c r="BJ16" s="1" t="s">
        <v>966</v>
      </c>
      <c r="BK16" s="1" t="s">
        <v>993</v>
      </c>
      <c r="BL16" s="1" t="s">
        <v>943</v>
      </c>
      <c r="BM16" s="1" t="s">
        <v>1231</v>
      </c>
      <c r="BN16" s="1" t="s">
        <v>26</v>
      </c>
      <c r="BO16" s="1" t="s">
        <v>26</v>
      </c>
      <c r="BP16" s="1" t="s">
        <v>26</v>
      </c>
      <c r="BQ16" s="1" t="s">
        <v>26</v>
      </c>
      <c r="BR16" s="1" t="s">
        <v>917</v>
      </c>
      <c r="BS16" s="1" t="s">
        <v>1232</v>
      </c>
      <c r="BT16" s="1" t="str">
        <f>HYPERLINK("https%3A%2F%2Fwww.webofscience.com%2Fwos%2Fwoscc%2Ffull-record%2FWOS:000691050700008","View Full Record in Web of Science")</f>
        <v>View Full Record in Web of Science</v>
      </c>
    </row>
    <row r="17">
      <c r="A17" s="1" t="s">
        <v>889</v>
      </c>
      <c r="B17" s="1" t="s">
        <v>1233</v>
      </c>
      <c r="C17" s="1" t="s">
        <v>26</v>
      </c>
      <c r="D17" s="1" t="s">
        <v>26</v>
      </c>
      <c r="E17" s="1" t="s">
        <v>26</v>
      </c>
      <c r="F17" s="1" t="s">
        <v>1234</v>
      </c>
      <c r="G17" s="1" t="s">
        <v>26</v>
      </c>
      <c r="H17" s="1" t="s">
        <v>1235</v>
      </c>
      <c r="I17" s="1" t="s">
        <v>1236</v>
      </c>
      <c r="J17" s="1" t="s">
        <v>1237</v>
      </c>
      <c r="K17" s="1" t="s">
        <v>26</v>
      </c>
      <c r="L17" s="1" t="s">
        <v>26</v>
      </c>
      <c r="M17" s="1" t="s">
        <v>894</v>
      </c>
      <c r="N17" s="1" t="s">
        <v>30</v>
      </c>
      <c r="O17" s="1" t="s">
        <v>26</v>
      </c>
      <c r="P17" s="1" t="s">
        <v>26</v>
      </c>
      <c r="Q17" s="1" t="s">
        <v>26</v>
      </c>
      <c r="R17" s="1" t="s">
        <v>26</v>
      </c>
      <c r="S17" s="1" t="s">
        <v>26</v>
      </c>
      <c r="T17" s="1" t="s">
        <v>1238</v>
      </c>
      <c r="U17" s="1" t="s">
        <v>1239</v>
      </c>
      <c r="V17" s="1" t="s">
        <v>1240</v>
      </c>
      <c r="W17" s="1" t="s">
        <v>1241</v>
      </c>
      <c r="X17" s="1" t="s">
        <v>1242</v>
      </c>
      <c r="Y17" s="1" t="s">
        <v>1243</v>
      </c>
      <c r="Z17" s="1" t="s">
        <v>1244</v>
      </c>
      <c r="AA17" s="1" t="s">
        <v>1245</v>
      </c>
      <c r="AB17" s="1" t="s">
        <v>1246</v>
      </c>
      <c r="AC17" s="1" t="s">
        <v>1247</v>
      </c>
      <c r="AD17" s="1" t="s">
        <v>1247</v>
      </c>
      <c r="AE17" s="1" t="s">
        <v>1248</v>
      </c>
      <c r="AF17" s="1" t="s">
        <v>26</v>
      </c>
      <c r="AG17" s="1">
        <v>31.0</v>
      </c>
      <c r="AH17" s="1">
        <v>34.0</v>
      </c>
      <c r="AI17" s="1">
        <v>34.0</v>
      </c>
      <c r="AJ17" s="1">
        <v>0.0</v>
      </c>
      <c r="AK17" s="1">
        <v>27.0</v>
      </c>
      <c r="AL17" s="1" t="s">
        <v>1249</v>
      </c>
      <c r="AM17" s="1" t="s">
        <v>1250</v>
      </c>
      <c r="AN17" s="1" t="s">
        <v>1251</v>
      </c>
      <c r="AO17" s="1" t="s">
        <v>1252</v>
      </c>
      <c r="AP17" s="1" t="s">
        <v>26</v>
      </c>
      <c r="AQ17" s="1" t="s">
        <v>26</v>
      </c>
      <c r="AR17" s="1" t="s">
        <v>1253</v>
      </c>
      <c r="AS17" s="1" t="s">
        <v>1254</v>
      </c>
      <c r="AT17" s="1" t="s">
        <v>1255</v>
      </c>
      <c r="AU17" s="1">
        <v>2020.0</v>
      </c>
      <c r="AV17" s="1">
        <v>22.0</v>
      </c>
      <c r="AW17" s="1">
        <v>8.0</v>
      </c>
      <c r="AX17" s="1" t="s">
        <v>26</v>
      </c>
      <c r="AY17" s="1" t="s">
        <v>26</v>
      </c>
      <c r="AZ17" s="1" t="s">
        <v>26</v>
      </c>
      <c r="BA17" s="1" t="s">
        <v>26</v>
      </c>
      <c r="BB17" s="1" t="s">
        <v>26</v>
      </c>
      <c r="BC17" s="1" t="s">
        <v>26</v>
      </c>
      <c r="BD17" s="1" t="s">
        <v>1256</v>
      </c>
      <c r="BE17" s="1" t="s">
        <v>340</v>
      </c>
      <c r="BF17" s="6" t="str">
        <f>HYPERLINK("http://dx.doi.org/10.2196/21486","http://dx.doi.org/10.2196/21486")</f>
        <v>http://dx.doi.org/10.2196/21486</v>
      </c>
      <c r="BG17" s="1" t="s">
        <v>26</v>
      </c>
      <c r="BH17" s="1" t="s">
        <v>26</v>
      </c>
      <c r="BI17" s="1">
        <v>9.0</v>
      </c>
      <c r="BJ17" s="1" t="s">
        <v>1257</v>
      </c>
      <c r="BK17" s="1" t="s">
        <v>942</v>
      </c>
      <c r="BL17" s="1" t="s">
        <v>1257</v>
      </c>
      <c r="BM17" s="1" t="s">
        <v>1258</v>
      </c>
      <c r="BN17" s="1">
        <v>3.2730222E7</v>
      </c>
      <c r="BO17" s="1" t="s">
        <v>1259</v>
      </c>
      <c r="BP17" s="1" t="s">
        <v>26</v>
      </c>
      <c r="BQ17" s="1" t="s">
        <v>26</v>
      </c>
      <c r="BR17" s="1" t="s">
        <v>917</v>
      </c>
      <c r="BS17" s="1" t="s">
        <v>1260</v>
      </c>
      <c r="BT17" s="1" t="str">
        <f>HYPERLINK("https%3A%2F%2Fwww.webofscience.com%2Fwos%2Fwoscc%2Ffull-record%2FWOS:000575054100016","View Full Record in Web of Science")</f>
        <v>View Full Record in Web of Science</v>
      </c>
    </row>
    <row r="18">
      <c r="A18" s="1" t="s">
        <v>889</v>
      </c>
      <c r="B18" s="1" t="s">
        <v>1261</v>
      </c>
      <c r="C18" s="1" t="s">
        <v>26</v>
      </c>
      <c r="D18" s="1" t="s">
        <v>26</v>
      </c>
      <c r="E18" s="1" t="s">
        <v>26</v>
      </c>
      <c r="F18" s="1" t="s">
        <v>1262</v>
      </c>
      <c r="G18" s="1" t="s">
        <v>26</v>
      </c>
      <c r="H18" s="1" t="s">
        <v>26</v>
      </c>
      <c r="I18" s="1" t="s">
        <v>121</v>
      </c>
      <c r="J18" s="1" t="s">
        <v>1263</v>
      </c>
      <c r="K18" s="1" t="s">
        <v>26</v>
      </c>
      <c r="L18" s="1" t="s">
        <v>26</v>
      </c>
      <c r="M18" s="1" t="s">
        <v>894</v>
      </c>
      <c r="N18" s="1" t="s">
        <v>30</v>
      </c>
      <c r="O18" s="1" t="s">
        <v>26</v>
      </c>
      <c r="P18" s="1" t="s">
        <v>26</v>
      </c>
      <c r="Q18" s="1" t="s">
        <v>26</v>
      </c>
      <c r="R18" s="1" t="s">
        <v>26</v>
      </c>
      <c r="S18" s="1" t="s">
        <v>26</v>
      </c>
      <c r="T18" s="1" t="s">
        <v>1264</v>
      </c>
      <c r="U18" s="1" t="s">
        <v>1265</v>
      </c>
      <c r="V18" s="1" t="s">
        <v>1266</v>
      </c>
      <c r="W18" s="1" t="s">
        <v>1267</v>
      </c>
      <c r="X18" s="1" t="s">
        <v>1268</v>
      </c>
      <c r="Y18" s="1" t="s">
        <v>1269</v>
      </c>
      <c r="Z18" s="1" t="s">
        <v>1270</v>
      </c>
      <c r="AA18" s="1" t="s">
        <v>26</v>
      </c>
      <c r="AB18" s="1" t="s">
        <v>26</v>
      </c>
      <c r="AC18" s="1" t="s">
        <v>1271</v>
      </c>
      <c r="AD18" s="1" t="s">
        <v>1272</v>
      </c>
      <c r="AE18" s="1" t="s">
        <v>1273</v>
      </c>
      <c r="AF18" s="1" t="s">
        <v>26</v>
      </c>
      <c r="AG18" s="1">
        <v>39.0</v>
      </c>
      <c r="AH18" s="1">
        <v>51.0</v>
      </c>
      <c r="AI18" s="1">
        <v>58.0</v>
      </c>
      <c r="AJ18" s="1">
        <v>11.0</v>
      </c>
      <c r="AK18" s="1">
        <v>182.0</v>
      </c>
      <c r="AL18" s="1" t="s">
        <v>1274</v>
      </c>
      <c r="AM18" s="1" t="s">
        <v>1125</v>
      </c>
      <c r="AN18" s="1" t="s">
        <v>1275</v>
      </c>
      <c r="AO18" s="1" t="s">
        <v>1276</v>
      </c>
      <c r="AP18" s="1" t="s">
        <v>1277</v>
      </c>
      <c r="AQ18" s="1" t="s">
        <v>26</v>
      </c>
      <c r="AR18" s="1" t="s">
        <v>1278</v>
      </c>
      <c r="AS18" s="1" t="s">
        <v>1279</v>
      </c>
      <c r="AT18" s="1" t="s">
        <v>1280</v>
      </c>
      <c r="AU18" s="1">
        <v>2017.0</v>
      </c>
      <c r="AV18" s="1">
        <v>110.0</v>
      </c>
      <c r="AW18" s="1" t="s">
        <v>26</v>
      </c>
      <c r="AX18" s="1" t="s">
        <v>26</v>
      </c>
      <c r="AY18" s="1" t="s">
        <v>26</v>
      </c>
      <c r="AZ18" s="1" t="s">
        <v>26</v>
      </c>
      <c r="BA18" s="1" t="s">
        <v>26</v>
      </c>
      <c r="BB18" s="1">
        <v>88.0</v>
      </c>
      <c r="BC18" s="1">
        <v>104.0</v>
      </c>
      <c r="BD18" s="1" t="s">
        <v>26</v>
      </c>
      <c r="BE18" s="1" t="s">
        <v>124</v>
      </c>
      <c r="BF18" s="6" t="str">
        <f>HYPERLINK("http://dx.doi.org/10.1016/j.compedu.2017.02.009","http://dx.doi.org/10.1016/j.compedu.2017.02.009")</f>
        <v>http://dx.doi.org/10.1016/j.compedu.2017.02.009</v>
      </c>
      <c r="BG18" s="1" t="s">
        <v>26</v>
      </c>
      <c r="BH18" s="1" t="s">
        <v>26</v>
      </c>
      <c r="BI18" s="1">
        <v>17.0</v>
      </c>
      <c r="BJ18" s="1" t="s">
        <v>1281</v>
      </c>
      <c r="BK18" s="1" t="s">
        <v>942</v>
      </c>
      <c r="BL18" s="1" t="s">
        <v>1282</v>
      </c>
      <c r="BM18" s="1" t="s">
        <v>1283</v>
      </c>
      <c r="BN18" s="1" t="s">
        <v>26</v>
      </c>
      <c r="BO18" s="1" t="s">
        <v>1216</v>
      </c>
      <c r="BP18" s="1" t="s">
        <v>26</v>
      </c>
      <c r="BQ18" s="1" t="s">
        <v>26</v>
      </c>
      <c r="BR18" s="1" t="s">
        <v>917</v>
      </c>
      <c r="BS18" s="1" t="s">
        <v>1284</v>
      </c>
      <c r="BT18" s="1" t="str">
        <f>HYPERLINK("https%3A%2F%2Fwww.webofscience.com%2Fwos%2Fwoscc%2Ffull-record%2FWOS:000401207300007","View Full Record in Web of Science")</f>
        <v>View Full Record in Web of Science</v>
      </c>
    </row>
    <row r="19">
      <c r="A19" s="1" t="s">
        <v>889</v>
      </c>
      <c r="B19" s="1" t="s">
        <v>1285</v>
      </c>
      <c r="C19" s="1" t="s">
        <v>26</v>
      </c>
      <c r="D19" s="1" t="s">
        <v>26</v>
      </c>
      <c r="E19" s="1" t="s">
        <v>26</v>
      </c>
      <c r="F19" s="1" t="s">
        <v>1286</v>
      </c>
      <c r="G19" s="1" t="s">
        <v>26</v>
      </c>
      <c r="H19" s="1" t="s">
        <v>26</v>
      </c>
      <c r="I19" s="1" t="s">
        <v>1287</v>
      </c>
      <c r="J19" s="1" t="s">
        <v>1288</v>
      </c>
      <c r="K19" s="1" t="s">
        <v>26</v>
      </c>
      <c r="L19" s="1" t="s">
        <v>26</v>
      </c>
      <c r="M19" s="1" t="s">
        <v>894</v>
      </c>
      <c r="N19" s="1" t="s">
        <v>484</v>
      </c>
      <c r="O19" s="1" t="s">
        <v>26</v>
      </c>
      <c r="P19" s="1" t="s">
        <v>26</v>
      </c>
      <c r="Q19" s="1" t="s">
        <v>26</v>
      </c>
      <c r="R19" s="1" t="s">
        <v>26</v>
      </c>
      <c r="S19" s="1" t="s">
        <v>26</v>
      </c>
      <c r="T19" s="1" t="s">
        <v>1289</v>
      </c>
      <c r="U19" s="1" t="s">
        <v>1290</v>
      </c>
      <c r="V19" s="1" t="s">
        <v>1291</v>
      </c>
      <c r="W19" s="1" t="s">
        <v>1292</v>
      </c>
      <c r="X19" s="1" t="s">
        <v>1293</v>
      </c>
      <c r="Y19" s="1" t="s">
        <v>1294</v>
      </c>
      <c r="Z19" s="1" t="s">
        <v>1295</v>
      </c>
      <c r="AA19" s="1" t="s">
        <v>26</v>
      </c>
      <c r="AB19" s="1" t="s">
        <v>1296</v>
      </c>
      <c r="AC19" s="1" t="s">
        <v>26</v>
      </c>
      <c r="AD19" s="1" t="s">
        <v>26</v>
      </c>
      <c r="AE19" s="1" t="s">
        <v>26</v>
      </c>
      <c r="AF19" s="1" t="s">
        <v>26</v>
      </c>
      <c r="AG19" s="1">
        <v>44.0</v>
      </c>
      <c r="AH19" s="1">
        <v>1.0</v>
      </c>
      <c r="AI19" s="1">
        <v>1.0</v>
      </c>
      <c r="AJ19" s="1">
        <v>1.0</v>
      </c>
      <c r="AK19" s="1">
        <v>4.0</v>
      </c>
      <c r="AL19" s="1" t="s">
        <v>986</v>
      </c>
      <c r="AM19" s="1" t="s">
        <v>987</v>
      </c>
      <c r="AN19" s="1" t="s">
        <v>988</v>
      </c>
      <c r="AO19" s="1" t="s">
        <v>26</v>
      </c>
      <c r="AP19" s="1" t="s">
        <v>1297</v>
      </c>
      <c r="AQ19" s="1" t="s">
        <v>26</v>
      </c>
      <c r="AR19" s="1" t="s">
        <v>1288</v>
      </c>
      <c r="AS19" s="1" t="s">
        <v>1298</v>
      </c>
      <c r="AT19" s="1" t="s">
        <v>497</v>
      </c>
      <c r="AU19" s="1">
        <v>2022.0</v>
      </c>
      <c r="AV19" s="1">
        <v>9.0</v>
      </c>
      <c r="AW19" s="1">
        <v>3.0</v>
      </c>
      <c r="AX19" s="1" t="s">
        <v>26</v>
      </c>
      <c r="AY19" s="1" t="s">
        <v>26</v>
      </c>
      <c r="AZ19" s="1" t="s">
        <v>26</v>
      </c>
      <c r="BA19" s="1" t="s">
        <v>26</v>
      </c>
      <c r="BB19" s="1" t="s">
        <v>26</v>
      </c>
      <c r="BC19" s="1" t="s">
        <v>26</v>
      </c>
      <c r="BD19" s="1">
        <v>51.0</v>
      </c>
      <c r="BE19" s="1" t="s">
        <v>1299</v>
      </c>
      <c r="BF19" s="6" t="str">
        <f>HYPERLINK("http://dx.doi.org/10.3390/informatics9030051","http://dx.doi.org/10.3390/informatics9030051")</f>
        <v>http://dx.doi.org/10.3390/informatics9030051</v>
      </c>
      <c r="BG19" s="1" t="s">
        <v>26</v>
      </c>
      <c r="BH19" s="1" t="s">
        <v>26</v>
      </c>
      <c r="BI19" s="1">
        <v>17.0</v>
      </c>
      <c r="BJ19" s="1" t="s">
        <v>1300</v>
      </c>
      <c r="BK19" s="1" t="s">
        <v>993</v>
      </c>
      <c r="BL19" s="1" t="s">
        <v>943</v>
      </c>
      <c r="BM19" s="1" t="s">
        <v>1301</v>
      </c>
      <c r="BN19" s="1" t="s">
        <v>26</v>
      </c>
      <c r="BO19" s="1" t="s">
        <v>1302</v>
      </c>
      <c r="BP19" s="1" t="s">
        <v>26</v>
      </c>
      <c r="BQ19" s="1" t="s">
        <v>26</v>
      </c>
      <c r="BR19" s="1" t="s">
        <v>917</v>
      </c>
      <c r="BS19" s="1" t="s">
        <v>1303</v>
      </c>
      <c r="BT19" s="1" t="str">
        <f>HYPERLINK("https%3A%2F%2Fwww.webofscience.com%2Fwos%2Fwoscc%2Ffull-record%2FWOS:000856424100001","View Full Record in Web of Science")</f>
        <v>View Full Record in Web of Science</v>
      </c>
    </row>
    <row r="20">
      <c r="A20" s="1" t="s">
        <v>889</v>
      </c>
      <c r="B20" s="1" t="s">
        <v>1304</v>
      </c>
      <c r="C20" s="1" t="s">
        <v>26</v>
      </c>
      <c r="D20" s="1" t="s">
        <v>26</v>
      </c>
      <c r="E20" s="1" t="s">
        <v>26</v>
      </c>
      <c r="F20" s="1" t="s">
        <v>1305</v>
      </c>
      <c r="G20" s="1" t="s">
        <v>26</v>
      </c>
      <c r="H20" s="1" t="s">
        <v>26</v>
      </c>
      <c r="I20" s="1" t="s">
        <v>702</v>
      </c>
      <c r="J20" s="1" t="s">
        <v>1096</v>
      </c>
      <c r="K20" s="1" t="s">
        <v>26</v>
      </c>
      <c r="L20" s="1" t="s">
        <v>26</v>
      </c>
      <c r="M20" s="1" t="s">
        <v>894</v>
      </c>
      <c r="N20" s="1" t="s">
        <v>30</v>
      </c>
      <c r="O20" s="1" t="s">
        <v>26</v>
      </c>
      <c r="P20" s="1" t="s">
        <v>26</v>
      </c>
      <c r="Q20" s="1" t="s">
        <v>26</v>
      </c>
      <c r="R20" s="1" t="s">
        <v>26</v>
      </c>
      <c r="S20" s="1" t="s">
        <v>26</v>
      </c>
      <c r="T20" s="1" t="s">
        <v>1306</v>
      </c>
      <c r="U20" s="1" t="s">
        <v>1307</v>
      </c>
      <c r="V20" s="1" t="s">
        <v>1308</v>
      </c>
      <c r="W20" s="1" t="s">
        <v>1309</v>
      </c>
      <c r="X20" s="1" t="s">
        <v>1100</v>
      </c>
      <c r="Y20" s="1" t="s">
        <v>1310</v>
      </c>
      <c r="Z20" s="1" t="s">
        <v>1311</v>
      </c>
      <c r="AA20" s="1" t="s">
        <v>1183</v>
      </c>
      <c r="AB20" s="1" t="s">
        <v>1312</v>
      </c>
      <c r="AC20" s="1" t="s">
        <v>1313</v>
      </c>
      <c r="AD20" s="1" t="s">
        <v>1314</v>
      </c>
      <c r="AE20" s="1" t="s">
        <v>1315</v>
      </c>
      <c r="AF20" s="1" t="s">
        <v>26</v>
      </c>
      <c r="AG20" s="1">
        <v>60.0</v>
      </c>
      <c r="AH20" s="1">
        <v>7.0</v>
      </c>
      <c r="AI20" s="1">
        <v>7.0</v>
      </c>
      <c r="AJ20" s="1">
        <v>23.0</v>
      </c>
      <c r="AK20" s="1">
        <v>66.0</v>
      </c>
      <c r="AL20" s="1" t="s">
        <v>986</v>
      </c>
      <c r="AM20" s="1" t="s">
        <v>987</v>
      </c>
      <c r="AN20" s="1" t="s">
        <v>988</v>
      </c>
      <c r="AO20" s="1" t="s">
        <v>1105</v>
      </c>
      <c r="AP20" s="1" t="s">
        <v>26</v>
      </c>
      <c r="AQ20" s="1" t="s">
        <v>26</v>
      </c>
      <c r="AR20" s="1" t="s">
        <v>1106</v>
      </c>
      <c r="AS20" s="1" t="s">
        <v>621</v>
      </c>
      <c r="AT20" s="1" t="s">
        <v>256</v>
      </c>
      <c r="AU20" s="1">
        <v>2022.0</v>
      </c>
      <c r="AV20" s="1">
        <v>5.0</v>
      </c>
      <c r="AW20" s="1">
        <v>2.0</v>
      </c>
      <c r="AX20" s="1" t="s">
        <v>26</v>
      </c>
      <c r="AY20" s="1" t="s">
        <v>26</v>
      </c>
      <c r="AZ20" s="1" t="s">
        <v>26</v>
      </c>
      <c r="BA20" s="1" t="s">
        <v>26</v>
      </c>
      <c r="BB20" s="1">
        <v>1024.0</v>
      </c>
      <c r="BC20" s="1">
        <v>1049.0</v>
      </c>
      <c r="BD20" s="1" t="s">
        <v>26</v>
      </c>
      <c r="BE20" s="1" t="s">
        <v>703</v>
      </c>
      <c r="BF20" s="6" t="str">
        <f>HYPERLINK("http://dx.doi.org/10.3390/heritage5020056","http://dx.doi.org/10.3390/heritage5020056")</f>
        <v>http://dx.doi.org/10.3390/heritage5020056</v>
      </c>
      <c r="BG20" s="1" t="s">
        <v>26</v>
      </c>
      <c r="BH20" s="1" t="s">
        <v>26</v>
      </c>
      <c r="BI20" s="1">
        <v>26.0</v>
      </c>
      <c r="BJ20" s="1" t="s">
        <v>1107</v>
      </c>
      <c r="BK20" s="1" t="s">
        <v>993</v>
      </c>
      <c r="BL20" s="1" t="s">
        <v>1108</v>
      </c>
      <c r="BM20" s="1" t="s">
        <v>1316</v>
      </c>
      <c r="BN20" s="1" t="s">
        <v>26</v>
      </c>
      <c r="BO20" s="1" t="s">
        <v>996</v>
      </c>
      <c r="BP20" s="1" t="s">
        <v>26</v>
      </c>
      <c r="BQ20" s="1" t="s">
        <v>26</v>
      </c>
      <c r="BR20" s="1" t="s">
        <v>917</v>
      </c>
      <c r="BS20" s="1" t="s">
        <v>1317</v>
      </c>
      <c r="BT20" s="1" t="str">
        <f>HYPERLINK("https%3A%2F%2Fwww.webofscience.com%2Fwos%2Fwoscc%2Ffull-record%2FWOS:000818433000001","View Full Record in Web of Science")</f>
        <v>View Full Record in Web of Science</v>
      </c>
    </row>
    <row r="21" ht="15.75" customHeight="1">
      <c r="A21" s="1" t="s">
        <v>889</v>
      </c>
      <c r="B21" s="1" t="s">
        <v>1318</v>
      </c>
      <c r="C21" s="1" t="s">
        <v>26</v>
      </c>
      <c r="D21" s="1" t="s">
        <v>26</v>
      </c>
      <c r="E21" s="1" t="s">
        <v>26</v>
      </c>
      <c r="F21" s="1" t="s">
        <v>1319</v>
      </c>
      <c r="G21" s="1" t="s">
        <v>26</v>
      </c>
      <c r="H21" s="1" t="s">
        <v>26</v>
      </c>
      <c r="I21" s="1" t="s">
        <v>23</v>
      </c>
      <c r="J21" s="1" t="s">
        <v>1320</v>
      </c>
      <c r="K21" s="1" t="s">
        <v>26</v>
      </c>
      <c r="L21" s="1" t="s">
        <v>26</v>
      </c>
      <c r="M21" s="1" t="s">
        <v>894</v>
      </c>
      <c r="N21" s="1" t="s">
        <v>30</v>
      </c>
      <c r="O21" s="1" t="s">
        <v>26</v>
      </c>
      <c r="P21" s="1" t="s">
        <v>26</v>
      </c>
      <c r="Q21" s="1" t="s">
        <v>26</v>
      </c>
      <c r="R21" s="1" t="s">
        <v>26</v>
      </c>
      <c r="S21" s="1" t="s">
        <v>26</v>
      </c>
      <c r="T21" s="1" t="s">
        <v>1321</v>
      </c>
      <c r="U21" s="1" t="s">
        <v>1322</v>
      </c>
      <c r="V21" s="1" t="s">
        <v>1323</v>
      </c>
      <c r="W21" s="1" t="s">
        <v>1324</v>
      </c>
      <c r="X21" s="1" t="s">
        <v>1325</v>
      </c>
      <c r="Y21" s="1" t="s">
        <v>1326</v>
      </c>
      <c r="Z21" s="1" t="s">
        <v>1327</v>
      </c>
      <c r="AA21" s="1" t="s">
        <v>26</v>
      </c>
      <c r="AB21" s="1" t="s">
        <v>1328</v>
      </c>
      <c r="AC21" s="1" t="s">
        <v>1329</v>
      </c>
      <c r="AD21" s="1" t="s">
        <v>1330</v>
      </c>
      <c r="AE21" s="1" t="s">
        <v>1331</v>
      </c>
      <c r="AF21" s="1" t="s">
        <v>26</v>
      </c>
      <c r="AG21" s="1">
        <v>88.0</v>
      </c>
      <c r="AH21" s="1">
        <v>4.0</v>
      </c>
      <c r="AI21" s="1">
        <v>4.0</v>
      </c>
      <c r="AJ21" s="1">
        <v>0.0</v>
      </c>
      <c r="AK21" s="1">
        <v>2.0</v>
      </c>
      <c r="AL21" s="1" t="s">
        <v>1332</v>
      </c>
      <c r="AM21" s="1" t="s">
        <v>1333</v>
      </c>
      <c r="AN21" s="1" t="s">
        <v>1334</v>
      </c>
      <c r="AO21" s="1" t="s">
        <v>26</v>
      </c>
      <c r="AP21" s="1" t="s">
        <v>1335</v>
      </c>
      <c r="AQ21" s="1" t="s">
        <v>26</v>
      </c>
      <c r="AR21" s="1" t="s">
        <v>1336</v>
      </c>
      <c r="AS21" s="1" t="s">
        <v>1337</v>
      </c>
      <c r="AT21" s="1" t="s">
        <v>1338</v>
      </c>
      <c r="AU21" s="1">
        <v>2021.0</v>
      </c>
      <c r="AV21" s="1">
        <v>2.0</v>
      </c>
      <c r="AW21" s="1" t="s">
        <v>26</v>
      </c>
      <c r="AX21" s="1" t="s">
        <v>26</v>
      </c>
      <c r="AY21" s="1" t="s">
        <v>26</v>
      </c>
      <c r="AZ21" s="1" t="s">
        <v>26</v>
      </c>
      <c r="BA21" s="1" t="s">
        <v>26</v>
      </c>
      <c r="BB21" s="1" t="s">
        <v>26</v>
      </c>
      <c r="BC21" s="1" t="s">
        <v>26</v>
      </c>
      <c r="BD21" s="1">
        <v>613608.0</v>
      </c>
      <c r="BE21" s="1" t="s">
        <v>28</v>
      </c>
      <c r="BF21" s="6" t="str">
        <f>HYPERLINK("http://dx.doi.org/10.3389/fdgth.2020.613608","http://dx.doi.org/10.3389/fdgth.2020.613608")</f>
        <v>http://dx.doi.org/10.3389/fdgth.2020.613608</v>
      </c>
      <c r="BG21" s="1" t="s">
        <v>26</v>
      </c>
      <c r="BH21" s="1" t="s">
        <v>26</v>
      </c>
      <c r="BI21" s="1">
        <v>19.0</v>
      </c>
      <c r="BJ21" s="1" t="s">
        <v>1257</v>
      </c>
      <c r="BK21" s="1" t="s">
        <v>993</v>
      </c>
      <c r="BL21" s="1" t="s">
        <v>1257</v>
      </c>
      <c r="BM21" s="1" t="s">
        <v>1339</v>
      </c>
      <c r="BN21" s="1">
        <v>3.4713074E7</v>
      </c>
      <c r="BO21" s="1" t="s">
        <v>1302</v>
      </c>
      <c r="BP21" s="1" t="s">
        <v>26</v>
      </c>
      <c r="BQ21" s="1" t="s">
        <v>26</v>
      </c>
      <c r="BR21" s="1" t="s">
        <v>917</v>
      </c>
      <c r="BS21" s="1" t="s">
        <v>1340</v>
      </c>
      <c r="BT21" s="1" t="str">
        <f>HYPERLINK("https%3A%2F%2Fwww.webofscience.com%2Fwos%2Fwoscc%2Ffull-record%2FWOS:001034199900001","View Full Record in Web of Science")</f>
        <v>View Full Record in Web of Science</v>
      </c>
    </row>
    <row r="22" ht="15.75" customHeight="1">
      <c r="A22" s="1" t="s">
        <v>889</v>
      </c>
      <c r="B22" s="1" t="s">
        <v>1341</v>
      </c>
      <c r="C22" s="1" t="s">
        <v>26</v>
      </c>
      <c r="D22" s="1" t="s">
        <v>26</v>
      </c>
      <c r="E22" s="1" t="s">
        <v>26</v>
      </c>
      <c r="F22" s="1" t="s">
        <v>1342</v>
      </c>
      <c r="G22" s="1" t="s">
        <v>26</v>
      </c>
      <c r="H22" s="1" t="s">
        <v>26</v>
      </c>
      <c r="I22" s="1" t="s">
        <v>587</v>
      </c>
      <c r="J22" s="1" t="s">
        <v>1343</v>
      </c>
      <c r="K22" s="1" t="s">
        <v>26</v>
      </c>
      <c r="L22" s="1" t="s">
        <v>26</v>
      </c>
      <c r="M22" s="1" t="s">
        <v>894</v>
      </c>
      <c r="N22" s="1" t="s">
        <v>1344</v>
      </c>
      <c r="O22" s="1" t="s">
        <v>1345</v>
      </c>
      <c r="P22" s="1" t="s">
        <v>1346</v>
      </c>
      <c r="Q22" s="1" t="s">
        <v>1347</v>
      </c>
      <c r="R22" s="1" t="s">
        <v>26</v>
      </c>
      <c r="S22" s="1" t="s">
        <v>26</v>
      </c>
      <c r="T22" s="1" t="s">
        <v>1348</v>
      </c>
      <c r="U22" s="1" t="s">
        <v>1349</v>
      </c>
      <c r="V22" s="1" t="s">
        <v>1350</v>
      </c>
      <c r="W22" s="1" t="s">
        <v>1351</v>
      </c>
      <c r="X22" s="1" t="s">
        <v>1352</v>
      </c>
      <c r="Y22" s="1" t="s">
        <v>1353</v>
      </c>
      <c r="Z22" s="1" t="s">
        <v>1354</v>
      </c>
      <c r="AA22" s="1" t="s">
        <v>1355</v>
      </c>
      <c r="AB22" s="1" t="s">
        <v>1356</v>
      </c>
      <c r="AC22" s="1" t="s">
        <v>1357</v>
      </c>
      <c r="AD22" s="1" t="s">
        <v>1358</v>
      </c>
      <c r="AE22" s="1" t="s">
        <v>1359</v>
      </c>
      <c r="AF22" s="1" t="s">
        <v>26</v>
      </c>
      <c r="AG22" s="1">
        <v>33.0</v>
      </c>
      <c r="AH22" s="1">
        <v>19.0</v>
      </c>
      <c r="AI22" s="1">
        <v>21.0</v>
      </c>
      <c r="AJ22" s="1">
        <v>7.0</v>
      </c>
      <c r="AK22" s="1">
        <v>56.0</v>
      </c>
      <c r="AL22" s="1" t="s">
        <v>1274</v>
      </c>
      <c r="AM22" s="1" t="s">
        <v>1125</v>
      </c>
      <c r="AN22" s="1" t="s">
        <v>1275</v>
      </c>
      <c r="AO22" s="1" t="s">
        <v>1360</v>
      </c>
      <c r="AP22" s="1" t="s">
        <v>1361</v>
      </c>
      <c r="AQ22" s="1" t="s">
        <v>26</v>
      </c>
      <c r="AR22" s="1" t="s">
        <v>1362</v>
      </c>
      <c r="AS22" s="1" t="s">
        <v>1363</v>
      </c>
      <c r="AT22" s="1" t="s">
        <v>912</v>
      </c>
      <c r="AU22" s="1">
        <v>2019.0</v>
      </c>
      <c r="AV22" s="1">
        <v>83.0</v>
      </c>
      <c r="AW22" s="1" t="s">
        <v>26</v>
      </c>
      <c r="AX22" s="1" t="s">
        <v>26</v>
      </c>
      <c r="AY22" s="1" t="s">
        <v>26</v>
      </c>
      <c r="AZ22" s="1" t="s">
        <v>26</v>
      </c>
      <c r="BA22" s="1" t="s">
        <v>26</v>
      </c>
      <c r="BB22" s="1">
        <v>1.0</v>
      </c>
      <c r="BC22" s="1">
        <v>10.0</v>
      </c>
      <c r="BD22" s="1" t="s">
        <v>26</v>
      </c>
      <c r="BE22" s="1" t="s">
        <v>590</v>
      </c>
      <c r="BF22" s="6" t="str">
        <f>HYPERLINK("http://dx.doi.org/10.1016/j.cag.2019.06.002","http://dx.doi.org/10.1016/j.cag.2019.06.002")</f>
        <v>http://dx.doi.org/10.1016/j.cag.2019.06.002</v>
      </c>
      <c r="BG22" s="1" t="s">
        <v>26</v>
      </c>
      <c r="BH22" s="1" t="s">
        <v>26</v>
      </c>
      <c r="BI22" s="1">
        <v>10.0</v>
      </c>
      <c r="BJ22" s="1" t="s">
        <v>966</v>
      </c>
      <c r="BK22" s="1" t="s">
        <v>1364</v>
      </c>
      <c r="BL22" s="1" t="s">
        <v>943</v>
      </c>
      <c r="BM22" s="1" t="s">
        <v>1365</v>
      </c>
      <c r="BN22" s="1" t="s">
        <v>26</v>
      </c>
      <c r="BO22" s="1" t="s">
        <v>1216</v>
      </c>
      <c r="BP22" s="1" t="s">
        <v>26</v>
      </c>
      <c r="BQ22" s="1" t="s">
        <v>26</v>
      </c>
      <c r="BR22" s="1" t="s">
        <v>917</v>
      </c>
      <c r="BS22" s="1" t="s">
        <v>1366</v>
      </c>
      <c r="BT22" s="1" t="str">
        <f>HYPERLINK("https%3A%2F%2Fwww.webofscience.com%2Fwos%2Fwoscc%2Ffull-record%2FWOS:000490628100005","View Full Record in Web of Science")</f>
        <v>View Full Record in Web of Science</v>
      </c>
    </row>
    <row r="23" ht="15.75" customHeight="1">
      <c r="A23" s="1" t="s">
        <v>889</v>
      </c>
      <c r="B23" s="1" t="s">
        <v>1367</v>
      </c>
      <c r="C23" s="1" t="s">
        <v>26</v>
      </c>
      <c r="D23" s="1" t="s">
        <v>26</v>
      </c>
      <c r="E23" s="1" t="s">
        <v>26</v>
      </c>
      <c r="F23" s="1" t="s">
        <v>1368</v>
      </c>
      <c r="G23" s="1" t="s">
        <v>26</v>
      </c>
      <c r="H23" s="1" t="s">
        <v>26</v>
      </c>
      <c r="I23" s="1" t="s">
        <v>1369</v>
      </c>
      <c r="J23" s="1" t="s">
        <v>1370</v>
      </c>
      <c r="K23" s="1" t="s">
        <v>26</v>
      </c>
      <c r="L23" s="1" t="s">
        <v>26</v>
      </c>
      <c r="M23" s="1" t="s">
        <v>894</v>
      </c>
      <c r="N23" s="1" t="s">
        <v>30</v>
      </c>
      <c r="O23" s="1" t="s">
        <v>26</v>
      </c>
      <c r="P23" s="1" t="s">
        <v>26</v>
      </c>
      <c r="Q23" s="1" t="s">
        <v>26</v>
      </c>
      <c r="R23" s="1" t="s">
        <v>26</v>
      </c>
      <c r="S23" s="1" t="s">
        <v>26</v>
      </c>
      <c r="T23" s="1" t="s">
        <v>1371</v>
      </c>
      <c r="U23" s="1" t="s">
        <v>26</v>
      </c>
      <c r="V23" s="1" t="s">
        <v>1372</v>
      </c>
      <c r="W23" s="1" t="s">
        <v>1373</v>
      </c>
      <c r="X23" s="1" t="s">
        <v>1374</v>
      </c>
      <c r="Y23" s="1" t="s">
        <v>1375</v>
      </c>
      <c r="Z23" s="1" t="s">
        <v>1376</v>
      </c>
      <c r="AA23" s="1" t="s">
        <v>1377</v>
      </c>
      <c r="AB23" s="1" t="s">
        <v>1378</v>
      </c>
      <c r="AC23" s="1" t="s">
        <v>1379</v>
      </c>
      <c r="AD23" s="1" t="s">
        <v>1380</v>
      </c>
      <c r="AE23" s="1" t="s">
        <v>1381</v>
      </c>
      <c r="AF23" s="1" t="s">
        <v>26</v>
      </c>
      <c r="AG23" s="1">
        <v>56.0</v>
      </c>
      <c r="AH23" s="1">
        <v>28.0</v>
      </c>
      <c r="AI23" s="1">
        <v>28.0</v>
      </c>
      <c r="AJ23" s="1">
        <v>25.0</v>
      </c>
      <c r="AK23" s="1">
        <v>124.0</v>
      </c>
      <c r="AL23" s="1" t="s">
        <v>986</v>
      </c>
      <c r="AM23" s="1" t="s">
        <v>987</v>
      </c>
      <c r="AN23" s="1" t="s">
        <v>988</v>
      </c>
      <c r="AO23" s="1" t="s">
        <v>26</v>
      </c>
      <c r="AP23" s="1" t="s">
        <v>1382</v>
      </c>
      <c r="AQ23" s="1" t="s">
        <v>26</v>
      </c>
      <c r="AR23" s="1" t="s">
        <v>1383</v>
      </c>
      <c r="AS23" s="1" t="s">
        <v>1384</v>
      </c>
      <c r="AT23" s="1" t="s">
        <v>1385</v>
      </c>
      <c r="AU23" s="1">
        <v>2020.0</v>
      </c>
      <c r="AV23" s="1">
        <v>10.0</v>
      </c>
      <c r="AW23" s="1">
        <v>21.0</v>
      </c>
      <c r="AX23" s="1" t="s">
        <v>26</v>
      </c>
      <c r="AY23" s="1" t="s">
        <v>26</v>
      </c>
      <c r="AZ23" s="1" t="s">
        <v>26</v>
      </c>
      <c r="BA23" s="1" t="s">
        <v>26</v>
      </c>
      <c r="BB23" s="1" t="s">
        <v>26</v>
      </c>
      <c r="BC23" s="1" t="s">
        <v>26</v>
      </c>
      <c r="BD23" s="1">
        <v>7868.0</v>
      </c>
      <c r="BE23" s="1" t="s">
        <v>1386</v>
      </c>
      <c r="BF23" s="6" t="str">
        <f>HYPERLINK("http://dx.doi.org/10.3390/app10217868","http://dx.doi.org/10.3390/app10217868")</f>
        <v>http://dx.doi.org/10.3390/app10217868</v>
      </c>
      <c r="BG23" s="1" t="s">
        <v>26</v>
      </c>
      <c r="BH23" s="1" t="s">
        <v>26</v>
      </c>
      <c r="BI23" s="1">
        <v>18.0</v>
      </c>
      <c r="BJ23" s="1" t="s">
        <v>1387</v>
      </c>
      <c r="BK23" s="1" t="s">
        <v>967</v>
      </c>
      <c r="BL23" s="1" t="s">
        <v>1388</v>
      </c>
      <c r="BM23" s="1" t="s">
        <v>1389</v>
      </c>
      <c r="BN23" s="1" t="s">
        <v>26</v>
      </c>
      <c r="BO23" s="1" t="s">
        <v>1390</v>
      </c>
      <c r="BP23" s="1" t="s">
        <v>26</v>
      </c>
      <c r="BQ23" s="1" t="s">
        <v>26</v>
      </c>
      <c r="BR23" s="1" t="s">
        <v>917</v>
      </c>
      <c r="BS23" s="1" t="s">
        <v>1391</v>
      </c>
      <c r="BT23" s="1" t="str">
        <f>HYPERLINK("https%3A%2F%2Fwww.webofscience.com%2Fwos%2Fwoscc%2Ffull-record%2FWOS:000588998000001","View Full Record in Web of Science")</f>
        <v>View Full Record in Web of Science</v>
      </c>
    </row>
    <row r="24" ht="15.75" customHeight="1">
      <c r="A24" s="1" t="s">
        <v>889</v>
      </c>
      <c r="B24" s="1" t="s">
        <v>1392</v>
      </c>
      <c r="C24" s="1" t="s">
        <v>26</v>
      </c>
      <c r="D24" s="1" t="s">
        <v>26</v>
      </c>
      <c r="E24" s="1" t="s">
        <v>26</v>
      </c>
      <c r="F24" s="1" t="s">
        <v>1393</v>
      </c>
      <c r="G24" s="1" t="s">
        <v>26</v>
      </c>
      <c r="H24" s="1" t="s">
        <v>26</v>
      </c>
      <c r="I24" s="1" t="s">
        <v>471</v>
      </c>
      <c r="J24" s="1" t="s">
        <v>1394</v>
      </c>
      <c r="K24" s="1" t="s">
        <v>26</v>
      </c>
      <c r="L24" s="1" t="s">
        <v>26</v>
      </c>
      <c r="M24" s="1" t="s">
        <v>894</v>
      </c>
      <c r="N24" s="1" t="s">
        <v>30</v>
      </c>
      <c r="O24" s="1" t="s">
        <v>26</v>
      </c>
      <c r="P24" s="1" t="s">
        <v>26</v>
      </c>
      <c r="Q24" s="1" t="s">
        <v>26</v>
      </c>
      <c r="R24" s="1" t="s">
        <v>26</v>
      </c>
      <c r="S24" s="1" t="s">
        <v>26</v>
      </c>
      <c r="T24" s="1" t="s">
        <v>1395</v>
      </c>
      <c r="U24" s="1" t="s">
        <v>1396</v>
      </c>
      <c r="V24" s="1" t="s">
        <v>1397</v>
      </c>
      <c r="W24" s="1" t="s">
        <v>1398</v>
      </c>
      <c r="X24" s="1" t="s">
        <v>1399</v>
      </c>
      <c r="Y24" s="1" t="s">
        <v>1400</v>
      </c>
      <c r="Z24" s="1" t="s">
        <v>1401</v>
      </c>
      <c r="AA24" s="1" t="s">
        <v>26</v>
      </c>
      <c r="AB24" s="1" t="s">
        <v>26</v>
      </c>
      <c r="AC24" s="1" t="s">
        <v>1402</v>
      </c>
      <c r="AD24" s="1" t="s">
        <v>1403</v>
      </c>
      <c r="AE24" s="1" t="s">
        <v>1404</v>
      </c>
      <c r="AF24" s="1" t="s">
        <v>26</v>
      </c>
      <c r="AG24" s="1">
        <v>65.0</v>
      </c>
      <c r="AH24" s="1">
        <v>1.0</v>
      </c>
      <c r="AI24" s="1">
        <v>1.0</v>
      </c>
      <c r="AJ24" s="1">
        <v>1.0</v>
      </c>
      <c r="AK24" s="1">
        <v>1.0</v>
      </c>
      <c r="AL24" s="1" t="s">
        <v>1332</v>
      </c>
      <c r="AM24" s="1" t="s">
        <v>1333</v>
      </c>
      <c r="AN24" s="1" t="s">
        <v>1334</v>
      </c>
      <c r="AO24" s="1" t="s">
        <v>26</v>
      </c>
      <c r="AP24" s="1" t="s">
        <v>1405</v>
      </c>
      <c r="AQ24" s="1" t="s">
        <v>26</v>
      </c>
      <c r="AR24" s="1" t="s">
        <v>1406</v>
      </c>
      <c r="AS24" s="1" t="s">
        <v>1407</v>
      </c>
      <c r="AT24" s="1" t="s">
        <v>1408</v>
      </c>
      <c r="AU24" s="1">
        <v>2022.0</v>
      </c>
      <c r="AV24" s="1">
        <v>3.0</v>
      </c>
      <c r="AW24" s="1" t="s">
        <v>26</v>
      </c>
      <c r="AX24" s="1" t="s">
        <v>26</v>
      </c>
      <c r="AY24" s="1" t="s">
        <v>26</v>
      </c>
      <c r="AZ24" s="1" t="s">
        <v>26</v>
      </c>
      <c r="BA24" s="1" t="s">
        <v>26</v>
      </c>
      <c r="BB24" s="1" t="s">
        <v>26</v>
      </c>
      <c r="BC24" s="1" t="s">
        <v>26</v>
      </c>
      <c r="BD24" s="1">
        <v>773448.0</v>
      </c>
      <c r="BE24" s="1" t="s">
        <v>473</v>
      </c>
      <c r="BF24" s="6" t="str">
        <f>HYPERLINK("http://dx.doi.org/10.3389/frvir.2022.773448","http://dx.doi.org/10.3389/frvir.2022.773448")</f>
        <v>http://dx.doi.org/10.3389/frvir.2022.773448</v>
      </c>
      <c r="BG24" s="1" t="s">
        <v>26</v>
      </c>
      <c r="BH24" s="1" t="s">
        <v>26</v>
      </c>
      <c r="BI24" s="1">
        <v>15.0</v>
      </c>
      <c r="BJ24" s="1" t="s">
        <v>966</v>
      </c>
      <c r="BK24" s="1" t="s">
        <v>993</v>
      </c>
      <c r="BL24" s="1" t="s">
        <v>943</v>
      </c>
      <c r="BM24" s="1" t="s">
        <v>1409</v>
      </c>
      <c r="BN24" s="1" t="s">
        <v>26</v>
      </c>
      <c r="BO24" s="1" t="s">
        <v>996</v>
      </c>
      <c r="BP24" s="1" t="s">
        <v>26</v>
      </c>
      <c r="BQ24" s="1" t="s">
        <v>26</v>
      </c>
      <c r="BR24" s="1" t="s">
        <v>917</v>
      </c>
      <c r="BS24" s="1" t="s">
        <v>1410</v>
      </c>
      <c r="BT24" s="1" t="str">
        <f>HYPERLINK("https%3A%2F%2Fwww.webofscience.com%2Fwos%2Fwoscc%2Ffull-record%2FWOS:001021714600001","View Full Record in Web of Science")</f>
        <v>View Full Record in Web of Science</v>
      </c>
    </row>
    <row r="25" ht="15.75" customHeight="1">
      <c r="A25" s="1" t="s">
        <v>889</v>
      </c>
      <c r="B25" s="1" t="s">
        <v>1411</v>
      </c>
      <c r="C25" s="1" t="s">
        <v>26</v>
      </c>
      <c r="D25" s="1" t="s">
        <v>26</v>
      </c>
      <c r="E25" s="1" t="s">
        <v>26</v>
      </c>
      <c r="F25" s="1" t="s">
        <v>1412</v>
      </c>
      <c r="G25" s="1" t="s">
        <v>26</v>
      </c>
      <c r="H25" s="1" t="s">
        <v>26</v>
      </c>
      <c r="I25" s="1" t="s">
        <v>513</v>
      </c>
      <c r="J25" s="1" t="s">
        <v>1413</v>
      </c>
      <c r="K25" s="1" t="s">
        <v>26</v>
      </c>
      <c r="L25" s="1" t="s">
        <v>26</v>
      </c>
      <c r="M25" s="1" t="s">
        <v>894</v>
      </c>
      <c r="N25" s="1" t="s">
        <v>484</v>
      </c>
      <c r="O25" s="1" t="s">
        <v>26</v>
      </c>
      <c r="P25" s="1" t="s">
        <v>26</v>
      </c>
      <c r="Q25" s="1" t="s">
        <v>26</v>
      </c>
      <c r="R25" s="1" t="s">
        <v>26</v>
      </c>
      <c r="S25" s="1" t="s">
        <v>26</v>
      </c>
      <c r="T25" s="1" t="s">
        <v>1414</v>
      </c>
      <c r="U25" s="1" t="s">
        <v>1415</v>
      </c>
      <c r="V25" s="1" t="s">
        <v>1416</v>
      </c>
      <c r="W25" s="1" t="s">
        <v>1417</v>
      </c>
      <c r="X25" s="1" t="s">
        <v>1418</v>
      </c>
      <c r="Y25" s="1" t="s">
        <v>1419</v>
      </c>
      <c r="Z25" s="1" t="s">
        <v>1420</v>
      </c>
      <c r="AA25" s="1" t="s">
        <v>1421</v>
      </c>
      <c r="AB25" s="1" t="s">
        <v>1422</v>
      </c>
      <c r="AC25" s="1" t="s">
        <v>1423</v>
      </c>
      <c r="AD25" s="1" t="s">
        <v>1424</v>
      </c>
      <c r="AE25" s="1" t="s">
        <v>1425</v>
      </c>
      <c r="AF25" s="1" t="s">
        <v>26</v>
      </c>
      <c r="AG25" s="1">
        <v>88.0</v>
      </c>
      <c r="AH25" s="1">
        <v>0.0</v>
      </c>
      <c r="AI25" s="1">
        <v>0.0</v>
      </c>
      <c r="AJ25" s="1">
        <v>15.0</v>
      </c>
      <c r="AK25" s="1">
        <v>20.0</v>
      </c>
      <c r="AL25" s="1" t="s">
        <v>1083</v>
      </c>
      <c r="AM25" s="1" t="s">
        <v>1084</v>
      </c>
      <c r="AN25" s="1" t="s">
        <v>1085</v>
      </c>
      <c r="AO25" s="1" t="s">
        <v>1426</v>
      </c>
      <c r="AP25" s="1" t="s">
        <v>1427</v>
      </c>
      <c r="AQ25" s="1" t="s">
        <v>26</v>
      </c>
      <c r="AR25" s="1" t="s">
        <v>1428</v>
      </c>
      <c r="AS25" s="1" t="s">
        <v>1429</v>
      </c>
      <c r="AT25" s="1" t="s">
        <v>1131</v>
      </c>
      <c r="AU25" s="1">
        <v>2023.0</v>
      </c>
      <c r="AV25" s="1">
        <v>95.0</v>
      </c>
      <c r="AW25" s="1" t="s">
        <v>26</v>
      </c>
      <c r="AX25" s="1" t="s">
        <v>26</v>
      </c>
      <c r="AY25" s="1" t="s">
        <v>26</v>
      </c>
      <c r="AZ25" s="1" t="s">
        <v>26</v>
      </c>
      <c r="BA25" s="1" t="s">
        <v>26</v>
      </c>
      <c r="BB25" s="1" t="s">
        <v>26</v>
      </c>
      <c r="BC25" s="1" t="s">
        <v>26</v>
      </c>
      <c r="BD25" s="1">
        <v>103445.0</v>
      </c>
      <c r="BE25" s="1" t="s">
        <v>517</v>
      </c>
      <c r="BF25" s="6" t="str">
        <f>HYPERLINK("http://dx.doi.org/10.1016/j.ergon.2023.103445","http://dx.doi.org/10.1016/j.ergon.2023.103445")</f>
        <v>http://dx.doi.org/10.1016/j.ergon.2023.103445</v>
      </c>
      <c r="BG25" s="1" t="s">
        <v>26</v>
      </c>
      <c r="BH25" s="1" t="s">
        <v>1430</v>
      </c>
      <c r="BI25" s="1">
        <v>14.0</v>
      </c>
      <c r="BJ25" s="1" t="s">
        <v>1431</v>
      </c>
      <c r="BK25" s="1" t="s">
        <v>942</v>
      </c>
      <c r="BL25" s="1" t="s">
        <v>1045</v>
      </c>
      <c r="BM25" s="1" t="s">
        <v>1432</v>
      </c>
      <c r="BN25" s="1" t="s">
        <v>26</v>
      </c>
      <c r="BO25" s="1" t="s">
        <v>26</v>
      </c>
      <c r="BP25" s="1" t="s">
        <v>26</v>
      </c>
      <c r="BQ25" s="1" t="s">
        <v>26</v>
      </c>
      <c r="BR25" s="1" t="s">
        <v>917</v>
      </c>
      <c r="BS25" s="1" t="s">
        <v>1433</v>
      </c>
      <c r="BT25" s="1" t="str">
        <f>HYPERLINK("https%3A%2F%2Fwww.webofscience.com%2Fwos%2Fwoscc%2Ffull-record%2FWOS:000982665000001","View Full Record in Web of Science")</f>
        <v>View Full Record in Web of Science</v>
      </c>
    </row>
    <row r="26" ht="15.75" customHeight="1">
      <c r="A26" s="1" t="s">
        <v>889</v>
      </c>
      <c r="B26" s="1" t="s">
        <v>1434</v>
      </c>
      <c r="C26" s="1" t="s">
        <v>26</v>
      </c>
      <c r="D26" s="1" t="s">
        <v>26</v>
      </c>
      <c r="E26" s="1" t="s">
        <v>26</v>
      </c>
      <c r="F26" s="1" t="s">
        <v>1435</v>
      </c>
      <c r="G26" s="1" t="s">
        <v>26</v>
      </c>
      <c r="H26" s="1" t="s">
        <v>26</v>
      </c>
      <c r="I26" s="1" t="s">
        <v>709</v>
      </c>
      <c r="J26" s="1" t="s">
        <v>1394</v>
      </c>
      <c r="K26" s="1" t="s">
        <v>26</v>
      </c>
      <c r="L26" s="1" t="s">
        <v>26</v>
      </c>
      <c r="M26" s="1" t="s">
        <v>894</v>
      </c>
      <c r="N26" s="1" t="s">
        <v>30</v>
      </c>
      <c r="O26" s="1" t="s">
        <v>26</v>
      </c>
      <c r="P26" s="1" t="s">
        <v>26</v>
      </c>
      <c r="Q26" s="1" t="s">
        <v>26</v>
      </c>
      <c r="R26" s="1" t="s">
        <v>26</v>
      </c>
      <c r="S26" s="1" t="s">
        <v>26</v>
      </c>
      <c r="T26" s="1" t="s">
        <v>1436</v>
      </c>
      <c r="U26" s="1" t="s">
        <v>1437</v>
      </c>
      <c r="V26" s="1" t="s">
        <v>1438</v>
      </c>
      <c r="W26" s="1" t="s">
        <v>1439</v>
      </c>
      <c r="X26" s="1" t="s">
        <v>1440</v>
      </c>
      <c r="Y26" s="1" t="s">
        <v>1441</v>
      </c>
      <c r="Z26" s="1" t="s">
        <v>1442</v>
      </c>
      <c r="AA26" s="1" t="s">
        <v>1443</v>
      </c>
      <c r="AB26" s="1" t="s">
        <v>1444</v>
      </c>
      <c r="AC26" s="1" t="s">
        <v>1445</v>
      </c>
      <c r="AD26" s="1" t="s">
        <v>1446</v>
      </c>
      <c r="AE26" s="1" t="s">
        <v>1447</v>
      </c>
      <c r="AF26" s="1" t="s">
        <v>26</v>
      </c>
      <c r="AG26" s="1">
        <v>73.0</v>
      </c>
      <c r="AH26" s="1">
        <v>8.0</v>
      </c>
      <c r="AI26" s="1">
        <v>8.0</v>
      </c>
      <c r="AJ26" s="1">
        <v>3.0</v>
      </c>
      <c r="AK26" s="1">
        <v>3.0</v>
      </c>
      <c r="AL26" s="1" t="s">
        <v>1332</v>
      </c>
      <c r="AM26" s="1" t="s">
        <v>1333</v>
      </c>
      <c r="AN26" s="1" t="s">
        <v>1334</v>
      </c>
      <c r="AO26" s="1" t="s">
        <v>26</v>
      </c>
      <c r="AP26" s="1" t="s">
        <v>1405</v>
      </c>
      <c r="AQ26" s="1" t="s">
        <v>26</v>
      </c>
      <c r="AR26" s="1" t="s">
        <v>1406</v>
      </c>
      <c r="AS26" s="1" t="s">
        <v>1407</v>
      </c>
      <c r="AT26" s="1" t="s">
        <v>1448</v>
      </c>
      <c r="AU26" s="1">
        <v>2021.0</v>
      </c>
      <c r="AV26" s="1">
        <v>2.0</v>
      </c>
      <c r="AW26" s="1" t="s">
        <v>26</v>
      </c>
      <c r="AX26" s="1" t="s">
        <v>26</v>
      </c>
      <c r="AY26" s="1" t="s">
        <v>26</v>
      </c>
      <c r="AZ26" s="1" t="s">
        <v>26</v>
      </c>
      <c r="BA26" s="1" t="s">
        <v>26</v>
      </c>
      <c r="BB26" s="1" t="s">
        <v>26</v>
      </c>
      <c r="BC26" s="1" t="s">
        <v>26</v>
      </c>
      <c r="BD26" s="1">
        <v>684498.0</v>
      </c>
      <c r="BE26" s="1" t="s">
        <v>711</v>
      </c>
      <c r="BF26" s="6" t="str">
        <f>HYPERLINK("http://dx.doi.org/10.3389/frvir.2021.684498","http://dx.doi.org/10.3389/frvir.2021.684498")</f>
        <v>http://dx.doi.org/10.3389/frvir.2021.684498</v>
      </c>
      <c r="BG26" s="1" t="s">
        <v>26</v>
      </c>
      <c r="BH26" s="1" t="s">
        <v>26</v>
      </c>
      <c r="BI26" s="1">
        <v>20.0</v>
      </c>
      <c r="BJ26" s="1" t="s">
        <v>966</v>
      </c>
      <c r="BK26" s="1" t="s">
        <v>993</v>
      </c>
      <c r="BL26" s="1" t="s">
        <v>943</v>
      </c>
      <c r="BM26" s="1" t="s">
        <v>1449</v>
      </c>
      <c r="BN26" s="1" t="s">
        <v>26</v>
      </c>
      <c r="BO26" s="1" t="s">
        <v>1390</v>
      </c>
      <c r="BP26" s="1" t="s">
        <v>26</v>
      </c>
      <c r="BQ26" s="1" t="s">
        <v>26</v>
      </c>
      <c r="BR26" s="1" t="s">
        <v>917</v>
      </c>
      <c r="BS26" s="1" t="s">
        <v>1450</v>
      </c>
      <c r="BT26" s="1" t="str">
        <f>HYPERLINK("https%3A%2F%2Fwww.webofscience.com%2Fwos%2Fwoscc%2Ffull-record%2FWOS:001023346000001","View Full Record in Web of Science")</f>
        <v>View Full Record in Web of Science</v>
      </c>
    </row>
    <row r="27" ht="15.75" customHeight="1">
      <c r="A27" s="1" t="s">
        <v>889</v>
      </c>
      <c r="B27" s="1" t="s">
        <v>1451</v>
      </c>
      <c r="C27" s="1" t="s">
        <v>26</v>
      </c>
      <c r="D27" s="1" t="s">
        <v>26</v>
      </c>
      <c r="E27" s="1" t="s">
        <v>26</v>
      </c>
      <c r="F27" s="1" t="s">
        <v>1452</v>
      </c>
      <c r="G27" s="1" t="s">
        <v>26</v>
      </c>
      <c r="H27" s="1" t="s">
        <v>26</v>
      </c>
      <c r="I27" s="1" t="s">
        <v>1453</v>
      </c>
      <c r="J27" s="1" t="s">
        <v>1454</v>
      </c>
      <c r="K27" s="1" t="s">
        <v>26</v>
      </c>
      <c r="L27" s="1" t="s">
        <v>26</v>
      </c>
      <c r="M27" s="1" t="s">
        <v>894</v>
      </c>
      <c r="N27" s="1" t="s">
        <v>30</v>
      </c>
      <c r="O27" s="1" t="s">
        <v>26</v>
      </c>
      <c r="P27" s="1" t="s">
        <v>26</v>
      </c>
      <c r="Q27" s="1" t="s">
        <v>26</v>
      </c>
      <c r="R27" s="1" t="s">
        <v>26</v>
      </c>
      <c r="S27" s="1" t="s">
        <v>26</v>
      </c>
      <c r="T27" s="1" t="s">
        <v>1455</v>
      </c>
      <c r="U27" s="1" t="s">
        <v>26</v>
      </c>
      <c r="V27" s="1" t="s">
        <v>1456</v>
      </c>
      <c r="W27" s="1" t="s">
        <v>1457</v>
      </c>
      <c r="X27" s="1" t="s">
        <v>1458</v>
      </c>
      <c r="Y27" s="1" t="s">
        <v>1459</v>
      </c>
      <c r="Z27" s="1" t="s">
        <v>1460</v>
      </c>
      <c r="AA27" s="1" t="s">
        <v>1461</v>
      </c>
      <c r="AB27" s="1" t="s">
        <v>1462</v>
      </c>
      <c r="AC27" s="1" t="s">
        <v>1463</v>
      </c>
      <c r="AD27" s="1" t="s">
        <v>1464</v>
      </c>
      <c r="AE27" s="1" t="s">
        <v>1465</v>
      </c>
      <c r="AF27" s="1" t="s">
        <v>26</v>
      </c>
      <c r="AG27" s="1">
        <v>35.0</v>
      </c>
      <c r="AH27" s="1">
        <v>7.0</v>
      </c>
      <c r="AI27" s="1">
        <v>8.0</v>
      </c>
      <c r="AJ27" s="1">
        <v>5.0</v>
      </c>
      <c r="AK27" s="1">
        <v>25.0</v>
      </c>
      <c r="AL27" s="1" t="s">
        <v>986</v>
      </c>
      <c r="AM27" s="1" t="s">
        <v>987</v>
      </c>
      <c r="AN27" s="1" t="s">
        <v>988</v>
      </c>
      <c r="AO27" s="1" t="s">
        <v>26</v>
      </c>
      <c r="AP27" s="1" t="s">
        <v>1466</v>
      </c>
      <c r="AQ27" s="1" t="s">
        <v>26</v>
      </c>
      <c r="AR27" s="1" t="s">
        <v>1467</v>
      </c>
      <c r="AS27" s="1" t="s">
        <v>442</v>
      </c>
      <c r="AT27" s="1" t="s">
        <v>1468</v>
      </c>
      <c r="AU27" s="1">
        <v>2021.0</v>
      </c>
      <c r="AV27" s="1">
        <v>21.0</v>
      </c>
      <c r="AW27" s="1">
        <v>5.0</v>
      </c>
      <c r="AX27" s="1" t="s">
        <v>26</v>
      </c>
      <c r="AY27" s="1" t="s">
        <v>26</v>
      </c>
      <c r="AZ27" s="1" t="s">
        <v>26</v>
      </c>
      <c r="BA27" s="1" t="s">
        <v>26</v>
      </c>
      <c r="BB27" s="1" t="s">
        <v>26</v>
      </c>
      <c r="BC27" s="1" t="s">
        <v>26</v>
      </c>
      <c r="BD27" s="1">
        <v>1865.0</v>
      </c>
      <c r="BE27" s="1" t="s">
        <v>446</v>
      </c>
      <c r="BF27" s="6" t="str">
        <f>HYPERLINK("http://dx.doi.org/10.3390/s21051865","http://dx.doi.org/10.3390/s21051865")</f>
        <v>http://dx.doi.org/10.3390/s21051865</v>
      </c>
      <c r="BG27" s="1" t="s">
        <v>26</v>
      </c>
      <c r="BH27" s="1" t="s">
        <v>26</v>
      </c>
      <c r="BI27" s="1">
        <v>24.0</v>
      </c>
      <c r="BJ27" s="1" t="s">
        <v>1469</v>
      </c>
      <c r="BK27" s="1" t="s">
        <v>967</v>
      </c>
      <c r="BL27" s="1" t="s">
        <v>1470</v>
      </c>
      <c r="BM27" s="1" t="s">
        <v>1471</v>
      </c>
      <c r="BN27" s="1">
        <v>3.380007E7</v>
      </c>
      <c r="BO27" s="1" t="s">
        <v>1390</v>
      </c>
      <c r="BP27" s="1" t="s">
        <v>26</v>
      </c>
      <c r="BQ27" s="1" t="s">
        <v>26</v>
      </c>
      <c r="BR27" s="1" t="s">
        <v>917</v>
      </c>
      <c r="BS27" s="1" t="s">
        <v>1472</v>
      </c>
      <c r="BT27" s="1" t="str">
        <f>HYPERLINK("https%3A%2F%2Fwww.webofscience.com%2Fwos%2Fwoscc%2Ffull-record%2FWOS:000628601300001","View Full Record in Web of Science")</f>
        <v>View Full Record in Web of Science</v>
      </c>
    </row>
    <row r="28" ht="15.75" customHeight="1">
      <c r="A28" s="1" t="s">
        <v>889</v>
      </c>
      <c r="B28" s="1" t="s">
        <v>1473</v>
      </c>
      <c r="C28" s="1" t="s">
        <v>26</v>
      </c>
      <c r="D28" s="1" t="s">
        <v>26</v>
      </c>
      <c r="E28" s="1" t="s">
        <v>26</v>
      </c>
      <c r="F28" s="1" t="s">
        <v>1474</v>
      </c>
      <c r="G28" s="1" t="s">
        <v>26</v>
      </c>
      <c r="H28" s="1" t="s">
        <v>26</v>
      </c>
      <c r="I28" s="1" t="s">
        <v>172</v>
      </c>
      <c r="J28" s="1" t="s">
        <v>1475</v>
      </c>
      <c r="K28" s="1" t="s">
        <v>26</v>
      </c>
      <c r="L28" s="1" t="s">
        <v>26</v>
      </c>
      <c r="M28" s="1" t="s">
        <v>894</v>
      </c>
      <c r="N28" s="1" t="s">
        <v>30</v>
      </c>
      <c r="O28" s="1" t="s">
        <v>26</v>
      </c>
      <c r="P28" s="1" t="s">
        <v>26</v>
      </c>
      <c r="Q28" s="1" t="s">
        <v>26</v>
      </c>
      <c r="R28" s="1" t="s">
        <v>26</v>
      </c>
      <c r="S28" s="1" t="s">
        <v>26</v>
      </c>
      <c r="T28" s="1" t="s">
        <v>1476</v>
      </c>
      <c r="U28" s="1" t="s">
        <v>26</v>
      </c>
      <c r="V28" s="1" t="s">
        <v>1477</v>
      </c>
      <c r="W28" s="1" t="s">
        <v>1478</v>
      </c>
      <c r="X28" s="1" t="s">
        <v>1479</v>
      </c>
      <c r="Y28" s="1" t="s">
        <v>1480</v>
      </c>
      <c r="Z28" s="1" t="s">
        <v>1481</v>
      </c>
      <c r="AA28" s="1" t="s">
        <v>1482</v>
      </c>
      <c r="AB28" s="1" t="s">
        <v>1483</v>
      </c>
      <c r="AC28" s="1" t="s">
        <v>1484</v>
      </c>
      <c r="AD28" s="1" t="s">
        <v>1485</v>
      </c>
      <c r="AE28" s="1" t="s">
        <v>1486</v>
      </c>
      <c r="AF28" s="1" t="s">
        <v>26</v>
      </c>
      <c r="AG28" s="1">
        <v>16.0</v>
      </c>
      <c r="AH28" s="1">
        <v>16.0</v>
      </c>
      <c r="AI28" s="1">
        <v>16.0</v>
      </c>
      <c r="AJ28" s="1">
        <v>1.0</v>
      </c>
      <c r="AK28" s="1">
        <v>11.0</v>
      </c>
      <c r="AL28" s="1" t="s">
        <v>1487</v>
      </c>
      <c r="AM28" s="1" t="s">
        <v>1488</v>
      </c>
      <c r="AN28" s="1" t="s">
        <v>1489</v>
      </c>
      <c r="AO28" s="1" t="s">
        <v>1490</v>
      </c>
      <c r="AP28" s="1" t="s">
        <v>1491</v>
      </c>
      <c r="AQ28" s="1" t="s">
        <v>26</v>
      </c>
      <c r="AR28" s="1" t="s">
        <v>1492</v>
      </c>
      <c r="AS28" s="1" t="s">
        <v>1493</v>
      </c>
      <c r="AT28" s="1" t="s">
        <v>1385</v>
      </c>
      <c r="AU28" s="1">
        <v>2020.0</v>
      </c>
      <c r="AV28" s="1">
        <v>15.0</v>
      </c>
      <c r="AW28" s="1">
        <v>11.0</v>
      </c>
      <c r="AX28" s="1" t="s">
        <v>26</v>
      </c>
      <c r="AY28" s="1" t="s">
        <v>26</v>
      </c>
      <c r="AZ28" s="1" t="s">
        <v>1188</v>
      </c>
      <c r="BA28" s="1" t="s">
        <v>26</v>
      </c>
      <c r="BB28" s="1">
        <v>1895.0</v>
      </c>
      <c r="BC28" s="1">
        <v>1905.0</v>
      </c>
      <c r="BD28" s="1" t="s">
        <v>26</v>
      </c>
      <c r="BE28" s="1" t="s">
        <v>176</v>
      </c>
      <c r="BF28" s="6" t="str">
        <f>HYPERLINK("http://dx.doi.org/10.1007/s11548-020-02236-6","http://dx.doi.org/10.1007/s11548-020-02236-6")</f>
        <v>http://dx.doi.org/10.1007/s11548-020-02236-6</v>
      </c>
      <c r="BG28" s="1" t="s">
        <v>26</v>
      </c>
      <c r="BH28" s="1" t="s">
        <v>1494</v>
      </c>
      <c r="BI28" s="1">
        <v>11.0</v>
      </c>
      <c r="BJ28" s="1" t="s">
        <v>1495</v>
      </c>
      <c r="BK28" s="1" t="s">
        <v>967</v>
      </c>
      <c r="BL28" s="1" t="s">
        <v>1496</v>
      </c>
      <c r="BM28" s="1" t="s">
        <v>1497</v>
      </c>
      <c r="BN28" s="1">
        <v>3.2725398E7</v>
      </c>
      <c r="BO28" s="1" t="s">
        <v>1498</v>
      </c>
      <c r="BP28" s="1" t="s">
        <v>26</v>
      </c>
      <c r="BQ28" s="1" t="s">
        <v>26</v>
      </c>
      <c r="BR28" s="1" t="s">
        <v>917</v>
      </c>
      <c r="BS28" s="1" t="s">
        <v>1499</v>
      </c>
      <c r="BT28" s="1" t="str">
        <f>HYPERLINK("https%3A%2F%2Fwww.webofscience.com%2Fwos%2Fwoscc%2Ffull-record%2FWOS:000553265900001","View Full Record in Web of Science")</f>
        <v>View Full Record in Web of Science</v>
      </c>
    </row>
    <row r="29" ht="15.75" customHeight="1">
      <c r="A29" s="1" t="s">
        <v>889</v>
      </c>
      <c r="B29" s="1" t="s">
        <v>1500</v>
      </c>
      <c r="C29" s="1" t="s">
        <v>26</v>
      </c>
      <c r="D29" s="1" t="s">
        <v>26</v>
      </c>
      <c r="E29" s="1" t="s">
        <v>26</v>
      </c>
      <c r="F29" s="1" t="s">
        <v>1501</v>
      </c>
      <c r="G29" s="1" t="s">
        <v>26</v>
      </c>
      <c r="H29" s="1" t="s">
        <v>26</v>
      </c>
      <c r="I29" s="1" t="s">
        <v>1502</v>
      </c>
      <c r="J29" s="1" t="s">
        <v>1394</v>
      </c>
      <c r="K29" s="1" t="s">
        <v>26</v>
      </c>
      <c r="L29" s="1" t="s">
        <v>26</v>
      </c>
      <c r="M29" s="1" t="s">
        <v>894</v>
      </c>
      <c r="N29" s="1" t="s">
        <v>30</v>
      </c>
      <c r="O29" s="1" t="s">
        <v>26</v>
      </c>
      <c r="P29" s="1" t="s">
        <v>26</v>
      </c>
      <c r="Q29" s="1" t="s">
        <v>26</v>
      </c>
      <c r="R29" s="1" t="s">
        <v>26</v>
      </c>
      <c r="S29" s="1" t="s">
        <v>26</v>
      </c>
      <c r="T29" s="1" t="s">
        <v>1503</v>
      </c>
      <c r="U29" s="1" t="s">
        <v>1504</v>
      </c>
      <c r="V29" s="1" t="s">
        <v>1505</v>
      </c>
      <c r="W29" s="1" t="s">
        <v>1506</v>
      </c>
      <c r="X29" s="1" t="s">
        <v>1507</v>
      </c>
      <c r="Y29" s="1" t="s">
        <v>1508</v>
      </c>
      <c r="Z29" s="1" t="s">
        <v>1509</v>
      </c>
      <c r="AA29" s="1" t="s">
        <v>26</v>
      </c>
      <c r="AB29" s="1" t="s">
        <v>1510</v>
      </c>
      <c r="AC29" s="1" t="s">
        <v>26</v>
      </c>
      <c r="AD29" s="1" t="s">
        <v>26</v>
      </c>
      <c r="AE29" s="1" t="s">
        <v>26</v>
      </c>
      <c r="AF29" s="1" t="s">
        <v>26</v>
      </c>
      <c r="AG29" s="1">
        <v>40.0</v>
      </c>
      <c r="AH29" s="1">
        <v>2.0</v>
      </c>
      <c r="AI29" s="1">
        <v>2.0</v>
      </c>
      <c r="AJ29" s="1">
        <v>1.0</v>
      </c>
      <c r="AK29" s="1">
        <v>1.0</v>
      </c>
      <c r="AL29" s="1" t="s">
        <v>1332</v>
      </c>
      <c r="AM29" s="1" t="s">
        <v>1333</v>
      </c>
      <c r="AN29" s="1" t="s">
        <v>1334</v>
      </c>
      <c r="AO29" s="1" t="s">
        <v>26</v>
      </c>
      <c r="AP29" s="1" t="s">
        <v>1405</v>
      </c>
      <c r="AQ29" s="1" t="s">
        <v>26</v>
      </c>
      <c r="AR29" s="1" t="s">
        <v>1406</v>
      </c>
      <c r="AS29" s="1" t="s">
        <v>1407</v>
      </c>
      <c r="AT29" s="1" t="s">
        <v>1511</v>
      </c>
      <c r="AU29" s="1">
        <v>2020.0</v>
      </c>
      <c r="AV29" s="1">
        <v>1.0</v>
      </c>
      <c r="AW29" s="1" t="s">
        <v>26</v>
      </c>
      <c r="AX29" s="1" t="s">
        <v>26</v>
      </c>
      <c r="AY29" s="1" t="s">
        <v>26</v>
      </c>
      <c r="AZ29" s="1" t="s">
        <v>26</v>
      </c>
      <c r="BA29" s="1" t="s">
        <v>26</v>
      </c>
      <c r="BB29" s="1" t="s">
        <v>26</v>
      </c>
      <c r="BC29" s="1" t="s">
        <v>26</v>
      </c>
      <c r="BD29" s="1">
        <v>577534.0</v>
      </c>
      <c r="BE29" s="1" t="s">
        <v>435</v>
      </c>
      <c r="BF29" s="6" t="str">
        <f>HYPERLINK("http://dx.doi.org/10.3389/frvir.2020.577534","http://dx.doi.org/10.3389/frvir.2020.577534")</f>
        <v>http://dx.doi.org/10.3389/frvir.2020.577534</v>
      </c>
      <c r="BG29" s="1" t="s">
        <v>26</v>
      </c>
      <c r="BH29" s="1" t="s">
        <v>26</v>
      </c>
      <c r="BI29" s="1">
        <v>15.0</v>
      </c>
      <c r="BJ29" s="1" t="s">
        <v>966</v>
      </c>
      <c r="BK29" s="1" t="s">
        <v>993</v>
      </c>
      <c r="BL29" s="1" t="s">
        <v>943</v>
      </c>
      <c r="BM29" s="1" t="s">
        <v>1512</v>
      </c>
      <c r="BN29" s="1" t="s">
        <v>26</v>
      </c>
      <c r="BO29" s="1" t="s">
        <v>996</v>
      </c>
      <c r="BP29" s="1" t="s">
        <v>26</v>
      </c>
      <c r="BQ29" s="1" t="s">
        <v>26</v>
      </c>
      <c r="BR29" s="1" t="s">
        <v>917</v>
      </c>
      <c r="BS29" s="1" t="s">
        <v>1513</v>
      </c>
      <c r="BT29" s="1" t="str">
        <f>HYPERLINK("https%3A%2F%2Fwww.webofscience.com%2Fwos%2Fwoscc%2Ffull-record%2FWOS:001024580000001","View Full Record in Web of Science")</f>
        <v>View Full Record in Web of Science</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81.14"/>
    <col customWidth="1" min="3" max="3" width="10.86"/>
    <col customWidth="1" min="4" max="4" width="12.86"/>
    <col customWidth="1" min="5" max="5" width="22.14"/>
    <col customWidth="1" min="6" max="6" width="43.43"/>
    <col customWidth="1" min="7" max="7" width="81.14"/>
    <col customWidth="1" min="8" max="8" width="13.86"/>
    <col customWidth="1" min="9" max="9" width="11.43"/>
    <col customWidth="1" min="10" max="10" width="38.43"/>
    <col customWidth="1" min="11" max="11" width="23.57"/>
    <col customWidth="1" min="12" max="12" width="15.14"/>
    <col customWidth="1" min="13" max="13" width="37.71"/>
    <col customWidth="1" min="14" max="14" width="17.57"/>
    <col customWidth="1" min="15" max="15" width="81.14"/>
    <col customWidth="1" min="16" max="16" width="12.0"/>
    <col customWidth="1" min="17" max="17" width="12.86"/>
    <col customWidth="1" min="18" max="18" width="11.43"/>
    <col customWidth="1" min="19" max="26" width="10.71"/>
  </cols>
  <sheetData>
    <row r="1">
      <c r="A1" s="1" t="s">
        <v>1514</v>
      </c>
      <c r="B1" s="1" t="s">
        <v>1515</v>
      </c>
      <c r="C1" s="1" t="s">
        <v>1516</v>
      </c>
      <c r="D1" s="1" t="s">
        <v>1517</v>
      </c>
      <c r="E1" s="1" t="s">
        <v>1518</v>
      </c>
      <c r="F1" s="1" t="s">
        <v>1519</v>
      </c>
      <c r="G1" s="1" t="s">
        <v>1520</v>
      </c>
      <c r="H1" s="1" t="s">
        <v>1521</v>
      </c>
      <c r="I1" s="1" t="s">
        <v>1522</v>
      </c>
      <c r="J1" s="1" t="s">
        <v>1523</v>
      </c>
      <c r="K1" s="1" t="s">
        <v>1524</v>
      </c>
      <c r="L1" s="1" t="s">
        <v>1525</v>
      </c>
      <c r="M1" s="1" t="s">
        <v>1526</v>
      </c>
      <c r="N1" s="1" t="s">
        <v>1527</v>
      </c>
      <c r="O1" s="1" t="s">
        <v>1528</v>
      </c>
      <c r="P1" s="1" t="s">
        <v>1529</v>
      </c>
    </row>
    <row r="2">
      <c r="A2" s="7" t="s">
        <v>1530</v>
      </c>
      <c r="B2" s="7" t="s">
        <v>1531</v>
      </c>
      <c r="C2" s="1">
        <v>2021.0</v>
      </c>
      <c r="D2" s="1">
        <v>1.0</v>
      </c>
      <c r="E2" s="7" t="s">
        <v>1532</v>
      </c>
      <c r="F2" s="7" t="s">
        <v>1533</v>
      </c>
      <c r="G2" s="7" t="s">
        <v>1534</v>
      </c>
      <c r="H2" s="1">
        <v>28.0</v>
      </c>
      <c r="I2" s="7" t="s">
        <v>349</v>
      </c>
      <c r="J2" s="7" t="s">
        <v>1535</v>
      </c>
      <c r="K2" s="7" t="s">
        <v>1536</v>
      </c>
      <c r="L2" s="7"/>
      <c r="M2" s="8" t="s">
        <v>1537</v>
      </c>
      <c r="N2" s="7" t="s">
        <v>1538</v>
      </c>
      <c r="O2" s="7" t="s">
        <v>1539</v>
      </c>
      <c r="P2" s="7"/>
      <c r="R2" s="2" t="s">
        <v>35</v>
      </c>
      <c r="S2" s="2" t="s">
        <v>36</v>
      </c>
    </row>
    <row r="3">
      <c r="A3" s="7" t="s">
        <v>1530</v>
      </c>
      <c r="B3" s="7" t="s">
        <v>1540</v>
      </c>
      <c r="C3" s="1">
        <v>2016.0</v>
      </c>
      <c r="D3" s="7">
        <v>8.0</v>
      </c>
      <c r="E3" s="7" t="s">
        <v>1532</v>
      </c>
      <c r="F3" s="7" t="s">
        <v>1533</v>
      </c>
      <c r="G3" s="7" t="s">
        <v>1534</v>
      </c>
      <c r="H3" s="7">
        <v>23.0</v>
      </c>
      <c r="I3" s="7" t="s">
        <v>103</v>
      </c>
      <c r="J3" s="7" t="s">
        <v>1541</v>
      </c>
      <c r="K3" s="7" t="s">
        <v>1542</v>
      </c>
      <c r="L3" s="7"/>
      <c r="M3" s="8" t="s">
        <v>1543</v>
      </c>
      <c r="N3" s="8" t="s">
        <v>1538</v>
      </c>
      <c r="O3" s="7" t="s">
        <v>1544</v>
      </c>
      <c r="P3" s="7"/>
      <c r="R3" s="3">
        <v>2013.0</v>
      </c>
      <c r="S3" s="3">
        <f>COUNTIF('ACM, DOI only'!$C$2:$C$586,R3)</f>
        <v>16</v>
      </c>
    </row>
    <row r="4">
      <c r="A4" s="7" t="s">
        <v>1530</v>
      </c>
      <c r="B4" s="7" t="s">
        <v>1545</v>
      </c>
      <c r="C4" s="1">
        <v>2019.0</v>
      </c>
      <c r="D4" s="7">
        <v>1.0</v>
      </c>
      <c r="E4" s="7" t="s">
        <v>1532</v>
      </c>
      <c r="F4" s="7" t="s">
        <v>1533</v>
      </c>
      <c r="G4" s="7" t="s">
        <v>1534</v>
      </c>
      <c r="H4" s="7">
        <v>26.0</v>
      </c>
      <c r="I4" s="7" t="s">
        <v>349</v>
      </c>
      <c r="J4" s="7" t="s">
        <v>1546</v>
      </c>
      <c r="K4" s="7" t="s">
        <v>1547</v>
      </c>
      <c r="L4" s="7"/>
      <c r="M4" s="8" t="s">
        <v>1548</v>
      </c>
      <c r="N4" s="7" t="s">
        <v>1538</v>
      </c>
      <c r="O4" s="7" t="s">
        <v>1549</v>
      </c>
      <c r="P4" s="7"/>
      <c r="R4" s="4">
        <f t="shared" ref="R4:R13" si="1">R3+1</f>
        <v>2014</v>
      </c>
      <c r="S4" s="3">
        <f>COUNTIF('ACM, DOI only'!$C$2:$C$586,R4)</f>
        <v>23</v>
      </c>
    </row>
    <row r="5">
      <c r="A5" s="7" t="s">
        <v>1530</v>
      </c>
      <c r="B5" s="7" t="s">
        <v>1550</v>
      </c>
      <c r="C5" s="1">
        <v>2023.0</v>
      </c>
      <c r="D5" s="7">
        <v>12.0</v>
      </c>
      <c r="E5" s="7" t="s">
        <v>1532</v>
      </c>
      <c r="F5" s="7" t="s">
        <v>1533</v>
      </c>
      <c r="G5" s="7" t="s">
        <v>1534</v>
      </c>
      <c r="H5" s="7"/>
      <c r="I5" s="7"/>
      <c r="J5" s="7" t="s">
        <v>1551</v>
      </c>
      <c r="K5" s="7" t="s">
        <v>1552</v>
      </c>
      <c r="L5" s="7"/>
      <c r="M5" s="8" t="s">
        <v>1553</v>
      </c>
      <c r="N5" s="7" t="s">
        <v>1538</v>
      </c>
      <c r="O5" s="7" t="s">
        <v>1554</v>
      </c>
      <c r="P5" s="7"/>
      <c r="R5" s="3">
        <f t="shared" si="1"/>
        <v>2015</v>
      </c>
      <c r="S5" s="3">
        <f>COUNTIF('ACM, DOI only'!$C$2:$C$586,R5)</f>
        <v>11</v>
      </c>
    </row>
    <row r="6">
      <c r="A6" s="7" t="s">
        <v>1530</v>
      </c>
      <c r="B6" s="7" t="s">
        <v>1555</v>
      </c>
      <c r="C6" s="1">
        <v>2023.0</v>
      </c>
      <c r="D6" s="7">
        <v>4.0</v>
      </c>
      <c r="E6" s="7"/>
      <c r="F6" s="7" t="s">
        <v>1533</v>
      </c>
      <c r="G6" s="7" t="s">
        <v>1556</v>
      </c>
      <c r="H6" s="7">
        <v>7.0</v>
      </c>
      <c r="I6" s="7" t="s">
        <v>1557</v>
      </c>
      <c r="J6" s="7" t="s">
        <v>1558</v>
      </c>
      <c r="K6" s="7" t="s">
        <v>1559</v>
      </c>
      <c r="L6" s="7"/>
      <c r="M6" s="8" t="s">
        <v>1560</v>
      </c>
      <c r="N6" s="8" t="s">
        <v>1538</v>
      </c>
      <c r="O6" s="7" t="s">
        <v>1561</v>
      </c>
      <c r="P6" s="7"/>
      <c r="R6" s="4">
        <f t="shared" si="1"/>
        <v>2016</v>
      </c>
      <c r="S6" s="3">
        <f>COUNTIF('ACM, DOI only'!$C$2:$C$586,R6)</f>
        <v>27</v>
      </c>
    </row>
    <row r="7">
      <c r="A7" s="7" t="s">
        <v>1530</v>
      </c>
      <c r="B7" s="7" t="s">
        <v>1562</v>
      </c>
      <c r="C7" s="1">
        <v>2016.0</v>
      </c>
      <c r="D7" s="7">
        <v>7.0</v>
      </c>
      <c r="E7" s="7" t="s">
        <v>1563</v>
      </c>
      <c r="F7" s="7" t="s">
        <v>1533</v>
      </c>
      <c r="G7" s="7" t="s">
        <v>1564</v>
      </c>
      <c r="H7" s="7">
        <v>6.0</v>
      </c>
      <c r="I7" s="7" t="s">
        <v>25</v>
      </c>
      <c r="J7" s="7" t="s">
        <v>1541</v>
      </c>
      <c r="K7" s="7" t="s">
        <v>1542</v>
      </c>
      <c r="L7" s="7"/>
      <c r="M7" s="8" t="s">
        <v>1565</v>
      </c>
      <c r="N7" s="8" t="s">
        <v>1538</v>
      </c>
      <c r="O7" s="7" t="s">
        <v>1566</v>
      </c>
      <c r="P7" s="7"/>
      <c r="R7" s="3">
        <f t="shared" si="1"/>
        <v>2017</v>
      </c>
      <c r="S7" s="3">
        <f>COUNTIF('ACM, DOI only'!$C$2:$C$586,R7)</f>
        <v>39</v>
      </c>
    </row>
    <row r="8">
      <c r="A8" s="7" t="s">
        <v>1530</v>
      </c>
      <c r="B8" s="7" t="s">
        <v>1567</v>
      </c>
      <c r="C8" s="1">
        <v>2023.0</v>
      </c>
      <c r="D8" s="7">
        <v>10.0</v>
      </c>
      <c r="E8" s="7"/>
      <c r="F8" s="7" t="s">
        <v>1533</v>
      </c>
      <c r="G8" s="7" t="s">
        <v>1556</v>
      </c>
      <c r="H8" s="7">
        <v>7.0</v>
      </c>
      <c r="I8" s="7" t="s">
        <v>1568</v>
      </c>
      <c r="J8" s="7" t="s">
        <v>1569</v>
      </c>
      <c r="K8" s="7" t="s">
        <v>1570</v>
      </c>
      <c r="L8" s="7"/>
      <c r="M8" s="8" t="s">
        <v>1571</v>
      </c>
      <c r="N8" s="8" t="s">
        <v>1538</v>
      </c>
      <c r="O8" s="7" t="s">
        <v>1572</v>
      </c>
      <c r="P8" s="7"/>
      <c r="R8" s="4">
        <f t="shared" si="1"/>
        <v>2018</v>
      </c>
      <c r="S8" s="3">
        <f>COUNTIF('ACM, DOI only'!$C$2:$C$586,R8)</f>
        <v>43</v>
      </c>
    </row>
    <row r="9">
      <c r="A9" s="7" t="s">
        <v>1530</v>
      </c>
      <c r="B9" s="7" t="s">
        <v>1573</v>
      </c>
      <c r="C9" s="1">
        <v>2013.0</v>
      </c>
      <c r="D9" s="7">
        <v>4.0</v>
      </c>
      <c r="E9" s="7" t="s">
        <v>1563</v>
      </c>
      <c r="F9" s="7" t="s">
        <v>1533</v>
      </c>
      <c r="G9" s="7" t="s">
        <v>1564</v>
      </c>
      <c r="H9" s="7">
        <v>3.0</v>
      </c>
      <c r="I9" s="7" t="s">
        <v>349</v>
      </c>
      <c r="J9" s="7" t="s">
        <v>1574</v>
      </c>
      <c r="K9" s="7" t="s">
        <v>1575</v>
      </c>
      <c r="L9" s="7"/>
      <c r="M9" s="8" t="s">
        <v>1576</v>
      </c>
      <c r="N9" s="8" t="s">
        <v>1538</v>
      </c>
      <c r="O9" s="7" t="s">
        <v>1577</v>
      </c>
      <c r="P9" s="7"/>
      <c r="R9" s="3">
        <f t="shared" si="1"/>
        <v>2019</v>
      </c>
      <c r="S9" s="3">
        <f>COUNTIF('ACM, DOI only'!$C$2:$C$586,R9)</f>
        <v>50</v>
      </c>
    </row>
    <row r="10">
      <c r="A10" s="7" t="s">
        <v>1530</v>
      </c>
      <c r="B10" s="7" t="s">
        <v>1578</v>
      </c>
      <c r="C10" s="1">
        <v>2022.0</v>
      </c>
      <c r="D10" s="7">
        <v>12.0</v>
      </c>
      <c r="E10" s="7"/>
      <c r="F10" s="7" t="s">
        <v>1533</v>
      </c>
      <c r="G10" s="7" t="s">
        <v>1556</v>
      </c>
      <c r="H10" s="7">
        <v>7.0</v>
      </c>
      <c r="I10" s="7" t="s">
        <v>1579</v>
      </c>
      <c r="J10" s="7" t="s">
        <v>1580</v>
      </c>
      <c r="K10" s="7" t="s">
        <v>1581</v>
      </c>
      <c r="L10" s="7"/>
      <c r="M10" s="8" t="s">
        <v>1582</v>
      </c>
      <c r="N10" s="8" t="s">
        <v>1538</v>
      </c>
      <c r="O10" s="7" t="s">
        <v>1583</v>
      </c>
      <c r="P10" s="7"/>
      <c r="R10" s="4">
        <f t="shared" si="1"/>
        <v>2020</v>
      </c>
      <c r="S10" s="3">
        <f>COUNTIF('ACM, DOI only'!$C$2:$C$586,R10)</f>
        <v>74</v>
      </c>
    </row>
    <row r="11">
      <c r="A11" s="7" t="s">
        <v>1530</v>
      </c>
      <c r="B11" s="7" t="s">
        <v>1584</v>
      </c>
      <c r="C11" s="1">
        <v>2021.0</v>
      </c>
      <c r="D11" s="7">
        <v>4.0</v>
      </c>
      <c r="E11" s="7"/>
      <c r="F11" s="7" t="s">
        <v>1533</v>
      </c>
      <c r="G11" s="7" t="s">
        <v>1556</v>
      </c>
      <c r="H11" s="7">
        <v>5.0</v>
      </c>
      <c r="I11" s="7" t="s">
        <v>1557</v>
      </c>
      <c r="J11" s="7" t="s">
        <v>1585</v>
      </c>
      <c r="K11" s="7" t="s">
        <v>1586</v>
      </c>
      <c r="L11" s="7"/>
      <c r="M11" s="8" t="s">
        <v>1587</v>
      </c>
      <c r="N11" s="8" t="s">
        <v>1538</v>
      </c>
      <c r="O11" s="7" t="s">
        <v>1588</v>
      </c>
      <c r="P11" s="7"/>
      <c r="R11" s="3">
        <f t="shared" si="1"/>
        <v>2021</v>
      </c>
      <c r="S11" s="3">
        <f>COUNTIF('ACM, DOI only'!$C$2:$C$586,R11)</f>
        <v>74</v>
      </c>
    </row>
    <row r="12">
      <c r="A12" s="7" t="s">
        <v>1530</v>
      </c>
      <c r="B12" s="7" t="s">
        <v>1589</v>
      </c>
      <c r="C12" s="1">
        <v>2023.0</v>
      </c>
      <c r="D12" s="7">
        <v>6.0</v>
      </c>
      <c r="E12" s="7" t="s">
        <v>1590</v>
      </c>
      <c r="F12" s="7" t="s">
        <v>1533</v>
      </c>
      <c r="G12" s="7" t="s">
        <v>1591</v>
      </c>
      <c r="H12" s="7">
        <v>42.0</v>
      </c>
      <c r="I12" s="7" t="s">
        <v>302</v>
      </c>
      <c r="J12" s="7" t="s">
        <v>1592</v>
      </c>
      <c r="K12" s="7" t="s">
        <v>1593</v>
      </c>
      <c r="L12" s="7"/>
      <c r="M12" s="8" t="s">
        <v>1594</v>
      </c>
      <c r="N12" s="7" t="s">
        <v>1538</v>
      </c>
      <c r="O12" s="7" t="s">
        <v>1595</v>
      </c>
      <c r="P12" s="7"/>
      <c r="R12" s="4">
        <f t="shared" si="1"/>
        <v>2022</v>
      </c>
      <c r="S12" s="3">
        <f>COUNTIF('ACM, DOI only'!$C$2:$C$586,R12)</f>
        <v>103</v>
      </c>
    </row>
    <row r="13">
      <c r="A13" s="7" t="s">
        <v>1530</v>
      </c>
      <c r="B13" s="7" t="s">
        <v>1596</v>
      </c>
      <c r="C13" s="1">
        <v>2018.0</v>
      </c>
      <c r="D13" s="7">
        <v>12.0</v>
      </c>
      <c r="E13" s="7" t="s">
        <v>1532</v>
      </c>
      <c r="F13" s="7" t="s">
        <v>1533</v>
      </c>
      <c r="G13" s="7" t="s">
        <v>1534</v>
      </c>
      <c r="H13" s="7">
        <v>25.0</v>
      </c>
      <c r="I13" s="7" t="s">
        <v>237</v>
      </c>
      <c r="J13" s="7" t="s">
        <v>1597</v>
      </c>
      <c r="K13" s="7" t="s">
        <v>1598</v>
      </c>
      <c r="L13" s="7"/>
      <c r="M13" s="8" t="s">
        <v>1599</v>
      </c>
      <c r="N13" s="7" t="s">
        <v>1538</v>
      </c>
      <c r="O13" s="7" t="s">
        <v>1600</v>
      </c>
      <c r="P13" s="7"/>
      <c r="R13" s="5">
        <f t="shared" si="1"/>
        <v>2023</v>
      </c>
      <c r="S13" s="3">
        <f>COUNTIF('ACM, DOI only'!$C$2:$C$586,R13)</f>
        <v>125</v>
      </c>
    </row>
    <row r="14">
      <c r="A14" s="7" t="s">
        <v>1530</v>
      </c>
      <c r="B14" s="7" t="s">
        <v>1601</v>
      </c>
      <c r="C14" s="1">
        <v>2021.0</v>
      </c>
      <c r="D14" s="7">
        <v>7.0</v>
      </c>
      <c r="E14" s="7" t="s">
        <v>1590</v>
      </c>
      <c r="F14" s="7" t="s">
        <v>1533</v>
      </c>
      <c r="G14" s="7" t="s">
        <v>1591</v>
      </c>
      <c r="H14" s="7">
        <v>40.0</v>
      </c>
      <c r="I14" s="7" t="s">
        <v>302</v>
      </c>
      <c r="J14" s="7" t="s">
        <v>1602</v>
      </c>
      <c r="K14" s="7" t="s">
        <v>1603</v>
      </c>
      <c r="L14" s="7"/>
      <c r="M14" s="8" t="s">
        <v>1604</v>
      </c>
      <c r="N14" s="7" t="s">
        <v>1538</v>
      </c>
      <c r="O14" s="7" t="s">
        <v>1605</v>
      </c>
      <c r="P14" s="7"/>
      <c r="R14" s="9"/>
    </row>
    <row r="15">
      <c r="A15" s="7" t="s">
        <v>1530</v>
      </c>
      <c r="B15" s="7" t="s">
        <v>1606</v>
      </c>
      <c r="C15" s="1">
        <v>2018.0</v>
      </c>
      <c r="D15" s="7">
        <v>1.0</v>
      </c>
      <c r="E15" s="7"/>
      <c r="F15" s="7" t="s">
        <v>1533</v>
      </c>
      <c r="G15" s="7" t="s">
        <v>1607</v>
      </c>
      <c r="H15" s="7">
        <v>1.0</v>
      </c>
      <c r="I15" s="7" t="s">
        <v>103</v>
      </c>
      <c r="J15" s="7" t="s">
        <v>1608</v>
      </c>
      <c r="K15" s="7" t="s">
        <v>1609</v>
      </c>
      <c r="L15" s="7"/>
      <c r="M15" s="8" t="s">
        <v>1610</v>
      </c>
      <c r="N15" s="7" t="s">
        <v>1538</v>
      </c>
      <c r="O15" s="7" t="s">
        <v>1611</v>
      </c>
      <c r="P15" s="7"/>
      <c r="R15" s="9"/>
    </row>
    <row r="16">
      <c r="A16" s="7" t="s">
        <v>1530</v>
      </c>
      <c r="B16" s="7" t="s">
        <v>1612</v>
      </c>
      <c r="C16" s="1">
        <v>2023.0</v>
      </c>
      <c r="D16" s="7">
        <v>10.0</v>
      </c>
      <c r="E16" s="7"/>
      <c r="F16" s="7" t="s">
        <v>1533</v>
      </c>
      <c r="G16" s="7" t="s">
        <v>1556</v>
      </c>
      <c r="H16" s="7">
        <v>7.0</v>
      </c>
      <c r="I16" s="7" t="s">
        <v>1613</v>
      </c>
      <c r="J16" s="7" t="s">
        <v>1614</v>
      </c>
      <c r="K16" s="7" t="s">
        <v>1615</v>
      </c>
      <c r="L16" s="7"/>
      <c r="M16" s="8" t="s">
        <v>1616</v>
      </c>
      <c r="N16" s="8" t="s">
        <v>1538</v>
      </c>
      <c r="O16" s="7" t="s">
        <v>1617</v>
      </c>
      <c r="P16" s="7"/>
      <c r="R16" s="9"/>
    </row>
    <row r="17">
      <c r="A17" s="7" t="s">
        <v>1530</v>
      </c>
      <c r="B17" s="7" t="s">
        <v>1618</v>
      </c>
      <c r="C17" s="1">
        <v>2016.0</v>
      </c>
      <c r="D17" s="7">
        <v>9.0</v>
      </c>
      <c r="E17" s="7" t="s">
        <v>908</v>
      </c>
      <c r="F17" s="7" t="s">
        <v>1533</v>
      </c>
      <c r="G17" s="7" t="s">
        <v>1619</v>
      </c>
      <c r="H17" s="7">
        <v>9.0</v>
      </c>
      <c r="I17" s="7" t="s">
        <v>302</v>
      </c>
      <c r="J17" s="7" t="s">
        <v>1620</v>
      </c>
      <c r="K17" s="7" t="s">
        <v>1621</v>
      </c>
      <c r="L17" s="7"/>
      <c r="M17" s="8" t="s">
        <v>1622</v>
      </c>
      <c r="N17" s="8" t="s">
        <v>1538</v>
      </c>
      <c r="O17" s="7" t="s">
        <v>1623</v>
      </c>
      <c r="P17" s="7"/>
      <c r="R17" s="9"/>
    </row>
    <row r="18">
      <c r="A18" s="7" t="s">
        <v>1530</v>
      </c>
      <c r="B18" s="7" t="s">
        <v>1624</v>
      </c>
      <c r="C18" s="1">
        <v>2022.0</v>
      </c>
      <c r="D18" s="7">
        <v>4.0</v>
      </c>
      <c r="E18" s="7"/>
      <c r="F18" s="7" t="s">
        <v>1533</v>
      </c>
      <c r="G18" s="7" t="s">
        <v>1556</v>
      </c>
      <c r="H18" s="7">
        <v>6.0</v>
      </c>
      <c r="I18" s="7" t="s">
        <v>1557</v>
      </c>
      <c r="J18" s="7" t="s">
        <v>1625</v>
      </c>
      <c r="K18" s="7" t="s">
        <v>1626</v>
      </c>
      <c r="L18" s="7"/>
      <c r="M18" s="8" t="s">
        <v>1627</v>
      </c>
      <c r="N18" s="8" t="s">
        <v>1538</v>
      </c>
      <c r="O18" s="7" t="s">
        <v>1628</v>
      </c>
      <c r="P18" s="7"/>
      <c r="R18" s="9"/>
    </row>
    <row r="19">
      <c r="A19" s="7" t="s">
        <v>1530</v>
      </c>
      <c r="B19" s="7" t="s">
        <v>1629</v>
      </c>
      <c r="C19" s="1">
        <v>2018.0</v>
      </c>
      <c r="D19" s="7">
        <v>9.0</v>
      </c>
      <c r="E19" s="7"/>
      <c r="F19" s="7" t="s">
        <v>1533</v>
      </c>
      <c r="G19" s="7" t="s">
        <v>1607</v>
      </c>
      <c r="H19" s="7">
        <v>2.0</v>
      </c>
      <c r="I19" s="7" t="s">
        <v>302</v>
      </c>
      <c r="J19" s="7" t="s">
        <v>1630</v>
      </c>
      <c r="K19" s="7" t="s">
        <v>1631</v>
      </c>
      <c r="L19" s="7"/>
      <c r="M19" s="8" t="s">
        <v>1632</v>
      </c>
      <c r="N19" s="7" t="s">
        <v>1538</v>
      </c>
      <c r="O19" s="7" t="s">
        <v>1633</v>
      </c>
      <c r="P19" s="7"/>
      <c r="R19" s="9"/>
    </row>
    <row r="20">
      <c r="A20" s="7" t="s">
        <v>1530</v>
      </c>
      <c r="B20" s="7" t="s">
        <v>1634</v>
      </c>
      <c r="C20" s="1">
        <v>2021.0</v>
      </c>
      <c r="D20" s="7">
        <v>5.0</v>
      </c>
      <c r="E20" s="7"/>
      <c r="F20" s="7" t="s">
        <v>1533</v>
      </c>
      <c r="G20" s="7" t="s">
        <v>1556</v>
      </c>
      <c r="H20" s="7">
        <v>5.0</v>
      </c>
      <c r="I20" s="7" t="s">
        <v>1635</v>
      </c>
      <c r="J20" s="7" t="s">
        <v>1636</v>
      </c>
      <c r="K20" s="7" t="s">
        <v>1637</v>
      </c>
      <c r="L20" s="7"/>
      <c r="M20" s="8" t="s">
        <v>1638</v>
      </c>
      <c r="N20" s="7" t="s">
        <v>1538</v>
      </c>
      <c r="O20" s="7" t="s">
        <v>1639</v>
      </c>
      <c r="P20" s="7"/>
      <c r="R20" s="9"/>
    </row>
    <row r="21" ht="15.75" customHeight="1">
      <c r="A21" s="7" t="s">
        <v>1530</v>
      </c>
      <c r="B21" s="7" t="s">
        <v>1640</v>
      </c>
      <c r="C21" s="1">
        <v>2017.0</v>
      </c>
      <c r="D21" s="7">
        <v>5.0</v>
      </c>
      <c r="E21" s="7" t="s">
        <v>1532</v>
      </c>
      <c r="F21" s="7" t="s">
        <v>1533</v>
      </c>
      <c r="G21" s="7" t="s">
        <v>1534</v>
      </c>
      <c r="H21" s="7">
        <v>24.0</v>
      </c>
      <c r="I21" s="7" t="s">
        <v>302</v>
      </c>
      <c r="J21" s="7" t="s">
        <v>1641</v>
      </c>
      <c r="K21" s="7" t="s">
        <v>1642</v>
      </c>
      <c r="L21" s="7"/>
      <c r="M21" s="8" t="s">
        <v>1643</v>
      </c>
      <c r="N21" s="7" t="s">
        <v>1538</v>
      </c>
      <c r="O21" s="7" t="s">
        <v>1644</v>
      </c>
      <c r="P21" s="7"/>
      <c r="R21" s="9"/>
    </row>
    <row r="22" ht="15.75" customHeight="1">
      <c r="A22" s="7" t="s">
        <v>1530</v>
      </c>
      <c r="B22" s="7" t="s">
        <v>1645</v>
      </c>
      <c r="C22" s="1">
        <v>2023.0</v>
      </c>
      <c r="D22" s="7">
        <v>9.0</v>
      </c>
      <c r="E22" s="7"/>
      <c r="F22" s="7" t="s">
        <v>1533</v>
      </c>
      <c r="G22" s="7" t="s">
        <v>1556</v>
      </c>
      <c r="H22" s="7">
        <v>7.0</v>
      </c>
      <c r="I22" s="7" t="s">
        <v>1646</v>
      </c>
      <c r="J22" s="7" t="s">
        <v>1647</v>
      </c>
      <c r="K22" s="7" t="s">
        <v>1648</v>
      </c>
      <c r="L22" s="7"/>
      <c r="M22" s="8" t="s">
        <v>1649</v>
      </c>
      <c r="N22" s="8" t="s">
        <v>1538</v>
      </c>
      <c r="O22" s="7" t="s">
        <v>1650</v>
      </c>
      <c r="P22" s="7"/>
      <c r="R22" s="9"/>
    </row>
    <row r="23" ht="15.75" customHeight="1">
      <c r="A23" s="7" t="s">
        <v>1530</v>
      </c>
      <c r="B23" s="7" t="s">
        <v>1651</v>
      </c>
      <c r="C23" s="1">
        <v>2022.0</v>
      </c>
      <c r="D23" s="7">
        <v>9.0</v>
      </c>
      <c r="E23" s="7"/>
      <c r="F23" s="7" t="s">
        <v>1533</v>
      </c>
      <c r="G23" s="7" t="s">
        <v>1652</v>
      </c>
      <c r="H23" s="7">
        <v>22.0</v>
      </c>
      <c r="I23" s="7" t="s">
        <v>103</v>
      </c>
      <c r="J23" s="7" t="s">
        <v>1653</v>
      </c>
      <c r="K23" s="7" t="s">
        <v>1654</v>
      </c>
      <c r="L23" s="7"/>
      <c r="M23" s="8" t="s">
        <v>1655</v>
      </c>
      <c r="N23" s="7" t="s">
        <v>1538</v>
      </c>
      <c r="O23" s="7" t="s">
        <v>1656</v>
      </c>
      <c r="P23" s="7"/>
      <c r="R23" s="9"/>
    </row>
    <row r="24" ht="15.75" customHeight="1">
      <c r="A24" s="7" t="s">
        <v>1530</v>
      </c>
      <c r="B24" s="7" t="s">
        <v>1657</v>
      </c>
      <c r="C24" s="1">
        <v>2018.0</v>
      </c>
      <c r="D24" s="7">
        <v>11.0</v>
      </c>
      <c r="E24" s="7" t="s">
        <v>1658</v>
      </c>
      <c r="F24" s="7" t="s">
        <v>1533</v>
      </c>
      <c r="G24" s="7" t="s">
        <v>1659</v>
      </c>
      <c r="H24" s="7">
        <v>11.0</v>
      </c>
      <c r="I24" s="7" t="s">
        <v>103</v>
      </c>
      <c r="J24" s="7" t="s">
        <v>1660</v>
      </c>
      <c r="K24" s="7" t="s">
        <v>1661</v>
      </c>
      <c r="L24" s="7"/>
      <c r="M24" s="8" t="s">
        <v>1662</v>
      </c>
      <c r="N24" s="8" t="s">
        <v>1538</v>
      </c>
      <c r="O24" s="7" t="s">
        <v>1663</v>
      </c>
      <c r="P24" s="7"/>
      <c r="R24" s="9"/>
    </row>
    <row r="25" ht="15.75" customHeight="1">
      <c r="A25" s="7" t="s">
        <v>1530</v>
      </c>
      <c r="B25" s="7" t="s">
        <v>1664</v>
      </c>
      <c r="C25" s="1">
        <v>2023.0</v>
      </c>
      <c r="D25" s="7">
        <v>6.0</v>
      </c>
      <c r="E25" s="7" t="s">
        <v>1014</v>
      </c>
      <c r="F25" s="7" t="s">
        <v>1533</v>
      </c>
      <c r="G25" s="7" t="s">
        <v>1665</v>
      </c>
      <c r="H25" s="7"/>
      <c r="I25" s="7"/>
      <c r="J25" s="7" t="s">
        <v>1666</v>
      </c>
      <c r="K25" s="7" t="s">
        <v>1667</v>
      </c>
      <c r="L25" s="7"/>
      <c r="M25" s="8" t="s">
        <v>1668</v>
      </c>
      <c r="N25" s="7" t="s">
        <v>1538</v>
      </c>
      <c r="O25" s="7" t="s">
        <v>1669</v>
      </c>
      <c r="P25" s="7"/>
      <c r="R25" s="9"/>
    </row>
    <row r="26" ht="15.75" customHeight="1">
      <c r="A26" s="7" t="s">
        <v>1530</v>
      </c>
      <c r="B26" s="7" t="s">
        <v>1670</v>
      </c>
      <c r="C26" s="1">
        <v>2022.0</v>
      </c>
      <c r="D26" s="7">
        <v>11.0</v>
      </c>
      <c r="E26" s="7"/>
      <c r="F26" s="7" t="s">
        <v>1533</v>
      </c>
      <c r="G26" s="7" t="s">
        <v>1556</v>
      </c>
      <c r="H26" s="7">
        <v>6.0</v>
      </c>
      <c r="I26" s="7" t="s">
        <v>1671</v>
      </c>
      <c r="J26" s="7" t="s">
        <v>1672</v>
      </c>
      <c r="K26" s="7" t="s">
        <v>1673</v>
      </c>
      <c r="L26" s="7"/>
      <c r="M26" s="8" t="s">
        <v>1674</v>
      </c>
      <c r="N26" s="7" t="s">
        <v>1538</v>
      </c>
      <c r="O26" s="7" t="s">
        <v>1675</v>
      </c>
      <c r="P26" s="7"/>
      <c r="R26" s="9"/>
    </row>
    <row r="27" ht="15.75" customHeight="1">
      <c r="A27" s="7" t="s">
        <v>1530</v>
      </c>
      <c r="B27" s="7" t="s">
        <v>1676</v>
      </c>
      <c r="C27" s="1">
        <v>2023.0</v>
      </c>
      <c r="D27" s="7">
        <v>9.0</v>
      </c>
      <c r="E27" s="7" t="s">
        <v>1532</v>
      </c>
      <c r="F27" s="7" t="s">
        <v>1533</v>
      </c>
      <c r="G27" s="7" t="s">
        <v>1534</v>
      </c>
      <c r="H27" s="7">
        <v>30.0</v>
      </c>
      <c r="I27" s="7" t="s">
        <v>103</v>
      </c>
      <c r="J27" s="7" t="s">
        <v>1677</v>
      </c>
      <c r="K27" s="7" t="s">
        <v>1678</v>
      </c>
      <c r="L27" s="7"/>
      <c r="M27" s="8" t="s">
        <v>1679</v>
      </c>
      <c r="N27" s="7" t="s">
        <v>1538</v>
      </c>
      <c r="O27" s="7" t="s">
        <v>1680</v>
      </c>
      <c r="P27" s="7"/>
      <c r="R27" s="9"/>
    </row>
    <row r="28" ht="15.75" customHeight="1">
      <c r="A28" s="7" t="s">
        <v>1530</v>
      </c>
      <c r="B28" s="7" t="s">
        <v>1681</v>
      </c>
      <c r="C28" s="1">
        <v>2023.0</v>
      </c>
      <c r="D28" s="7">
        <v>10.0</v>
      </c>
      <c r="E28" s="7"/>
      <c r="F28" s="7" t="s">
        <v>1533</v>
      </c>
      <c r="G28" s="7" t="s">
        <v>1556</v>
      </c>
      <c r="H28" s="7">
        <v>7.0</v>
      </c>
      <c r="I28" s="7" t="s">
        <v>1613</v>
      </c>
      <c r="J28" s="7" t="s">
        <v>1682</v>
      </c>
      <c r="K28" s="7" t="s">
        <v>1683</v>
      </c>
      <c r="L28" s="7"/>
      <c r="M28" s="8" t="s">
        <v>1684</v>
      </c>
      <c r="N28" s="7" t="s">
        <v>1538</v>
      </c>
      <c r="O28" s="7" t="s">
        <v>1685</v>
      </c>
      <c r="P28" s="7"/>
      <c r="R28" s="9"/>
    </row>
    <row r="29" ht="15.75" customHeight="1">
      <c r="A29" s="7" t="s">
        <v>1530</v>
      </c>
      <c r="B29" s="7" t="s">
        <v>1686</v>
      </c>
      <c r="C29" s="1">
        <v>2021.0</v>
      </c>
      <c r="D29" s="7">
        <v>10.0</v>
      </c>
      <c r="E29" s="7"/>
      <c r="F29" s="7" t="s">
        <v>1533</v>
      </c>
      <c r="G29" s="7" t="s">
        <v>1556</v>
      </c>
      <c r="H29" s="7">
        <v>5.0</v>
      </c>
      <c r="I29" s="7" t="s">
        <v>1613</v>
      </c>
      <c r="J29" s="7" t="s">
        <v>1687</v>
      </c>
      <c r="K29" s="7" t="s">
        <v>1688</v>
      </c>
      <c r="L29" s="7"/>
      <c r="M29" s="8" t="s">
        <v>1689</v>
      </c>
      <c r="N29" s="7" t="s">
        <v>1538</v>
      </c>
      <c r="O29" s="7" t="s">
        <v>1690</v>
      </c>
      <c r="P29" s="7"/>
      <c r="R29" s="9"/>
    </row>
    <row r="30" ht="15.75" customHeight="1">
      <c r="A30" s="7" t="s">
        <v>1530</v>
      </c>
      <c r="B30" s="7" t="s">
        <v>1691</v>
      </c>
      <c r="C30" s="1">
        <v>2022.0</v>
      </c>
      <c r="D30" s="7">
        <v>6.0</v>
      </c>
      <c r="E30" s="7"/>
      <c r="F30" s="7" t="s">
        <v>1533</v>
      </c>
      <c r="G30" s="7" t="s">
        <v>1556</v>
      </c>
      <c r="H30" s="7">
        <v>6.0</v>
      </c>
      <c r="I30" s="7" t="s">
        <v>1635</v>
      </c>
      <c r="J30" s="7" t="s">
        <v>1692</v>
      </c>
      <c r="K30" s="7" t="s">
        <v>1693</v>
      </c>
      <c r="L30" s="7"/>
      <c r="M30" s="8" t="s">
        <v>1694</v>
      </c>
      <c r="N30" s="7" t="s">
        <v>1538</v>
      </c>
      <c r="O30" s="7" t="s">
        <v>1695</v>
      </c>
      <c r="P30" s="7"/>
      <c r="R30" s="9"/>
    </row>
    <row r="31" ht="15.75" customHeight="1">
      <c r="A31" s="7" t="s">
        <v>1530</v>
      </c>
      <c r="B31" s="7" t="s">
        <v>1696</v>
      </c>
      <c r="C31" s="1">
        <v>2019.0</v>
      </c>
      <c r="D31" s="7">
        <v>4.0</v>
      </c>
      <c r="E31" s="7" t="s">
        <v>1532</v>
      </c>
      <c r="F31" s="7" t="s">
        <v>1533</v>
      </c>
      <c r="G31" s="7" t="s">
        <v>1534</v>
      </c>
      <c r="H31" s="7">
        <v>26.0</v>
      </c>
      <c r="I31" s="7" t="s">
        <v>302</v>
      </c>
      <c r="J31" s="7" t="s">
        <v>1697</v>
      </c>
      <c r="K31" s="7" t="s">
        <v>1698</v>
      </c>
      <c r="L31" s="7"/>
      <c r="M31" s="8" t="s">
        <v>1699</v>
      </c>
      <c r="N31" s="7" t="s">
        <v>1538</v>
      </c>
      <c r="O31" s="7" t="s">
        <v>1700</v>
      </c>
      <c r="P31" s="7"/>
      <c r="R31" s="9"/>
    </row>
    <row r="32" ht="15.75" customHeight="1">
      <c r="A32" s="7" t="s">
        <v>1530</v>
      </c>
      <c r="B32" s="7" t="s">
        <v>1701</v>
      </c>
      <c r="C32" s="1">
        <v>2023.0</v>
      </c>
      <c r="D32" s="7">
        <v>6.0</v>
      </c>
      <c r="E32" s="7" t="s">
        <v>1590</v>
      </c>
      <c r="F32" s="7" t="s">
        <v>1533</v>
      </c>
      <c r="G32" s="7" t="s">
        <v>1591</v>
      </c>
      <c r="H32" s="7">
        <v>42.0</v>
      </c>
      <c r="I32" s="7" t="s">
        <v>302</v>
      </c>
      <c r="J32" s="7" t="s">
        <v>1702</v>
      </c>
      <c r="K32" s="7" t="s">
        <v>1703</v>
      </c>
      <c r="L32" s="7"/>
      <c r="M32" s="8" t="s">
        <v>1704</v>
      </c>
      <c r="N32" s="7" t="s">
        <v>1538</v>
      </c>
      <c r="O32" s="7" t="s">
        <v>1705</v>
      </c>
      <c r="P32" s="7"/>
      <c r="R32" s="9"/>
    </row>
    <row r="33" ht="15.75" customHeight="1">
      <c r="A33" s="7" t="s">
        <v>1530</v>
      </c>
      <c r="B33" s="7" t="s">
        <v>1706</v>
      </c>
      <c r="C33" s="1">
        <v>2013.0</v>
      </c>
      <c r="D33" s="7">
        <v>8.0</v>
      </c>
      <c r="E33" s="7" t="s">
        <v>1563</v>
      </c>
      <c r="F33" s="7" t="s">
        <v>1533</v>
      </c>
      <c r="G33" s="7" t="s">
        <v>1564</v>
      </c>
      <c r="H33" s="7">
        <v>3.0</v>
      </c>
      <c r="I33" s="7" t="s">
        <v>25</v>
      </c>
      <c r="J33" s="7" t="s">
        <v>1707</v>
      </c>
      <c r="K33" s="7" t="s">
        <v>1708</v>
      </c>
      <c r="L33" s="7"/>
      <c r="M33" s="8" t="s">
        <v>1709</v>
      </c>
      <c r="N33" s="8" t="s">
        <v>1538</v>
      </c>
      <c r="O33" s="7" t="s">
        <v>1710</v>
      </c>
      <c r="P33" s="7"/>
      <c r="R33" s="9"/>
    </row>
    <row r="34" ht="15.75" customHeight="1">
      <c r="A34" s="7" t="s">
        <v>1530</v>
      </c>
      <c r="B34" s="7" t="s">
        <v>1711</v>
      </c>
      <c r="C34" s="1">
        <v>2022.0</v>
      </c>
      <c r="D34" s="7">
        <v>6.0</v>
      </c>
      <c r="E34" s="7"/>
      <c r="F34" s="7" t="s">
        <v>1533</v>
      </c>
      <c r="G34" s="7" t="s">
        <v>1556</v>
      </c>
      <c r="H34" s="7">
        <v>6.0</v>
      </c>
      <c r="I34" s="7" t="s">
        <v>1635</v>
      </c>
      <c r="J34" s="7" t="s">
        <v>1712</v>
      </c>
      <c r="K34" s="7" t="s">
        <v>1713</v>
      </c>
      <c r="L34" s="7"/>
      <c r="M34" s="8" t="s">
        <v>1714</v>
      </c>
      <c r="N34" s="8" t="s">
        <v>1538</v>
      </c>
      <c r="O34" s="7" t="s">
        <v>1715</v>
      </c>
      <c r="P34" s="7"/>
      <c r="R34" s="9"/>
    </row>
    <row r="35" ht="15.75" customHeight="1">
      <c r="A35" s="7" t="s">
        <v>1530</v>
      </c>
      <c r="B35" s="7" t="s">
        <v>1716</v>
      </c>
      <c r="C35" s="1">
        <v>2020.0</v>
      </c>
      <c r="D35" s="7">
        <v>9.0</v>
      </c>
      <c r="E35" s="7" t="s">
        <v>1532</v>
      </c>
      <c r="F35" s="7" t="s">
        <v>1533</v>
      </c>
      <c r="G35" s="7" t="s">
        <v>1534</v>
      </c>
      <c r="H35" s="7">
        <v>27.0</v>
      </c>
      <c r="I35" s="7" t="s">
        <v>103</v>
      </c>
      <c r="J35" s="7" t="s">
        <v>1717</v>
      </c>
      <c r="K35" s="7" t="s">
        <v>1718</v>
      </c>
      <c r="L35" s="7"/>
      <c r="M35" s="8" t="s">
        <v>1719</v>
      </c>
      <c r="N35" s="8" t="s">
        <v>1538</v>
      </c>
      <c r="O35" s="7" t="s">
        <v>1720</v>
      </c>
      <c r="P35" s="7"/>
      <c r="R35" s="9"/>
    </row>
    <row r="36" ht="15.75" customHeight="1">
      <c r="A36" s="7" t="s">
        <v>1530</v>
      </c>
      <c r="B36" s="7" t="s">
        <v>1721</v>
      </c>
      <c r="C36" s="1">
        <v>2021.0</v>
      </c>
      <c r="D36" s="7">
        <v>3.0</v>
      </c>
      <c r="E36" s="7"/>
      <c r="F36" s="7" t="s">
        <v>1533</v>
      </c>
      <c r="G36" s="7" t="s">
        <v>1607</v>
      </c>
      <c r="H36" s="7">
        <v>5.0</v>
      </c>
      <c r="I36" s="7" t="s">
        <v>349</v>
      </c>
      <c r="J36" s="7" t="s">
        <v>1722</v>
      </c>
      <c r="K36" s="7" t="s">
        <v>1723</v>
      </c>
      <c r="L36" s="7"/>
      <c r="M36" s="8" t="s">
        <v>1724</v>
      </c>
      <c r="N36" s="7" t="s">
        <v>1538</v>
      </c>
      <c r="O36" s="7" t="s">
        <v>1725</v>
      </c>
      <c r="P36" s="7"/>
      <c r="R36" s="9"/>
    </row>
    <row r="37" ht="15.75" customHeight="1">
      <c r="A37" s="7" t="s">
        <v>1530</v>
      </c>
      <c r="B37" s="7" t="s">
        <v>1726</v>
      </c>
      <c r="C37" s="1">
        <v>2022.0</v>
      </c>
      <c r="D37" s="7">
        <v>11.0</v>
      </c>
      <c r="E37" s="7"/>
      <c r="F37" s="7" t="s">
        <v>1533</v>
      </c>
      <c r="G37" s="7" t="s">
        <v>1556</v>
      </c>
      <c r="H37" s="7">
        <v>6.0</v>
      </c>
      <c r="I37" s="7" t="s">
        <v>1671</v>
      </c>
      <c r="J37" s="7" t="s">
        <v>1727</v>
      </c>
      <c r="K37" s="7" t="s">
        <v>1728</v>
      </c>
      <c r="L37" s="7"/>
      <c r="M37" s="8" t="s">
        <v>1729</v>
      </c>
      <c r="N37" s="8" t="s">
        <v>1538</v>
      </c>
      <c r="O37" s="7" t="s">
        <v>1730</v>
      </c>
      <c r="P37" s="7"/>
      <c r="R37" s="9"/>
    </row>
    <row r="38" ht="15.75" customHeight="1">
      <c r="A38" s="7" t="s">
        <v>1530</v>
      </c>
      <c r="B38" s="7" t="s">
        <v>1731</v>
      </c>
      <c r="C38" s="1">
        <v>2014.0</v>
      </c>
      <c r="D38" s="7">
        <v>11.0</v>
      </c>
      <c r="E38" s="7" t="s">
        <v>1590</v>
      </c>
      <c r="F38" s="7" t="s">
        <v>1533</v>
      </c>
      <c r="G38" s="7" t="s">
        <v>1591</v>
      </c>
      <c r="H38" s="7">
        <v>33.0</v>
      </c>
      <c r="I38" s="7" t="s">
        <v>237</v>
      </c>
      <c r="J38" s="7" t="s">
        <v>1732</v>
      </c>
      <c r="K38" s="7" t="s">
        <v>1733</v>
      </c>
      <c r="L38" s="7"/>
      <c r="M38" s="8" t="s">
        <v>1734</v>
      </c>
      <c r="N38" s="8" t="s">
        <v>1538</v>
      </c>
      <c r="O38" s="7" t="s">
        <v>1735</v>
      </c>
      <c r="P38" s="7"/>
      <c r="R38" s="9"/>
    </row>
    <row r="39" ht="15.75" customHeight="1">
      <c r="A39" s="7" t="s">
        <v>1530</v>
      </c>
      <c r="B39" s="7" t="s">
        <v>1736</v>
      </c>
      <c r="C39" s="1">
        <v>2019.0</v>
      </c>
      <c r="D39" s="7">
        <v>2.0</v>
      </c>
      <c r="E39" s="7" t="s">
        <v>908</v>
      </c>
      <c r="F39" s="7" t="s">
        <v>1533</v>
      </c>
      <c r="G39" s="7" t="s">
        <v>1619</v>
      </c>
      <c r="H39" s="7">
        <v>12.0</v>
      </c>
      <c r="I39" s="7" t="s">
        <v>349</v>
      </c>
      <c r="J39" s="7" t="s">
        <v>1737</v>
      </c>
      <c r="K39" s="7" t="s">
        <v>1738</v>
      </c>
      <c r="L39" s="7"/>
      <c r="M39" s="8" t="s">
        <v>1739</v>
      </c>
      <c r="N39" s="7" t="s">
        <v>1538</v>
      </c>
      <c r="O39" s="7" t="s">
        <v>1740</v>
      </c>
      <c r="P39" s="7"/>
      <c r="R39" s="9"/>
    </row>
    <row r="40" ht="15.75" customHeight="1">
      <c r="A40" s="7" t="s">
        <v>1530</v>
      </c>
      <c r="B40" s="7" t="s">
        <v>1741</v>
      </c>
      <c r="C40" s="1">
        <v>2022.0</v>
      </c>
      <c r="D40" s="7">
        <v>1.0</v>
      </c>
      <c r="E40" s="7"/>
      <c r="F40" s="7" t="s">
        <v>1533</v>
      </c>
      <c r="G40" s="7" t="s">
        <v>1556</v>
      </c>
      <c r="H40" s="7">
        <v>6.0</v>
      </c>
      <c r="I40" s="7" t="s">
        <v>1579</v>
      </c>
      <c r="J40" s="7" t="s">
        <v>1742</v>
      </c>
      <c r="K40" s="7" t="s">
        <v>1743</v>
      </c>
      <c r="L40" s="7"/>
      <c r="M40" s="8" t="s">
        <v>1744</v>
      </c>
      <c r="N40" s="7" t="s">
        <v>1538</v>
      </c>
      <c r="O40" s="7" t="s">
        <v>1745</v>
      </c>
      <c r="P40" s="7"/>
      <c r="R40" s="9"/>
    </row>
    <row r="41" ht="15.75" customHeight="1">
      <c r="A41" s="7" t="s">
        <v>1530</v>
      </c>
      <c r="B41" s="7" t="s">
        <v>1746</v>
      </c>
      <c r="C41" s="1">
        <v>2022.0</v>
      </c>
      <c r="D41" s="7">
        <v>11.0</v>
      </c>
      <c r="E41" s="7"/>
      <c r="F41" s="7" t="s">
        <v>1533</v>
      </c>
      <c r="G41" s="7" t="s">
        <v>1556</v>
      </c>
      <c r="H41" s="7">
        <v>6.0</v>
      </c>
      <c r="I41" s="7" t="s">
        <v>1671</v>
      </c>
      <c r="J41" s="7" t="s">
        <v>1747</v>
      </c>
      <c r="K41" s="7" t="s">
        <v>1748</v>
      </c>
      <c r="L41" s="7"/>
      <c r="M41" s="8" t="s">
        <v>1749</v>
      </c>
      <c r="N41" s="8" t="s">
        <v>1538</v>
      </c>
      <c r="O41" s="7" t="s">
        <v>1750</v>
      </c>
      <c r="P41" s="7"/>
      <c r="R41" s="9"/>
    </row>
    <row r="42" ht="15.75" customHeight="1">
      <c r="A42" s="7" t="s">
        <v>1530</v>
      </c>
      <c r="B42" s="7" t="s">
        <v>1751</v>
      </c>
      <c r="C42" s="1">
        <v>2023.0</v>
      </c>
      <c r="D42" s="7">
        <v>12.0</v>
      </c>
      <c r="E42" s="7"/>
      <c r="F42" s="7" t="s">
        <v>1533</v>
      </c>
      <c r="G42" s="7" t="s">
        <v>1752</v>
      </c>
      <c r="H42" s="7">
        <v>5.0</v>
      </c>
      <c r="I42" s="7" t="s">
        <v>349</v>
      </c>
      <c r="J42" s="7" t="s">
        <v>1753</v>
      </c>
      <c r="K42" s="7" t="s">
        <v>1667</v>
      </c>
      <c r="L42" s="7"/>
      <c r="M42" s="8" t="s">
        <v>1754</v>
      </c>
      <c r="N42" s="8" t="s">
        <v>1538</v>
      </c>
      <c r="O42" s="7" t="s">
        <v>1755</v>
      </c>
      <c r="P42" s="7"/>
      <c r="R42" s="9"/>
    </row>
    <row r="43" ht="15.75" customHeight="1">
      <c r="A43" s="7" t="s">
        <v>1530</v>
      </c>
      <c r="B43" s="7" t="s">
        <v>1756</v>
      </c>
      <c r="C43" s="1">
        <v>2022.0</v>
      </c>
      <c r="D43" s="7">
        <v>11.0</v>
      </c>
      <c r="E43" s="7" t="s">
        <v>1590</v>
      </c>
      <c r="F43" s="7" t="s">
        <v>1533</v>
      </c>
      <c r="G43" s="7" t="s">
        <v>1591</v>
      </c>
      <c r="H43" s="7">
        <v>41.0</v>
      </c>
      <c r="I43" s="7" t="s">
        <v>237</v>
      </c>
      <c r="J43" s="7" t="s">
        <v>1757</v>
      </c>
      <c r="K43" s="7" t="s">
        <v>1758</v>
      </c>
      <c r="L43" s="7"/>
      <c r="M43" s="8" t="s">
        <v>1759</v>
      </c>
      <c r="N43" s="8" t="s">
        <v>1538</v>
      </c>
      <c r="O43" s="7" t="s">
        <v>1760</v>
      </c>
      <c r="P43" s="7"/>
      <c r="R43" s="9"/>
    </row>
    <row r="44" ht="15.75" customHeight="1">
      <c r="A44" s="7" t="s">
        <v>1530</v>
      </c>
      <c r="B44" s="7" t="s">
        <v>1761</v>
      </c>
      <c r="C44" s="1">
        <v>2016.0</v>
      </c>
      <c r="D44" s="7">
        <v>5.0</v>
      </c>
      <c r="E44" s="7" t="s">
        <v>1532</v>
      </c>
      <c r="F44" s="7" t="s">
        <v>1533</v>
      </c>
      <c r="G44" s="7" t="s">
        <v>1534</v>
      </c>
      <c r="H44" s="7">
        <v>23.0</v>
      </c>
      <c r="I44" s="7" t="s">
        <v>25</v>
      </c>
      <c r="J44" s="7" t="s">
        <v>1762</v>
      </c>
      <c r="K44" s="7" t="s">
        <v>1763</v>
      </c>
      <c r="L44" s="7"/>
      <c r="M44" s="8" t="s">
        <v>1764</v>
      </c>
      <c r="N44" s="7" t="s">
        <v>1538</v>
      </c>
      <c r="O44" s="7" t="s">
        <v>1765</v>
      </c>
      <c r="P44" s="7"/>
      <c r="R44" s="9"/>
    </row>
    <row r="45" ht="15.75" customHeight="1">
      <c r="A45" s="7" t="s">
        <v>1530</v>
      </c>
      <c r="B45" s="7" t="s">
        <v>1766</v>
      </c>
      <c r="C45" s="1">
        <v>2021.0</v>
      </c>
      <c r="D45" s="7">
        <v>3.0</v>
      </c>
      <c r="E45" s="7"/>
      <c r="F45" s="7" t="s">
        <v>1533</v>
      </c>
      <c r="G45" s="7" t="s">
        <v>1607</v>
      </c>
      <c r="H45" s="7">
        <v>5.0</v>
      </c>
      <c r="I45" s="7" t="s">
        <v>349</v>
      </c>
      <c r="J45" s="7" t="s">
        <v>1767</v>
      </c>
      <c r="K45" s="7" t="s">
        <v>1768</v>
      </c>
      <c r="L45" s="7"/>
      <c r="M45" s="8" t="s">
        <v>1769</v>
      </c>
      <c r="N45" s="8" t="s">
        <v>1538</v>
      </c>
      <c r="O45" s="7" t="s">
        <v>1770</v>
      </c>
      <c r="P45" s="7"/>
      <c r="R45" s="9"/>
    </row>
    <row r="46" ht="15.75" customHeight="1">
      <c r="A46" s="7" t="s">
        <v>1530</v>
      </c>
      <c r="B46" s="7" t="s">
        <v>1771</v>
      </c>
      <c r="C46" s="1">
        <v>2021.0</v>
      </c>
      <c r="D46" s="7">
        <v>12.0</v>
      </c>
      <c r="E46" s="7" t="s">
        <v>1772</v>
      </c>
      <c r="F46" s="7" t="s">
        <v>1533</v>
      </c>
      <c r="G46" s="7" t="s">
        <v>1773</v>
      </c>
      <c r="H46" s="7">
        <v>18.0</v>
      </c>
      <c r="I46" s="7" t="s">
        <v>349</v>
      </c>
      <c r="J46" s="7" t="s">
        <v>1592</v>
      </c>
      <c r="K46" s="7" t="s">
        <v>1593</v>
      </c>
      <c r="L46" s="7"/>
      <c r="M46" s="8" t="s">
        <v>1774</v>
      </c>
      <c r="N46" s="7" t="s">
        <v>1538</v>
      </c>
      <c r="O46" s="7" t="s">
        <v>1775</v>
      </c>
      <c r="P46" s="7"/>
      <c r="R46" s="9"/>
    </row>
    <row r="47" ht="15.75" customHeight="1">
      <c r="A47" s="7" t="s">
        <v>1530</v>
      </c>
      <c r="B47" s="7" t="s">
        <v>1776</v>
      </c>
      <c r="C47" s="1">
        <v>2019.0</v>
      </c>
      <c r="D47" s="7">
        <v>3.0</v>
      </c>
      <c r="E47" s="7" t="s">
        <v>1532</v>
      </c>
      <c r="F47" s="7" t="s">
        <v>1533</v>
      </c>
      <c r="G47" s="7" t="s">
        <v>1534</v>
      </c>
      <c r="H47" s="7">
        <v>26.0</v>
      </c>
      <c r="I47" s="7" t="s">
        <v>25</v>
      </c>
      <c r="J47" s="7" t="s">
        <v>1777</v>
      </c>
      <c r="K47" s="7" t="s">
        <v>1778</v>
      </c>
      <c r="L47" s="7"/>
      <c r="M47" s="8" t="s">
        <v>1779</v>
      </c>
      <c r="N47" s="8" t="s">
        <v>1538</v>
      </c>
      <c r="O47" s="7" t="s">
        <v>1780</v>
      </c>
      <c r="P47" s="7"/>
      <c r="R47" s="9"/>
    </row>
    <row r="48" ht="15.75" customHeight="1">
      <c r="A48" s="7" t="s">
        <v>1530</v>
      </c>
      <c r="B48" s="7" t="s">
        <v>1781</v>
      </c>
      <c r="C48" s="1">
        <v>2022.0</v>
      </c>
      <c r="D48" s="7">
        <v>11.0</v>
      </c>
      <c r="E48" s="7"/>
      <c r="F48" s="7" t="s">
        <v>1533</v>
      </c>
      <c r="G48" s="7" t="s">
        <v>1556</v>
      </c>
      <c r="H48" s="7">
        <v>6.0</v>
      </c>
      <c r="I48" s="7" t="s">
        <v>1568</v>
      </c>
      <c r="J48" s="7" t="s">
        <v>1782</v>
      </c>
      <c r="K48" s="7" t="s">
        <v>1783</v>
      </c>
      <c r="L48" s="7"/>
      <c r="M48" s="8" t="s">
        <v>1784</v>
      </c>
      <c r="N48" s="7" t="s">
        <v>1538</v>
      </c>
      <c r="O48" s="7" t="s">
        <v>1785</v>
      </c>
      <c r="P48" s="7"/>
      <c r="R48" s="9"/>
    </row>
    <row r="49" ht="15.75" customHeight="1">
      <c r="A49" s="7" t="s">
        <v>1530</v>
      </c>
      <c r="B49" s="7" t="s">
        <v>1786</v>
      </c>
      <c r="C49" s="1">
        <v>2018.0</v>
      </c>
      <c r="D49" s="7">
        <v>1.0</v>
      </c>
      <c r="E49" s="7"/>
      <c r="F49" s="7" t="s">
        <v>1533</v>
      </c>
      <c r="G49" s="7" t="s">
        <v>1607</v>
      </c>
      <c r="H49" s="7">
        <v>1.0</v>
      </c>
      <c r="I49" s="7" t="s">
        <v>103</v>
      </c>
      <c r="J49" s="7" t="s">
        <v>1787</v>
      </c>
      <c r="K49" s="7" t="s">
        <v>1788</v>
      </c>
      <c r="L49" s="7"/>
      <c r="M49" s="8" t="s">
        <v>1789</v>
      </c>
      <c r="N49" s="7" t="s">
        <v>1538</v>
      </c>
      <c r="O49" s="7" t="s">
        <v>1790</v>
      </c>
      <c r="P49" s="7"/>
      <c r="R49" s="9"/>
    </row>
    <row r="50" ht="15.75" customHeight="1">
      <c r="A50" s="7" t="s">
        <v>1530</v>
      </c>
      <c r="B50" s="7" t="s">
        <v>1791</v>
      </c>
      <c r="C50" s="1">
        <v>2022.0</v>
      </c>
      <c r="D50" s="7">
        <v>11.0</v>
      </c>
      <c r="E50" s="7"/>
      <c r="F50" s="7" t="s">
        <v>1533</v>
      </c>
      <c r="G50" s="7" t="s">
        <v>1556</v>
      </c>
      <c r="H50" s="7">
        <v>6.0</v>
      </c>
      <c r="I50" s="7" t="s">
        <v>1568</v>
      </c>
      <c r="J50" s="7" t="s">
        <v>1792</v>
      </c>
      <c r="K50" s="7" t="s">
        <v>1793</v>
      </c>
      <c r="L50" s="7"/>
      <c r="M50" s="8" t="s">
        <v>1794</v>
      </c>
      <c r="N50" s="8" t="s">
        <v>1538</v>
      </c>
      <c r="O50" s="7" t="s">
        <v>1795</v>
      </c>
      <c r="P50" s="7"/>
      <c r="R50" s="9"/>
    </row>
    <row r="51" ht="15.75" customHeight="1">
      <c r="A51" s="7" t="s">
        <v>1530</v>
      </c>
      <c r="B51" s="7" t="s">
        <v>1796</v>
      </c>
      <c r="C51" s="1">
        <v>2021.0</v>
      </c>
      <c r="D51" s="7">
        <v>7.0</v>
      </c>
      <c r="E51" s="7" t="s">
        <v>1563</v>
      </c>
      <c r="F51" s="7" t="s">
        <v>1533</v>
      </c>
      <c r="G51" s="7" t="s">
        <v>1564</v>
      </c>
      <c r="H51" s="7">
        <v>11.0</v>
      </c>
      <c r="I51" s="7" t="s">
        <v>25</v>
      </c>
      <c r="J51" s="7" t="s">
        <v>1797</v>
      </c>
      <c r="K51" s="7" t="s">
        <v>1798</v>
      </c>
      <c r="L51" s="7"/>
      <c r="M51" s="8" t="s">
        <v>1799</v>
      </c>
      <c r="N51" s="8" t="s">
        <v>1538</v>
      </c>
      <c r="O51" s="7" t="s">
        <v>1800</v>
      </c>
      <c r="P51" s="7"/>
      <c r="R51" s="9"/>
    </row>
    <row r="52" ht="15.75" customHeight="1">
      <c r="A52" s="7" t="s">
        <v>1530</v>
      </c>
      <c r="B52" s="7" t="s">
        <v>1801</v>
      </c>
      <c r="C52" s="1">
        <v>2022.0</v>
      </c>
      <c r="D52" s="7">
        <v>11.0</v>
      </c>
      <c r="E52" s="7" t="s">
        <v>1532</v>
      </c>
      <c r="F52" s="7" t="s">
        <v>1533</v>
      </c>
      <c r="G52" s="7" t="s">
        <v>1534</v>
      </c>
      <c r="H52" s="7">
        <v>29.0</v>
      </c>
      <c r="I52" s="7" t="s">
        <v>237</v>
      </c>
      <c r="J52" s="7" t="s">
        <v>1802</v>
      </c>
      <c r="K52" s="7" t="s">
        <v>1803</v>
      </c>
      <c r="L52" s="7"/>
      <c r="M52" s="8" t="s">
        <v>1804</v>
      </c>
      <c r="N52" s="8" t="s">
        <v>1538</v>
      </c>
      <c r="O52" s="7" t="s">
        <v>1805</v>
      </c>
      <c r="P52" s="7"/>
      <c r="R52" s="9"/>
    </row>
    <row r="53" ht="15.75" customHeight="1">
      <c r="A53" s="7" t="s">
        <v>1530</v>
      </c>
      <c r="B53" s="7" t="s">
        <v>1806</v>
      </c>
      <c r="C53" s="1">
        <v>2023.0</v>
      </c>
      <c r="D53" s="7">
        <v>10.0</v>
      </c>
      <c r="E53" s="7"/>
      <c r="F53" s="7" t="s">
        <v>1533</v>
      </c>
      <c r="G53" s="7" t="s">
        <v>1556</v>
      </c>
      <c r="H53" s="7">
        <v>7.0</v>
      </c>
      <c r="I53" s="7" t="s">
        <v>1613</v>
      </c>
      <c r="J53" s="7" t="s">
        <v>1807</v>
      </c>
      <c r="K53" s="7" t="s">
        <v>1808</v>
      </c>
      <c r="L53" s="7"/>
      <c r="M53" s="8" t="s">
        <v>1809</v>
      </c>
      <c r="N53" s="8" t="s">
        <v>1538</v>
      </c>
      <c r="O53" s="7" t="s">
        <v>1810</v>
      </c>
      <c r="P53" s="7"/>
      <c r="R53" s="9"/>
    </row>
    <row r="54" ht="15.75" customHeight="1">
      <c r="A54" s="7" t="s">
        <v>1530</v>
      </c>
      <c r="B54" s="7" t="s">
        <v>1811</v>
      </c>
      <c r="C54" s="1">
        <v>2023.0</v>
      </c>
      <c r="D54" s="7">
        <v>9.0</v>
      </c>
      <c r="E54" s="7"/>
      <c r="F54" s="7" t="s">
        <v>1533</v>
      </c>
      <c r="G54" s="7" t="s">
        <v>1556</v>
      </c>
      <c r="H54" s="7">
        <v>7.0</v>
      </c>
      <c r="I54" s="7" t="s">
        <v>1646</v>
      </c>
      <c r="J54" s="7" t="s">
        <v>1812</v>
      </c>
      <c r="K54" s="7" t="s">
        <v>1813</v>
      </c>
      <c r="L54" s="7"/>
      <c r="M54" s="8" t="s">
        <v>1814</v>
      </c>
      <c r="N54" s="8" t="s">
        <v>1538</v>
      </c>
      <c r="O54" s="7" t="s">
        <v>1815</v>
      </c>
      <c r="P54" s="7"/>
      <c r="R54" s="9"/>
    </row>
    <row r="55" ht="15.75" customHeight="1">
      <c r="A55" s="7" t="s">
        <v>1530</v>
      </c>
      <c r="B55" s="7" t="s">
        <v>1816</v>
      </c>
      <c r="C55" s="1">
        <v>2023.0</v>
      </c>
      <c r="D55" s="7">
        <v>9.0</v>
      </c>
      <c r="E55" s="7"/>
      <c r="F55" s="7" t="s">
        <v>1533</v>
      </c>
      <c r="G55" s="7" t="s">
        <v>1556</v>
      </c>
      <c r="H55" s="7">
        <v>7.0</v>
      </c>
      <c r="I55" s="7" t="s">
        <v>1646</v>
      </c>
      <c r="J55" s="7" t="s">
        <v>1817</v>
      </c>
      <c r="K55" s="7" t="s">
        <v>1818</v>
      </c>
      <c r="L55" s="7"/>
      <c r="M55" s="8" t="s">
        <v>1819</v>
      </c>
      <c r="N55" s="8" t="s">
        <v>1538</v>
      </c>
      <c r="O55" s="7" t="s">
        <v>1820</v>
      </c>
      <c r="P55" s="7"/>
      <c r="R55" s="9"/>
    </row>
    <row r="56" ht="15.75" customHeight="1">
      <c r="A56" s="7" t="s">
        <v>1530</v>
      </c>
      <c r="B56" s="7" t="s">
        <v>1821</v>
      </c>
      <c r="C56" s="1">
        <v>2023.0</v>
      </c>
      <c r="D56" s="7">
        <v>8.0</v>
      </c>
      <c r="E56" s="7" t="s">
        <v>1822</v>
      </c>
      <c r="F56" s="7" t="s">
        <v>1533</v>
      </c>
      <c r="G56" s="7" t="s">
        <v>1823</v>
      </c>
      <c r="H56" s="7"/>
      <c r="I56" s="7"/>
      <c r="J56" s="7" t="s">
        <v>1824</v>
      </c>
      <c r="K56" s="7" t="s">
        <v>1825</v>
      </c>
      <c r="L56" s="7"/>
      <c r="M56" s="8" t="s">
        <v>1826</v>
      </c>
      <c r="N56" s="8" t="s">
        <v>1538</v>
      </c>
      <c r="O56" s="7" t="s">
        <v>1827</v>
      </c>
      <c r="P56" s="7"/>
      <c r="R56" s="9"/>
    </row>
    <row r="57" ht="15.75" customHeight="1">
      <c r="A57" s="7" t="s">
        <v>1530</v>
      </c>
      <c r="B57" s="7" t="s">
        <v>1828</v>
      </c>
      <c r="C57" s="1">
        <v>2020.0</v>
      </c>
      <c r="D57" s="7">
        <v>6.0</v>
      </c>
      <c r="E57" s="7"/>
      <c r="F57" s="7" t="s">
        <v>1533</v>
      </c>
      <c r="G57" s="7" t="s">
        <v>1607</v>
      </c>
      <c r="H57" s="7">
        <v>4.0</v>
      </c>
      <c r="I57" s="7" t="s">
        <v>25</v>
      </c>
      <c r="J57" s="7" t="s">
        <v>1829</v>
      </c>
      <c r="K57" s="7" t="s">
        <v>1830</v>
      </c>
      <c r="L57" s="7"/>
      <c r="M57" s="8" t="s">
        <v>1831</v>
      </c>
      <c r="N57" s="8" t="s">
        <v>1538</v>
      </c>
      <c r="O57" s="7" t="s">
        <v>1832</v>
      </c>
      <c r="P57" s="7"/>
      <c r="R57" s="9"/>
    </row>
    <row r="58" ht="15.75" customHeight="1">
      <c r="A58" s="7" t="s">
        <v>1530</v>
      </c>
      <c r="B58" s="7" t="s">
        <v>1833</v>
      </c>
      <c r="C58" s="1">
        <v>2023.0</v>
      </c>
      <c r="D58" s="7">
        <v>10.0</v>
      </c>
      <c r="E58" s="7"/>
      <c r="F58" s="7" t="s">
        <v>1533</v>
      </c>
      <c r="G58" s="7" t="s">
        <v>1556</v>
      </c>
      <c r="H58" s="7">
        <v>7.0</v>
      </c>
      <c r="I58" s="7" t="s">
        <v>1568</v>
      </c>
      <c r="J58" s="7" t="s">
        <v>1834</v>
      </c>
      <c r="K58" s="7" t="s">
        <v>1830</v>
      </c>
      <c r="L58" s="7"/>
      <c r="M58" s="8" t="s">
        <v>1835</v>
      </c>
      <c r="N58" s="7" t="s">
        <v>1538</v>
      </c>
      <c r="O58" s="7" t="s">
        <v>1836</v>
      </c>
      <c r="P58" s="7"/>
      <c r="R58" s="9"/>
    </row>
    <row r="59" ht="15.75" customHeight="1">
      <c r="A59" s="7" t="s">
        <v>1530</v>
      </c>
      <c r="B59" s="7" t="s">
        <v>1837</v>
      </c>
      <c r="C59" s="1">
        <v>2022.0</v>
      </c>
      <c r="D59" s="7">
        <v>7.0</v>
      </c>
      <c r="E59" s="7" t="s">
        <v>1838</v>
      </c>
      <c r="F59" s="7" t="s">
        <v>1533</v>
      </c>
      <c r="G59" s="7" t="s">
        <v>1839</v>
      </c>
      <c r="H59" s="7">
        <v>25.0</v>
      </c>
      <c r="I59" s="7" t="s">
        <v>103</v>
      </c>
      <c r="J59" s="7" t="s">
        <v>1840</v>
      </c>
      <c r="K59" s="7" t="s">
        <v>1841</v>
      </c>
      <c r="L59" s="7"/>
      <c r="M59" s="8" t="s">
        <v>1842</v>
      </c>
      <c r="N59" s="7" t="s">
        <v>1538</v>
      </c>
      <c r="O59" s="7" t="s">
        <v>1843</v>
      </c>
      <c r="P59" s="7"/>
      <c r="R59" s="9"/>
    </row>
    <row r="60" ht="15.75" customHeight="1">
      <c r="A60" s="7" t="s">
        <v>1530</v>
      </c>
      <c r="B60" s="7" t="s">
        <v>1844</v>
      </c>
      <c r="C60" s="1">
        <v>2022.0</v>
      </c>
      <c r="D60" s="7">
        <v>4.0</v>
      </c>
      <c r="E60" s="7" t="s">
        <v>908</v>
      </c>
      <c r="F60" s="7" t="s">
        <v>1533</v>
      </c>
      <c r="G60" s="7" t="s">
        <v>1619</v>
      </c>
      <c r="H60" s="7">
        <v>15.0</v>
      </c>
      <c r="I60" s="7" t="s">
        <v>25</v>
      </c>
      <c r="J60" s="7" t="s">
        <v>1845</v>
      </c>
      <c r="K60" s="7" t="s">
        <v>1846</v>
      </c>
      <c r="L60" s="7"/>
      <c r="M60" s="8" t="s">
        <v>1847</v>
      </c>
      <c r="N60" s="8" t="s">
        <v>1538</v>
      </c>
      <c r="O60" s="7" t="s">
        <v>1848</v>
      </c>
      <c r="P60" s="7"/>
      <c r="R60" s="9"/>
    </row>
    <row r="61" ht="15.75" customHeight="1">
      <c r="A61" s="7" t="s">
        <v>1530</v>
      </c>
      <c r="B61" s="7" t="s">
        <v>1849</v>
      </c>
      <c r="C61" s="1">
        <v>2023.0</v>
      </c>
      <c r="D61" s="7">
        <v>9.0</v>
      </c>
      <c r="E61" s="7" t="s">
        <v>1532</v>
      </c>
      <c r="F61" s="7" t="s">
        <v>1533</v>
      </c>
      <c r="G61" s="7" t="s">
        <v>1534</v>
      </c>
      <c r="H61" s="7">
        <v>30.0</v>
      </c>
      <c r="I61" s="7" t="s">
        <v>237</v>
      </c>
      <c r="J61" s="7" t="s">
        <v>1850</v>
      </c>
      <c r="K61" s="7" t="s">
        <v>1851</v>
      </c>
      <c r="L61" s="7"/>
      <c r="M61" s="8" t="s">
        <v>1852</v>
      </c>
      <c r="N61" s="8" t="s">
        <v>1538</v>
      </c>
      <c r="O61" s="7" t="s">
        <v>1853</v>
      </c>
      <c r="P61" s="7"/>
      <c r="R61" s="9"/>
    </row>
    <row r="62" ht="15.75" customHeight="1">
      <c r="A62" s="7" t="s">
        <v>1530</v>
      </c>
      <c r="B62" s="7" t="s">
        <v>1854</v>
      </c>
      <c r="C62" s="1">
        <v>2022.0</v>
      </c>
      <c r="D62" s="7">
        <v>9.0</v>
      </c>
      <c r="E62" s="7"/>
      <c r="F62" s="7" t="s">
        <v>1533</v>
      </c>
      <c r="G62" s="7" t="s">
        <v>1556</v>
      </c>
      <c r="H62" s="7">
        <v>6.0</v>
      </c>
      <c r="I62" s="7" t="s">
        <v>1646</v>
      </c>
      <c r="J62" s="7" t="s">
        <v>1855</v>
      </c>
      <c r="K62" s="7" t="s">
        <v>1856</v>
      </c>
      <c r="L62" s="7"/>
      <c r="M62" s="8" t="s">
        <v>1857</v>
      </c>
      <c r="N62" s="8" t="s">
        <v>1538</v>
      </c>
      <c r="O62" s="7" t="s">
        <v>1858</v>
      </c>
      <c r="P62" s="7"/>
      <c r="R62" s="9"/>
    </row>
    <row r="63" ht="15.75" customHeight="1">
      <c r="A63" s="7" t="s">
        <v>1530</v>
      </c>
      <c r="B63" s="7" t="s">
        <v>1859</v>
      </c>
      <c r="C63" s="1">
        <v>2014.0</v>
      </c>
      <c r="D63" s="7">
        <v>6.0</v>
      </c>
      <c r="E63" s="7" t="s">
        <v>908</v>
      </c>
      <c r="F63" s="7" t="s">
        <v>1533</v>
      </c>
      <c r="G63" s="7" t="s">
        <v>1619</v>
      </c>
      <c r="H63" s="7">
        <v>7.0</v>
      </c>
      <c r="I63" s="7" t="s">
        <v>25</v>
      </c>
      <c r="J63" s="7" t="s">
        <v>1860</v>
      </c>
      <c r="K63" s="7" t="s">
        <v>1861</v>
      </c>
      <c r="L63" s="7"/>
      <c r="M63" s="8" t="s">
        <v>1862</v>
      </c>
      <c r="N63" s="7" t="s">
        <v>1538</v>
      </c>
      <c r="O63" s="7" t="s">
        <v>1863</v>
      </c>
      <c r="P63" s="7"/>
      <c r="R63" s="9"/>
    </row>
    <row r="64" ht="15.75" customHeight="1">
      <c r="A64" s="7" t="s">
        <v>1530</v>
      </c>
      <c r="B64" s="7" t="s">
        <v>1864</v>
      </c>
      <c r="C64" s="1">
        <v>2020.0</v>
      </c>
      <c r="D64" s="7">
        <v>9.0</v>
      </c>
      <c r="E64" s="7"/>
      <c r="F64" s="7" t="s">
        <v>1533</v>
      </c>
      <c r="G64" s="7" t="s">
        <v>1865</v>
      </c>
      <c r="H64" s="7">
        <v>1.0</v>
      </c>
      <c r="I64" s="7" t="s">
        <v>103</v>
      </c>
      <c r="J64" s="7" t="s">
        <v>1660</v>
      </c>
      <c r="K64" s="7" t="s">
        <v>1661</v>
      </c>
      <c r="L64" s="7"/>
      <c r="M64" s="8" t="s">
        <v>1866</v>
      </c>
      <c r="N64" s="8" t="s">
        <v>1538</v>
      </c>
      <c r="O64" s="7" t="s">
        <v>1867</v>
      </c>
      <c r="P64" s="7"/>
      <c r="R64" s="9"/>
    </row>
    <row r="65" ht="15.75" customHeight="1">
      <c r="A65" s="7" t="s">
        <v>1530</v>
      </c>
      <c r="B65" s="7" t="s">
        <v>1868</v>
      </c>
      <c r="C65" s="1">
        <v>2023.0</v>
      </c>
      <c r="D65" s="7">
        <v>11.0</v>
      </c>
      <c r="E65" s="7"/>
      <c r="F65" s="7" t="s">
        <v>1533</v>
      </c>
      <c r="G65" s="7" t="s">
        <v>1556</v>
      </c>
      <c r="H65" s="7">
        <v>7.0</v>
      </c>
      <c r="I65" s="7" t="s">
        <v>1671</v>
      </c>
      <c r="J65" s="7" t="s">
        <v>1869</v>
      </c>
      <c r="K65" s="7" t="s">
        <v>1870</v>
      </c>
      <c r="L65" s="7"/>
      <c r="M65" s="8" t="s">
        <v>1871</v>
      </c>
      <c r="N65" s="8" t="s">
        <v>1538</v>
      </c>
      <c r="O65" s="7" t="s">
        <v>1872</v>
      </c>
      <c r="P65" s="7"/>
      <c r="R65" s="9"/>
    </row>
    <row r="66" ht="15.75" customHeight="1">
      <c r="A66" s="7" t="s">
        <v>1530</v>
      </c>
      <c r="B66" s="7" t="s">
        <v>1873</v>
      </c>
      <c r="C66" s="1">
        <v>2015.0</v>
      </c>
      <c r="D66" s="7">
        <v>2.0</v>
      </c>
      <c r="E66" s="7" t="s">
        <v>908</v>
      </c>
      <c r="F66" s="7" t="s">
        <v>1533</v>
      </c>
      <c r="G66" s="7" t="s">
        <v>1619</v>
      </c>
      <c r="H66" s="7">
        <v>7.0</v>
      </c>
      <c r="I66" s="7" t="s">
        <v>103</v>
      </c>
      <c r="J66" s="7" t="s">
        <v>1874</v>
      </c>
      <c r="K66" s="7" t="s">
        <v>1875</v>
      </c>
      <c r="L66" s="7"/>
      <c r="M66" s="8" t="s">
        <v>1876</v>
      </c>
      <c r="N66" s="8" t="s">
        <v>1538</v>
      </c>
      <c r="O66" s="7" t="s">
        <v>1877</v>
      </c>
      <c r="P66" s="7"/>
      <c r="R66" s="9"/>
    </row>
    <row r="67" ht="15.75" customHeight="1">
      <c r="A67" s="7" t="s">
        <v>1530</v>
      </c>
      <c r="B67" s="7" t="s">
        <v>1878</v>
      </c>
      <c r="C67" s="1">
        <v>2022.0</v>
      </c>
      <c r="D67" s="7">
        <v>11.0</v>
      </c>
      <c r="E67" s="7"/>
      <c r="F67" s="7" t="s">
        <v>1533</v>
      </c>
      <c r="G67" s="7" t="s">
        <v>1556</v>
      </c>
      <c r="H67" s="7">
        <v>6.0</v>
      </c>
      <c r="I67" s="7" t="s">
        <v>1568</v>
      </c>
      <c r="J67" s="7" t="s">
        <v>1692</v>
      </c>
      <c r="K67" s="7" t="s">
        <v>1879</v>
      </c>
      <c r="L67" s="7"/>
      <c r="M67" s="8" t="s">
        <v>1880</v>
      </c>
      <c r="N67" s="8" t="s">
        <v>1538</v>
      </c>
      <c r="O67" s="7" t="s">
        <v>1881</v>
      </c>
      <c r="P67" s="7"/>
      <c r="R67" s="9"/>
    </row>
    <row r="68" ht="15.75" customHeight="1">
      <c r="A68" s="7" t="s">
        <v>1530</v>
      </c>
      <c r="B68" s="7" t="s">
        <v>1882</v>
      </c>
      <c r="C68" s="1">
        <v>2021.0</v>
      </c>
      <c r="D68" s="7">
        <v>7.0</v>
      </c>
      <c r="E68" s="7" t="s">
        <v>908</v>
      </c>
      <c r="F68" s="7" t="s">
        <v>1533</v>
      </c>
      <c r="G68" s="7" t="s">
        <v>1619</v>
      </c>
      <c r="H68" s="7">
        <v>14.0</v>
      </c>
      <c r="I68" s="7" t="s">
        <v>103</v>
      </c>
      <c r="J68" s="7" t="s">
        <v>1883</v>
      </c>
      <c r="K68" s="7" t="s">
        <v>1884</v>
      </c>
      <c r="L68" s="7"/>
      <c r="M68" s="8" t="s">
        <v>1885</v>
      </c>
      <c r="N68" s="8" t="s">
        <v>1538</v>
      </c>
      <c r="O68" s="7" t="s">
        <v>1886</v>
      </c>
      <c r="P68" s="7"/>
      <c r="R68" s="9"/>
    </row>
    <row r="69" ht="15.75" customHeight="1">
      <c r="A69" s="7" t="s">
        <v>1530</v>
      </c>
      <c r="B69" s="7" t="s">
        <v>1887</v>
      </c>
      <c r="C69" s="1">
        <v>2018.0</v>
      </c>
      <c r="D69" s="7">
        <v>6.0</v>
      </c>
      <c r="E69" s="7" t="s">
        <v>1014</v>
      </c>
      <c r="F69" s="7" t="s">
        <v>1533</v>
      </c>
      <c r="G69" s="7" t="s">
        <v>1665</v>
      </c>
      <c r="H69" s="7">
        <v>14.0</v>
      </c>
      <c r="I69" s="7" t="s">
        <v>1888</v>
      </c>
      <c r="J69" s="7" t="s">
        <v>1889</v>
      </c>
      <c r="K69" s="7" t="s">
        <v>1890</v>
      </c>
      <c r="L69" s="7"/>
      <c r="M69" s="8" t="s">
        <v>1891</v>
      </c>
      <c r="N69" s="8" t="s">
        <v>1538</v>
      </c>
      <c r="O69" s="7" t="s">
        <v>1892</v>
      </c>
      <c r="P69" s="7"/>
      <c r="R69" s="9"/>
    </row>
    <row r="70" ht="15.75" customHeight="1">
      <c r="A70" s="7" t="s">
        <v>1530</v>
      </c>
      <c r="B70" s="7" t="s">
        <v>1893</v>
      </c>
      <c r="C70" s="1">
        <v>2023.0</v>
      </c>
      <c r="D70" s="7">
        <v>9.0</v>
      </c>
      <c r="E70" s="7"/>
      <c r="F70" s="7" t="s">
        <v>1533</v>
      </c>
      <c r="G70" s="7" t="s">
        <v>1556</v>
      </c>
      <c r="H70" s="7">
        <v>7.0</v>
      </c>
      <c r="I70" s="7" t="s">
        <v>1646</v>
      </c>
      <c r="J70" s="7" t="s">
        <v>1894</v>
      </c>
      <c r="K70" s="7" t="s">
        <v>1895</v>
      </c>
      <c r="L70" s="7"/>
      <c r="M70" s="8" t="s">
        <v>1896</v>
      </c>
      <c r="N70" s="7" t="s">
        <v>1538</v>
      </c>
      <c r="O70" s="7" t="s">
        <v>1897</v>
      </c>
      <c r="P70" s="7"/>
      <c r="R70" s="9"/>
    </row>
    <row r="71" ht="15.75" customHeight="1">
      <c r="A71" s="7" t="s">
        <v>1530</v>
      </c>
      <c r="B71" s="7" t="s">
        <v>1898</v>
      </c>
      <c r="C71" s="1">
        <v>2018.0</v>
      </c>
      <c r="D71" s="7">
        <v>9.0</v>
      </c>
      <c r="E71" s="7"/>
      <c r="F71" s="7" t="s">
        <v>1533</v>
      </c>
      <c r="G71" s="7" t="s">
        <v>1607</v>
      </c>
      <c r="H71" s="7">
        <v>2.0</v>
      </c>
      <c r="I71" s="7" t="s">
        <v>302</v>
      </c>
      <c r="J71" s="7" t="s">
        <v>1899</v>
      </c>
      <c r="K71" s="7" t="s">
        <v>1900</v>
      </c>
      <c r="L71" s="7"/>
      <c r="M71" s="8" t="s">
        <v>1901</v>
      </c>
      <c r="N71" s="8" t="s">
        <v>1538</v>
      </c>
      <c r="O71" s="7" t="s">
        <v>1902</v>
      </c>
      <c r="P71" s="7"/>
      <c r="R71" s="9"/>
    </row>
    <row r="72" ht="15.75" customHeight="1">
      <c r="A72" s="7" t="s">
        <v>1530</v>
      </c>
      <c r="B72" s="7" t="s">
        <v>1903</v>
      </c>
      <c r="C72" s="1">
        <v>2023.0</v>
      </c>
      <c r="D72" s="7">
        <v>8.0</v>
      </c>
      <c r="E72" s="7"/>
      <c r="F72" s="7" t="s">
        <v>1533</v>
      </c>
      <c r="G72" s="7" t="s">
        <v>1904</v>
      </c>
      <c r="H72" s="7"/>
      <c r="I72" s="7"/>
      <c r="J72" s="7" t="s">
        <v>1905</v>
      </c>
      <c r="K72" s="7" t="s">
        <v>1906</v>
      </c>
      <c r="L72" s="7"/>
      <c r="M72" s="8" t="s">
        <v>1907</v>
      </c>
      <c r="N72" s="8" t="s">
        <v>1538</v>
      </c>
      <c r="O72" s="7" t="s">
        <v>1908</v>
      </c>
      <c r="P72" s="7"/>
      <c r="R72" s="9"/>
    </row>
    <row r="73" ht="15.75" customHeight="1">
      <c r="A73" s="7" t="s">
        <v>1530</v>
      </c>
      <c r="B73" s="7" t="s">
        <v>1909</v>
      </c>
      <c r="C73" s="1">
        <v>2016.0</v>
      </c>
      <c r="D73" s="7">
        <v>8.0</v>
      </c>
      <c r="E73" s="7" t="s">
        <v>1014</v>
      </c>
      <c r="F73" s="7" t="s">
        <v>1533</v>
      </c>
      <c r="G73" s="7" t="s">
        <v>1665</v>
      </c>
      <c r="H73" s="7">
        <v>12.0</v>
      </c>
      <c r="I73" s="7" t="s">
        <v>103</v>
      </c>
      <c r="J73" s="7" t="s">
        <v>1910</v>
      </c>
      <c r="K73" s="7" t="s">
        <v>1911</v>
      </c>
      <c r="L73" s="7"/>
      <c r="M73" s="8" t="s">
        <v>1912</v>
      </c>
      <c r="N73" s="8" t="s">
        <v>1538</v>
      </c>
      <c r="O73" s="7" t="s">
        <v>1913</v>
      </c>
      <c r="P73" s="7"/>
      <c r="R73" s="9"/>
    </row>
    <row r="74" ht="15.75" customHeight="1">
      <c r="A74" s="7" t="s">
        <v>1530</v>
      </c>
      <c r="B74" s="7" t="s">
        <v>1914</v>
      </c>
      <c r="C74" s="1">
        <v>2021.0</v>
      </c>
      <c r="D74" s="7">
        <v>7.0</v>
      </c>
      <c r="E74" s="7" t="s">
        <v>908</v>
      </c>
      <c r="F74" s="7" t="s">
        <v>1533</v>
      </c>
      <c r="G74" s="7" t="s">
        <v>1619</v>
      </c>
      <c r="H74" s="7">
        <v>14.0</v>
      </c>
      <c r="I74" s="7" t="s">
        <v>302</v>
      </c>
      <c r="J74" s="7" t="s">
        <v>1915</v>
      </c>
      <c r="K74" s="7" t="s">
        <v>1916</v>
      </c>
      <c r="L74" s="7"/>
      <c r="M74" s="8" t="s">
        <v>1917</v>
      </c>
      <c r="N74" s="8" t="s">
        <v>1538</v>
      </c>
      <c r="O74" s="7" t="s">
        <v>1918</v>
      </c>
      <c r="P74" s="7"/>
      <c r="R74" s="9"/>
    </row>
    <row r="75" ht="15.75" customHeight="1">
      <c r="A75" s="7" t="s">
        <v>1530</v>
      </c>
      <c r="B75" s="7" t="s">
        <v>1919</v>
      </c>
      <c r="C75" s="1">
        <v>2022.0</v>
      </c>
      <c r="D75" s="7">
        <v>5.0</v>
      </c>
      <c r="E75" s="7"/>
      <c r="F75" s="7" t="s">
        <v>1533</v>
      </c>
      <c r="G75" s="7" t="s">
        <v>1556</v>
      </c>
      <c r="H75" s="7">
        <v>6.0</v>
      </c>
      <c r="I75" s="7" t="s">
        <v>1920</v>
      </c>
      <c r="J75" s="7" t="s">
        <v>1921</v>
      </c>
      <c r="K75" s="7" t="s">
        <v>1922</v>
      </c>
      <c r="L75" s="7"/>
      <c r="M75" s="8" t="s">
        <v>1923</v>
      </c>
      <c r="N75" s="7" t="s">
        <v>1538</v>
      </c>
      <c r="O75" s="7" t="s">
        <v>1924</v>
      </c>
      <c r="P75" s="7"/>
      <c r="R75" s="9"/>
    </row>
    <row r="76" ht="15.75" customHeight="1">
      <c r="A76" s="7" t="s">
        <v>1530</v>
      </c>
      <c r="B76" s="7" t="s">
        <v>1925</v>
      </c>
      <c r="C76" s="1">
        <v>2022.0</v>
      </c>
      <c r="D76" s="7">
        <v>12.0</v>
      </c>
      <c r="E76" s="7" t="s">
        <v>908</v>
      </c>
      <c r="F76" s="7" t="s">
        <v>1533</v>
      </c>
      <c r="G76" s="7" t="s">
        <v>1619</v>
      </c>
      <c r="H76" s="7">
        <v>15.0</v>
      </c>
      <c r="I76" s="7" t="s">
        <v>103</v>
      </c>
      <c r="J76" s="7" t="s">
        <v>1926</v>
      </c>
      <c r="K76" s="7" t="s">
        <v>1927</v>
      </c>
      <c r="L76" s="7"/>
      <c r="M76" s="8" t="s">
        <v>1928</v>
      </c>
      <c r="N76" s="8" t="s">
        <v>1538</v>
      </c>
      <c r="O76" s="7" t="s">
        <v>1929</v>
      </c>
      <c r="P76" s="7"/>
      <c r="R76" s="9"/>
    </row>
    <row r="77" ht="15.75" customHeight="1">
      <c r="A77" s="7" t="s">
        <v>1530</v>
      </c>
      <c r="B77" s="7" t="s">
        <v>1930</v>
      </c>
      <c r="C77" s="1">
        <v>2022.0</v>
      </c>
      <c r="D77" s="7">
        <v>11.0</v>
      </c>
      <c r="E77" s="7"/>
      <c r="F77" s="7" t="s">
        <v>1533</v>
      </c>
      <c r="G77" s="7" t="s">
        <v>1556</v>
      </c>
      <c r="H77" s="7">
        <v>6.0</v>
      </c>
      <c r="I77" s="7" t="s">
        <v>1671</v>
      </c>
      <c r="J77" s="7" t="s">
        <v>1931</v>
      </c>
      <c r="K77" s="7" t="s">
        <v>1932</v>
      </c>
      <c r="L77" s="7"/>
      <c r="M77" s="8" t="s">
        <v>1933</v>
      </c>
      <c r="N77" s="8" t="s">
        <v>1538</v>
      </c>
      <c r="O77" s="7" t="s">
        <v>1934</v>
      </c>
      <c r="P77" s="7"/>
      <c r="R77" s="9"/>
    </row>
    <row r="78" ht="15.75" customHeight="1">
      <c r="A78" s="7" t="s">
        <v>1530</v>
      </c>
      <c r="B78" s="7" t="s">
        <v>1935</v>
      </c>
      <c r="C78" s="1">
        <v>2023.0</v>
      </c>
      <c r="D78" s="7">
        <v>4.0</v>
      </c>
      <c r="E78" s="7" t="s">
        <v>908</v>
      </c>
      <c r="F78" s="7" t="s">
        <v>1533</v>
      </c>
      <c r="G78" s="7" t="s">
        <v>1619</v>
      </c>
      <c r="H78" s="7">
        <v>16.0</v>
      </c>
      <c r="I78" s="7" t="s">
        <v>25</v>
      </c>
      <c r="J78" s="7" t="s">
        <v>1936</v>
      </c>
      <c r="K78" s="7" t="s">
        <v>1937</v>
      </c>
      <c r="L78" s="7"/>
      <c r="M78" s="8" t="s">
        <v>1938</v>
      </c>
      <c r="N78" s="7" t="s">
        <v>1538</v>
      </c>
      <c r="O78" s="7" t="s">
        <v>1939</v>
      </c>
      <c r="P78" s="7"/>
      <c r="R78" s="9"/>
    </row>
    <row r="79" ht="15.75" customHeight="1">
      <c r="A79" s="7" t="s">
        <v>1530</v>
      </c>
      <c r="B79" s="7" t="s">
        <v>1940</v>
      </c>
      <c r="C79" s="1">
        <v>2023.0</v>
      </c>
      <c r="D79" s="7">
        <v>11.0</v>
      </c>
      <c r="E79" s="7" t="s">
        <v>908</v>
      </c>
      <c r="F79" s="7" t="s">
        <v>1533</v>
      </c>
      <c r="G79" s="7" t="s">
        <v>1619</v>
      </c>
      <c r="H79" s="7"/>
      <c r="I79" s="7"/>
      <c r="J79" s="7" t="s">
        <v>1941</v>
      </c>
      <c r="K79" s="7" t="s">
        <v>1942</v>
      </c>
      <c r="L79" s="7"/>
      <c r="M79" s="8" t="s">
        <v>1943</v>
      </c>
      <c r="N79" s="7" t="s">
        <v>1538</v>
      </c>
      <c r="O79" s="7" t="s">
        <v>1944</v>
      </c>
      <c r="P79" s="7"/>
      <c r="R79" s="9"/>
    </row>
    <row r="80" ht="15.75" customHeight="1">
      <c r="A80" s="7" t="s">
        <v>1530</v>
      </c>
      <c r="B80" s="7" t="s">
        <v>1945</v>
      </c>
      <c r="C80" s="1">
        <v>2022.0</v>
      </c>
      <c r="D80" s="7">
        <v>10.0</v>
      </c>
      <c r="E80" s="7"/>
      <c r="F80" s="7" t="s">
        <v>1533</v>
      </c>
      <c r="G80" s="7" t="s">
        <v>1556</v>
      </c>
      <c r="H80" s="7">
        <v>6.0</v>
      </c>
      <c r="I80" s="7" t="s">
        <v>1613</v>
      </c>
      <c r="J80" s="7" t="s">
        <v>1946</v>
      </c>
      <c r="K80" s="7" t="s">
        <v>1947</v>
      </c>
      <c r="L80" s="7"/>
      <c r="M80" s="8" t="s">
        <v>1948</v>
      </c>
      <c r="N80" s="7" t="s">
        <v>1538</v>
      </c>
      <c r="O80" s="7" t="s">
        <v>1949</v>
      </c>
      <c r="P80" s="7"/>
      <c r="R80" s="9"/>
    </row>
    <row r="81" ht="15.75" customHeight="1">
      <c r="A81" s="7" t="s">
        <v>1530</v>
      </c>
      <c r="B81" s="7" t="s">
        <v>1950</v>
      </c>
      <c r="C81" s="1">
        <v>2023.0</v>
      </c>
      <c r="D81" s="7">
        <v>9.0</v>
      </c>
      <c r="E81" s="7"/>
      <c r="F81" s="7" t="s">
        <v>1533</v>
      </c>
      <c r="G81" s="7" t="s">
        <v>1607</v>
      </c>
      <c r="H81" s="7">
        <v>7.0</v>
      </c>
      <c r="I81" s="7" t="s">
        <v>302</v>
      </c>
      <c r="J81" s="7" t="s">
        <v>1951</v>
      </c>
      <c r="K81" s="7" t="s">
        <v>1870</v>
      </c>
      <c r="L81" s="7"/>
      <c r="M81" s="8" t="s">
        <v>1952</v>
      </c>
      <c r="N81" s="8" t="s">
        <v>1538</v>
      </c>
      <c r="O81" s="7" t="s">
        <v>1953</v>
      </c>
      <c r="P81" s="7"/>
      <c r="R81" s="9"/>
    </row>
    <row r="82" ht="15.75" customHeight="1">
      <c r="A82" s="7" t="s">
        <v>1530</v>
      </c>
      <c r="B82" s="7" t="s">
        <v>1954</v>
      </c>
      <c r="C82" s="1">
        <v>2021.0</v>
      </c>
      <c r="D82" s="7">
        <v>7.0</v>
      </c>
      <c r="E82" s="7" t="s">
        <v>1532</v>
      </c>
      <c r="F82" s="7" t="s">
        <v>1533</v>
      </c>
      <c r="G82" s="7" t="s">
        <v>1534</v>
      </c>
      <c r="H82" s="7">
        <v>28.0</v>
      </c>
      <c r="I82" s="7" t="s">
        <v>103</v>
      </c>
      <c r="J82" s="7" t="s">
        <v>1955</v>
      </c>
      <c r="K82" s="7" t="s">
        <v>1956</v>
      </c>
      <c r="L82" s="7"/>
      <c r="M82" s="8" t="s">
        <v>1957</v>
      </c>
      <c r="N82" s="8" t="s">
        <v>1538</v>
      </c>
      <c r="O82" s="7" t="s">
        <v>1958</v>
      </c>
      <c r="P82" s="7"/>
      <c r="R82" s="9"/>
    </row>
    <row r="83" ht="15.75" customHeight="1">
      <c r="A83" s="7" t="s">
        <v>1530</v>
      </c>
      <c r="B83" s="7" t="s">
        <v>1959</v>
      </c>
      <c r="C83" s="1">
        <v>2021.0</v>
      </c>
      <c r="D83" s="7">
        <v>7.0</v>
      </c>
      <c r="E83" s="7" t="s">
        <v>1590</v>
      </c>
      <c r="F83" s="7" t="s">
        <v>1533</v>
      </c>
      <c r="G83" s="7" t="s">
        <v>1591</v>
      </c>
      <c r="H83" s="7">
        <v>40.0</v>
      </c>
      <c r="I83" s="7" t="s">
        <v>103</v>
      </c>
      <c r="J83" s="7" t="s">
        <v>1960</v>
      </c>
      <c r="K83" s="7" t="s">
        <v>1870</v>
      </c>
      <c r="L83" s="7"/>
      <c r="M83" s="8" t="s">
        <v>1961</v>
      </c>
      <c r="N83" s="8" t="s">
        <v>1538</v>
      </c>
      <c r="O83" s="7" t="s">
        <v>1962</v>
      </c>
      <c r="P83" s="7"/>
      <c r="R83" s="9"/>
    </row>
    <row r="84" ht="15.75" customHeight="1">
      <c r="A84" s="7" t="s">
        <v>1530</v>
      </c>
      <c r="B84" s="7" t="s">
        <v>1963</v>
      </c>
      <c r="C84" s="1">
        <v>2023.0</v>
      </c>
      <c r="D84" s="7">
        <v>9.0</v>
      </c>
      <c r="E84" s="7"/>
      <c r="F84" s="7" t="s">
        <v>1533</v>
      </c>
      <c r="G84" s="7" t="s">
        <v>1607</v>
      </c>
      <c r="H84" s="7">
        <v>7.0</v>
      </c>
      <c r="I84" s="7" t="s">
        <v>302</v>
      </c>
      <c r="J84" s="7" t="s">
        <v>1964</v>
      </c>
      <c r="K84" s="7" t="s">
        <v>1965</v>
      </c>
      <c r="L84" s="7"/>
      <c r="M84" s="8" t="s">
        <v>1966</v>
      </c>
      <c r="N84" s="8" t="s">
        <v>1538</v>
      </c>
      <c r="O84" s="7" t="s">
        <v>1967</v>
      </c>
      <c r="P84" s="7"/>
      <c r="R84" s="9"/>
    </row>
    <row r="85" ht="15.75" customHeight="1">
      <c r="A85" s="7" t="s">
        <v>1530</v>
      </c>
      <c r="B85" s="7" t="s">
        <v>1968</v>
      </c>
      <c r="C85" s="1">
        <v>2022.0</v>
      </c>
      <c r="D85" s="7">
        <v>6.0</v>
      </c>
      <c r="E85" s="7"/>
      <c r="F85" s="7" t="s">
        <v>1533</v>
      </c>
      <c r="G85" s="7" t="s">
        <v>1556</v>
      </c>
      <c r="H85" s="7">
        <v>6.0</v>
      </c>
      <c r="I85" s="7" t="s">
        <v>1635</v>
      </c>
      <c r="J85" s="7" t="s">
        <v>1969</v>
      </c>
      <c r="K85" s="7" t="s">
        <v>1970</v>
      </c>
      <c r="L85" s="7"/>
      <c r="M85" s="8" t="s">
        <v>1971</v>
      </c>
      <c r="N85" s="7" t="s">
        <v>1538</v>
      </c>
      <c r="O85" s="7" t="s">
        <v>1972</v>
      </c>
      <c r="P85" s="7"/>
      <c r="R85" s="9"/>
    </row>
    <row r="86" ht="15.75" customHeight="1">
      <c r="A86" s="7" t="s">
        <v>1530</v>
      </c>
      <c r="B86" s="7" t="s">
        <v>1973</v>
      </c>
      <c r="C86" s="1">
        <v>2023.0</v>
      </c>
      <c r="D86" s="7">
        <v>11.0</v>
      </c>
      <c r="E86" s="7" t="s">
        <v>908</v>
      </c>
      <c r="F86" s="7" t="s">
        <v>1533</v>
      </c>
      <c r="G86" s="7" t="s">
        <v>1619</v>
      </c>
      <c r="H86" s="7"/>
      <c r="I86" s="7"/>
      <c r="J86" s="7" t="s">
        <v>1974</v>
      </c>
      <c r="K86" s="7" t="s">
        <v>1653</v>
      </c>
      <c r="L86" s="7"/>
      <c r="M86" s="8" t="s">
        <v>1975</v>
      </c>
      <c r="N86" s="8" t="s">
        <v>1538</v>
      </c>
      <c r="O86" s="7" t="s">
        <v>1976</v>
      </c>
      <c r="P86" s="7"/>
      <c r="R86" s="9"/>
    </row>
    <row r="87" ht="15.75" customHeight="1">
      <c r="A87" s="7" t="s">
        <v>1530</v>
      </c>
      <c r="B87" s="7" t="s">
        <v>1977</v>
      </c>
      <c r="C87" s="1">
        <v>2018.0</v>
      </c>
      <c r="D87" s="7">
        <v>6.0</v>
      </c>
      <c r="E87" s="7"/>
      <c r="F87" s="7" t="s">
        <v>1533</v>
      </c>
      <c r="G87" s="7" t="s">
        <v>1556</v>
      </c>
      <c r="H87" s="7">
        <v>2.0</v>
      </c>
      <c r="I87" s="7" t="s">
        <v>1635</v>
      </c>
      <c r="J87" s="7" t="s">
        <v>1978</v>
      </c>
      <c r="K87" s="7" t="s">
        <v>1979</v>
      </c>
      <c r="L87" s="7"/>
      <c r="M87" s="8" t="s">
        <v>1980</v>
      </c>
      <c r="N87" s="7" t="s">
        <v>1538</v>
      </c>
      <c r="O87" s="7" t="s">
        <v>1981</v>
      </c>
      <c r="P87" s="7"/>
      <c r="R87" s="9"/>
    </row>
    <row r="88" ht="15.75" customHeight="1">
      <c r="A88" s="7" t="s">
        <v>1530</v>
      </c>
      <c r="B88" s="7" t="s">
        <v>1982</v>
      </c>
      <c r="C88" s="1">
        <v>2022.0</v>
      </c>
      <c r="D88" s="7">
        <v>9.0</v>
      </c>
      <c r="E88" s="7"/>
      <c r="F88" s="7" t="s">
        <v>1533</v>
      </c>
      <c r="G88" s="7" t="s">
        <v>1556</v>
      </c>
      <c r="H88" s="7">
        <v>6.0</v>
      </c>
      <c r="I88" s="7" t="s">
        <v>1646</v>
      </c>
      <c r="J88" s="7" t="s">
        <v>1983</v>
      </c>
      <c r="K88" s="7" t="s">
        <v>1984</v>
      </c>
      <c r="L88" s="7"/>
      <c r="M88" s="8" t="s">
        <v>1985</v>
      </c>
      <c r="N88" s="8" t="s">
        <v>1538</v>
      </c>
      <c r="O88" s="7" t="s">
        <v>1986</v>
      </c>
      <c r="P88" s="7"/>
      <c r="R88" s="9"/>
    </row>
    <row r="89" ht="15.75" customHeight="1">
      <c r="A89" s="7" t="s">
        <v>1530</v>
      </c>
      <c r="B89" s="7" t="s">
        <v>1987</v>
      </c>
      <c r="C89" s="1">
        <v>2020.0</v>
      </c>
      <c r="D89" s="7">
        <v>8.0</v>
      </c>
      <c r="E89" s="7" t="s">
        <v>1532</v>
      </c>
      <c r="F89" s="7" t="s">
        <v>1533</v>
      </c>
      <c r="G89" s="7" t="s">
        <v>1534</v>
      </c>
      <c r="H89" s="7">
        <v>27.0</v>
      </c>
      <c r="I89" s="7" t="s">
        <v>444</v>
      </c>
      <c r="J89" s="7" t="s">
        <v>1988</v>
      </c>
      <c r="K89" s="7" t="s">
        <v>1989</v>
      </c>
      <c r="L89" s="7"/>
      <c r="M89" s="8" t="s">
        <v>1990</v>
      </c>
      <c r="N89" s="8" t="s">
        <v>1538</v>
      </c>
      <c r="O89" s="7" t="s">
        <v>1991</v>
      </c>
      <c r="P89" s="7"/>
      <c r="R89" s="9"/>
    </row>
    <row r="90" ht="15.75" customHeight="1">
      <c r="A90" s="7" t="s">
        <v>1530</v>
      </c>
      <c r="B90" s="7" t="s">
        <v>1992</v>
      </c>
      <c r="C90" s="1">
        <v>2022.0</v>
      </c>
      <c r="D90" s="7">
        <v>12.0</v>
      </c>
      <c r="E90" s="7"/>
      <c r="F90" s="7" t="s">
        <v>1533</v>
      </c>
      <c r="G90" s="7" t="s">
        <v>1607</v>
      </c>
      <c r="H90" s="7">
        <v>5.0</v>
      </c>
      <c r="I90" s="7" t="s">
        <v>103</v>
      </c>
      <c r="J90" s="7" t="s">
        <v>1993</v>
      </c>
      <c r="K90" s="7" t="s">
        <v>1994</v>
      </c>
      <c r="L90" s="7"/>
      <c r="M90" s="8" t="s">
        <v>1995</v>
      </c>
      <c r="N90" s="8" t="s">
        <v>1538</v>
      </c>
      <c r="O90" s="7" t="s">
        <v>1996</v>
      </c>
      <c r="P90" s="7"/>
      <c r="R90" s="9"/>
    </row>
    <row r="91" ht="15.75" customHeight="1">
      <c r="A91" s="7" t="s">
        <v>1530</v>
      </c>
      <c r="B91" s="7" t="s">
        <v>1997</v>
      </c>
      <c r="C91" s="1">
        <v>2021.0</v>
      </c>
      <c r="D91" s="7">
        <v>4.0</v>
      </c>
      <c r="E91" s="7"/>
      <c r="F91" s="7" t="s">
        <v>1533</v>
      </c>
      <c r="G91" s="7" t="s">
        <v>1556</v>
      </c>
      <c r="H91" s="7">
        <v>5.0</v>
      </c>
      <c r="I91" s="7" t="s">
        <v>1557</v>
      </c>
      <c r="J91" s="7" t="s">
        <v>1998</v>
      </c>
      <c r="K91" s="7" t="s">
        <v>1999</v>
      </c>
      <c r="L91" s="7"/>
      <c r="M91" s="8" t="s">
        <v>2000</v>
      </c>
      <c r="N91" s="8" t="s">
        <v>1538</v>
      </c>
      <c r="O91" s="7" t="s">
        <v>2001</v>
      </c>
      <c r="P91" s="7"/>
      <c r="R91" s="9"/>
    </row>
    <row r="92" ht="15.75" customHeight="1">
      <c r="A92" s="7" t="s">
        <v>1530</v>
      </c>
      <c r="B92" s="7" t="s">
        <v>2002</v>
      </c>
      <c r="C92" s="1">
        <v>2015.0</v>
      </c>
      <c r="D92" s="7">
        <v>1.0</v>
      </c>
      <c r="E92" s="7" t="s">
        <v>1532</v>
      </c>
      <c r="F92" s="7" t="s">
        <v>1533</v>
      </c>
      <c r="G92" s="7" t="s">
        <v>1534</v>
      </c>
      <c r="H92" s="7">
        <v>21.0</v>
      </c>
      <c r="I92" s="7" t="s">
        <v>237</v>
      </c>
      <c r="J92" s="7" t="s">
        <v>2003</v>
      </c>
      <c r="K92" s="7" t="s">
        <v>2004</v>
      </c>
      <c r="L92" s="7"/>
      <c r="M92" s="8" t="s">
        <v>2005</v>
      </c>
      <c r="N92" s="7" t="s">
        <v>1538</v>
      </c>
      <c r="O92" s="7" t="s">
        <v>2006</v>
      </c>
      <c r="P92" s="7"/>
      <c r="R92" s="9"/>
    </row>
    <row r="93" ht="15.75" customHeight="1">
      <c r="A93" s="7" t="s">
        <v>1530</v>
      </c>
      <c r="B93" s="7" t="s">
        <v>2007</v>
      </c>
      <c r="C93" s="1">
        <v>2023.0</v>
      </c>
      <c r="D93" s="7">
        <v>5.0</v>
      </c>
      <c r="E93" s="7"/>
      <c r="F93" s="7" t="s">
        <v>1533</v>
      </c>
      <c r="G93" s="7" t="s">
        <v>1556</v>
      </c>
      <c r="H93" s="7">
        <v>7.0</v>
      </c>
      <c r="I93" s="7" t="s">
        <v>1920</v>
      </c>
      <c r="J93" s="7" t="s">
        <v>2008</v>
      </c>
      <c r="K93" s="7" t="s">
        <v>1830</v>
      </c>
      <c r="L93" s="7"/>
      <c r="M93" s="8" t="s">
        <v>2009</v>
      </c>
      <c r="N93" s="8" t="s">
        <v>1538</v>
      </c>
      <c r="O93" s="7" t="s">
        <v>2010</v>
      </c>
      <c r="P93" s="7"/>
      <c r="R93" s="9"/>
    </row>
    <row r="94" ht="15.75" customHeight="1">
      <c r="A94" s="7" t="s">
        <v>1530</v>
      </c>
      <c r="B94" s="7" t="s">
        <v>2011</v>
      </c>
      <c r="C94" s="1">
        <v>2020.0</v>
      </c>
      <c r="D94" s="7">
        <v>5.0</v>
      </c>
      <c r="E94" s="7" t="s">
        <v>1532</v>
      </c>
      <c r="F94" s="7" t="s">
        <v>1533</v>
      </c>
      <c r="G94" s="7" t="s">
        <v>1534</v>
      </c>
      <c r="H94" s="7">
        <v>27.0</v>
      </c>
      <c r="I94" s="7" t="s">
        <v>302</v>
      </c>
      <c r="J94" s="7" t="s">
        <v>1993</v>
      </c>
      <c r="K94" s="7" t="s">
        <v>2012</v>
      </c>
      <c r="L94" s="7"/>
      <c r="M94" s="8" t="s">
        <v>2013</v>
      </c>
      <c r="N94" s="7" t="s">
        <v>1538</v>
      </c>
      <c r="O94" s="7" t="s">
        <v>2014</v>
      </c>
      <c r="P94" s="7"/>
      <c r="R94" s="9"/>
    </row>
    <row r="95" ht="15.75" customHeight="1">
      <c r="A95" s="7" t="s">
        <v>1530</v>
      </c>
      <c r="B95" s="7" t="s">
        <v>2015</v>
      </c>
      <c r="C95" s="1">
        <v>2021.0</v>
      </c>
      <c r="D95" s="7">
        <v>5.0</v>
      </c>
      <c r="E95" s="7" t="s">
        <v>908</v>
      </c>
      <c r="F95" s="7" t="s">
        <v>1533</v>
      </c>
      <c r="G95" s="7" t="s">
        <v>1619</v>
      </c>
      <c r="H95" s="7">
        <v>14.0</v>
      </c>
      <c r="I95" s="7" t="s">
        <v>25</v>
      </c>
      <c r="J95" s="7" t="s">
        <v>2016</v>
      </c>
      <c r="K95" s="7" t="s">
        <v>2017</v>
      </c>
      <c r="L95" s="7"/>
      <c r="M95" s="8" t="s">
        <v>2018</v>
      </c>
      <c r="N95" s="8" t="s">
        <v>1538</v>
      </c>
      <c r="O95" s="7" t="s">
        <v>2019</v>
      </c>
      <c r="P95" s="7"/>
      <c r="R95" s="9"/>
    </row>
    <row r="96" ht="15.75" customHeight="1">
      <c r="A96" s="7" t="s">
        <v>1530</v>
      </c>
      <c r="B96" s="7" t="s">
        <v>2020</v>
      </c>
      <c r="C96" s="1">
        <v>2018.0</v>
      </c>
      <c r="D96" s="7">
        <v>7.0</v>
      </c>
      <c r="E96" s="7"/>
      <c r="F96" s="7" t="s">
        <v>1533</v>
      </c>
      <c r="G96" s="7" t="s">
        <v>1607</v>
      </c>
      <c r="H96" s="7">
        <v>2.0</v>
      </c>
      <c r="I96" s="7" t="s">
        <v>25</v>
      </c>
      <c r="J96" s="7" t="s">
        <v>2021</v>
      </c>
      <c r="K96" s="7" t="s">
        <v>2022</v>
      </c>
      <c r="L96" s="7"/>
      <c r="M96" s="8" t="s">
        <v>2023</v>
      </c>
      <c r="N96" s="7" t="s">
        <v>1538</v>
      </c>
      <c r="O96" s="7" t="s">
        <v>2024</v>
      </c>
      <c r="P96" s="7"/>
      <c r="R96" s="9"/>
    </row>
    <row r="97" ht="15.75" customHeight="1">
      <c r="A97" s="7" t="s">
        <v>1530</v>
      </c>
      <c r="B97" s="7" t="s">
        <v>2025</v>
      </c>
      <c r="C97" s="1">
        <v>2023.0</v>
      </c>
      <c r="D97" s="7">
        <v>11.0</v>
      </c>
      <c r="E97" s="7"/>
      <c r="F97" s="7" t="s">
        <v>1533</v>
      </c>
      <c r="G97" s="7" t="s">
        <v>1556</v>
      </c>
      <c r="H97" s="7">
        <v>7.0</v>
      </c>
      <c r="I97" s="7" t="s">
        <v>1671</v>
      </c>
      <c r="J97" s="7" t="s">
        <v>2026</v>
      </c>
      <c r="K97" s="7" t="s">
        <v>1723</v>
      </c>
      <c r="L97" s="7"/>
      <c r="M97" s="8" t="s">
        <v>2027</v>
      </c>
      <c r="N97" s="8" t="s">
        <v>1538</v>
      </c>
      <c r="O97" s="7" t="s">
        <v>2028</v>
      </c>
      <c r="P97" s="7"/>
      <c r="R97" s="9"/>
    </row>
    <row r="98" ht="15.75" customHeight="1">
      <c r="A98" s="7" t="s">
        <v>1530</v>
      </c>
      <c r="B98" s="7" t="s">
        <v>2029</v>
      </c>
      <c r="C98" s="1">
        <v>2017.0</v>
      </c>
      <c r="D98" s="7">
        <v>9.0</v>
      </c>
      <c r="E98" s="7"/>
      <c r="F98" s="7" t="s">
        <v>1533</v>
      </c>
      <c r="G98" s="7" t="s">
        <v>1607</v>
      </c>
      <c r="H98" s="7">
        <v>1.0</v>
      </c>
      <c r="I98" s="7" t="s">
        <v>302</v>
      </c>
      <c r="J98" s="7" t="s">
        <v>1620</v>
      </c>
      <c r="K98" s="7" t="s">
        <v>1637</v>
      </c>
      <c r="L98" s="7"/>
      <c r="M98" s="8" t="s">
        <v>2030</v>
      </c>
      <c r="N98" s="8" t="s">
        <v>1538</v>
      </c>
      <c r="O98" s="7" t="s">
        <v>2031</v>
      </c>
      <c r="P98" s="7"/>
      <c r="R98" s="9"/>
    </row>
    <row r="99" ht="15.75" customHeight="1">
      <c r="A99" s="7" t="s">
        <v>1530</v>
      </c>
      <c r="B99" s="7" t="s">
        <v>2032</v>
      </c>
      <c r="C99" s="1">
        <v>2016.0</v>
      </c>
      <c r="D99" s="7">
        <v>8.0</v>
      </c>
      <c r="E99" s="7" t="s">
        <v>1014</v>
      </c>
      <c r="F99" s="7" t="s">
        <v>1533</v>
      </c>
      <c r="G99" s="7" t="s">
        <v>1665</v>
      </c>
      <c r="H99" s="7">
        <v>12.0</v>
      </c>
      <c r="I99" s="7" t="s">
        <v>103</v>
      </c>
      <c r="J99" s="7" t="s">
        <v>2033</v>
      </c>
      <c r="K99" s="7" t="s">
        <v>2034</v>
      </c>
      <c r="L99" s="7"/>
      <c r="M99" s="8" t="s">
        <v>2035</v>
      </c>
      <c r="N99" s="8" t="s">
        <v>1538</v>
      </c>
      <c r="O99" s="7" t="s">
        <v>2036</v>
      </c>
      <c r="P99" s="7"/>
      <c r="R99" s="9"/>
    </row>
    <row r="100" ht="15.75" customHeight="1">
      <c r="A100" s="7" t="s">
        <v>1530</v>
      </c>
      <c r="B100" s="7" t="s">
        <v>2037</v>
      </c>
      <c r="C100" s="1">
        <v>2022.0</v>
      </c>
      <c r="D100" s="7">
        <v>11.0</v>
      </c>
      <c r="E100" s="7"/>
      <c r="F100" s="7" t="s">
        <v>1533</v>
      </c>
      <c r="G100" s="7" t="s">
        <v>1556</v>
      </c>
      <c r="H100" s="7">
        <v>6.0</v>
      </c>
      <c r="I100" s="7" t="s">
        <v>1568</v>
      </c>
      <c r="J100" s="7" t="s">
        <v>2038</v>
      </c>
      <c r="K100" s="7" t="s">
        <v>2039</v>
      </c>
      <c r="L100" s="7"/>
      <c r="M100" s="8" t="s">
        <v>2040</v>
      </c>
      <c r="N100" s="8" t="s">
        <v>1538</v>
      </c>
      <c r="O100" s="7" t="s">
        <v>2041</v>
      </c>
      <c r="P100" s="7"/>
      <c r="R100" s="9"/>
    </row>
    <row r="101" ht="15.75" customHeight="1">
      <c r="A101" s="7" t="s">
        <v>1530</v>
      </c>
      <c r="B101" s="7" t="s">
        <v>2042</v>
      </c>
      <c r="C101" s="1">
        <v>2021.0</v>
      </c>
      <c r="D101" s="7">
        <v>2.0</v>
      </c>
      <c r="E101" s="7" t="s">
        <v>1822</v>
      </c>
      <c r="F101" s="7" t="s">
        <v>1533</v>
      </c>
      <c r="G101" s="7" t="s">
        <v>1823</v>
      </c>
      <c r="H101" s="7">
        <v>53.0</v>
      </c>
      <c r="I101" s="7" t="s">
        <v>237</v>
      </c>
      <c r="J101" s="7" t="s">
        <v>2043</v>
      </c>
      <c r="K101" s="7" t="s">
        <v>2044</v>
      </c>
      <c r="L101" s="7"/>
      <c r="M101" s="8" t="s">
        <v>2045</v>
      </c>
      <c r="N101" s="7" t="s">
        <v>1538</v>
      </c>
      <c r="O101" s="7" t="s">
        <v>2046</v>
      </c>
      <c r="P101" s="7"/>
      <c r="R101" s="9"/>
    </row>
    <row r="102" ht="15.75" customHeight="1">
      <c r="A102" s="7" t="s">
        <v>1530</v>
      </c>
      <c r="B102" s="7" t="s">
        <v>2047</v>
      </c>
      <c r="C102" s="1">
        <v>2023.0</v>
      </c>
      <c r="D102" s="7">
        <v>9.0</v>
      </c>
      <c r="E102" s="7"/>
      <c r="F102" s="7" t="s">
        <v>1533</v>
      </c>
      <c r="G102" s="7" t="s">
        <v>1556</v>
      </c>
      <c r="H102" s="7">
        <v>7.0</v>
      </c>
      <c r="I102" s="7" t="s">
        <v>1646</v>
      </c>
      <c r="J102" s="7" t="s">
        <v>2048</v>
      </c>
      <c r="K102" s="7" t="s">
        <v>2049</v>
      </c>
      <c r="L102" s="7"/>
      <c r="M102" s="8" t="s">
        <v>2050</v>
      </c>
      <c r="N102" s="7" t="s">
        <v>1538</v>
      </c>
      <c r="O102" s="7" t="s">
        <v>2051</v>
      </c>
      <c r="P102" s="7"/>
      <c r="R102" s="9"/>
    </row>
    <row r="103" ht="15.75" customHeight="1">
      <c r="A103" s="7" t="s">
        <v>1530</v>
      </c>
      <c r="B103" s="7" t="s">
        <v>2052</v>
      </c>
      <c r="C103" s="1">
        <v>2021.0</v>
      </c>
      <c r="D103" s="7">
        <v>10.0</v>
      </c>
      <c r="E103" s="7"/>
      <c r="F103" s="7" t="s">
        <v>1533</v>
      </c>
      <c r="G103" s="7" t="s">
        <v>1556</v>
      </c>
      <c r="H103" s="7">
        <v>5.0</v>
      </c>
      <c r="I103" s="7" t="s">
        <v>1568</v>
      </c>
      <c r="J103" s="7" t="s">
        <v>2053</v>
      </c>
      <c r="K103" s="7" t="s">
        <v>2054</v>
      </c>
      <c r="L103" s="7"/>
      <c r="M103" s="8" t="s">
        <v>2055</v>
      </c>
      <c r="N103" s="8" t="s">
        <v>1538</v>
      </c>
      <c r="O103" s="7" t="s">
        <v>2056</v>
      </c>
      <c r="P103" s="7"/>
      <c r="R103" s="9"/>
    </row>
    <row r="104" ht="15.75" customHeight="1">
      <c r="A104" s="7" t="s">
        <v>1530</v>
      </c>
      <c r="B104" s="7" t="s">
        <v>2057</v>
      </c>
      <c r="C104" s="1">
        <v>2020.0</v>
      </c>
      <c r="D104" s="7">
        <v>4.0</v>
      </c>
      <c r="E104" s="7" t="s">
        <v>1658</v>
      </c>
      <c r="F104" s="7" t="s">
        <v>1533</v>
      </c>
      <c r="G104" s="7" t="s">
        <v>1659</v>
      </c>
      <c r="H104" s="7">
        <v>13.0</v>
      </c>
      <c r="I104" s="7" t="s">
        <v>25</v>
      </c>
      <c r="J104" s="7" t="s">
        <v>2058</v>
      </c>
      <c r="K104" s="7" t="s">
        <v>2059</v>
      </c>
      <c r="L104" s="7"/>
      <c r="M104" s="8" t="s">
        <v>2060</v>
      </c>
      <c r="N104" s="8" t="s">
        <v>1538</v>
      </c>
      <c r="O104" s="7" t="s">
        <v>2061</v>
      </c>
      <c r="P104" s="7"/>
      <c r="R104" s="9"/>
    </row>
    <row r="105" ht="15.75" customHeight="1">
      <c r="A105" s="7" t="s">
        <v>1530</v>
      </c>
      <c r="B105" s="7" t="s">
        <v>2062</v>
      </c>
      <c r="C105" s="1">
        <v>2019.0</v>
      </c>
      <c r="D105" s="7">
        <v>11.0</v>
      </c>
      <c r="E105" s="7"/>
      <c r="F105" s="7" t="s">
        <v>1533</v>
      </c>
      <c r="G105" s="7" t="s">
        <v>1556</v>
      </c>
      <c r="H105" s="7">
        <v>3.0</v>
      </c>
      <c r="I105" s="7" t="s">
        <v>2063</v>
      </c>
      <c r="J105" s="7" t="s">
        <v>2064</v>
      </c>
      <c r="K105" s="7" t="s">
        <v>1552</v>
      </c>
      <c r="L105" s="7"/>
      <c r="M105" s="8" t="s">
        <v>2065</v>
      </c>
      <c r="N105" s="8" t="s">
        <v>1538</v>
      </c>
      <c r="O105" s="7" t="s">
        <v>2066</v>
      </c>
      <c r="P105" s="7"/>
      <c r="R105" s="9"/>
    </row>
    <row r="106" ht="15.75" customHeight="1">
      <c r="A106" s="7" t="s">
        <v>1530</v>
      </c>
      <c r="B106" s="7" t="s">
        <v>2067</v>
      </c>
      <c r="C106" s="1">
        <v>2023.0</v>
      </c>
      <c r="D106" s="7">
        <v>9.0</v>
      </c>
      <c r="E106" s="7"/>
      <c r="F106" s="7" t="s">
        <v>1533</v>
      </c>
      <c r="G106" s="7" t="s">
        <v>1607</v>
      </c>
      <c r="H106" s="7">
        <v>7.0</v>
      </c>
      <c r="I106" s="7" t="s">
        <v>302</v>
      </c>
      <c r="J106" s="7" t="s">
        <v>2068</v>
      </c>
      <c r="K106" s="7" t="s">
        <v>2069</v>
      </c>
      <c r="L106" s="7"/>
      <c r="M106" s="8" t="s">
        <v>2070</v>
      </c>
      <c r="N106" s="7" t="s">
        <v>1538</v>
      </c>
      <c r="O106" s="7" t="s">
        <v>2071</v>
      </c>
      <c r="P106" s="7"/>
      <c r="R106" s="9"/>
    </row>
    <row r="107" ht="15.75" customHeight="1">
      <c r="A107" s="7" t="s">
        <v>1530</v>
      </c>
      <c r="B107" s="7" t="s">
        <v>2072</v>
      </c>
      <c r="C107" s="1">
        <v>2021.0</v>
      </c>
      <c r="D107" s="7">
        <v>7.0</v>
      </c>
      <c r="E107" s="7" t="s">
        <v>908</v>
      </c>
      <c r="F107" s="7" t="s">
        <v>1533</v>
      </c>
      <c r="G107" s="7" t="s">
        <v>1619</v>
      </c>
      <c r="H107" s="7">
        <v>14.0</v>
      </c>
      <c r="I107" s="7" t="s">
        <v>302</v>
      </c>
      <c r="J107" s="7" t="s">
        <v>1905</v>
      </c>
      <c r="K107" s="7" t="s">
        <v>2073</v>
      </c>
      <c r="L107" s="7"/>
      <c r="M107" s="8" t="s">
        <v>2074</v>
      </c>
      <c r="N107" s="8" t="s">
        <v>1538</v>
      </c>
      <c r="O107" s="7" t="s">
        <v>2075</v>
      </c>
      <c r="P107" s="7"/>
      <c r="R107" s="9"/>
    </row>
    <row r="108" ht="15.75" customHeight="1">
      <c r="A108" s="7" t="s">
        <v>1530</v>
      </c>
      <c r="B108" s="7" t="s">
        <v>2076</v>
      </c>
      <c r="C108" s="1">
        <v>2022.0</v>
      </c>
      <c r="D108" s="7">
        <v>8.0</v>
      </c>
      <c r="E108" s="7" t="s">
        <v>1658</v>
      </c>
      <c r="F108" s="7" t="s">
        <v>1533</v>
      </c>
      <c r="G108" s="7" t="s">
        <v>1659</v>
      </c>
      <c r="H108" s="7">
        <v>15.0</v>
      </c>
      <c r="I108" s="7" t="s">
        <v>302</v>
      </c>
      <c r="J108" s="7" t="s">
        <v>2077</v>
      </c>
      <c r="K108" s="7" t="s">
        <v>1856</v>
      </c>
      <c r="L108" s="7"/>
      <c r="M108" s="8" t="s">
        <v>2078</v>
      </c>
      <c r="N108" s="8" t="s">
        <v>1538</v>
      </c>
      <c r="O108" s="7" t="s">
        <v>2079</v>
      </c>
      <c r="P108" s="7"/>
      <c r="R108" s="9"/>
    </row>
    <row r="109" ht="15.75" customHeight="1">
      <c r="A109" s="7" t="s">
        <v>1530</v>
      </c>
      <c r="B109" s="7" t="s">
        <v>2080</v>
      </c>
      <c r="C109" s="1">
        <v>2023.0</v>
      </c>
      <c r="D109" s="7">
        <v>11.0</v>
      </c>
      <c r="E109" s="7"/>
      <c r="F109" s="7" t="s">
        <v>1533</v>
      </c>
      <c r="G109" s="7" t="s">
        <v>1556</v>
      </c>
      <c r="H109" s="7">
        <v>7.0</v>
      </c>
      <c r="I109" s="7" t="s">
        <v>1671</v>
      </c>
      <c r="J109" s="7" t="s">
        <v>2081</v>
      </c>
      <c r="K109" s="7" t="s">
        <v>2082</v>
      </c>
      <c r="L109" s="7"/>
      <c r="M109" s="8" t="s">
        <v>2083</v>
      </c>
      <c r="N109" s="8" t="s">
        <v>1538</v>
      </c>
      <c r="O109" s="7" t="s">
        <v>2084</v>
      </c>
      <c r="P109" s="7"/>
      <c r="R109" s="9"/>
    </row>
    <row r="110" ht="15.75" customHeight="1">
      <c r="A110" s="7" t="s">
        <v>1530</v>
      </c>
      <c r="B110" s="7" t="s">
        <v>2085</v>
      </c>
      <c r="C110" s="1">
        <v>2020.0</v>
      </c>
      <c r="D110" s="7">
        <v>12.0</v>
      </c>
      <c r="E110" s="7" t="s">
        <v>908</v>
      </c>
      <c r="F110" s="7" t="s">
        <v>1533</v>
      </c>
      <c r="G110" s="7" t="s">
        <v>1619</v>
      </c>
      <c r="H110" s="7">
        <v>13.0</v>
      </c>
      <c r="I110" s="7" t="s">
        <v>103</v>
      </c>
      <c r="J110" s="7" t="s">
        <v>2086</v>
      </c>
      <c r="K110" s="7" t="s">
        <v>2087</v>
      </c>
      <c r="L110" s="7"/>
      <c r="M110" s="8" t="s">
        <v>2088</v>
      </c>
      <c r="N110" s="8" t="s">
        <v>1538</v>
      </c>
      <c r="O110" s="7" t="s">
        <v>2089</v>
      </c>
      <c r="P110" s="7"/>
      <c r="R110" s="9"/>
    </row>
    <row r="111" ht="15.75" customHeight="1">
      <c r="A111" s="7" t="s">
        <v>1530</v>
      </c>
      <c r="B111" s="7" t="s">
        <v>2090</v>
      </c>
      <c r="C111" s="1">
        <v>2023.0</v>
      </c>
      <c r="D111" s="7">
        <v>6.0</v>
      </c>
      <c r="E111" s="7"/>
      <c r="F111" s="7" t="s">
        <v>1533</v>
      </c>
      <c r="G111" s="7" t="s">
        <v>1556</v>
      </c>
      <c r="H111" s="7">
        <v>7.0</v>
      </c>
      <c r="I111" s="7" t="s">
        <v>1635</v>
      </c>
      <c r="J111" s="7" t="s">
        <v>2091</v>
      </c>
      <c r="K111" s="7" t="s">
        <v>2092</v>
      </c>
      <c r="L111" s="7"/>
      <c r="M111" s="8" t="s">
        <v>2093</v>
      </c>
      <c r="N111" s="8" t="s">
        <v>1538</v>
      </c>
      <c r="O111" s="7" t="s">
        <v>2094</v>
      </c>
      <c r="P111" s="7"/>
      <c r="R111" s="9"/>
    </row>
    <row r="112" ht="15.75" customHeight="1">
      <c r="A112" s="7" t="s">
        <v>1530</v>
      </c>
      <c r="B112" s="7" t="s">
        <v>2095</v>
      </c>
      <c r="C112" s="1">
        <v>2019.0</v>
      </c>
      <c r="D112" s="7">
        <v>2.0</v>
      </c>
      <c r="E112" s="7" t="s">
        <v>908</v>
      </c>
      <c r="F112" s="7" t="s">
        <v>1533</v>
      </c>
      <c r="G112" s="7" t="s">
        <v>1619</v>
      </c>
      <c r="H112" s="7">
        <v>12.0</v>
      </c>
      <c r="I112" s="7" t="s">
        <v>349</v>
      </c>
      <c r="J112" s="7" t="s">
        <v>2096</v>
      </c>
      <c r="K112" s="7" t="s">
        <v>2097</v>
      </c>
      <c r="L112" s="7"/>
      <c r="M112" s="8" t="s">
        <v>2098</v>
      </c>
      <c r="N112" s="8" t="s">
        <v>1538</v>
      </c>
      <c r="O112" s="7" t="s">
        <v>2099</v>
      </c>
      <c r="P112" s="7"/>
      <c r="R112" s="9"/>
    </row>
    <row r="113" ht="15.75" customHeight="1">
      <c r="A113" s="7" t="s">
        <v>1530</v>
      </c>
      <c r="B113" s="7" t="s">
        <v>2100</v>
      </c>
      <c r="C113" s="1">
        <v>2020.0</v>
      </c>
      <c r="D113" s="7">
        <v>12.0</v>
      </c>
      <c r="E113" s="7"/>
      <c r="F113" s="7" t="s">
        <v>1533</v>
      </c>
      <c r="G113" s="7" t="s">
        <v>1607</v>
      </c>
      <c r="H113" s="7">
        <v>4.0</v>
      </c>
      <c r="I113" s="7" t="s">
        <v>103</v>
      </c>
      <c r="J113" s="7" t="s">
        <v>2101</v>
      </c>
      <c r="K113" s="7" t="s">
        <v>2102</v>
      </c>
      <c r="L113" s="7"/>
      <c r="M113" s="8" t="s">
        <v>2103</v>
      </c>
      <c r="N113" s="8" t="s">
        <v>1538</v>
      </c>
      <c r="O113" s="7" t="s">
        <v>2104</v>
      </c>
      <c r="P113" s="7"/>
      <c r="R113" s="9"/>
    </row>
    <row r="114" ht="15.75" customHeight="1">
      <c r="A114" s="7" t="s">
        <v>1530</v>
      </c>
      <c r="B114" s="7" t="s">
        <v>2105</v>
      </c>
      <c r="C114" s="1">
        <v>2022.0</v>
      </c>
      <c r="D114" s="7">
        <v>4.0</v>
      </c>
      <c r="E114" s="7"/>
      <c r="F114" s="7" t="s">
        <v>1533</v>
      </c>
      <c r="G114" s="7" t="s">
        <v>1556</v>
      </c>
      <c r="H114" s="7">
        <v>6.0</v>
      </c>
      <c r="I114" s="7" t="s">
        <v>1557</v>
      </c>
      <c r="J114" s="7" t="s">
        <v>2106</v>
      </c>
      <c r="K114" s="7" t="s">
        <v>2107</v>
      </c>
      <c r="L114" s="7"/>
      <c r="M114" s="8" t="s">
        <v>2108</v>
      </c>
      <c r="N114" s="8" t="s">
        <v>1538</v>
      </c>
      <c r="O114" s="7" t="s">
        <v>2109</v>
      </c>
      <c r="P114" s="7"/>
      <c r="R114" s="9"/>
    </row>
    <row r="115" ht="15.75" customHeight="1">
      <c r="A115" s="7" t="s">
        <v>1530</v>
      </c>
      <c r="B115" s="7" t="s">
        <v>2110</v>
      </c>
      <c r="C115" s="1">
        <v>2022.0</v>
      </c>
      <c r="D115" s="7">
        <v>11.0</v>
      </c>
      <c r="E115" s="7"/>
      <c r="F115" s="7" t="s">
        <v>1533</v>
      </c>
      <c r="G115" s="7" t="s">
        <v>1556</v>
      </c>
      <c r="H115" s="7">
        <v>6.0</v>
      </c>
      <c r="I115" s="7" t="s">
        <v>1568</v>
      </c>
      <c r="J115" s="7" t="s">
        <v>2111</v>
      </c>
      <c r="K115" s="7" t="s">
        <v>2112</v>
      </c>
      <c r="L115" s="7"/>
      <c r="M115" s="8" t="s">
        <v>2113</v>
      </c>
      <c r="N115" s="8" t="s">
        <v>1538</v>
      </c>
      <c r="O115" s="7" t="s">
        <v>2114</v>
      </c>
      <c r="P115" s="7"/>
      <c r="R115" s="9"/>
    </row>
    <row r="116" ht="15.75" customHeight="1">
      <c r="A116" s="7" t="s">
        <v>1530</v>
      </c>
      <c r="B116" s="7" t="s">
        <v>2115</v>
      </c>
      <c r="C116" s="1">
        <v>2015.0</v>
      </c>
      <c r="D116" s="7">
        <v>3.0</v>
      </c>
      <c r="E116" s="7" t="s">
        <v>908</v>
      </c>
      <c r="F116" s="7" t="s">
        <v>1533</v>
      </c>
      <c r="G116" s="7" t="s">
        <v>1619</v>
      </c>
      <c r="H116" s="7">
        <v>8.0</v>
      </c>
      <c r="I116" s="7" t="s">
        <v>25</v>
      </c>
      <c r="J116" s="7" t="s">
        <v>2116</v>
      </c>
      <c r="K116" s="7" t="s">
        <v>2117</v>
      </c>
      <c r="L116" s="7"/>
      <c r="M116" s="8" t="s">
        <v>2118</v>
      </c>
      <c r="N116" s="8" t="s">
        <v>1538</v>
      </c>
      <c r="O116" s="7" t="s">
        <v>2119</v>
      </c>
      <c r="P116" s="7"/>
      <c r="R116" s="9"/>
    </row>
    <row r="117" ht="15.75" customHeight="1">
      <c r="A117" s="7" t="s">
        <v>1530</v>
      </c>
      <c r="B117" s="7" t="s">
        <v>2120</v>
      </c>
      <c r="C117" s="1">
        <v>2016.0</v>
      </c>
      <c r="D117" s="7">
        <v>11.0</v>
      </c>
      <c r="E117" s="7" t="s">
        <v>1532</v>
      </c>
      <c r="F117" s="7" t="s">
        <v>1533</v>
      </c>
      <c r="G117" s="7" t="s">
        <v>1534</v>
      </c>
      <c r="H117" s="7">
        <v>23.0</v>
      </c>
      <c r="I117" s="7" t="s">
        <v>444</v>
      </c>
      <c r="J117" s="7" t="s">
        <v>2121</v>
      </c>
      <c r="K117" s="7" t="s">
        <v>2122</v>
      </c>
      <c r="L117" s="7"/>
      <c r="M117" s="8" t="s">
        <v>2123</v>
      </c>
      <c r="N117" s="7" t="s">
        <v>1538</v>
      </c>
      <c r="O117" s="7" t="s">
        <v>2124</v>
      </c>
      <c r="P117" s="7"/>
      <c r="R117" s="9"/>
    </row>
    <row r="118" ht="15.75" customHeight="1">
      <c r="A118" s="7" t="s">
        <v>1530</v>
      </c>
      <c r="B118" s="7" t="s">
        <v>2125</v>
      </c>
      <c r="C118" s="1">
        <v>2022.0</v>
      </c>
      <c r="D118" s="7">
        <v>9.0</v>
      </c>
      <c r="E118" s="7"/>
      <c r="F118" s="7" t="s">
        <v>1533</v>
      </c>
      <c r="G118" s="7" t="s">
        <v>1556</v>
      </c>
      <c r="H118" s="7">
        <v>6.0</v>
      </c>
      <c r="I118" s="7" t="s">
        <v>1646</v>
      </c>
      <c r="J118" s="7" t="s">
        <v>2126</v>
      </c>
      <c r="K118" s="7" t="s">
        <v>2127</v>
      </c>
      <c r="L118" s="7"/>
      <c r="M118" s="8" t="s">
        <v>2128</v>
      </c>
      <c r="N118" s="7" t="s">
        <v>1538</v>
      </c>
      <c r="O118" s="7" t="s">
        <v>2129</v>
      </c>
      <c r="P118" s="7"/>
      <c r="R118" s="9"/>
    </row>
    <row r="119" ht="15.75" customHeight="1">
      <c r="A119" s="7" t="s">
        <v>1530</v>
      </c>
      <c r="B119" s="7" t="s">
        <v>2130</v>
      </c>
      <c r="C119" s="1">
        <v>2023.0</v>
      </c>
      <c r="D119" s="7">
        <v>9.0</v>
      </c>
      <c r="E119" s="7"/>
      <c r="F119" s="7" t="s">
        <v>1533</v>
      </c>
      <c r="G119" s="7" t="s">
        <v>1556</v>
      </c>
      <c r="H119" s="7">
        <v>7.0</v>
      </c>
      <c r="I119" s="7" t="s">
        <v>1646</v>
      </c>
      <c r="J119" s="7" t="s">
        <v>2131</v>
      </c>
      <c r="K119" s="7" t="s">
        <v>2132</v>
      </c>
      <c r="L119" s="7"/>
      <c r="M119" s="8" t="s">
        <v>2133</v>
      </c>
      <c r="N119" s="8" t="s">
        <v>1538</v>
      </c>
      <c r="O119" s="7" t="s">
        <v>2134</v>
      </c>
      <c r="P119" s="7"/>
      <c r="R119" s="9"/>
    </row>
    <row r="120" ht="15.75" customHeight="1">
      <c r="A120" s="7" t="s">
        <v>1530</v>
      </c>
      <c r="B120" s="7" t="s">
        <v>2135</v>
      </c>
      <c r="C120" s="1">
        <v>2021.0</v>
      </c>
      <c r="D120" s="7">
        <v>4.0</v>
      </c>
      <c r="E120" s="7"/>
      <c r="F120" s="7" t="s">
        <v>1533</v>
      </c>
      <c r="G120" s="7" t="s">
        <v>1556</v>
      </c>
      <c r="H120" s="7">
        <v>5.0</v>
      </c>
      <c r="I120" s="7" t="s">
        <v>1557</v>
      </c>
      <c r="J120" s="7" t="s">
        <v>2136</v>
      </c>
      <c r="K120" s="7" t="s">
        <v>2137</v>
      </c>
      <c r="L120" s="7"/>
      <c r="M120" s="8" t="s">
        <v>2138</v>
      </c>
      <c r="N120" s="7" t="s">
        <v>1538</v>
      </c>
      <c r="O120" s="7" t="s">
        <v>2139</v>
      </c>
      <c r="P120" s="7"/>
      <c r="R120" s="9"/>
    </row>
    <row r="121" ht="15.75" customHeight="1">
      <c r="A121" s="7" t="s">
        <v>1530</v>
      </c>
      <c r="B121" s="7" t="s">
        <v>2140</v>
      </c>
      <c r="C121" s="1">
        <v>2023.0</v>
      </c>
      <c r="D121" s="7">
        <v>11.0</v>
      </c>
      <c r="E121" s="7"/>
      <c r="F121" s="7" t="s">
        <v>1533</v>
      </c>
      <c r="G121" s="7" t="s">
        <v>1556</v>
      </c>
      <c r="H121" s="7">
        <v>7.0</v>
      </c>
      <c r="I121" s="7" t="s">
        <v>1671</v>
      </c>
      <c r="J121" s="7" t="s">
        <v>1535</v>
      </c>
      <c r="K121" s="7" t="s">
        <v>2141</v>
      </c>
      <c r="L121" s="7"/>
      <c r="M121" s="8" t="s">
        <v>2142</v>
      </c>
      <c r="N121" s="7" t="s">
        <v>1538</v>
      </c>
      <c r="O121" s="7" t="s">
        <v>2143</v>
      </c>
      <c r="P121" s="7"/>
      <c r="R121" s="9"/>
    </row>
    <row r="122" ht="15.75" customHeight="1">
      <c r="A122" s="7" t="s">
        <v>1530</v>
      </c>
      <c r="B122" s="7" t="s">
        <v>2144</v>
      </c>
      <c r="C122" s="1">
        <v>2021.0</v>
      </c>
      <c r="D122" s="7">
        <v>11.0</v>
      </c>
      <c r="E122" s="7" t="s">
        <v>1532</v>
      </c>
      <c r="F122" s="7" t="s">
        <v>1533</v>
      </c>
      <c r="G122" s="7" t="s">
        <v>1534</v>
      </c>
      <c r="H122" s="7">
        <v>28.0</v>
      </c>
      <c r="I122" s="7" t="s">
        <v>237</v>
      </c>
      <c r="J122" s="7" t="s">
        <v>2145</v>
      </c>
      <c r="K122" s="7" t="s">
        <v>2146</v>
      </c>
      <c r="L122" s="7"/>
      <c r="M122" s="8" t="s">
        <v>2147</v>
      </c>
      <c r="N122" s="8" t="s">
        <v>1538</v>
      </c>
      <c r="O122" s="7" t="s">
        <v>2148</v>
      </c>
      <c r="P122" s="7"/>
      <c r="R122" s="9"/>
    </row>
    <row r="123" ht="15.75" customHeight="1">
      <c r="A123" s="7" t="s">
        <v>1530</v>
      </c>
      <c r="B123" s="7" t="s">
        <v>2149</v>
      </c>
      <c r="C123" s="1">
        <v>2020.0</v>
      </c>
      <c r="D123" s="7">
        <v>5.0</v>
      </c>
      <c r="E123" s="7"/>
      <c r="F123" s="7" t="s">
        <v>1533</v>
      </c>
      <c r="G123" s="7" t="s">
        <v>2150</v>
      </c>
      <c r="H123" s="7">
        <v>3.0</v>
      </c>
      <c r="I123" s="7" t="s">
        <v>349</v>
      </c>
      <c r="J123" s="7" t="s">
        <v>2151</v>
      </c>
      <c r="K123" s="7" t="s">
        <v>2152</v>
      </c>
      <c r="L123" s="7"/>
      <c r="M123" s="8" t="s">
        <v>2153</v>
      </c>
      <c r="N123" s="8" t="s">
        <v>1538</v>
      </c>
      <c r="O123" s="7" t="s">
        <v>2154</v>
      </c>
      <c r="P123" s="7"/>
      <c r="R123" s="9"/>
    </row>
    <row r="124" ht="15.75" customHeight="1">
      <c r="A124" s="7" t="s">
        <v>1530</v>
      </c>
      <c r="B124" s="7" t="s">
        <v>2155</v>
      </c>
      <c r="C124" s="1">
        <v>2020.0</v>
      </c>
      <c r="D124" s="7">
        <v>6.0</v>
      </c>
      <c r="E124" s="7" t="s">
        <v>908</v>
      </c>
      <c r="F124" s="7" t="s">
        <v>1533</v>
      </c>
      <c r="G124" s="7" t="s">
        <v>1619</v>
      </c>
      <c r="H124" s="7">
        <v>13.0</v>
      </c>
      <c r="I124" s="7" t="s">
        <v>25</v>
      </c>
      <c r="J124" s="7" t="s">
        <v>2156</v>
      </c>
      <c r="K124" s="7" t="s">
        <v>2157</v>
      </c>
      <c r="L124" s="7"/>
      <c r="M124" s="8" t="s">
        <v>2158</v>
      </c>
      <c r="N124" s="8" t="s">
        <v>1538</v>
      </c>
      <c r="O124" s="7" t="s">
        <v>2159</v>
      </c>
      <c r="P124" s="7"/>
      <c r="R124" s="9"/>
    </row>
    <row r="125" ht="15.75" customHeight="1">
      <c r="A125" s="7" t="s">
        <v>1530</v>
      </c>
      <c r="B125" s="7" t="s">
        <v>2160</v>
      </c>
      <c r="C125" s="1">
        <v>2021.0</v>
      </c>
      <c r="D125" s="7">
        <v>8.0</v>
      </c>
      <c r="E125" s="7"/>
      <c r="F125" s="7" t="s">
        <v>1533</v>
      </c>
      <c r="G125" s="7" t="s">
        <v>2150</v>
      </c>
      <c r="H125" s="7">
        <v>4.0</v>
      </c>
      <c r="I125" s="7" t="s">
        <v>25</v>
      </c>
      <c r="J125" s="7" t="s">
        <v>2161</v>
      </c>
      <c r="K125" s="7" t="s">
        <v>2162</v>
      </c>
      <c r="L125" s="7"/>
      <c r="M125" s="8" t="s">
        <v>2163</v>
      </c>
      <c r="N125" s="8" t="s">
        <v>1538</v>
      </c>
      <c r="O125" s="7" t="s">
        <v>2164</v>
      </c>
      <c r="P125" s="7"/>
      <c r="R125" s="9"/>
    </row>
    <row r="126" ht="15.75" customHeight="1">
      <c r="A126" s="7" t="s">
        <v>1530</v>
      </c>
      <c r="B126" s="7" t="s">
        <v>2165</v>
      </c>
      <c r="C126" s="1">
        <v>2022.0</v>
      </c>
      <c r="D126" s="7">
        <v>11.0</v>
      </c>
      <c r="E126" s="7"/>
      <c r="F126" s="7" t="s">
        <v>1533</v>
      </c>
      <c r="G126" s="7" t="s">
        <v>1865</v>
      </c>
      <c r="H126" s="7">
        <v>3.0</v>
      </c>
      <c r="I126" s="7" t="s">
        <v>103</v>
      </c>
      <c r="J126" s="7" t="s">
        <v>1660</v>
      </c>
      <c r="K126" s="7" t="s">
        <v>1661</v>
      </c>
      <c r="L126" s="7"/>
      <c r="M126" s="8" t="s">
        <v>2166</v>
      </c>
      <c r="N126" s="8" t="s">
        <v>1538</v>
      </c>
      <c r="O126" s="7" t="s">
        <v>2167</v>
      </c>
      <c r="P126" s="7"/>
      <c r="R126" s="9"/>
    </row>
    <row r="127" ht="15.75" customHeight="1">
      <c r="A127" s="7" t="s">
        <v>1530</v>
      </c>
      <c r="B127" s="7" t="s">
        <v>2168</v>
      </c>
      <c r="C127" s="1">
        <v>2020.0</v>
      </c>
      <c r="D127" s="7">
        <v>5.0</v>
      </c>
      <c r="E127" s="7" t="s">
        <v>908</v>
      </c>
      <c r="F127" s="7" t="s">
        <v>1533</v>
      </c>
      <c r="G127" s="7" t="s">
        <v>1619</v>
      </c>
      <c r="H127" s="7">
        <v>13.0</v>
      </c>
      <c r="I127" s="7" t="s">
        <v>25</v>
      </c>
      <c r="J127" s="7" t="s">
        <v>2169</v>
      </c>
      <c r="K127" s="7" t="s">
        <v>2170</v>
      </c>
      <c r="L127" s="7"/>
      <c r="M127" s="8" t="s">
        <v>2171</v>
      </c>
      <c r="N127" s="8" t="s">
        <v>1538</v>
      </c>
      <c r="O127" s="7" t="s">
        <v>2172</v>
      </c>
      <c r="P127" s="7"/>
      <c r="R127" s="9"/>
    </row>
    <row r="128" ht="15.75" customHeight="1">
      <c r="A128" s="7" t="s">
        <v>1530</v>
      </c>
      <c r="B128" s="7" t="s">
        <v>2173</v>
      </c>
      <c r="C128" s="1">
        <v>2020.0</v>
      </c>
      <c r="D128" s="7">
        <v>5.0</v>
      </c>
      <c r="E128" s="7" t="s">
        <v>1014</v>
      </c>
      <c r="F128" s="7" t="s">
        <v>1533</v>
      </c>
      <c r="G128" s="7" t="s">
        <v>1665</v>
      </c>
      <c r="H128" s="7">
        <v>16.0</v>
      </c>
      <c r="I128" s="7" t="s">
        <v>25</v>
      </c>
      <c r="J128" s="7" t="s">
        <v>2174</v>
      </c>
      <c r="K128" s="7" t="s">
        <v>2175</v>
      </c>
      <c r="L128" s="7"/>
      <c r="M128" s="8" t="s">
        <v>2176</v>
      </c>
      <c r="N128" s="8" t="s">
        <v>1538</v>
      </c>
      <c r="O128" s="7" t="s">
        <v>2177</v>
      </c>
      <c r="P128" s="7"/>
      <c r="R128" s="9"/>
    </row>
    <row r="129" ht="15.75" customHeight="1">
      <c r="A129" s="7" t="s">
        <v>1530</v>
      </c>
      <c r="B129" s="7" t="s">
        <v>892</v>
      </c>
      <c r="C129" s="1">
        <v>2021.0</v>
      </c>
      <c r="D129" s="7">
        <v>9.0</v>
      </c>
      <c r="E129" s="7" t="s">
        <v>908</v>
      </c>
      <c r="F129" s="7" t="s">
        <v>1533</v>
      </c>
      <c r="G129" s="7" t="s">
        <v>1619</v>
      </c>
      <c r="H129" s="7">
        <v>14.0</v>
      </c>
      <c r="I129" s="7" t="s">
        <v>103</v>
      </c>
      <c r="J129" s="7" t="s">
        <v>2178</v>
      </c>
      <c r="K129" s="7" t="s">
        <v>2179</v>
      </c>
      <c r="L129" s="7"/>
      <c r="M129" s="8" t="s">
        <v>2180</v>
      </c>
      <c r="N129" s="8" t="s">
        <v>1538</v>
      </c>
      <c r="O129" s="7" t="s">
        <v>2181</v>
      </c>
      <c r="P129" s="7"/>
      <c r="R129" s="9"/>
    </row>
    <row r="130" ht="15.75" customHeight="1">
      <c r="A130" s="7" t="s">
        <v>2182</v>
      </c>
      <c r="B130" s="7" t="s">
        <v>2183</v>
      </c>
      <c r="C130" s="1">
        <v>2023.0</v>
      </c>
      <c r="D130" s="7"/>
      <c r="E130" s="7" t="s">
        <v>2184</v>
      </c>
      <c r="F130" s="7" t="s">
        <v>1533</v>
      </c>
      <c r="G130" s="7" t="s">
        <v>2185</v>
      </c>
      <c r="H130" s="7"/>
      <c r="I130" s="7"/>
      <c r="J130" s="7" t="s">
        <v>2186</v>
      </c>
      <c r="K130" s="7" t="s">
        <v>2187</v>
      </c>
      <c r="L130" s="7"/>
      <c r="M130" s="8" t="s">
        <v>2188</v>
      </c>
      <c r="N130" s="8" t="s">
        <v>1538</v>
      </c>
      <c r="O130" s="7" t="s">
        <v>2189</v>
      </c>
      <c r="P130" s="7"/>
      <c r="R130" s="9"/>
    </row>
    <row r="131" ht="15.75" customHeight="1">
      <c r="A131" s="7" t="s">
        <v>2182</v>
      </c>
      <c r="B131" s="7" t="s">
        <v>2190</v>
      </c>
      <c r="C131" s="1">
        <v>2022.0</v>
      </c>
      <c r="D131" s="7"/>
      <c r="E131" s="7" t="s">
        <v>2191</v>
      </c>
      <c r="F131" s="7" t="s">
        <v>1533</v>
      </c>
      <c r="G131" s="7" t="s">
        <v>2192</v>
      </c>
      <c r="H131" s="7"/>
      <c r="I131" s="7"/>
      <c r="J131" s="7" t="s">
        <v>2193</v>
      </c>
      <c r="K131" s="7" t="s">
        <v>2194</v>
      </c>
      <c r="L131" s="7"/>
      <c r="M131" s="8" t="s">
        <v>2195</v>
      </c>
      <c r="N131" s="7" t="s">
        <v>1538</v>
      </c>
      <c r="O131" s="7" t="s">
        <v>2196</v>
      </c>
      <c r="P131" s="7"/>
      <c r="R131" s="9"/>
    </row>
    <row r="132" ht="15.75" customHeight="1">
      <c r="A132" s="7" t="s">
        <v>2182</v>
      </c>
      <c r="B132" s="7" t="s">
        <v>2197</v>
      </c>
      <c r="C132" s="1">
        <v>2023.0</v>
      </c>
      <c r="D132" s="7"/>
      <c r="E132" s="7" t="s">
        <v>2184</v>
      </c>
      <c r="F132" s="7" t="s">
        <v>1533</v>
      </c>
      <c r="G132" s="7" t="s">
        <v>2185</v>
      </c>
      <c r="H132" s="7"/>
      <c r="I132" s="7"/>
      <c r="J132" s="7" t="s">
        <v>2198</v>
      </c>
      <c r="K132" s="7" t="s">
        <v>2199</v>
      </c>
      <c r="L132" s="7"/>
      <c r="M132" s="8" t="s">
        <v>2200</v>
      </c>
      <c r="N132" s="8" t="s">
        <v>1538</v>
      </c>
      <c r="O132" s="7" t="s">
        <v>2201</v>
      </c>
      <c r="P132" s="7"/>
      <c r="R132" s="9"/>
    </row>
    <row r="133" ht="15.75" customHeight="1">
      <c r="A133" s="7" t="s">
        <v>2182</v>
      </c>
      <c r="B133" s="7" t="s">
        <v>2202</v>
      </c>
      <c r="C133" s="1">
        <v>2023.0</v>
      </c>
      <c r="D133" s="7"/>
      <c r="E133" s="7" t="s">
        <v>2184</v>
      </c>
      <c r="F133" s="7" t="s">
        <v>1533</v>
      </c>
      <c r="G133" s="7" t="s">
        <v>2185</v>
      </c>
      <c r="H133" s="7"/>
      <c r="I133" s="7"/>
      <c r="J133" s="7" t="s">
        <v>2203</v>
      </c>
      <c r="K133" s="7" t="s">
        <v>2204</v>
      </c>
      <c r="L133" s="7"/>
      <c r="M133" s="8" t="s">
        <v>2205</v>
      </c>
      <c r="N133" s="8" t="s">
        <v>1538</v>
      </c>
      <c r="O133" s="7" t="s">
        <v>2206</v>
      </c>
      <c r="P133" s="7"/>
      <c r="R133" s="9"/>
    </row>
    <row r="134" ht="15.75" customHeight="1">
      <c r="A134" s="7" t="s">
        <v>2182</v>
      </c>
      <c r="B134" s="7" t="s">
        <v>2207</v>
      </c>
      <c r="C134" s="1">
        <v>2023.0</v>
      </c>
      <c r="D134" s="7"/>
      <c r="E134" s="7" t="s">
        <v>2184</v>
      </c>
      <c r="F134" s="7" t="s">
        <v>1533</v>
      </c>
      <c r="G134" s="7" t="s">
        <v>2185</v>
      </c>
      <c r="H134" s="7"/>
      <c r="I134" s="7"/>
      <c r="J134" s="7" t="s">
        <v>2208</v>
      </c>
      <c r="K134" s="7" t="s">
        <v>2209</v>
      </c>
      <c r="L134" s="7"/>
      <c r="M134" s="8" t="s">
        <v>2210</v>
      </c>
      <c r="N134" s="7" t="s">
        <v>1538</v>
      </c>
      <c r="O134" s="7" t="s">
        <v>2211</v>
      </c>
      <c r="P134" s="7"/>
      <c r="R134" s="9"/>
    </row>
    <row r="135" ht="15.75" customHeight="1">
      <c r="A135" s="7" t="s">
        <v>2182</v>
      </c>
      <c r="B135" s="7" t="s">
        <v>2212</v>
      </c>
      <c r="C135" s="1">
        <v>2023.0</v>
      </c>
      <c r="D135" s="7"/>
      <c r="E135" s="7" t="s">
        <v>2213</v>
      </c>
      <c r="F135" s="7" t="s">
        <v>1533</v>
      </c>
      <c r="G135" s="7" t="s">
        <v>2214</v>
      </c>
      <c r="H135" s="7"/>
      <c r="I135" s="7"/>
      <c r="J135" s="7" t="s">
        <v>2215</v>
      </c>
      <c r="K135" s="7" t="s">
        <v>2216</v>
      </c>
      <c r="L135" s="7"/>
      <c r="M135" s="8" t="s">
        <v>2217</v>
      </c>
      <c r="N135" s="8" t="s">
        <v>1538</v>
      </c>
      <c r="O135" s="7" t="s">
        <v>2218</v>
      </c>
      <c r="P135" s="7"/>
      <c r="R135" s="9"/>
    </row>
    <row r="136" ht="15.75" customHeight="1">
      <c r="A136" s="7" t="s">
        <v>2182</v>
      </c>
      <c r="B136" s="7" t="s">
        <v>2219</v>
      </c>
      <c r="C136" s="1">
        <v>2023.0</v>
      </c>
      <c r="D136" s="7"/>
      <c r="E136" s="7" t="s">
        <v>2184</v>
      </c>
      <c r="F136" s="7" t="s">
        <v>1533</v>
      </c>
      <c r="G136" s="7" t="s">
        <v>2185</v>
      </c>
      <c r="H136" s="7"/>
      <c r="I136" s="7"/>
      <c r="J136" s="7" t="s">
        <v>2220</v>
      </c>
      <c r="K136" s="7" t="s">
        <v>2221</v>
      </c>
      <c r="L136" s="7"/>
      <c r="M136" s="8" t="s">
        <v>2222</v>
      </c>
      <c r="N136" s="8" t="s">
        <v>1538</v>
      </c>
      <c r="O136" s="7" t="s">
        <v>2223</v>
      </c>
      <c r="P136" s="7"/>
      <c r="R136" s="9"/>
    </row>
    <row r="137" ht="15.75" customHeight="1">
      <c r="A137" s="7" t="s">
        <v>2182</v>
      </c>
      <c r="B137" s="7" t="s">
        <v>2224</v>
      </c>
      <c r="C137" s="1">
        <v>2022.0</v>
      </c>
      <c r="D137" s="7"/>
      <c r="E137" s="7" t="s">
        <v>2225</v>
      </c>
      <c r="F137" s="7" t="s">
        <v>1533</v>
      </c>
      <c r="G137" s="7" t="s">
        <v>2226</v>
      </c>
      <c r="H137" s="7"/>
      <c r="I137" s="7"/>
      <c r="J137" s="7" t="s">
        <v>2227</v>
      </c>
      <c r="K137" s="7" t="s">
        <v>2228</v>
      </c>
      <c r="L137" s="7"/>
      <c r="M137" s="8" t="s">
        <v>2229</v>
      </c>
      <c r="N137" s="8" t="s">
        <v>1538</v>
      </c>
      <c r="O137" s="7" t="s">
        <v>2230</v>
      </c>
      <c r="P137" s="7"/>
      <c r="R137" s="9"/>
    </row>
    <row r="138" ht="15.75" customHeight="1">
      <c r="A138" s="7" t="s">
        <v>2182</v>
      </c>
      <c r="B138" s="7" t="s">
        <v>2231</v>
      </c>
      <c r="C138" s="1">
        <v>2022.0</v>
      </c>
      <c r="D138" s="7"/>
      <c r="E138" s="7" t="s">
        <v>2191</v>
      </c>
      <c r="F138" s="7" t="s">
        <v>1533</v>
      </c>
      <c r="G138" s="7" t="s">
        <v>2192</v>
      </c>
      <c r="H138" s="7"/>
      <c r="I138" s="7"/>
      <c r="J138" s="7" t="s">
        <v>2232</v>
      </c>
      <c r="K138" s="7" t="s">
        <v>2054</v>
      </c>
      <c r="L138" s="7"/>
      <c r="M138" s="8" t="s">
        <v>2233</v>
      </c>
      <c r="N138" s="8" t="s">
        <v>1538</v>
      </c>
      <c r="O138" s="7" t="s">
        <v>2234</v>
      </c>
      <c r="P138" s="7"/>
      <c r="R138" s="9"/>
    </row>
    <row r="139" ht="15.75" customHeight="1">
      <c r="A139" s="7" t="s">
        <v>2182</v>
      </c>
      <c r="B139" s="7" t="s">
        <v>2235</v>
      </c>
      <c r="C139" s="1">
        <v>2021.0</v>
      </c>
      <c r="D139" s="7"/>
      <c r="E139" s="7" t="s">
        <v>2236</v>
      </c>
      <c r="F139" s="7" t="s">
        <v>1533</v>
      </c>
      <c r="G139" s="7" t="s">
        <v>2237</v>
      </c>
      <c r="H139" s="7"/>
      <c r="I139" s="7"/>
      <c r="J139" s="7" t="s">
        <v>1535</v>
      </c>
      <c r="K139" s="7" t="s">
        <v>2238</v>
      </c>
      <c r="L139" s="7"/>
      <c r="M139" s="8" t="s">
        <v>2239</v>
      </c>
      <c r="N139" s="8" t="s">
        <v>1538</v>
      </c>
      <c r="O139" s="7" t="s">
        <v>2240</v>
      </c>
      <c r="P139" s="7"/>
      <c r="R139" s="9"/>
    </row>
    <row r="140" ht="15.75" customHeight="1">
      <c r="A140" s="7" t="s">
        <v>2182</v>
      </c>
      <c r="B140" s="7" t="s">
        <v>2241</v>
      </c>
      <c r="C140" s="1">
        <v>2020.0</v>
      </c>
      <c r="D140" s="7"/>
      <c r="E140" s="7" t="s">
        <v>2242</v>
      </c>
      <c r="F140" s="7" t="s">
        <v>1533</v>
      </c>
      <c r="G140" s="7" t="s">
        <v>2243</v>
      </c>
      <c r="H140" s="7"/>
      <c r="I140" s="7"/>
      <c r="J140" s="7" t="s">
        <v>2244</v>
      </c>
      <c r="K140" s="7" t="s">
        <v>2245</v>
      </c>
      <c r="L140" s="7"/>
      <c r="M140" s="8" t="s">
        <v>2246</v>
      </c>
      <c r="N140" s="8" t="s">
        <v>1538</v>
      </c>
      <c r="O140" s="7" t="s">
        <v>2247</v>
      </c>
      <c r="P140" s="7" t="s">
        <v>2248</v>
      </c>
      <c r="R140" s="9"/>
    </row>
    <row r="141" ht="15.75" customHeight="1">
      <c r="A141" s="7" t="s">
        <v>2182</v>
      </c>
      <c r="B141" s="7" t="s">
        <v>2249</v>
      </c>
      <c r="C141" s="1">
        <v>2022.0</v>
      </c>
      <c r="D141" s="7"/>
      <c r="E141" s="7" t="s">
        <v>2191</v>
      </c>
      <c r="F141" s="7" t="s">
        <v>1533</v>
      </c>
      <c r="G141" s="7" t="s">
        <v>2192</v>
      </c>
      <c r="H141" s="7"/>
      <c r="I141" s="7"/>
      <c r="J141" s="7" t="s">
        <v>2250</v>
      </c>
      <c r="K141" s="7" t="s">
        <v>2251</v>
      </c>
      <c r="L141" s="7"/>
      <c r="M141" s="8" t="s">
        <v>2252</v>
      </c>
      <c r="N141" s="8" t="s">
        <v>1538</v>
      </c>
      <c r="O141" s="7" t="s">
        <v>2253</v>
      </c>
      <c r="P141" s="7"/>
      <c r="R141" s="9"/>
    </row>
    <row r="142" ht="15.75" customHeight="1">
      <c r="A142" s="7" t="s">
        <v>2182</v>
      </c>
      <c r="B142" s="7" t="s">
        <v>2254</v>
      </c>
      <c r="C142" s="1">
        <v>2022.0</v>
      </c>
      <c r="D142" s="7"/>
      <c r="E142" s="7" t="s">
        <v>2225</v>
      </c>
      <c r="F142" s="7" t="s">
        <v>1533</v>
      </c>
      <c r="G142" s="7" t="s">
        <v>2226</v>
      </c>
      <c r="H142" s="7"/>
      <c r="I142" s="7"/>
      <c r="J142" s="7" t="s">
        <v>2255</v>
      </c>
      <c r="K142" s="7" t="s">
        <v>2256</v>
      </c>
      <c r="L142" s="7"/>
      <c r="M142" s="8" t="s">
        <v>2257</v>
      </c>
      <c r="N142" s="8" t="s">
        <v>1538</v>
      </c>
      <c r="O142" s="7" t="s">
        <v>2258</v>
      </c>
      <c r="P142" s="7"/>
      <c r="R142" s="9"/>
    </row>
    <row r="143" ht="15.75" customHeight="1">
      <c r="A143" s="7" t="s">
        <v>2182</v>
      </c>
      <c r="B143" s="7" t="s">
        <v>2259</v>
      </c>
      <c r="C143" s="1">
        <v>2021.0</v>
      </c>
      <c r="D143" s="7"/>
      <c r="E143" s="7" t="s">
        <v>2260</v>
      </c>
      <c r="F143" s="7" t="s">
        <v>1533</v>
      </c>
      <c r="G143" s="7" t="s">
        <v>2261</v>
      </c>
      <c r="H143" s="7"/>
      <c r="I143" s="7"/>
      <c r="J143" s="7" t="s">
        <v>2262</v>
      </c>
      <c r="K143" s="7" t="s">
        <v>2263</v>
      </c>
      <c r="L143" s="7"/>
      <c r="M143" s="8" t="s">
        <v>2264</v>
      </c>
      <c r="N143" s="8" t="s">
        <v>1538</v>
      </c>
      <c r="O143" s="7" t="s">
        <v>2265</v>
      </c>
      <c r="P143" s="7" t="s">
        <v>2266</v>
      </c>
      <c r="R143" s="9"/>
    </row>
    <row r="144" ht="15.75" customHeight="1">
      <c r="A144" s="7" t="s">
        <v>2182</v>
      </c>
      <c r="B144" s="7" t="s">
        <v>2267</v>
      </c>
      <c r="C144" s="1">
        <v>2022.0</v>
      </c>
      <c r="D144" s="7"/>
      <c r="E144" s="7" t="s">
        <v>2191</v>
      </c>
      <c r="F144" s="7" t="s">
        <v>1533</v>
      </c>
      <c r="G144" s="7" t="s">
        <v>2192</v>
      </c>
      <c r="H144" s="7"/>
      <c r="I144" s="7"/>
      <c r="J144" s="7" t="s">
        <v>2268</v>
      </c>
      <c r="K144" s="7" t="s">
        <v>1856</v>
      </c>
      <c r="L144" s="7"/>
      <c r="M144" s="8" t="s">
        <v>2269</v>
      </c>
      <c r="N144" s="8" t="s">
        <v>1538</v>
      </c>
      <c r="O144" s="7" t="s">
        <v>2270</v>
      </c>
      <c r="P144" s="7"/>
      <c r="R144" s="9"/>
    </row>
    <row r="145" ht="15.75" customHeight="1">
      <c r="A145" s="7" t="s">
        <v>2182</v>
      </c>
      <c r="B145" s="7" t="s">
        <v>2271</v>
      </c>
      <c r="C145" s="1">
        <v>2023.0</v>
      </c>
      <c r="D145" s="7"/>
      <c r="E145" s="7" t="s">
        <v>2184</v>
      </c>
      <c r="F145" s="7" t="s">
        <v>1533</v>
      </c>
      <c r="G145" s="7" t="s">
        <v>2185</v>
      </c>
      <c r="H145" s="7"/>
      <c r="I145" s="7"/>
      <c r="J145" s="7" t="s">
        <v>2272</v>
      </c>
      <c r="K145" s="7" t="s">
        <v>2273</v>
      </c>
      <c r="L145" s="7"/>
      <c r="M145" s="8" t="s">
        <v>2274</v>
      </c>
      <c r="N145" s="8" t="s">
        <v>1538</v>
      </c>
      <c r="O145" s="7" t="s">
        <v>2275</v>
      </c>
      <c r="P145" s="7"/>
      <c r="R145" s="9"/>
    </row>
    <row r="146" ht="15.75" customHeight="1">
      <c r="A146" s="7" t="s">
        <v>2182</v>
      </c>
      <c r="B146" s="7" t="s">
        <v>2276</v>
      </c>
      <c r="C146" s="1">
        <v>2020.0</v>
      </c>
      <c r="D146" s="7"/>
      <c r="E146" s="7" t="s">
        <v>2277</v>
      </c>
      <c r="F146" s="7" t="s">
        <v>1533</v>
      </c>
      <c r="G146" s="7" t="s">
        <v>2278</v>
      </c>
      <c r="H146" s="7"/>
      <c r="I146" s="7"/>
      <c r="J146" s="7" t="s">
        <v>2279</v>
      </c>
      <c r="K146" s="7" t="s">
        <v>2280</v>
      </c>
      <c r="L146" s="7"/>
      <c r="M146" s="8" t="s">
        <v>2281</v>
      </c>
      <c r="N146" s="8" t="s">
        <v>1538</v>
      </c>
      <c r="O146" s="7" t="s">
        <v>2282</v>
      </c>
      <c r="P146" s="7" t="s">
        <v>2283</v>
      </c>
      <c r="R146" s="9"/>
    </row>
    <row r="147" ht="15.75" customHeight="1">
      <c r="A147" s="7" t="s">
        <v>2182</v>
      </c>
      <c r="B147" s="7" t="s">
        <v>2284</v>
      </c>
      <c r="C147" s="1">
        <v>2016.0</v>
      </c>
      <c r="D147" s="7"/>
      <c r="E147" s="7" t="s">
        <v>2285</v>
      </c>
      <c r="F147" s="7" t="s">
        <v>1533</v>
      </c>
      <c r="G147" s="7" t="s">
        <v>2286</v>
      </c>
      <c r="H147" s="7"/>
      <c r="I147" s="7"/>
      <c r="J147" s="7" t="s">
        <v>1993</v>
      </c>
      <c r="K147" s="7" t="s">
        <v>2012</v>
      </c>
      <c r="L147" s="7"/>
      <c r="M147" s="8" t="s">
        <v>2287</v>
      </c>
      <c r="N147" s="8" t="s">
        <v>1538</v>
      </c>
      <c r="O147" s="7" t="s">
        <v>2288</v>
      </c>
      <c r="P147" s="7" t="s">
        <v>2289</v>
      </c>
      <c r="R147" s="9"/>
    </row>
    <row r="148" ht="15.75" customHeight="1">
      <c r="A148" s="7" t="s">
        <v>2182</v>
      </c>
      <c r="B148" s="7" t="s">
        <v>2290</v>
      </c>
      <c r="C148" s="1">
        <v>2020.0</v>
      </c>
      <c r="D148" s="7"/>
      <c r="E148" s="7" t="s">
        <v>2277</v>
      </c>
      <c r="F148" s="7" t="s">
        <v>1533</v>
      </c>
      <c r="G148" s="7" t="s">
        <v>2278</v>
      </c>
      <c r="H148" s="7"/>
      <c r="I148" s="7"/>
      <c r="J148" s="7" t="s">
        <v>2193</v>
      </c>
      <c r="K148" s="7" t="s">
        <v>2194</v>
      </c>
      <c r="L148" s="7"/>
      <c r="M148" s="8" t="s">
        <v>2291</v>
      </c>
      <c r="N148" s="8" t="s">
        <v>1538</v>
      </c>
      <c r="O148" s="7" t="s">
        <v>2292</v>
      </c>
      <c r="P148" s="7" t="s">
        <v>2293</v>
      </c>
      <c r="R148" s="9"/>
    </row>
    <row r="149" ht="15.75" customHeight="1">
      <c r="A149" s="7" t="s">
        <v>2182</v>
      </c>
      <c r="B149" s="7" t="s">
        <v>2294</v>
      </c>
      <c r="C149" s="1">
        <v>2023.0</v>
      </c>
      <c r="D149" s="7"/>
      <c r="E149" s="7" t="s">
        <v>2184</v>
      </c>
      <c r="F149" s="7" t="s">
        <v>1533</v>
      </c>
      <c r="G149" s="7" t="s">
        <v>2185</v>
      </c>
      <c r="H149" s="7"/>
      <c r="I149" s="7"/>
      <c r="J149" s="7" t="s">
        <v>2295</v>
      </c>
      <c r="K149" s="7" t="s">
        <v>2296</v>
      </c>
      <c r="L149" s="7"/>
      <c r="M149" s="8" t="s">
        <v>2297</v>
      </c>
      <c r="N149" s="8" t="s">
        <v>1538</v>
      </c>
      <c r="O149" s="7" t="s">
        <v>2298</v>
      </c>
      <c r="P149" s="7"/>
      <c r="R149" s="9"/>
    </row>
    <row r="150" ht="15.75" customHeight="1">
      <c r="A150" s="7" t="s">
        <v>2182</v>
      </c>
      <c r="B150" s="7" t="s">
        <v>2299</v>
      </c>
      <c r="C150" s="1">
        <v>2020.0</v>
      </c>
      <c r="D150" s="7"/>
      <c r="E150" s="7" t="s">
        <v>2277</v>
      </c>
      <c r="F150" s="7" t="s">
        <v>1533</v>
      </c>
      <c r="G150" s="7" t="s">
        <v>2278</v>
      </c>
      <c r="H150" s="7"/>
      <c r="I150" s="7"/>
      <c r="J150" s="7" t="s">
        <v>2300</v>
      </c>
      <c r="K150" s="7" t="s">
        <v>2301</v>
      </c>
      <c r="L150" s="7"/>
      <c r="M150" s="8" t="s">
        <v>2302</v>
      </c>
      <c r="N150" s="8" t="s">
        <v>1538</v>
      </c>
      <c r="O150" s="7" t="s">
        <v>2303</v>
      </c>
      <c r="P150" s="7" t="s">
        <v>2304</v>
      </c>
      <c r="R150" s="9"/>
    </row>
    <row r="151" ht="15.75" customHeight="1">
      <c r="A151" s="7" t="s">
        <v>2182</v>
      </c>
      <c r="B151" s="7" t="s">
        <v>2305</v>
      </c>
      <c r="C151" s="1">
        <v>2023.0</v>
      </c>
      <c r="D151" s="7"/>
      <c r="E151" s="7" t="s">
        <v>2306</v>
      </c>
      <c r="F151" s="7" t="s">
        <v>1533</v>
      </c>
      <c r="G151" s="7" t="s">
        <v>2307</v>
      </c>
      <c r="H151" s="7"/>
      <c r="I151" s="7"/>
      <c r="J151" s="7" t="s">
        <v>2308</v>
      </c>
      <c r="K151" s="7" t="s">
        <v>2309</v>
      </c>
      <c r="L151" s="7"/>
      <c r="M151" s="8" t="s">
        <v>2310</v>
      </c>
      <c r="N151" s="8" t="s">
        <v>1538</v>
      </c>
      <c r="O151" s="7" t="s">
        <v>2311</v>
      </c>
      <c r="P151" s="7"/>
      <c r="R151" s="9"/>
    </row>
    <row r="152" ht="15.75" customHeight="1">
      <c r="A152" s="7" t="s">
        <v>2182</v>
      </c>
      <c r="B152" s="7" t="s">
        <v>2312</v>
      </c>
      <c r="C152" s="1">
        <v>2022.0</v>
      </c>
      <c r="D152" s="7"/>
      <c r="E152" s="7" t="s">
        <v>2313</v>
      </c>
      <c r="F152" s="7" t="s">
        <v>1533</v>
      </c>
      <c r="G152" s="7" t="s">
        <v>2314</v>
      </c>
      <c r="H152" s="7"/>
      <c r="I152" s="7"/>
      <c r="J152" s="7" t="s">
        <v>2315</v>
      </c>
      <c r="K152" s="7" t="s">
        <v>2316</v>
      </c>
      <c r="L152" s="7"/>
      <c r="M152" s="8" t="s">
        <v>2317</v>
      </c>
      <c r="N152" s="8" t="s">
        <v>1538</v>
      </c>
      <c r="O152" s="7" t="s">
        <v>2318</v>
      </c>
      <c r="P152" s="7" t="s">
        <v>2319</v>
      </c>
      <c r="R152" s="9"/>
    </row>
    <row r="153" ht="15.75" customHeight="1">
      <c r="A153" s="7" t="s">
        <v>2182</v>
      </c>
      <c r="B153" s="7" t="s">
        <v>2320</v>
      </c>
      <c r="C153" s="1">
        <v>2022.0</v>
      </c>
      <c r="D153" s="7"/>
      <c r="E153" s="7" t="s">
        <v>2191</v>
      </c>
      <c r="F153" s="7" t="s">
        <v>1533</v>
      </c>
      <c r="G153" s="7" t="s">
        <v>2192</v>
      </c>
      <c r="H153" s="7"/>
      <c r="I153" s="7"/>
      <c r="J153" s="7" t="s">
        <v>2321</v>
      </c>
      <c r="K153" s="7" t="s">
        <v>2322</v>
      </c>
      <c r="L153" s="7"/>
      <c r="M153" s="8" t="s">
        <v>2323</v>
      </c>
      <c r="N153" s="8" t="s">
        <v>1538</v>
      </c>
      <c r="O153" s="7" t="s">
        <v>2324</v>
      </c>
      <c r="P153" s="7"/>
      <c r="R153" s="9"/>
    </row>
    <row r="154" ht="15.75" customHeight="1">
      <c r="A154" s="7" t="s">
        <v>2182</v>
      </c>
      <c r="B154" s="7" t="s">
        <v>2325</v>
      </c>
      <c r="C154" s="1">
        <v>2023.0</v>
      </c>
      <c r="D154" s="7"/>
      <c r="E154" s="7" t="s">
        <v>2184</v>
      </c>
      <c r="F154" s="7" t="s">
        <v>1533</v>
      </c>
      <c r="G154" s="7" t="s">
        <v>2185</v>
      </c>
      <c r="H154" s="7"/>
      <c r="I154" s="7"/>
      <c r="J154" s="7" t="s">
        <v>2326</v>
      </c>
      <c r="K154" s="7" t="s">
        <v>2327</v>
      </c>
      <c r="L154" s="7"/>
      <c r="M154" s="8" t="s">
        <v>2328</v>
      </c>
      <c r="N154" s="8" t="s">
        <v>1538</v>
      </c>
      <c r="O154" s="7" t="s">
        <v>2329</v>
      </c>
      <c r="P154" s="7"/>
      <c r="R154" s="9"/>
    </row>
    <row r="155" ht="15.75" customHeight="1">
      <c r="A155" s="7" t="s">
        <v>2182</v>
      </c>
      <c r="B155" s="7" t="s">
        <v>2330</v>
      </c>
      <c r="C155" s="1">
        <v>2019.0</v>
      </c>
      <c r="D155" s="7"/>
      <c r="E155" s="7" t="s">
        <v>2331</v>
      </c>
      <c r="F155" s="7" t="s">
        <v>1533</v>
      </c>
      <c r="G155" s="7" t="s">
        <v>2332</v>
      </c>
      <c r="H155" s="7"/>
      <c r="I155" s="7"/>
      <c r="J155" s="7" t="s">
        <v>2333</v>
      </c>
      <c r="K155" s="7" t="s">
        <v>2334</v>
      </c>
      <c r="L155" s="7"/>
      <c r="M155" s="8" t="s">
        <v>2335</v>
      </c>
      <c r="N155" s="8" t="s">
        <v>1538</v>
      </c>
      <c r="O155" s="7" t="s">
        <v>2336</v>
      </c>
      <c r="P155" s="7"/>
      <c r="R155" s="9"/>
    </row>
    <row r="156" ht="15.75" customHeight="1">
      <c r="A156" s="7" t="s">
        <v>2182</v>
      </c>
      <c r="B156" s="7" t="s">
        <v>2337</v>
      </c>
      <c r="C156" s="1">
        <v>2023.0</v>
      </c>
      <c r="D156" s="7"/>
      <c r="E156" s="7" t="s">
        <v>2338</v>
      </c>
      <c r="F156" s="7" t="s">
        <v>1533</v>
      </c>
      <c r="G156" s="7" t="s">
        <v>2339</v>
      </c>
      <c r="H156" s="7"/>
      <c r="I156" s="7"/>
      <c r="J156" s="7" t="s">
        <v>2340</v>
      </c>
      <c r="K156" s="7" t="s">
        <v>2341</v>
      </c>
      <c r="L156" s="7"/>
      <c r="M156" s="8" t="s">
        <v>2342</v>
      </c>
      <c r="N156" s="8" t="s">
        <v>1538</v>
      </c>
      <c r="O156" s="7" t="s">
        <v>2343</v>
      </c>
      <c r="P156" s="7"/>
      <c r="R156" s="9"/>
    </row>
    <row r="157" ht="15.75" customHeight="1">
      <c r="A157" s="7" t="s">
        <v>2182</v>
      </c>
      <c r="B157" s="7" t="s">
        <v>2344</v>
      </c>
      <c r="C157" s="1">
        <v>2017.0</v>
      </c>
      <c r="D157" s="7"/>
      <c r="E157" s="7" t="s">
        <v>2345</v>
      </c>
      <c r="F157" s="7" t="s">
        <v>1533</v>
      </c>
      <c r="G157" s="7" t="s">
        <v>2346</v>
      </c>
      <c r="H157" s="7"/>
      <c r="I157" s="7"/>
      <c r="J157" s="7" t="s">
        <v>2347</v>
      </c>
      <c r="K157" s="7" t="s">
        <v>2348</v>
      </c>
      <c r="L157" s="7"/>
      <c r="M157" s="8" t="s">
        <v>2349</v>
      </c>
      <c r="N157" s="8" t="s">
        <v>1538</v>
      </c>
      <c r="O157" s="7" t="s">
        <v>2350</v>
      </c>
      <c r="P157" s="7" t="s">
        <v>2351</v>
      </c>
      <c r="R157" s="9"/>
    </row>
    <row r="158" ht="15.75" customHeight="1">
      <c r="A158" s="7" t="s">
        <v>2182</v>
      </c>
      <c r="B158" s="7" t="s">
        <v>2352</v>
      </c>
      <c r="C158" s="1">
        <v>2020.0</v>
      </c>
      <c r="D158" s="7"/>
      <c r="E158" s="7" t="s">
        <v>2277</v>
      </c>
      <c r="F158" s="7" t="s">
        <v>1533</v>
      </c>
      <c r="G158" s="7" t="s">
        <v>2278</v>
      </c>
      <c r="H158" s="7"/>
      <c r="I158" s="7"/>
      <c r="J158" s="7" t="s">
        <v>2353</v>
      </c>
      <c r="K158" s="7" t="s">
        <v>1830</v>
      </c>
      <c r="L158" s="7"/>
      <c r="M158" s="8" t="s">
        <v>2354</v>
      </c>
      <c r="N158" s="8" t="s">
        <v>1538</v>
      </c>
      <c r="O158" s="7" t="s">
        <v>2355</v>
      </c>
      <c r="P158" s="7" t="s">
        <v>2293</v>
      </c>
      <c r="R158" s="9"/>
    </row>
    <row r="159" ht="15.75" customHeight="1">
      <c r="A159" s="7" t="s">
        <v>2182</v>
      </c>
      <c r="B159" s="7" t="s">
        <v>2356</v>
      </c>
      <c r="C159" s="1">
        <v>2022.0</v>
      </c>
      <c r="D159" s="7"/>
      <c r="E159" s="7" t="s">
        <v>2357</v>
      </c>
      <c r="F159" s="7" t="s">
        <v>1533</v>
      </c>
      <c r="G159" s="7" t="s">
        <v>2358</v>
      </c>
      <c r="H159" s="7"/>
      <c r="I159" s="7"/>
      <c r="J159" s="7" t="s">
        <v>2359</v>
      </c>
      <c r="K159" s="7" t="s">
        <v>2360</v>
      </c>
      <c r="L159" s="7"/>
      <c r="M159" s="8" t="s">
        <v>2361</v>
      </c>
      <c r="N159" s="8" t="s">
        <v>1538</v>
      </c>
      <c r="O159" s="7" t="s">
        <v>2362</v>
      </c>
      <c r="P159" s="7" t="s">
        <v>2363</v>
      </c>
      <c r="R159" s="9"/>
    </row>
    <row r="160" ht="15.75" customHeight="1">
      <c r="A160" s="7" t="s">
        <v>2182</v>
      </c>
      <c r="B160" s="7" t="s">
        <v>2364</v>
      </c>
      <c r="C160" s="1">
        <v>2021.0</v>
      </c>
      <c r="D160" s="7"/>
      <c r="E160" s="7" t="s">
        <v>2236</v>
      </c>
      <c r="F160" s="7" t="s">
        <v>1533</v>
      </c>
      <c r="G160" s="7" t="s">
        <v>2237</v>
      </c>
      <c r="H160" s="7"/>
      <c r="I160" s="7"/>
      <c r="J160" s="7" t="s">
        <v>2365</v>
      </c>
      <c r="K160" s="7" t="s">
        <v>2366</v>
      </c>
      <c r="L160" s="7"/>
      <c r="M160" s="8" t="s">
        <v>2367</v>
      </c>
      <c r="N160" s="8" t="s">
        <v>1538</v>
      </c>
      <c r="O160" s="7" t="s">
        <v>2368</v>
      </c>
      <c r="P160" s="7"/>
      <c r="R160" s="9"/>
    </row>
    <row r="161" ht="15.75" customHeight="1">
      <c r="A161" s="7" t="s">
        <v>2182</v>
      </c>
      <c r="B161" s="7" t="s">
        <v>2369</v>
      </c>
      <c r="C161" s="1">
        <v>2020.0</v>
      </c>
      <c r="D161" s="7"/>
      <c r="E161" s="7" t="s">
        <v>2370</v>
      </c>
      <c r="F161" s="7" t="s">
        <v>1533</v>
      </c>
      <c r="G161" s="7" t="s">
        <v>2371</v>
      </c>
      <c r="H161" s="7"/>
      <c r="I161" s="7"/>
      <c r="J161" s="7" t="s">
        <v>2372</v>
      </c>
      <c r="K161" s="7" t="s">
        <v>1667</v>
      </c>
      <c r="L161" s="7"/>
      <c r="M161" s="8" t="s">
        <v>2373</v>
      </c>
      <c r="N161" s="8" t="s">
        <v>1538</v>
      </c>
      <c r="O161" s="7" t="s">
        <v>2374</v>
      </c>
      <c r="P161" s="7" t="s">
        <v>2375</v>
      </c>
      <c r="R161" s="9"/>
    </row>
    <row r="162" ht="15.75" customHeight="1">
      <c r="A162" s="7" t="s">
        <v>2182</v>
      </c>
      <c r="B162" s="7" t="s">
        <v>2376</v>
      </c>
      <c r="C162" s="1">
        <v>2022.0</v>
      </c>
      <c r="D162" s="7"/>
      <c r="E162" s="7" t="s">
        <v>2191</v>
      </c>
      <c r="F162" s="7" t="s">
        <v>1533</v>
      </c>
      <c r="G162" s="7" t="s">
        <v>2192</v>
      </c>
      <c r="H162" s="7"/>
      <c r="I162" s="7"/>
      <c r="J162" s="7" t="s">
        <v>2112</v>
      </c>
      <c r="K162" s="7" t="s">
        <v>2377</v>
      </c>
      <c r="L162" s="7"/>
      <c r="M162" s="8" t="s">
        <v>2378</v>
      </c>
      <c r="N162" s="7" t="s">
        <v>1538</v>
      </c>
      <c r="O162" s="7" t="s">
        <v>2379</v>
      </c>
      <c r="P162" s="7"/>
      <c r="R162" s="9"/>
    </row>
    <row r="163" ht="15.75" customHeight="1">
      <c r="A163" s="7" t="s">
        <v>2182</v>
      </c>
      <c r="B163" s="7" t="s">
        <v>2380</v>
      </c>
      <c r="C163" s="1">
        <v>2019.0</v>
      </c>
      <c r="D163" s="7"/>
      <c r="E163" s="7" t="s">
        <v>2381</v>
      </c>
      <c r="F163" s="7" t="s">
        <v>1533</v>
      </c>
      <c r="G163" s="7" t="s">
        <v>2382</v>
      </c>
      <c r="H163" s="7"/>
      <c r="I163" s="7"/>
      <c r="J163" s="7" t="s">
        <v>2383</v>
      </c>
      <c r="K163" s="7" t="s">
        <v>2384</v>
      </c>
      <c r="L163" s="7"/>
      <c r="M163" s="8" t="s">
        <v>2385</v>
      </c>
      <c r="N163" s="8" t="s">
        <v>1538</v>
      </c>
      <c r="O163" s="7" t="s">
        <v>2386</v>
      </c>
      <c r="P163" s="7" t="s">
        <v>2248</v>
      </c>
      <c r="R163" s="9"/>
    </row>
    <row r="164" ht="15.75" customHeight="1">
      <c r="A164" s="7" t="s">
        <v>2182</v>
      </c>
      <c r="B164" s="7" t="s">
        <v>2387</v>
      </c>
      <c r="C164" s="1">
        <v>2023.0</v>
      </c>
      <c r="D164" s="7"/>
      <c r="E164" s="7" t="s">
        <v>2388</v>
      </c>
      <c r="F164" s="7" t="s">
        <v>1533</v>
      </c>
      <c r="G164" s="7" t="s">
        <v>2389</v>
      </c>
      <c r="H164" s="7"/>
      <c r="I164" s="7"/>
      <c r="J164" s="7" t="s">
        <v>2390</v>
      </c>
      <c r="K164" s="7" t="s">
        <v>1856</v>
      </c>
      <c r="L164" s="7"/>
      <c r="M164" s="8" t="s">
        <v>2391</v>
      </c>
      <c r="N164" s="8" t="s">
        <v>1538</v>
      </c>
      <c r="O164" s="7" t="s">
        <v>2392</v>
      </c>
      <c r="P164" s="7" t="s">
        <v>2393</v>
      </c>
      <c r="R164" s="9"/>
    </row>
    <row r="165" ht="15.75" customHeight="1">
      <c r="A165" s="7" t="s">
        <v>2182</v>
      </c>
      <c r="B165" s="7" t="s">
        <v>2394</v>
      </c>
      <c r="C165" s="1">
        <v>2023.0</v>
      </c>
      <c r="D165" s="7"/>
      <c r="E165" s="7" t="s">
        <v>2395</v>
      </c>
      <c r="F165" s="7" t="s">
        <v>1533</v>
      </c>
      <c r="G165" s="7" t="s">
        <v>2396</v>
      </c>
      <c r="H165" s="7"/>
      <c r="I165" s="7"/>
      <c r="J165" s="7" t="s">
        <v>2397</v>
      </c>
      <c r="K165" s="7" t="s">
        <v>2398</v>
      </c>
      <c r="L165" s="7"/>
      <c r="M165" s="8" t="s">
        <v>2399</v>
      </c>
      <c r="N165" s="8" t="s">
        <v>1538</v>
      </c>
      <c r="O165" s="7" t="s">
        <v>2400</v>
      </c>
      <c r="P165" s="7"/>
      <c r="R165" s="9"/>
    </row>
    <row r="166" ht="15.75" customHeight="1">
      <c r="A166" s="7" t="s">
        <v>2182</v>
      </c>
      <c r="B166" s="7" t="s">
        <v>2401</v>
      </c>
      <c r="C166" s="1">
        <v>2022.0</v>
      </c>
      <c r="D166" s="7"/>
      <c r="E166" s="7" t="s">
        <v>2191</v>
      </c>
      <c r="F166" s="7" t="s">
        <v>1533</v>
      </c>
      <c r="G166" s="7" t="s">
        <v>2192</v>
      </c>
      <c r="H166" s="7"/>
      <c r="I166" s="7"/>
      <c r="J166" s="7" t="s">
        <v>2402</v>
      </c>
      <c r="K166" s="7" t="s">
        <v>1834</v>
      </c>
      <c r="L166" s="7"/>
      <c r="M166" s="8" t="s">
        <v>2403</v>
      </c>
      <c r="N166" s="8" t="s">
        <v>1538</v>
      </c>
      <c r="O166" s="7" t="s">
        <v>2404</v>
      </c>
      <c r="P166" s="7"/>
      <c r="R166" s="9"/>
    </row>
    <row r="167" ht="15.75" customHeight="1">
      <c r="A167" s="7" t="s">
        <v>2182</v>
      </c>
      <c r="B167" s="7" t="s">
        <v>2405</v>
      </c>
      <c r="C167" s="1">
        <v>2020.0</v>
      </c>
      <c r="D167" s="7"/>
      <c r="E167" s="7" t="s">
        <v>2406</v>
      </c>
      <c r="F167" s="7" t="s">
        <v>1533</v>
      </c>
      <c r="G167" s="7" t="s">
        <v>2407</v>
      </c>
      <c r="H167" s="7"/>
      <c r="I167" s="7"/>
      <c r="J167" s="7" t="s">
        <v>2408</v>
      </c>
      <c r="K167" s="7" t="s">
        <v>2409</v>
      </c>
      <c r="L167" s="7"/>
      <c r="M167" s="8" t="s">
        <v>2410</v>
      </c>
      <c r="N167" s="8" t="s">
        <v>1538</v>
      </c>
      <c r="O167" s="7" t="s">
        <v>2411</v>
      </c>
      <c r="P167" s="7"/>
      <c r="R167" s="9"/>
    </row>
    <row r="168" ht="15.75" customHeight="1">
      <c r="A168" s="7" t="s">
        <v>2182</v>
      </c>
      <c r="B168" s="7" t="s">
        <v>2412</v>
      </c>
      <c r="C168" s="1">
        <v>2017.0</v>
      </c>
      <c r="D168" s="7"/>
      <c r="E168" s="7" t="s">
        <v>2413</v>
      </c>
      <c r="F168" s="7" t="s">
        <v>1533</v>
      </c>
      <c r="G168" s="7" t="s">
        <v>2414</v>
      </c>
      <c r="H168" s="7"/>
      <c r="I168" s="7"/>
      <c r="J168" s="7" t="s">
        <v>2415</v>
      </c>
      <c r="K168" s="7" t="s">
        <v>2416</v>
      </c>
      <c r="L168" s="7"/>
      <c r="M168" s="8" t="s">
        <v>2417</v>
      </c>
      <c r="N168" s="8" t="s">
        <v>1538</v>
      </c>
      <c r="O168" s="7" t="s">
        <v>2418</v>
      </c>
      <c r="P168" s="7" t="s">
        <v>2419</v>
      </c>
      <c r="R168" s="9"/>
    </row>
    <row r="169" ht="15.75" customHeight="1">
      <c r="A169" s="7" t="s">
        <v>2182</v>
      </c>
      <c r="B169" s="7" t="s">
        <v>2420</v>
      </c>
      <c r="C169" s="1">
        <v>2015.0</v>
      </c>
      <c r="D169" s="7"/>
      <c r="E169" s="7"/>
      <c r="F169" s="7" t="s">
        <v>2421</v>
      </c>
      <c r="G169" s="7" t="s">
        <v>2422</v>
      </c>
      <c r="H169" s="7"/>
      <c r="I169" s="7"/>
      <c r="J169" s="7" t="s">
        <v>1546</v>
      </c>
      <c r="K169" s="7" t="s">
        <v>1547</v>
      </c>
      <c r="L169" s="7"/>
      <c r="M169" s="8" t="s">
        <v>2423</v>
      </c>
      <c r="N169" s="8" t="s">
        <v>2424</v>
      </c>
      <c r="O169" s="7" t="s">
        <v>2425</v>
      </c>
      <c r="P169" s="7" t="s">
        <v>2426</v>
      </c>
      <c r="R169" s="9"/>
    </row>
    <row r="170" ht="15.75" customHeight="1">
      <c r="A170" s="7" t="s">
        <v>2182</v>
      </c>
      <c r="B170" s="7" t="s">
        <v>2427</v>
      </c>
      <c r="C170" s="1">
        <v>2020.0</v>
      </c>
      <c r="D170" s="7"/>
      <c r="E170" s="7" t="s">
        <v>2428</v>
      </c>
      <c r="F170" s="7" t="s">
        <v>1533</v>
      </c>
      <c r="G170" s="7" t="s">
        <v>2429</v>
      </c>
      <c r="H170" s="7"/>
      <c r="I170" s="7"/>
      <c r="J170" s="7" t="s">
        <v>2430</v>
      </c>
      <c r="K170" s="7" t="s">
        <v>2431</v>
      </c>
      <c r="L170" s="7"/>
      <c r="M170" s="8" t="s">
        <v>2432</v>
      </c>
      <c r="N170" s="8" t="s">
        <v>1538</v>
      </c>
      <c r="O170" s="7" t="s">
        <v>2433</v>
      </c>
      <c r="P170" s="7"/>
      <c r="R170" s="9"/>
    </row>
    <row r="171" ht="15.75" customHeight="1">
      <c r="A171" s="7" t="s">
        <v>2182</v>
      </c>
      <c r="B171" s="7" t="s">
        <v>2434</v>
      </c>
      <c r="C171" s="1">
        <v>2021.0</v>
      </c>
      <c r="D171" s="7"/>
      <c r="E171" s="7" t="s">
        <v>2435</v>
      </c>
      <c r="F171" s="7" t="s">
        <v>1533</v>
      </c>
      <c r="G171" s="7" t="s">
        <v>2436</v>
      </c>
      <c r="H171" s="7"/>
      <c r="I171" s="7"/>
      <c r="J171" s="7" t="s">
        <v>2437</v>
      </c>
      <c r="K171" s="7" t="s">
        <v>2438</v>
      </c>
      <c r="L171" s="7"/>
      <c r="M171" s="8" t="s">
        <v>2439</v>
      </c>
      <c r="N171" s="7" t="s">
        <v>1538</v>
      </c>
      <c r="O171" s="7" t="s">
        <v>2440</v>
      </c>
      <c r="P171" s="7"/>
      <c r="R171" s="9"/>
    </row>
    <row r="172" ht="15.75" customHeight="1">
      <c r="A172" s="7" t="s">
        <v>2182</v>
      </c>
      <c r="B172" s="7" t="s">
        <v>2441</v>
      </c>
      <c r="C172" s="1">
        <v>2023.0</v>
      </c>
      <c r="D172" s="7"/>
      <c r="E172" s="7" t="s">
        <v>2442</v>
      </c>
      <c r="F172" s="7" t="s">
        <v>1533</v>
      </c>
      <c r="G172" s="7" t="s">
        <v>2443</v>
      </c>
      <c r="H172" s="7"/>
      <c r="I172" s="7"/>
      <c r="J172" s="7" t="s">
        <v>2444</v>
      </c>
      <c r="K172" s="7" t="s">
        <v>2445</v>
      </c>
      <c r="L172" s="7"/>
      <c r="M172" s="8" t="s">
        <v>2446</v>
      </c>
      <c r="N172" s="8" t="s">
        <v>1538</v>
      </c>
      <c r="O172" s="7" t="s">
        <v>2447</v>
      </c>
      <c r="P172" s="7" t="s">
        <v>2448</v>
      </c>
      <c r="R172" s="9"/>
    </row>
    <row r="173" ht="15.75" customHeight="1">
      <c r="A173" s="7" t="s">
        <v>2182</v>
      </c>
      <c r="B173" s="7" t="s">
        <v>2449</v>
      </c>
      <c r="C173" s="1">
        <v>2016.0</v>
      </c>
      <c r="D173" s="7"/>
      <c r="E173" s="7" t="s">
        <v>2450</v>
      </c>
      <c r="F173" s="7" t="s">
        <v>1533</v>
      </c>
      <c r="G173" s="7" t="s">
        <v>2451</v>
      </c>
      <c r="H173" s="7"/>
      <c r="I173" s="7"/>
      <c r="J173" s="7" t="s">
        <v>2452</v>
      </c>
      <c r="K173" s="7" t="s">
        <v>2453</v>
      </c>
      <c r="L173" s="7"/>
      <c r="M173" s="8" t="s">
        <v>2454</v>
      </c>
      <c r="N173" s="8" t="s">
        <v>1538</v>
      </c>
      <c r="O173" s="7" t="s">
        <v>2455</v>
      </c>
      <c r="P173" s="7" t="s">
        <v>2456</v>
      </c>
      <c r="R173" s="9"/>
    </row>
    <row r="174" ht="15.75" customHeight="1">
      <c r="A174" s="7" t="s">
        <v>2182</v>
      </c>
      <c r="B174" s="7" t="s">
        <v>2457</v>
      </c>
      <c r="C174" s="1">
        <v>2019.0</v>
      </c>
      <c r="D174" s="7"/>
      <c r="E174" s="7" t="s">
        <v>2458</v>
      </c>
      <c r="F174" s="7" t="s">
        <v>1533</v>
      </c>
      <c r="G174" s="7" t="s">
        <v>2459</v>
      </c>
      <c r="H174" s="7"/>
      <c r="I174" s="7"/>
      <c r="J174" s="7" t="s">
        <v>2262</v>
      </c>
      <c r="K174" s="7" t="s">
        <v>2460</v>
      </c>
      <c r="L174" s="7"/>
      <c r="M174" s="8" t="s">
        <v>2461</v>
      </c>
      <c r="N174" s="7" t="s">
        <v>1538</v>
      </c>
      <c r="O174" s="7" t="s">
        <v>2462</v>
      </c>
      <c r="P174" s="7" t="s">
        <v>2463</v>
      </c>
      <c r="R174" s="9"/>
    </row>
    <row r="175" ht="15.75" customHeight="1">
      <c r="A175" s="7" t="s">
        <v>2182</v>
      </c>
      <c r="B175" s="7" t="s">
        <v>2464</v>
      </c>
      <c r="C175" s="1">
        <v>2022.0</v>
      </c>
      <c r="D175" s="7"/>
      <c r="E175" s="7" t="s">
        <v>2191</v>
      </c>
      <c r="F175" s="7" t="s">
        <v>1533</v>
      </c>
      <c r="G175" s="7" t="s">
        <v>2192</v>
      </c>
      <c r="H175" s="7"/>
      <c r="I175" s="7"/>
      <c r="J175" s="7" t="s">
        <v>1964</v>
      </c>
      <c r="K175" s="7" t="s">
        <v>1965</v>
      </c>
      <c r="L175" s="7"/>
      <c r="M175" s="8" t="s">
        <v>2465</v>
      </c>
      <c r="N175" s="8" t="s">
        <v>1538</v>
      </c>
      <c r="O175" s="7" t="s">
        <v>2466</v>
      </c>
      <c r="P175" s="7"/>
      <c r="R175" s="9"/>
    </row>
    <row r="176" ht="15.75" customHeight="1">
      <c r="A176" s="7" t="s">
        <v>2182</v>
      </c>
      <c r="B176" s="7" t="s">
        <v>2467</v>
      </c>
      <c r="C176" s="1">
        <v>2022.0</v>
      </c>
      <c r="D176" s="7"/>
      <c r="E176" s="7" t="s">
        <v>2468</v>
      </c>
      <c r="F176" s="7" t="s">
        <v>1533</v>
      </c>
      <c r="G176" s="7" t="s">
        <v>2469</v>
      </c>
      <c r="H176" s="7"/>
      <c r="I176" s="7"/>
      <c r="J176" s="7" t="s">
        <v>2470</v>
      </c>
      <c r="K176" s="7" t="s">
        <v>2471</v>
      </c>
      <c r="L176" s="7"/>
      <c r="M176" s="8" t="s">
        <v>2472</v>
      </c>
      <c r="N176" s="7" t="s">
        <v>1538</v>
      </c>
      <c r="O176" s="7" t="s">
        <v>2473</v>
      </c>
      <c r="P176" s="7"/>
      <c r="R176" s="9"/>
    </row>
    <row r="177" ht="15.75" customHeight="1">
      <c r="A177" s="7" t="s">
        <v>2182</v>
      </c>
      <c r="B177" s="7" t="s">
        <v>2474</v>
      </c>
      <c r="C177" s="1">
        <v>2020.0</v>
      </c>
      <c r="D177" s="7"/>
      <c r="E177" s="7" t="s">
        <v>2406</v>
      </c>
      <c r="F177" s="7" t="s">
        <v>1533</v>
      </c>
      <c r="G177" s="7" t="s">
        <v>2407</v>
      </c>
      <c r="H177" s="7"/>
      <c r="I177" s="7"/>
      <c r="J177" s="7" t="s">
        <v>2475</v>
      </c>
      <c r="K177" s="7" t="s">
        <v>2476</v>
      </c>
      <c r="L177" s="7"/>
      <c r="M177" s="8" t="s">
        <v>2477</v>
      </c>
      <c r="N177" s="8" t="s">
        <v>1538</v>
      </c>
      <c r="O177" s="7" t="s">
        <v>2478</v>
      </c>
      <c r="P177" s="7"/>
      <c r="R177" s="9"/>
    </row>
    <row r="178" ht="15.75" customHeight="1">
      <c r="A178" s="7" t="s">
        <v>2182</v>
      </c>
      <c r="B178" s="7" t="s">
        <v>2479</v>
      </c>
      <c r="C178" s="1">
        <v>2019.0</v>
      </c>
      <c r="D178" s="7"/>
      <c r="E178" s="7" t="s">
        <v>2480</v>
      </c>
      <c r="F178" s="7" t="s">
        <v>1533</v>
      </c>
      <c r="G178" s="7" t="s">
        <v>2481</v>
      </c>
      <c r="H178" s="7"/>
      <c r="I178" s="7"/>
      <c r="J178" s="7" t="s">
        <v>2482</v>
      </c>
      <c r="K178" s="7" t="s">
        <v>2483</v>
      </c>
      <c r="L178" s="7"/>
      <c r="M178" s="8" t="s">
        <v>2484</v>
      </c>
      <c r="N178" s="8" t="s">
        <v>1538</v>
      </c>
      <c r="O178" s="7" t="s">
        <v>2485</v>
      </c>
      <c r="P178" s="7"/>
      <c r="R178" s="9"/>
    </row>
    <row r="179" ht="15.75" customHeight="1">
      <c r="A179" s="7" t="s">
        <v>2182</v>
      </c>
      <c r="B179" s="7" t="s">
        <v>2486</v>
      </c>
      <c r="C179" s="1">
        <v>2021.0</v>
      </c>
      <c r="D179" s="7"/>
      <c r="E179" s="7" t="s">
        <v>2487</v>
      </c>
      <c r="F179" s="7" t="s">
        <v>1533</v>
      </c>
      <c r="G179" s="7" t="s">
        <v>2488</v>
      </c>
      <c r="H179" s="7"/>
      <c r="I179" s="7"/>
      <c r="J179" s="7" t="s">
        <v>2489</v>
      </c>
      <c r="K179" s="7" t="s">
        <v>2490</v>
      </c>
      <c r="L179" s="7"/>
      <c r="M179" s="8" t="s">
        <v>2491</v>
      </c>
      <c r="N179" s="8" t="s">
        <v>1538</v>
      </c>
      <c r="O179" s="7" t="s">
        <v>2492</v>
      </c>
      <c r="P179" s="7"/>
      <c r="R179" s="9"/>
    </row>
    <row r="180" ht="15.75" customHeight="1">
      <c r="A180" s="7" t="s">
        <v>2182</v>
      </c>
      <c r="B180" s="7" t="s">
        <v>2493</v>
      </c>
      <c r="C180" s="1">
        <v>2022.0</v>
      </c>
      <c r="D180" s="7"/>
      <c r="E180" s="7" t="s">
        <v>2494</v>
      </c>
      <c r="F180" s="7" t="s">
        <v>1533</v>
      </c>
      <c r="G180" s="7" t="s">
        <v>2495</v>
      </c>
      <c r="H180" s="7"/>
      <c r="I180" s="7"/>
      <c r="J180" s="7" t="s">
        <v>2496</v>
      </c>
      <c r="K180" s="7" t="s">
        <v>2497</v>
      </c>
      <c r="L180" s="7"/>
      <c r="M180" s="8" t="s">
        <v>2498</v>
      </c>
      <c r="N180" s="8" t="s">
        <v>1538</v>
      </c>
      <c r="O180" s="7" t="s">
        <v>2499</v>
      </c>
      <c r="P180" s="7" t="s">
        <v>2500</v>
      </c>
      <c r="R180" s="9"/>
    </row>
    <row r="181" ht="15.75" customHeight="1">
      <c r="A181" s="7" t="s">
        <v>2182</v>
      </c>
      <c r="B181" s="7" t="s">
        <v>2501</v>
      </c>
      <c r="C181" s="1">
        <v>2021.0</v>
      </c>
      <c r="D181" s="7"/>
      <c r="E181" s="7" t="s">
        <v>2502</v>
      </c>
      <c r="F181" s="7" t="s">
        <v>1533</v>
      </c>
      <c r="G181" s="7" t="s">
        <v>2503</v>
      </c>
      <c r="H181" s="7"/>
      <c r="I181" s="7"/>
      <c r="J181" s="7" t="s">
        <v>2504</v>
      </c>
      <c r="K181" s="7" t="s">
        <v>2505</v>
      </c>
      <c r="L181" s="7"/>
      <c r="M181" s="8" t="s">
        <v>2506</v>
      </c>
      <c r="N181" s="8" t="s">
        <v>1538</v>
      </c>
      <c r="O181" s="7" t="s">
        <v>2507</v>
      </c>
      <c r="P181" s="7" t="s">
        <v>2508</v>
      </c>
      <c r="R181" s="9"/>
    </row>
    <row r="182" ht="15.75" customHeight="1">
      <c r="A182" s="7" t="s">
        <v>2182</v>
      </c>
      <c r="B182" s="7" t="s">
        <v>2509</v>
      </c>
      <c r="C182" s="1">
        <v>2019.0</v>
      </c>
      <c r="D182" s="7"/>
      <c r="E182" s="7" t="s">
        <v>2510</v>
      </c>
      <c r="F182" s="7" t="s">
        <v>1533</v>
      </c>
      <c r="G182" s="7" t="s">
        <v>2511</v>
      </c>
      <c r="H182" s="7"/>
      <c r="I182" s="7"/>
      <c r="J182" s="7" t="s">
        <v>1807</v>
      </c>
      <c r="K182" s="7" t="s">
        <v>2512</v>
      </c>
      <c r="L182" s="7"/>
      <c r="M182" s="8" t="s">
        <v>2513</v>
      </c>
      <c r="N182" s="8" t="s">
        <v>1538</v>
      </c>
      <c r="O182" s="7" t="s">
        <v>2514</v>
      </c>
      <c r="P182" s="7" t="s">
        <v>2515</v>
      </c>
      <c r="R182" s="9"/>
    </row>
    <row r="183" ht="15.75" customHeight="1">
      <c r="A183" s="7" t="s">
        <v>2182</v>
      </c>
      <c r="B183" s="7" t="s">
        <v>2516</v>
      </c>
      <c r="C183" s="1">
        <v>2020.0</v>
      </c>
      <c r="D183" s="7"/>
      <c r="E183" s="7" t="s">
        <v>2517</v>
      </c>
      <c r="F183" s="7" t="s">
        <v>1533</v>
      </c>
      <c r="G183" s="7" t="s">
        <v>2518</v>
      </c>
      <c r="H183" s="7"/>
      <c r="I183" s="7"/>
      <c r="J183" s="7" t="s">
        <v>2519</v>
      </c>
      <c r="K183" s="7" t="s">
        <v>2520</v>
      </c>
      <c r="L183" s="7"/>
      <c r="M183" s="8" t="s">
        <v>2521</v>
      </c>
      <c r="N183" s="8" t="s">
        <v>1538</v>
      </c>
      <c r="O183" s="7" t="s">
        <v>2522</v>
      </c>
      <c r="P183" s="7"/>
      <c r="R183" s="9"/>
    </row>
    <row r="184" ht="15.75" customHeight="1">
      <c r="A184" s="7" t="s">
        <v>2182</v>
      </c>
      <c r="B184" s="7" t="s">
        <v>2523</v>
      </c>
      <c r="C184" s="1">
        <v>2023.0</v>
      </c>
      <c r="D184" s="7"/>
      <c r="E184" s="7" t="s">
        <v>2395</v>
      </c>
      <c r="F184" s="7" t="s">
        <v>1533</v>
      </c>
      <c r="G184" s="7" t="s">
        <v>2396</v>
      </c>
      <c r="H184" s="7"/>
      <c r="I184" s="7"/>
      <c r="J184" s="7" t="s">
        <v>2524</v>
      </c>
      <c r="K184" s="7" t="s">
        <v>2525</v>
      </c>
      <c r="L184" s="7"/>
      <c r="M184" s="8" t="s">
        <v>2526</v>
      </c>
      <c r="N184" s="8" t="s">
        <v>1538</v>
      </c>
      <c r="O184" s="7" t="s">
        <v>2527</v>
      </c>
      <c r="P184" s="7"/>
      <c r="R184" s="9"/>
    </row>
    <row r="185" ht="15.75" customHeight="1">
      <c r="A185" s="7" t="s">
        <v>2182</v>
      </c>
      <c r="B185" s="7" t="s">
        <v>2528</v>
      </c>
      <c r="C185" s="1">
        <v>2023.0</v>
      </c>
      <c r="D185" s="7"/>
      <c r="E185" s="7" t="s">
        <v>2529</v>
      </c>
      <c r="F185" s="7" t="s">
        <v>1533</v>
      </c>
      <c r="G185" s="7" t="s">
        <v>2530</v>
      </c>
      <c r="H185" s="7"/>
      <c r="I185" s="7"/>
      <c r="J185" s="7" t="s">
        <v>2321</v>
      </c>
      <c r="K185" s="7" t="s">
        <v>2322</v>
      </c>
      <c r="L185" s="7"/>
      <c r="M185" s="8" t="s">
        <v>2531</v>
      </c>
      <c r="N185" s="8" t="s">
        <v>1538</v>
      </c>
      <c r="O185" s="7" t="s">
        <v>2532</v>
      </c>
      <c r="P185" s="7"/>
      <c r="R185" s="9"/>
    </row>
    <row r="186" ht="15.75" customHeight="1">
      <c r="A186" s="7" t="s">
        <v>2182</v>
      </c>
      <c r="B186" s="7" t="s">
        <v>2533</v>
      </c>
      <c r="C186" s="1">
        <v>2023.0</v>
      </c>
      <c r="D186" s="7"/>
      <c r="E186" s="7" t="s">
        <v>2184</v>
      </c>
      <c r="F186" s="7" t="s">
        <v>1533</v>
      </c>
      <c r="G186" s="7" t="s">
        <v>2185</v>
      </c>
      <c r="H186" s="7"/>
      <c r="I186" s="7"/>
      <c r="J186" s="7" t="s">
        <v>2169</v>
      </c>
      <c r="K186" s="7" t="s">
        <v>2534</v>
      </c>
      <c r="L186" s="7"/>
      <c r="M186" s="8" t="s">
        <v>2535</v>
      </c>
      <c r="N186" s="8" t="s">
        <v>1538</v>
      </c>
      <c r="O186" s="7" t="s">
        <v>2536</v>
      </c>
      <c r="P186" s="7"/>
      <c r="R186" s="9"/>
    </row>
    <row r="187" ht="15.75" customHeight="1">
      <c r="A187" s="7" t="s">
        <v>2182</v>
      </c>
      <c r="B187" s="7" t="s">
        <v>2537</v>
      </c>
      <c r="C187" s="1">
        <v>2023.0</v>
      </c>
      <c r="D187" s="7"/>
      <c r="E187" s="7" t="s">
        <v>2538</v>
      </c>
      <c r="F187" s="7" t="s">
        <v>1533</v>
      </c>
      <c r="G187" s="7" t="s">
        <v>2539</v>
      </c>
      <c r="H187" s="7"/>
      <c r="I187" s="7"/>
      <c r="J187" s="7" t="s">
        <v>2540</v>
      </c>
      <c r="K187" s="7" t="s">
        <v>1728</v>
      </c>
      <c r="L187" s="7"/>
      <c r="M187" s="8" t="s">
        <v>2541</v>
      </c>
      <c r="N187" s="8" t="s">
        <v>1538</v>
      </c>
      <c r="O187" s="7" t="s">
        <v>2542</v>
      </c>
      <c r="P187" s="7" t="s">
        <v>2543</v>
      </c>
      <c r="R187" s="9"/>
    </row>
    <row r="188" ht="15.75" customHeight="1">
      <c r="A188" s="7" t="s">
        <v>2182</v>
      </c>
      <c r="B188" s="7" t="s">
        <v>2544</v>
      </c>
      <c r="C188" s="1">
        <v>2018.0</v>
      </c>
      <c r="D188" s="7"/>
      <c r="E188" s="7" t="s">
        <v>2545</v>
      </c>
      <c r="F188" s="7" t="s">
        <v>1533</v>
      </c>
      <c r="G188" s="7" t="s">
        <v>2546</v>
      </c>
      <c r="H188" s="7"/>
      <c r="I188" s="7"/>
      <c r="J188" s="7" t="s">
        <v>2547</v>
      </c>
      <c r="K188" s="7" t="s">
        <v>2548</v>
      </c>
      <c r="L188" s="7"/>
      <c r="M188" s="8" t="s">
        <v>2549</v>
      </c>
      <c r="N188" s="8" t="s">
        <v>1538</v>
      </c>
      <c r="O188" s="7" t="s">
        <v>2550</v>
      </c>
      <c r="P188" s="7" t="s">
        <v>2248</v>
      </c>
      <c r="R188" s="9"/>
    </row>
    <row r="189" ht="15.75" customHeight="1">
      <c r="A189" s="7" t="s">
        <v>2182</v>
      </c>
      <c r="B189" s="7" t="s">
        <v>2551</v>
      </c>
      <c r="C189" s="1">
        <v>2017.0</v>
      </c>
      <c r="D189" s="7"/>
      <c r="E189" s="7" t="s">
        <v>2552</v>
      </c>
      <c r="F189" s="7" t="s">
        <v>1533</v>
      </c>
      <c r="G189" s="7" t="s">
        <v>2553</v>
      </c>
      <c r="H189" s="7"/>
      <c r="I189" s="7"/>
      <c r="J189" s="7" t="s">
        <v>2554</v>
      </c>
      <c r="K189" s="7" t="s">
        <v>2555</v>
      </c>
      <c r="L189" s="7"/>
      <c r="M189" s="8" t="s">
        <v>2556</v>
      </c>
      <c r="N189" s="8" t="s">
        <v>1538</v>
      </c>
      <c r="O189" s="7" t="s">
        <v>2557</v>
      </c>
      <c r="P189" s="7" t="s">
        <v>2558</v>
      </c>
      <c r="R189" s="9"/>
    </row>
    <row r="190" ht="15.75" customHeight="1">
      <c r="A190" s="7" t="s">
        <v>2182</v>
      </c>
      <c r="B190" s="7" t="s">
        <v>2559</v>
      </c>
      <c r="C190" s="1">
        <v>2016.0</v>
      </c>
      <c r="D190" s="7"/>
      <c r="E190" s="7" t="s">
        <v>2560</v>
      </c>
      <c r="F190" s="7" t="s">
        <v>1533</v>
      </c>
      <c r="G190" s="7" t="s">
        <v>2561</v>
      </c>
      <c r="H190" s="7"/>
      <c r="I190" s="7"/>
      <c r="J190" s="7" t="s">
        <v>2562</v>
      </c>
      <c r="K190" s="7" t="s">
        <v>2563</v>
      </c>
      <c r="L190" s="7"/>
      <c r="M190" s="8" t="s">
        <v>2564</v>
      </c>
      <c r="N190" s="8" t="s">
        <v>1538</v>
      </c>
      <c r="O190" s="7" t="s">
        <v>2565</v>
      </c>
      <c r="P190" s="7" t="s">
        <v>2566</v>
      </c>
      <c r="R190" s="9"/>
    </row>
    <row r="191" ht="15.75" customHeight="1">
      <c r="A191" s="7" t="s">
        <v>2182</v>
      </c>
      <c r="B191" s="7" t="s">
        <v>2567</v>
      </c>
      <c r="C191" s="1">
        <v>2022.0</v>
      </c>
      <c r="D191" s="7"/>
      <c r="E191" s="7" t="s">
        <v>2568</v>
      </c>
      <c r="F191" s="7" t="s">
        <v>1533</v>
      </c>
      <c r="G191" s="7" t="s">
        <v>2569</v>
      </c>
      <c r="H191" s="7"/>
      <c r="I191" s="7"/>
      <c r="J191" s="7" t="s">
        <v>2570</v>
      </c>
      <c r="K191" s="7" t="s">
        <v>2571</v>
      </c>
      <c r="L191" s="7"/>
      <c r="M191" s="8" t="s">
        <v>2572</v>
      </c>
      <c r="N191" s="8" t="s">
        <v>1538</v>
      </c>
      <c r="O191" s="7" t="s">
        <v>2573</v>
      </c>
      <c r="P191" s="7" t="s">
        <v>2574</v>
      </c>
      <c r="R191" s="9"/>
    </row>
    <row r="192" ht="15.75" customHeight="1">
      <c r="A192" s="7" t="s">
        <v>2182</v>
      </c>
      <c r="B192" s="7" t="s">
        <v>2575</v>
      </c>
      <c r="C192" s="1">
        <v>2020.0</v>
      </c>
      <c r="D192" s="7"/>
      <c r="E192" s="7" t="s">
        <v>2576</v>
      </c>
      <c r="F192" s="7" t="s">
        <v>1533</v>
      </c>
      <c r="G192" s="7" t="s">
        <v>2577</v>
      </c>
      <c r="H192" s="7"/>
      <c r="I192" s="7"/>
      <c r="J192" s="7" t="s">
        <v>2578</v>
      </c>
      <c r="K192" s="7" t="s">
        <v>2579</v>
      </c>
      <c r="L192" s="7"/>
      <c r="M192" s="8" t="s">
        <v>2580</v>
      </c>
      <c r="N192" s="8" t="s">
        <v>1538</v>
      </c>
      <c r="O192" s="7" t="s">
        <v>2581</v>
      </c>
      <c r="P192" s="7"/>
      <c r="R192" s="9"/>
    </row>
    <row r="193" ht="15.75" customHeight="1">
      <c r="A193" s="7" t="s">
        <v>2182</v>
      </c>
      <c r="B193" s="7" t="s">
        <v>2582</v>
      </c>
      <c r="C193" s="1">
        <v>2023.0</v>
      </c>
      <c r="D193" s="7"/>
      <c r="E193" s="7" t="s">
        <v>2184</v>
      </c>
      <c r="F193" s="7" t="s">
        <v>1533</v>
      </c>
      <c r="G193" s="7" t="s">
        <v>2185</v>
      </c>
      <c r="H193" s="7"/>
      <c r="I193" s="7"/>
      <c r="J193" s="7" t="s">
        <v>2583</v>
      </c>
      <c r="K193" s="7" t="s">
        <v>2584</v>
      </c>
      <c r="L193" s="7"/>
      <c r="M193" s="8" t="s">
        <v>2585</v>
      </c>
      <c r="N193" s="8" t="s">
        <v>1538</v>
      </c>
      <c r="O193" s="7" t="s">
        <v>2586</v>
      </c>
      <c r="P193" s="7"/>
      <c r="R193" s="9"/>
    </row>
    <row r="194" ht="15.75" customHeight="1">
      <c r="A194" s="7" t="s">
        <v>2182</v>
      </c>
      <c r="B194" s="7" t="s">
        <v>2587</v>
      </c>
      <c r="C194" s="1">
        <v>2020.0</v>
      </c>
      <c r="D194" s="7"/>
      <c r="E194" s="7" t="s">
        <v>2277</v>
      </c>
      <c r="F194" s="7" t="s">
        <v>1533</v>
      </c>
      <c r="G194" s="7" t="s">
        <v>2278</v>
      </c>
      <c r="H194" s="7"/>
      <c r="I194" s="7"/>
      <c r="J194" s="7" t="s">
        <v>2588</v>
      </c>
      <c r="K194" s="7" t="s">
        <v>2589</v>
      </c>
      <c r="L194" s="7"/>
      <c r="M194" s="8" t="s">
        <v>2590</v>
      </c>
      <c r="N194" s="8" t="s">
        <v>1538</v>
      </c>
      <c r="O194" s="7" t="s">
        <v>2591</v>
      </c>
      <c r="P194" s="7" t="s">
        <v>2592</v>
      </c>
      <c r="R194" s="9"/>
    </row>
    <row r="195" ht="15.75" customHeight="1">
      <c r="A195" s="7" t="s">
        <v>2182</v>
      </c>
      <c r="B195" s="7" t="s">
        <v>2593</v>
      </c>
      <c r="C195" s="1">
        <v>2016.0</v>
      </c>
      <c r="D195" s="7"/>
      <c r="E195" s="7" t="s">
        <v>2594</v>
      </c>
      <c r="F195" s="7" t="s">
        <v>1533</v>
      </c>
      <c r="G195" s="7" t="s">
        <v>2595</v>
      </c>
      <c r="H195" s="7"/>
      <c r="I195" s="7"/>
      <c r="J195" s="7" t="s">
        <v>2596</v>
      </c>
      <c r="K195" s="7" t="s">
        <v>2597</v>
      </c>
      <c r="L195" s="7"/>
      <c r="M195" s="8" t="s">
        <v>2598</v>
      </c>
      <c r="N195" s="8" t="s">
        <v>1538</v>
      </c>
      <c r="O195" s="7" t="s">
        <v>2599</v>
      </c>
      <c r="P195" s="7" t="s">
        <v>2600</v>
      </c>
      <c r="R195" s="9"/>
    </row>
    <row r="196" ht="15.75" customHeight="1">
      <c r="A196" s="7" t="s">
        <v>2182</v>
      </c>
      <c r="B196" s="7" t="s">
        <v>2601</v>
      </c>
      <c r="C196" s="1">
        <v>2021.0</v>
      </c>
      <c r="D196" s="7"/>
      <c r="E196" s="7" t="s">
        <v>2602</v>
      </c>
      <c r="F196" s="7" t="s">
        <v>1533</v>
      </c>
      <c r="G196" s="7" t="s">
        <v>2603</v>
      </c>
      <c r="H196" s="7"/>
      <c r="I196" s="7"/>
      <c r="J196" s="7" t="s">
        <v>2604</v>
      </c>
      <c r="K196" s="7" t="s">
        <v>1856</v>
      </c>
      <c r="L196" s="7"/>
      <c r="M196" s="8" t="s">
        <v>2605</v>
      </c>
      <c r="N196" s="8" t="s">
        <v>1538</v>
      </c>
      <c r="O196" s="7" t="s">
        <v>2606</v>
      </c>
      <c r="P196" s="7"/>
      <c r="R196" s="9"/>
    </row>
    <row r="197" ht="15.75" customHeight="1">
      <c r="A197" s="7" t="s">
        <v>2182</v>
      </c>
      <c r="B197" s="7" t="s">
        <v>2607</v>
      </c>
      <c r="C197" s="1">
        <v>2022.0</v>
      </c>
      <c r="D197" s="7"/>
      <c r="E197" s="7" t="s">
        <v>2191</v>
      </c>
      <c r="F197" s="7" t="s">
        <v>1533</v>
      </c>
      <c r="G197" s="7" t="s">
        <v>2192</v>
      </c>
      <c r="H197" s="7"/>
      <c r="I197" s="7"/>
      <c r="J197" s="7" t="s">
        <v>2608</v>
      </c>
      <c r="K197" s="7" t="s">
        <v>2609</v>
      </c>
      <c r="L197" s="7"/>
      <c r="M197" s="8" t="s">
        <v>2610</v>
      </c>
      <c r="N197" s="8" t="s">
        <v>1538</v>
      </c>
      <c r="O197" s="7" t="s">
        <v>2611</v>
      </c>
      <c r="P197" s="7"/>
      <c r="R197" s="9"/>
    </row>
    <row r="198" ht="15.75" customHeight="1">
      <c r="A198" s="7" t="s">
        <v>2182</v>
      </c>
      <c r="B198" s="7" t="s">
        <v>2612</v>
      </c>
      <c r="C198" s="1">
        <v>2020.0</v>
      </c>
      <c r="D198" s="7"/>
      <c r="E198" s="7" t="s">
        <v>2613</v>
      </c>
      <c r="F198" s="7" t="s">
        <v>1533</v>
      </c>
      <c r="G198" s="7" t="s">
        <v>2614</v>
      </c>
      <c r="H198" s="7"/>
      <c r="I198" s="7"/>
      <c r="J198" s="7" t="s">
        <v>2615</v>
      </c>
      <c r="K198" s="7" t="s">
        <v>2616</v>
      </c>
      <c r="L198" s="7"/>
      <c r="M198" s="8" t="s">
        <v>2617</v>
      </c>
      <c r="N198" s="8" t="s">
        <v>1538</v>
      </c>
      <c r="O198" s="7" t="s">
        <v>2618</v>
      </c>
      <c r="P198" s="7" t="s">
        <v>2619</v>
      </c>
      <c r="R198" s="9"/>
    </row>
    <row r="199" ht="15.75" customHeight="1">
      <c r="A199" s="7" t="s">
        <v>2182</v>
      </c>
      <c r="B199" s="7" t="s">
        <v>2620</v>
      </c>
      <c r="C199" s="1">
        <v>2022.0</v>
      </c>
      <c r="D199" s="7"/>
      <c r="E199" s="7" t="s">
        <v>2191</v>
      </c>
      <c r="F199" s="7" t="s">
        <v>1533</v>
      </c>
      <c r="G199" s="7" t="s">
        <v>2192</v>
      </c>
      <c r="H199" s="7"/>
      <c r="I199" s="7"/>
      <c r="J199" s="7" t="s">
        <v>2621</v>
      </c>
      <c r="K199" s="7" t="s">
        <v>2622</v>
      </c>
      <c r="L199" s="7"/>
      <c r="M199" s="8" t="s">
        <v>2623</v>
      </c>
      <c r="N199" s="8" t="s">
        <v>1538</v>
      </c>
      <c r="O199" s="7" t="s">
        <v>2624</v>
      </c>
      <c r="P199" s="7"/>
      <c r="R199" s="9"/>
    </row>
    <row r="200" ht="15.75" customHeight="1">
      <c r="A200" s="7" t="s">
        <v>2182</v>
      </c>
      <c r="B200" s="7" t="s">
        <v>2625</v>
      </c>
      <c r="C200" s="1">
        <v>2016.0</v>
      </c>
      <c r="D200" s="7"/>
      <c r="E200" s="7" t="s">
        <v>2626</v>
      </c>
      <c r="F200" s="7" t="s">
        <v>1533</v>
      </c>
      <c r="G200" s="7" t="s">
        <v>2627</v>
      </c>
      <c r="H200" s="7"/>
      <c r="I200" s="7"/>
      <c r="J200" s="7" t="s">
        <v>2628</v>
      </c>
      <c r="K200" s="7" t="s">
        <v>1970</v>
      </c>
      <c r="L200" s="7"/>
      <c r="M200" s="8" t="s">
        <v>2629</v>
      </c>
      <c r="N200" s="8" t="s">
        <v>1538</v>
      </c>
      <c r="O200" s="7" t="s">
        <v>2630</v>
      </c>
      <c r="P200" s="7" t="s">
        <v>2631</v>
      </c>
      <c r="R200" s="9"/>
    </row>
    <row r="201" ht="15.75" customHeight="1">
      <c r="A201" s="7" t="s">
        <v>2182</v>
      </c>
      <c r="B201" s="7" t="s">
        <v>2632</v>
      </c>
      <c r="C201" s="1">
        <v>2014.0</v>
      </c>
      <c r="D201" s="7"/>
      <c r="E201" s="7" t="s">
        <v>2633</v>
      </c>
      <c r="F201" s="7" t="s">
        <v>1533</v>
      </c>
      <c r="G201" s="7" t="s">
        <v>2634</v>
      </c>
      <c r="H201" s="7"/>
      <c r="I201" s="7"/>
      <c r="J201" s="7" t="s">
        <v>2635</v>
      </c>
      <c r="K201" s="7" t="s">
        <v>2636</v>
      </c>
      <c r="L201" s="7"/>
      <c r="M201" s="8" t="s">
        <v>2637</v>
      </c>
      <c r="N201" s="8" t="s">
        <v>1538</v>
      </c>
      <c r="O201" s="7" t="s">
        <v>2638</v>
      </c>
      <c r="P201" s="7" t="s">
        <v>2639</v>
      </c>
      <c r="R201" s="9"/>
    </row>
    <row r="202" ht="15.75" customHeight="1">
      <c r="A202" s="7" t="s">
        <v>2182</v>
      </c>
      <c r="B202" s="7" t="s">
        <v>2640</v>
      </c>
      <c r="C202" s="1">
        <v>2014.0</v>
      </c>
      <c r="D202" s="7"/>
      <c r="E202" s="7" t="s">
        <v>2633</v>
      </c>
      <c r="F202" s="7" t="s">
        <v>1533</v>
      </c>
      <c r="G202" s="7" t="s">
        <v>2634</v>
      </c>
      <c r="H202" s="7"/>
      <c r="I202" s="7"/>
      <c r="J202" s="7" t="s">
        <v>2641</v>
      </c>
      <c r="K202" s="7" t="s">
        <v>2642</v>
      </c>
      <c r="L202" s="7"/>
      <c r="M202" s="8" t="s">
        <v>2643</v>
      </c>
      <c r="N202" s="8" t="s">
        <v>1538</v>
      </c>
      <c r="O202" s="7" t="s">
        <v>2644</v>
      </c>
      <c r="P202" s="7" t="s">
        <v>2645</v>
      </c>
      <c r="R202" s="9"/>
    </row>
    <row r="203" ht="15.75" customHeight="1">
      <c r="A203" s="7" t="s">
        <v>2182</v>
      </c>
      <c r="B203" s="7" t="s">
        <v>2646</v>
      </c>
      <c r="C203" s="1">
        <v>2018.0</v>
      </c>
      <c r="D203" s="7"/>
      <c r="E203" s="7" t="s">
        <v>2647</v>
      </c>
      <c r="F203" s="7" t="s">
        <v>1533</v>
      </c>
      <c r="G203" s="7" t="s">
        <v>2648</v>
      </c>
      <c r="H203" s="7"/>
      <c r="I203" s="7"/>
      <c r="J203" s="7" t="s">
        <v>2649</v>
      </c>
      <c r="K203" s="7" t="s">
        <v>2650</v>
      </c>
      <c r="L203" s="7"/>
      <c r="M203" s="8" t="s">
        <v>2651</v>
      </c>
      <c r="N203" s="8" t="s">
        <v>1538</v>
      </c>
      <c r="O203" s="7" t="s">
        <v>2652</v>
      </c>
      <c r="P203" s="7" t="s">
        <v>2653</v>
      </c>
      <c r="R203" s="9"/>
    </row>
    <row r="204" ht="15.75" customHeight="1">
      <c r="A204" s="7" t="s">
        <v>2182</v>
      </c>
      <c r="B204" s="7" t="s">
        <v>2654</v>
      </c>
      <c r="C204" s="1">
        <v>2021.0</v>
      </c>
      <c r="D204" s="7"/>
      <c r="E204" s="7" t="s">
        <v>2236</v>
      </c>
      <c r="F204" s="7" t="s">
        <v>1533</v>
      </c>
      <c r="G204" s="7" t="s">
        <v>2237</v>
      </c>
      <c r="H204" s="7"/>
      <c r="I204" s="7"/>
      <c r="J204" s="7" t="s">
        <v>2655</v>
      </c>
      <c r="K204" s="7" t="s">
        <v>2656</v>
      </c>
      <c r="L204" s="7"/>
      <c r="M204" s="8" t="s">
        <v>2657</v>
      </c>
      <c r="N204" s="8" t="s">
        <v>1538</v>
      </c>
      <c r="O204" s="7" t="s">
        <v>2658</v>
      </c>
      <c r="P204" s="7"/>
      <c r="R204" s="9"/>
    </row>
    <row r="205" ht="15.75" customHeight="1">
      <c r="A205" s="7" t="s">
        <v>2182</v>
      </c>
      <c r="B205" s="7" t="s">
        <v>2659</v>
      </c>
      <c r="C205" s="1">
        <v>2016.0</v>
      </c>
      <c r="D205" s="7"/>
      <c r="E205" s="7" t="s">
        <v>2660</v>
      </c>
      <c r="F205" s="7" t="s">
        <v>1533</v>
      </c>
      <c r="G205" s="7" t="s">
        <v>2661</v>
      </c>
      <c r="H205" s="7"/>
      <c r="I205" s="7"/>
      <c r="J205" s="7" t="s">
        <v>2662</v>
      </c>
      <c r="K205" s="7" t="s">
        <v>2663</v>
      </c>
      <c r="L205" s="7"/>
      <c r="M205" s="8" t="s">
        <v>2664</v>
      </c>
      <c r="N205" s="7" t="s">
        <v>1538</v>
      </c>
      <c r="O205" s="7" t="s">
        <v>2665</v>
      </c>
      <c r="P205" s="7" t="s">
        <v>2666</v>
      </c>
      <c r="R205" s="9"/>
    </row>
    <row r="206" ht="15.75" customHeight="1">
      <c r="A206" s="7" t="s">
        <v>2182</v>
      </c>
      <c r="B206" s="7" t="s">
        <v>2667</v>
      </c>
      <c r="C206" s="1">
        <v>2013.0</v>
      </c>
      <c r="D206" s="7"/>
      <c r="E206" s="7" t="s">
        <v>2668</v>
      </c>
      <c r="F206" s="7" t="s">
        <v>1533</v>
      </c>
      <c r="G206" s="7" t="s">
        <v>2669</v>
      </c>
      <c r="H206" s="7"/>
      <c r="I206" s="7"/>
      <c r="J206" s="7" t="s">
        <v>2670</v>
      </c>
      <c r="K206" s="7" t="s">
        <v>2671</v>
      </c>
      <c r="L206" s="7"/>
      <c r="M206" s="8" t="s">
        <v>2672</v>
      </c>
      <c r="N206" s="8" t="s">
        <v>1538</v>
      </c>
      <c r="O206" s="7" t="s">
        <v>2673</v>
      </c>
      <c r="P206" s="7" t="s">
        <v>2674</v>
      </c>
      <c r="R206" s="9"/>
    </row>
    <row r="207" ht="15.75" customHeight="1">
      <c r="A207" s="7" t="s">
        <v>2182</v>
      </c>
      <c r="B207" s="7" t="s">
        <v>2675</v>
      </c>
      <c r="C207" s="1">
        <v>2017.0</v>
      </c>
      <c r="D207" s="7"/>
      <c r="E207" s="7" t="s">
        <v>2676</v>
      </c>
      <c r="F207" s="7" t="s">
        <v>1533</v>
      </c>
      <c r="G207" s="7" t="s">
        <v>2677</v>
      </c>
      <c r="H207" s="7"/>
      <c r="I207" s="7"/>
      <c r="J207" s="7" t="s">
        <v>2678</v>
      </c>
      <c r="K207" s="7" t="s">
        <v>2679</v>
      </c>
      <c r="L207" s="7"/>
      <c r="M207" s="8" t="s">
        <v>2680</v>
      </c>
      <c r="N207" s="8" t="s">
        <v>1538</v>
      </c>
      <c r="O207" s="7" t="s">
        <v>2681</v>
      </c>
      <c r="P207" s="7" t="s">
        <v>2682</v>
      </c>
      <c r="R207" s="9"/>
    </row>
    <row r="208" ht="15.75" customHeight="1">
      <c r="A208" s="7" t="s">
        <v>2182</v>
      </c>
      <c r="B208" s="7" t="s">
        <v>2683</v>
      </c>
      <c r="C208" s="1">
        <v>2023.0</v>
      </c>
      <c r="D208" s="7"/>
      <c r="E208" s="7" t="s">
        <v>2184</v>
      </c>
      <c r="F208" s="7" t="s">
        <v>1533</v>
      </c>
      <c r="G208" s="7" t="s">
        <v>2185</v>
      </c>
      <c r="H208" s="7"/>
      <c r="I208" s="7"/>
      <c r="J208" s="7" t="s">
        <v>2684</v>
      </c>
      <c r="K208" s="7" t="s">
        <v>2685</v>
      </c>
      <c r="L208" s="7"/>
      <c r="M208" s="8" t="s">
        <v>2686</v>
      </c>
      <c r="N208" s="8" t="s">
        <v>1538</v>
      </c>
      <c r="O208" s="7" t="s">
        <v>2687</v>
      </c>
      <c r="P208" s="7"/>
      <c r="R208" s="9"/>
    </row>
    <row r="209" ht="15.75" customHeight="1">
      <c r="A209" s="7" t="s">
        <v>2182</v>
      </c>
      <c r="B209" s="7" t="s">
        <v>2688</v>
      </c>
      <c r="C209" s="1">
        <v>2022.0</v>
      </c>
      <c r="D209" s="7"/>
      <c r="E209" s="7" t="s">
        <v>2689</v>
      </c>
      <c r="F209" s="7" t="s">
        <v>1533</v>
      </c>
      <c r="G209" s="7" t="s">
        <v>2690</v>
      </c>
      <c r="H209" s="7"/>
      <c r="I209" s="7"/>
      <c r="J209" s="7" t="s">
        <v>2353</v>
      </c>
      <c r="K209" s="7" t="s">
        <v>2691</v>
      </c>
      <c r="L209" s="7"/>
      <c r="M209" s="8" t="s">
        <v>2692</v>
      </c>
      <c r="N209" s="8" t="s">
        <v>1538</v>
      </c>
      <c r="O209" s="7" t="s">
        <v>2693</v>
      </c>
      <c r="P209" s="7"/>
      <c r="R209" s="9"/>
    </row>
    <row r="210" ht="15.75" customHeight="1">
      <c r="A210" s="7" t="s">
        <v>2182</v>
      </c>
      <c r="B210" s="7" t="s">
        <v>2694</v>
      </c>
      <c r="C210" s="1">
        <v>2018.0</v>
      </c>
      <c r="D210" s="7"/>
      <c r="E210" s="7" t="s">
        <v>2695</v>
      </c>
      <c r="F210" s="7" t="s">
        <v>1533</v>
      </c>
      <c r="G210" s="7" t="s">
        <v>2696</v>
      </c>
      <c r="H210" s="7"/>
      <c r="I210" s="7"/>
      <c r="J210" s="7" t="s">
        <v>2697</v>
      </c>
      <c r="K210" s="7" t="s">
        <v>2698</v>
      </c>
      <c r="L210" s="7"/>
      <c r="M210" s="8" t="s">
        <v>2699</v>
      </c>
      <c r="N210" s="8" t="s">
        <v>1538</v>
      </c>
      <c r="O210" s="7" t="s">
        <v>2700</v>
      </c>
      <c r="P210" s="7"/>
      <c r="R210" s="9"/>
    </row>
    <row r="211" ht="15.75" customHeight="1">
      <c r="A211" s="7" t="s">
        <v>2182</v>
      </c>
      <c r="B211" s="7" t="s">
        <v>2701</v>
      </c>
      <c r="C211" s="1">
        <v>2023.0</v>
      </c>
      <c r="D211" s="7"/>
      <c r="E211" s="7" t="s">
        <v>2184</v>
      </c>
      <c r="F211" s="7" t="s">
        <v>1533</v>
      </c>
      <c r="G211" s="7" t="s">
        <v>2185</v>
      </c>
      <c r="H211" s="7"/>
      <c r="I211" s="7"/>
      <c r="J211" s="7" t="s">
        <v>2702</v>
      </c>
      <c r="K211" s="7" t="s">
        <v>2703</v>
      </c>
      <c r="L211" s="7"/>
      <c r="M211" s="8" t="s">
        <v>2704</v>
      </c>
      <c r="N211" s="8" t="s">
        <v>1538</v>
      </c>
      <c r="O211" s="7" t="s">
        <v>2705</v>
      </c>
      <c r="P211" s="7"/>
      <c r="R211" s="9"/>
    </row>
    <row r="212" ht="15.75" customHeight="1">
      <c r="A212" s="7" t="s">
        <v>2182</v>
      </c>
      <c r="B212" s="7" t="s">
        <v>2706</v>
      </c>
      <c r="C212" s="1">
        <v>2021.0</v>
      </c>
      <c r="D212" s="7"/>
      <c r="E212" s="7" t="s">
        <v>2236</v>
      </c>
      <c r="F212" s="7" t="s">
        <v>1533</v>
      </c>
      <c r="G212" s="7" t="s">
        <v>2237</v>
      </c>
      <c r="H212" s="7"/>
      <c r="I212" s="7"/>
      <c r="J212" s="7" t="s">
        <v>2707</v>
      </c>
      <c r="K212" s="7" t="s">
        <v>2708</v>
      </c>
      <c r="L212" s="7"/>
      <c r="M212" s="8" t="s">
        <v>2709</v>
      </c>
      <c r="N212" s="8" t="s">
        <v>1538</v>
      </c>
      <c r="O212" s="7" t="s">
        <v>2710</v>
      </c>
      <c r="P212" s="7"/>
      <c r="R212" s="9"/>
    </row>
    <row r="213" ht="15.75" customHeight="1">
      <c r="A213" s="7" t="s">
        <v>2182</v>
      </c>
      <c r="B213" s="7" t="s">
        <v>2711</v>
      </c>
      <c r="C213" s="1">
        <v>2023.0</v>
      </c>
      <c r="D213" s="7"/>
      <c r="E213" s="7" t="s">
        <v>2213</v>
      </c>
      <c r="F213" s="7" t="s">
        <v>1533</v>
      </c>
      <c r="G213" s="7" t="s">
        <v>2214</v>
      </c>
      <c r="H213" s="7"/>
      <c r="I213" s="7"/>
      <c r="J213" s="7" t="s">
        <v>2712</v>
      </c>
      <c r="K213" s="7" t="s">
        <v>2713</v>
      </c>
      <c r="L213" s="7"/>
      <c r="M213" s="8" t="s">
        <v>2714</v>
      </c>
      <c r="N213" s="8" t="s">
        <v>1538</v>
      </c>
      <c r="O213" s="7" t="s">
        <v>2715</v>
      </c>
      <c r="P213" s="7"/>
      <c r="R213" s="9"/>
    </row>
    <row r="214" ht="15.75" customHeight="1">
      <c r="A214" s="7" t="s">
        <v>2182</v>
      </c>
      <c r="B214" s="7" t="s">
        <v>2716</v>
      </c>
      <c r="C214" s="1">
        <v>2020.0</v>
      </c>
      <c r="D214" s="7"/>
      <c r="E214" s="7" t="s">
        <v>2717</v>
      </c>
      <c r="F214" s="7" t="s">
        <v>1533</v>
      </c>
      <c r="G214" s="7" t="s">
        <v>2718</v>
      </c>
      <c r="H214" s="7"/>
      <c r="I214" s="7"/>
      <c r="J214" s="7" t="s">
        <v>2719</v>
      </c>
      <c r="K214" s="7" t="s">
        <v>2453</v>
      </c>
      <c r="L214" s="7"/>
      <c r="M214" s="8" t="s">
        <v>2720</v>
      </c>
      <c r="N214" s="8" t="s">
        <v>1538</v>
      </c>
      <c r="O214" s="7" t="s">
        <v>2721</v>
      </c>
      <c r="P214" s="7" t="s">
        <v>2722</v>
      </c>
      <c r="R214" s="9"/>
    </row>
    <row r="215" ht="15.75" customHeight="1">
      <c r="A215" s="7" t="s">
        <v>2182</v>
      </c>
      <c r="B215" s="7" t="s">
        <v>2723</v>
      </c>
      <c r="C215" s="1">
        <v>2014.0</v>
      </c>
      <c r="D215" s="7"/>
      <c r="E215" s="7" t="s">
        <v>2724</v>
      </c>
      <c r="F215" s="7" t="s">
        <v>1533</v>
      </c>
      <c r="G215" s="7" t="s">
        <v>2725</v>
      </c>
      <c r="H215" s="7"/>
      <c r="I215" s="7"/>
      <c r="J215" s="7" t="s">
        <v>2726</v>
      </c>
      <c r="K215" s="7" t="s">
        <v>2727</v>
      </c>
      <c r="L215" s="7"/>
      <c r="M215" s="8" t="s">
        <v>2728</v>
      </c>
      <c r="N215" s="8" t="s">
        <v>1538</v>
      </c>
      <c r="O215" s="7" t="s">
        <v>2729</v>
      </c>
      <c r="P215" s="7" t="s">
        <v>2730</v>
      </c>
      <c r="R215" s="9"/>
    </row>
    <row r="216" ht="15.75" customHeight="1">
      <c r="A216" s="7" t="s">
        <v>2182</v>
      </c>
      <c r="B216" s="7" t="s">
        <v>2731</v>
      </c>
      <c r="C216" s="1">
        <v>2019.0</v>
      </c>
      <c r="D216" s="7"/>
      <c r="E216" s="7" t="s">
        <v>2381</v>
      </c>
      <c r="F216" s="7" t="s">
        <v>1533</v>
      </c>
      <c r="G216" s="7" t="s">
        <v>2382</v>
      </c>
      <c r="H216" s="7"/>
      <c r="I216" s="7"/>
      <c r="J216" s="7" t="s">
        <v>2732</v>
      </c>
      <c r="K216" s="7" t="s">
        <v>2733</v>
      </c>
      <c r="L216" s="7"/>
      <c r="M216" s="8" t="s">
        <v>2734</v>
      </c>
      <c r="N216" s="8" t="s">
        <v>1538</v>
      </c>
      <c r="O216" s="7" t="s">
        <v>2735</v>
      </c>
      <c r="P216" s="7" t="s">
        <v>2736</v>
      </c>
      <c r="R216" s="9"/>
    </row>
    <row r="217" ht="15.75" customHeight="1">
      <c r="A217" s="7" t="s">
        <v>2182</v>
      </c>
      <c r="B217" s="7" t="s">
        <v>2737</v>
      </c>
      <c r="C217" s="1">
        <v>2022.0</v>
      </c>
      <c r="D217" s="7"/>
      <c r="E217" s="7" t="s">
        <v>2738</v>
      </c>
      <c r="F217" s="7" t="s">
        <v>1533</v>
      </c>
      <c r="G217" s="7" t="s">
        <v>2739</v>
      </c>
      <c r="H217" s="7"/>
      <c r="I217" s="7"/>
      <c r="J217" s="7" t="s">
        <v>2740</v>
      </c>
      <c r="K217" s="7" t="s">
        <v>2741</v>
      </c>
      <c r="L217" s="7"/>
      <c r="M217" s="8" t="s">
        <v>2742</v>
      </c>
      <c r="N217" s="8" t="s">
        <v>1538</v>
      </c>
      <c r="O217" s="7" t="s">
        <v>2743</v>
      </c>
      <c r="P217" s="7" t="s">
        <v>2456</v>
      </c>
      <c r="R217" s="9"/>
    </row>
    <row r="218" ht="15.75" customHeight="1">
      <c r="A218" s="7" t="s">
        <v>2182</v>
      </c>
      <c r="B218" s="7" t="s">
        <v>2744</v>
      </c>
      <c r="C218" s="1">
        <v>2019.0</v>
      </c>
      <c r="D218" s="7"/>
      <c r="E218" s="7" t="s">
        <v>2458</v>
      </c>
      <c r="F218" s="7" t="s">
        <v>1533</v>
      </c>
      <c r="G218" s="7" t="s">
        <v>2459</v>
      </c>
      <c r="H218" s="7"/>
      <c r="I218" s="7"/>
      <c r="J218" s="7" t="s">
        <v>2745</v>
      </c>
      <c r="K218" s="7" t="s">
        <v>1970</v>
      </c>
      <c r="L218" s="7"/>
      <c r="M218" s="8" t="s">
        <v>2746</v>
      </c>
      <c r="N218" s="8" t="s">
        <v>1538</v>
      </c>
      <c r="O218" s="7" t="s">
        <v>2747</v>
      </c>
      <c r="P218" s="7" t="s">
        <v>2748</v>
      </c>
      <c r="R218" s="9"/>
    </row>
    <row r="219" ht="15.75" customHeight="1">
      <c r="A219" s="7" t="s">
        <v>2182</v>
      </c>
      <c r="B219" s="7" t="s">
        <v>2749</v>
      </c>
      <c r="C219" s="1">
        <v>2021.0</v>
      </c>
      <c r="D219" s="7"/>
      <c r="E219" s="7" t="s">
        <v>2750</v>
      </c>
      <c r="F219" s="7" t="s">
        <v>1533</v>
      </c>
      <c r="G219" s="7" t="s">
        <v>2751</v>
      </c>
      <c r="H219" s="7"/>
      <c r="I219" s="7"/>
      <c r="J219" s="7" t="s">
        <v>2752</v>
      </c>
      <c r="K219" s="7" t="s">
        <v>2753</v>
      </c>
      <c r="L219" s="7"/>
      <c r="M219" s="8" t="s">
        <v>2754</v>
      </c>
      <c r="N219" s="8" t="s">
        <v>1538</v>
      </c>
      <c r="O219" s="7" t="s">
        <v>2755</v>
      </c>
      <c r="P219" s="7"/>
      <c r="R219" s="9"/>
    </row>
    <row r="220" ht="15.75" customHeight="1">
      <c r="A220" s="7" t="s">
        <v>2182</v>
      </c>
      <c r="B220" s="7" t="s">
        <v>2756</v>
      </c>
      <c r="C220" s="1">
        <v>2022.0</v>
      </c>
      <c r="D220" s="7"/>
      <c r="E220" s="7" t="s">
        <v>2191</v>
      </c>
      <c r="F220" s="7" t="s">
        <v>1533</v>
      </c>
      <c r="G220" s="7" t="s">
        <v>2192</v>
      </c>
      <c r="H220" s="7"/>
      <c r="I220" s="7"/>
      <c r="J220" s="7" t="s">
        <v>2215</v>
      </c>
      <c r="K220" s="7" t="s">
        <v>2216</v>
      </c>
      <c r="L220" s="7"/>
      <c r="M220" s="8" t="s">
        <v>2757</v>
      </c>
      <c r="N220" s="8" t="s">
        <v>1538</v>
      </c>
      <c r="O220" s="7" t="s">
        <v>2758</v>
      </c>
      <c r="P220" s="7"/>
      <c r="R220" s="9"/>
    </row>
    <row r="221" ht="15.75" customHeight="1">
      <c r="A221" s="7" t="s">
        <v>2182</v>
      </c>
      <c r="B221" s="7" t="s">
        <v>2759</v>
      </c>
      <c r="C221" s="1">
        <v>2021.0</v>
      </c>
      <c r="D221" s="7"/>
      <c r="E221" s="7" t="s">
        <v>2236</v>
      </c>
      <c r="F221" s="7" t="s">
        <v>1533</v>
      </c>
      <c r="G221" s="7" t="s">
        <v>2237</v>
      </c>
      <c r="H221" s="7"/>
      <c r="I221" s="7"/>
      <c r="J221" s="7" t="s">
        <v>2760</v>
      </c>
      <c r="K221" s="7" t="s">
        <v>2761</v>
      </c>
      <c r="L221" s="7"/>
      <c r="M221" s="8" t="s">
        <v>2762</v>
      </c>
      <c r="N221" s="8" t="s">
        <v>1538</v>
      </c>
      <c r="O221" s="7" t="s">
        <v>2763</v>
      </c>
      <c r="P221" s="7"/>
      <c r="R221" s="9"/>
    </row>
    <row r="222" ht="15.75" customHeight="1">
      <c r="A222" s="7" t="s">
        <v>2182</v>
      </c>
      <c r="B222" s="7" t="s">
        <v>2764</v>
      </c>
      <c r="C222" s="1">
        <v>2022.0</v>
      </c>
      <c r="D222" s="7"/>
      <c r="E222" s="7" t="s">
        <v>2191</v>
      </c>
      <c r="F222" s="7" t="s">
        <v>1533</v>
      </c>
      <c r="G222" s="7" t="s">
        <v>2192</v>
      </c>
      <c r="H222" s="7"/>
      <c r="I222" s="7"/>
      <c r="J222" s="7" t="s">
        <v>2765</v>
      </c>
      <c r="K222" s="7" t="s">
        <v>2766</v>
      </c>
      <c r="L222" s="7"/>
      <c r="M222" s="8" t="s">
        <v>2767</v>
      </c>
      <c r="N222" s="8" t="s">
        <v>1538</v>
      </c>
      <c r="O222" s="7" t="s">
        <v>2768</v>
      </c>
      <c r="P222" s="7"/>
      <c r="R222" s="9"/>
    </row>
    <row r="223" ht="15.75" customHeight="1">
      <c r="A223" s="7" t="s">
        <v>2182</v>
      </c>
      <c r="B223" s="7" t="s">
        <v>2769</v>
      </c>
      <c r="C223" s="1">
        <v>2015.0</v>
      </c>
      <c r="D223" s="7"/>
      <c r="E223" s="7" t="s">
        <v>2770</v>
      </c>
      <c r="F223" s="7" t="s">
        <v>1533</v>
      </c>
      <c r="G223" s="7" t="s">
        <v>2771</v>
      </c>
      <c r="H223" s="7"/>
      <c r="I223" s="7"/>
      <c r="J223" s="7" t="s">
        <v>2772</v>
      </c>
      <c r="K223" s="7" t="s">
        <v>2773</v>
      </c>
      <c r="L223" s="7"/>
      <c r="M223" s="8" t="s">
        <v>2774</v>
      </c>
      <c r="N223" s="7" t="s">
        <v>1538</v>
      </c>
      <c r="O223" s="7" t="s">
        <v>2775</v>
      </c>
      <c r="P223" s="7" t="s">
        <v>2776</v>
      </c>
      <c r="R223" s="9"/>
    </row>
    <row r="224" ht="15.75" customHeight="1">
      <c r="A224" s="7" t="s">
        <v>2182</v>
      </c>
      <c r="B224" s="7" t="s">
        <v>2777</v>
      </c>
      <c r="C224" s="1">
        <v>2023.0</v>
      </c>
      <c r="D224" s="7"/>
      <c r="E224" s="7" t="s">
        <v>2184</v>
      </c>
      <c r="F224" s="7" t="s">
        <v>1533</v>
      </c>
      <c r="G224" s="7" t="s">
        <v>2185</v>
      </c>
      <c r="H224" s="7"/>
      <c r="I224" s="7"/>
      <c r="J224" s="7" t="s">
        <v>1845</v>
      </c>
      <c r="K224" s="7" t="s">
        <v>1846</v>
      </c>
      <c r="L224" s="7"/>
      <c r="M224" s="8" t="s">
        <v>2778</v>
      </c>
      <c r="N224" s="8" t="s">
        <v>1538</v>
      </c>
      <c r="O224" s="7" t="s">
        <v>2779</v>
      </c>
      <c r="P224" s="7"/>
      <c r="R224" s="9"/>
    </row>
    <row r="225" ht="15.75" customHeight="1">
      <c r="A225" s="7" t="s">
        <v>2182</v>
      </c>
      <c r="B225" s="7" t="s">
        <v>2780</v>
      </c>
      <c r="C225" s="1">
        <v>2016.0</v>
      </c>
      <c r="D225" s="7"/>
      <c r="E225" s="7" t="s">
        <v>2781</v>
      </c>
      <c r="F225" s="7" t="s">
        <v>1533</v>
      </c>
      <c r="G225" s="7" t="s">
        <v>2782</v>
      </c>
      <c r="H225" s="7"/>
      <c r="I225" s="7"/>
      <c r="J225" s="7" t="s">
        <v>2783</v>
      </c>
      <c r="K225" s="7" t="s">
        <v>2784</v>
      </c>
      <c r="L225" s="7"/>
      <c r="M225" s="8" t="s">
        <v>2785</v>
      </c>
      <c r="N225" s="8" t="s">
        <v>1538</v>
      </c>
      <c r="O225" s="7" t="s">
        <v>2786</v>
      </c>
      <c r="P225" s="7"/>
      <c r="R225" s="9"/>
    </row>
    <row r="226" ht="15.75" customHeight="1">
      <c r="A226" s="7" t="s">
        <v>2182</v>
      </c>
      <c r="B226" s="7" t="s">
        <v>2787</v>
      </c>
      <c r="C226" s="1">
        <v>2016.0</v>
      </c>
      <c r="D226" s="7"/>
      <c r="E226" s="7" t="s">
        <v>2788</v>
      </c>
      <c r="F226" s="7" t="s">
        <v>1533</v>
      </c>
      <c r="G226" s="7" t="s">
        <v>2789</v>
      </c>
      <c r="H226" s="7"/>
      <c r="I226" s="7"/>
      <c r="J226" s="7" t="s">
        <v>2790</v>
      </c>
      <c r="K226" s="7" t="s">
        <v>2791</v>
      </c>
      <c r="L226" s="7"/>
      <c r="M226" s="8" t="s">
        <v>2792</v>
      </c>
      <c r="N226" s="8" t="s">
        <v>1538</v>
      </c>
      <c r="O226" s="7" t="s">
        <v>2793</v>
      </c>
      <c r="P226" s="7" t="s">
        <v>2794</v>
      </c>
      <c r="R226" s="9"/>
    </row>
    <row r="227" ht="15.75" customHeight="1">
      <c r="A227" s="7" t="s">
        <v>2182</v>
      </c>
      <c r="B227" s="7" t="s">
        <v>2795</v>
      </c>
      <c r="C227" s="1">
        <v>2020.0</v>
      </c>
      <c r="D227" s="7"/>
      <c r="E227" s="7" t="s">
        <v>2796</v>
      </c>
      <c r="F227" s="7" t="s">
        <v>1533</v>
      </c>
      <c r="G227" s="7" t="s">
        <v>2797</v>
      </c>
      <c r="H227" s="7"/>
      <c r="I227" s="7"/>
      <c r="J227" s="7" t="s">
        <v>1757</v>
      </c>
      <c r="K227" s="7" t="s">
        <v>1758</v>
      </c>
      <c r="L227" s="7"/>
      <c r="M227" s="8" t="s">
        <v>2798</v>
      </c>
      <c r="N227" s="8" t="s">
        <v>1538</v>
      </c>
      <c r="O227" s="7" t="s">
        <v>2799</v>
      </c>
      <c r="P227" s="7" t="s">
        <v>2800</v>
      </c>
      <c r="R227" s="9"/>
    </row>
    <row r="228" ht="15.75" customHeight="1">
      <c r="A228" s="7" t="s">
        <v>2182</v>
      </c>
      <c r="B228" s="7" t="s">
        <v>2801</v>
      </c>
      <c r="C228" s="1">
        <v>2015.0</v>
      </c>
      <c r="D228" s="7"/>
      <c r="E228" s="7" t="s">
        <v>2802</v>
      </c>
      <c r="F228" s="7" t="s">
        <v>1533</v>
      </c>
      <c r="G228" s="7" t="s">
        <v>2803</v>
      </c>
      <c r="H228" s="7"/>
      <c r="I228" s="7"/>
      <c r="J228" s="7" t="s">
        <v>2804</v>
      </c>
      <c r="K228" s="7" t="s">
        <v>2805</v>
      </c>
      <c r="L228" s="7"/>
      <c r="M228" s="8" t="s">
        <v>2806</v>
      </c>
      <c r="N228" s="8" t="s">
        <v>1538</v>
      </c>
      <c r="O228" s="7" t="s">
        <v>2807</v>
      </c>
      <c r="P228" s="7" t="s">
        <v>2808</v>
      </c>
      <c r="R228" s="9"/>
    </row>
    <row r="229" ht="15.75" customHeight="1">
      <c r="A229" s="7" t="s">
        <v>2182</v>
      </c>
      <c r="B229" s="7" t="s">
        <v>2809</v>
      </c>
      <c r="C229" s="1">
        <v>2021.0</v>
      </c>
      <c r="D229" s="7"/>
      <c r="E229" s="7" t="s">
        <v>2810</v>
      </c>
      <c r="F229" s="7" t="s">
        <v>1533</v>
      </c>
      <c r="G229" s="7" t="s">
        <v>2811</v>
      </c>
      <c r="H229" s="7"/>
      <c r="I229" s="7"/>
      <c r="J229" s="7" t="s">
        <v>2812</v>
      </c>
      <c r="K229" s="7" t="s">
        <v>2813</v>
      </c>
      <c r="L229" s="7"/>
      <c r="M229" s="8" t="s">
        <v>2814</v>
      </c>
      <c r="N229" s="8" t="s">
        <v>1538</v>
      </c>
      <c r="O229" s="7" t="s">
        <v>2815</v>
      </c>
      <c r="P229" s="7" t="s">
        <v>2816</v>
      </c>
      <c r="R229" s="9"/>
    </row>
    <row r="230" ht="15.75" customHeight="1">
      <c r="A230" s="7" t="s">
        <v>2182</v>
      </c>
      <c r="B230" s="7" t="s">
        <v>2817</v>
      </c>
      <c r="C230" s="1">
        <v>2020.0</v>
      </c>
      <c r="D230" s="7"/>
      <c r="E230" s="7" t="s">
        <v>2818</v>
      </c>
      <c r="F230" s="7" t="s">
        <v>1533</v>
      </c>
      <c r="G230" s="7" t="s">
        <v>2819</v>
      </c>
      <c r="H230" s="7"/>
      <c r="I230" s="7"/>
      <c r="J230" s="7" t="s">
        <v>2820</v>
      </c>
      <c r="K230" s="7" t="s">
        <v>2360</v>
      </c>
      <c r="L230" s="7"/>
      <c r="M230" s="8" t="s">
        <v>2821</v>
      </c>
      <c r="N230" s="8" t="s">
        <v>1538</v>
      </c>
      <c r="O230" s="7" t="s">
        <v>2822</v>
      </c>
      <c r="P230" s="7"/>
      <c r="R230" s="9"/>
    </row>
    <row r="231" ht="15.75" customHeight="1">
      <c r="A231" s="7" t="s">
        <v>2182</v>
      </c>
      <c r="B231" s="7" t="s">
        <v>2823</v>
      </c>
      <c r="C231" s="1">
        <v>2017.0</v>
      </c>
      <c r="D231" s="7"/>
      <c r="E231" s="7" t="s">
        <v>2824</v>
      </c>
      <c r="F231" s="7" t="s">
        <v>1533</v>
      </c>
      <c r="G231" s="7" t="s">
        <v>2825</v>
      </c>
      <c r="H231" s="7"/>
      <c r="I231" s="7"/>
      <c r="J231" s="7" t="s">
        <v>2826</v>
      </c>
      <c r="K231" s="7" t="s">
        <v>2827</v>
      </c>
      <c r="L231" s="7"/>
      <c r="M231" s="8" t="s">
        <v>2828</v>
      </c>
      <c r="N231" s="8" t="s">
        <v>1538</v>
      </c>
      <c r="O231" s="7" t="s">
        <v>2829</v>
      </c>
      <c r="P231" s="7"/>
      <c r="R231" s="9"/>
    </row>
    <row r="232" ht="15.75" customHeight="1">
      <c r="A232" s="7" t="s">
        <v>2182</v>
      </c>
      <c r="B232" s="7" t="s">
        <v>2830</v>
      </c>
      <c r="C232" s="1">
        <v>2020.0</v>
      </c>
      <c r="D232" s="7"/>
      <c r="E232" s="7" t="s">
        <v>2831</v>
      </c>
      <c r="F232" s="7" t="s">
        <v>1533</v>
      </c>
      <c r="G232" s="7" t="s">
        <v>2488</v>
      </c>
      <c r="H232" s="7"/>
      <c r="I232" s="7"/>
      <c r="J232" s="7" t="s">
        <v>2832</v>
      </c>
      <c r="K232" s="7" t="s">
        <v>2833</v>
      </c>
      <c r="L232" s="7"/>
      <c r="M232" s="8" t="s">
        <v>2834</v>
      </c>
      <c r="N232" s="8" t="s">
        <v>1538</v>
      </c>
      <c r="O232" s="7" t="s">
        <v>2835</v>
      </c>
      <c r="P232" s="7"/>
      <c r="R232" s="9"/>
    </row>
    <row r="233" ht="15.75" customHeight="1">
      <c r="A233" s="7" t="s">
        <v>2182</v>
      </c>
      <c r="B233" s="7" t="s">
        <v>2836</v>
      </c>
      <c r="C233" s="1">
        <v>2017.0</v>
      </c>
      <c r="D233" s="7"/>
      <c r="E233" s="7" t="s">
        <v>2837</v>
      </c>
      <c r="F233" s="7" t="s">
        <v>1533</v>
      </c>
      <c r="G233" s="7" t="s">
        <v>2838</v>
      </c>
      <c r="H233" s="7"/>
      <c r="I233" s="7"/>
      <c r="J233" s="7" t="s">
        <v>2839</v>
      </c>
      <c r="K233" s="7" t="s">
        <v>2840</v>
      </c>
      <c r="L233" s="7"/>
      <c r="M233" s="8" t="s">
        <v>2841</v>
      </c>
      <c r="N233" s="8" t="s">
        <v>1538</v>
      </c>
      <c r="O233" s="7" t="s">
        <v>2842</v>
      </c>
      <c r="P233" s="7" t="s">
        <v>2843</v>
      </c>
      <c r="R233" s="9"/>
    </row>
    <row r="234" ht="15.75" customHeight="1">
      <c r="A234" s="7" t="s">
        <v>2182</v>
      </c>
      <c r="B234" s="7" t="s">
        <v>2844</v>
      </c>
      <c r="C234" s="1">
        <v>2016.0</v>
      </c>
      <c r="D234" s="7"/>
      <c r="E234" s="7" t="s">
        <v>2845</v>
      </c>
      <c r="F234" s="7" t="s">
        <v>1533</v>
      </c>
      <c r="G234" s="7" t="s">
        <v>2846</v>
      </c>
      <c r="H234" s="7"/>
      <c r="I234" s="7"/>
      <c r="J234" s="7" t="s">
        <v>2847</v>
      </c>
      <c r="K234" s="7" t="s">
        <v>2848</v>
      </c>
      <c r="L234" s="7"/>
      <c r="M234" s="8" t="s">
        <v>2849</v>
      </c>
      <c r="N234" s="8" t="s">
        <v>1538</v>
      </c>
      <c r="O234" s="7" t="s">
        <v>2850</v>
      </c>
      <c r="P234" s="7" t="s">
        <v>2851</v>
      </c>
      <c r="R234" s="9"/>
    </row>
    <row r="235" ht="15.75" customHeight="1">
      <c r="A235" s="7" t="s">
        <v>2182</v>
      </c>
      <c r="B235" s="7" t="s">
        <v>2852</v>
      </c>
      <c r="C235" s="1">
        <v>2022.0</v>
      </c>
      <c r="D235" s="7"/>
      <c r="E235" s="7" t="s">
        <v>2853</v>
      </c>
      <c r="F235" s="7" t="s">
        <v>1533</v>
      </c>
      <c r="G235" s="7" t="s">
        <v>2854</v>
      </c>
      <c r="H235" s="7"/>
      <c r="I235" s="7"/>
      <c r="J235" s="7" t="s">
        <v>2855</v>
      </c>
      <c r="K235" s="7" t="s">
        <v>2856</v>
      </c>
      <c r="L235" s="7"/>
      <c r="M235" s="8" t="s">
        <v>2857</v>
      </c>
      <c r="N235" s="8" t="s">
        <v>1538</v>
      </c>
      <c r="O235" s="7" t="s">
        <v>2858</v>
      </c>
      <c r="P235" s="7"/>
      <c r="R235" s="9"/>
    </row>
    <row r="236" ht="15.75" customHeight="1">
      <c r="A236" s="7" t="s">
        <v>2182</v>
      </c>
      <c r="B236" s="7" t="s">
        <v>2859</v>
      </c>
      <c r="C236" s="1">
        <v>2020.0</v>
      </c>
      <c r="D236" s="7"/>
      <c r="E236" s="7" t="s">
        <v>2860</v>
      </c>
      <c r="F236" s="7" t="s">
        <v>1533</v>
      </c>
      <c r="G236" s="7" t="s">
        <v>2861</v>
      </c>
      <c r="H236" s="7"/>
      <c r="I236" s="7"/>
      <c r="J236" s="7" t="s">
        <v>2250</v>
      </c>
      <c r="K236" s="7" t="s">
        <v>2251</v>
      </c>
      <c r="L236" s="7"/>
      <c r="M236" s="8" t="s">
        <v>2862</v>
      </c>
      <c r="N236" s="8" t="s">
        <v>1538</v>
      </c>
      <c r="O236" s="7" t="s">
        <v>2863</v>
      </c>
      <c r="P236" s="7" t="s">
        <v>2864</v>
      </c>
      <c r="R236" s="9"/>
    </row>
    <row r="237" ht="15.75" customHeight="1">
      <c r="A237" s="7" t="s">
        <v>2182</v>
      </c>
      <c r="B237" s="7" t="s">
        <v>2865</v>
      </c>
      <c r="C237" s="1">
        <v>2020.0</v>
      </c>
      <c r="D237" s="7"/>
      <c r="E237" s="7" t="s">
        <v>2428</v>
      </c>
      <c r="F237" s="7" t="s">
        <v>1533</v>
      </c>
      <c r="G237" s="7" t="s">
        <v>2429</v>
      </c>
      <c r="H237" s="7"/>
      <c r="I237" s="7"/>
      <c r="J237" s="7" t="s">
        <v>2866</v>
      </c>
      <c r="K237" s="7" t="s">
        <v>2867</v>
      </c>
      <c r="L237" s="7"/>
      <c r="M237" s="8" t="s">
        <v>2868</v>
      </c>
      <c r="N237" s="8" t="s">
        <v>1538</v>
      </c>
      <c r="O237" s="7" t="s">
        <v>2869</v>
      </c>
      <c r="P237" s="7"/>
      <c r="R237" s="9"/>
    </row>
    <row r="238" ht="15.75" customHeight="1">
      <c r="A238" s="7" t="s">
        <v>2182</v>
      </c>
      <c r="B238" s="7" t="s">
        <v>2870</v>
      </c>
      <c r="C238" s="1">
        <v>2021.0</v>
      </c>
      <c r="D238" s="7"/>
      <c r="E238" s="7" t="s">
        <v>2260</v>
      </c>
      <c r="F238" s="7" t="s">
        <v>1533</v>
      </c>
      <c r="G238" s="7" t="s">
        <v>2261</v>
      </c>
      <c r="H238" s="7"/>
      <c r="I238" s="7"/>
      <c r="J238" s="7" t="s">
        <v>2871</v>
      </c>
      <c r="K238" s="7" t="s">
        <v>2872</v>
      </c>
      <c r="L238" s="7"/>
      <c r="M238" s="8" t="s">
        <v>2873</v>
      </c>
      <c r="N238" s="8" t="s">
        <v>1538</v>
      </c>
      <c r="O238" s="7" t="s">
        <v>2874</v>
      </c>
      <c r="P238" s="7" t="s">
        <v>2875</v>
      </c>
      <c r="R238" s="9"/>
    </row>
    <row r="239" ht="15.75" customHeight="1">
      <c r="A239" s="7" t="s">
        <v>2182</v>
      </c>
      <c r="B239" s="7" t="s">
        <v>2876</v>
      </c>
      <c r="C239" s="1">
        <v>2017.0</v>
      </c>
      <c r="D239" s="7"/>
      <c r="E239" s="7" t="s">
        <v>2877</v>
      </c>
      <c r="F239" s="7" t="s">
        <v>1533</v>
      </c>
      <c r="G239" s="7" t="s">
        <v>2878</v>
      </c>
      <c r="H239" s="7"/>
      <c r="I239" s="7"/>
      <c r="J239" s="7" t="s">
        <v>2879</v>
      </c>
      <c r="K239" s="7" t="s">
        <v>1856</v>
      </c>
      <c r="L239" s="7"/>
      <c r="M239" s="8" t="s">
        <v>2880</v>
      </c>
      <c r="N239" s="8" t="s">
        <v>1538</v>
      </c>
      <c r="O239" s="7" t="s">
        <v>2881</v>
      </c>
      <c r="P239" s="7" t="s">
        <v>2882</v>
      </c>
      <c r="R239" s="9"/>
    </row>
    <row r="240" ht="15.75" customHeight="1">
      <c r="A240" s="7" t="s">
        <v>2182</v>
      </c>
      <c r="B240" s="7" t="s">
        <v>2883</v>
      </c>
      <c r="C240" s="1">
        <v>2017.0</v>
      </c>
      <c r="D240" s="7"/>
      <c r="E240" s="7" t="s">
        <v>2345</v>
      </c>
      <c r="F240" s="7" t="s">
        <v>1533</v>
      </c>
      <c r="G240" s="7" t="s">
        <v>2346</v>
      </c>
      <c r="H240" s="7"/>
      <c r="I240" s="7"/>
      <c r="J240" s="7" t="s">
        <v>2884</v>
      </c>
      <c r="K240" s="7" t="s">
        <v>2885</v>
      </c>
      <c r="L240" s="7"/>
      <c r="M240" s="8" t="s">
        <v>2886</v>
      </c>
      <c r="N240" s="8" t="s">
        <v>1538</v>
      </c>
      <c r="O240" s="7" t="s">
        <v>2887</v>
      </c>
      <c r="P240" s="7" t="s">
        <v>2888</v>
      </c>
      <c r="R240" s="9"/>
    </row>
    <row r="241" ht="15.75" customHeight="1">
      <c r="A241" s="7" t="s">
        <v>2182</v>
      </c>
      <c r="B241" s="7" t="s">
        <v>2889</v>
      </c>
      <c r="C241" s="1">
        <v>2021.0</v>
      </c>
      <c r="D241" s="7"/>
      <c r="E241" s="7" t="s">
        <v>2890</v>
      </c>
      <c r="F241" s="7" t="s">
        <v>1533</v>
      </c>
      <c r="G241" s="7" t="s">
        <v>2891</v>
      </c>
      <c r="H241" s="7"/>
      <c r="I241" s="7"/>
      <c r="J241" s="7" t="s">
        <v>2547</v>
      </c>
      <c r="K241" s="7" t="s">
        <v>2892</v>
      </c>
      <c r="L241" s="7"/>
      <c r="M241" s="8" t="s">
        <v>2893</v>
      </c>
      <c r="N241" s="8" t="s">
        <v>1538</v>
      </c>
      <c r="O241" s="7" t="s">
        <v>2894</v>
      </c>
      <c r="P241" s="7"/>
      <c r="R241" s="9"/>
    </row>
    <row r="242" ht="15.75" customHeight="1">
      <c r="A242" s="7" t="s">
        <v>2182</v>
      </c>
      <c r="B242" s="7" t="s">
        <v>2895</v>
      </c>
      <c r="C242" s="1">
        <v>2019.0</v>
      </c>
      <c r="D242" s="7"/>
      <c r="E242" s="7" t="s">
        <v>2896</v>
      </c>
      <c r="F242" s="7" t="s">
        <v>1533</v>
      </c>
      <c r="G242" s="7" t="s">
        <v>2897</v>
      </c>
      <c r="H242" s="7"/>
      <c r="I242" s="7"/>
      <c r="J242" s="7" t="s">
        <v>2898</v>
      </c>
      <c r="K242" s="7" t="s">
        <v>2899</v>
      </c>
      <c r="L242" s="7"/>
      <c r="M242" s="8" t="s">
        <v>2900</v>
      </c>
      <c r="N242" s="8" t="s">
        <v>1538</v>
      </c>
      <c r="O242" s="7" t="s">
        <v>2901</v>
      </c>
      <c r="P242" s="7"/>
      <c r="R242" s="9"/>
    </row>
    <row r="243" ht="15.75" customHeight="1">
      <c r="A243" s="7" t="s">
        <v>2182</v>
      </c>
      <c r="B243" s="7" t="s">
        <v>2902</v>
      </c>
      <c r="C243" s="1">
        <v>2020.0</v>
      </c>
      <c r="D243" s="7"/>
      <c r="E243" s="7" t="s">
        <v>2903</v>
      </c>
      <c r="F243" s="7" t="s">
        <v>1533</v>
      </c>
      <c r="G243" s="7" t="s">
        <v>2904</v>
      </c>
      <c r="H243" s="7"/>
      <c r="I243" s="7"/>
      <c r="J243" s="7" t="s">
        <v>2905</v>
      </c>
      <c r="K243" s="7" t="s">
        <v>2906</v>
      </c>
      <c r="L243" s="7"/>
      <c r="M243" s="8" t="s">
        <v>2907</v>
      </c>
      <c r="N243" s="8" t="s">
        <v>1538</v>
      </c>
      <c r="O243" s="7" t="s">
        <v>2908</v>
      </c>
      <c r="P243" s="7"/>
      <c r="R243" s="9"/>
    </row>
    <row r="244" ht="15.75" customHeight="1">
      <c r="A244" s="7" t="s">
        <v>2182</v>
      </c>
      <c r="B244" s="7" t="s">
        <v>2909</v>
      </c>
      <c r="C244" s="1">
        <v>2020.0</v>
      </c>
      <c r="D244" s="7"/>
      <c r="E244" s="7" t="s">
        <v>2277</v>
      </c>
      <c r="F244" s="7" t="s">
        <v>1533</v>
      </c>
      <c r="G244" s="7" t="s">
        <v>2278</v>
      </c>
      <c r="H244" s="7"/>
      <c r="I244" s="7"/>
      <c r="J244" s="7" t="s">
        <v>2910</v>
      </c>
      <c r="K244" s="7" t="s">
        <v>2911</v>
      </c>
      <c r="L244" s="7"/>
      <c r="M244" s="8" t="s">
        <v>2912</v>
      </c>
      <c r="N244" s="8" t="s">
        <v>1538</v>
      </c>
      <c r="O244" s="7" t="s">
        <v>2913</v>
      </c>
      <c r="P244" s="7" t="s">
        <v>2248</v>
      </c>
      <c r="R244" s="9"/>
    </row>
    <row r="245" ht="15.75" customHeight="1">
      <c r="A245" s="7" t="s">
        <v>2182</v>
      </c>
      <c r="B245" s="7" t="s">
        <v>2914</v>
      </c>
      <c r="C245" s="1">
        <v>2022.0</v>
      </c>
      <c r="D245" s="7"/>
      <c r="E245" s="7" t="s">
        <v>2191</v>
      </c>
      <c r="F245" s="7" t="s">
        <v>1533</v>
      </c>
      <c r="G245" s="7" t="s">
        <v>2192</v>
      </c>
      <c r="H245" s="7"/>
      <c r="I245" s="7"/>
      <c r="J245" s="7" t="s">
        <v>2915</v>
      </c>
      <c r="K245" s="7" t="s">
        <v>2916</v>
      </c>
      <c r="L245" s="7"/>
      <c r="M245" s="8" t="s">
        <v>2917</v>
      </c>
      <c r="N245" s="8" t="s">
        <v>1538</v>
      </c>
      <c r="O245" s="7" t="s">
        <v>2918</v>
      </c>
      <c r="P245" s="7"/>
      <c r="R245" s="9"/>
    </row>
    <row r="246" ht="15.75" customHeight="1">
      <c r="A246" s="7" t="s">
        <v>2182</v>
      </c>
      <c r="B246" s="7" t="s">
        <v>2919</v>
      </c>
      <c r="C246" s="1">
        <v>2019.0</v>
      </c>
      <c r="D246" s="7"/>
      <c r="E246" s="7" t="s">
        <v>2510</v>
      </c>
      <c r="F246" s="7" t="s">
        <v>1533</v>
      </c>
      <c r="G246" s="7" t="s">
        <v>2511</v>
      </c>
      <c r="H246" s="7"/>
      <c r="I246" s="7"/>
      <c r="J246" s="7" t="s">
        <v>2920</v>
      </c>
      <c r="K246" s="7" t="s">
        <v>2921</v>
      </c>
      <c r="L246" s="7"/>
      <c r="M246" s="8" t="s">
        <v>2922</v>
      </c>
      <c r="N246" s="8" t="s">
        <v>1538</v>
      </c>
      <c r="O246" s="7" t="s">
        <v>2923</v>
      </c>
      <c r="P246" s="7" t="s">
        <v>2924</v>
      </c>
      <c r="R246" s="9"/>
    </row>
    <row r="247" ht="15.75" customHeight="1">
      <c r="A247" s="7" t="s">
        <v>2182</v>
      </c>
      <c r="B247" s="7" t="s">
        <v>2925</v>
      </c>
      <c r="C247" s="1">
        <v>2023.0</v>
      </c>
      <c r="D247" s="7"/>
      <c r="E247" s="7" t="s">
        <v>2926</v>
      </c>
      <c r="F247" s="7" t="s">
        <v>1533</v>
      </c>
      <c r="G247" s="7" t="s">
        <v>2927</v>
      </c>
      <c r="H247" s="7"/>
      <c r="I247" s="7"/>
      <c r="J247" s="7" t="s">
        <v>2928</v>
      </c>
      <c r="K247" s="7" t="s">
        <v>2929</v>
      </c>
      <c r="L247" s="7"/>
      <c r="M247" s="8" t="s">
        <v>2930</v>
      </c>
      <c r="N247" s="8" t="s">
        <v>1538</v>
      </c>
      <c r="O247" s="7" t="s">
        <v>2931</v>
      </c>
      <c r="P247" s="7"/>
      <c r="R247" s="9"/>
    </row>
    <row r="248" ht="15.75" customHeight="1">
      <c r="A248" s="7" t="s">
        <v>2182</v>
      </c>
      <c r="B248" s="7" t="s">
        <v>2932</v>
      </c>
      <c r="C248" s="1">
        <v>2021.0</v>
      </c>
      <c r="D248" s="7"/>
      <c r="E248" s="7" t="s">
        <v>2933</v>
      </c>
      <c r="F248" s="7" t="s">
        <v>1533</v>
      </c>
      <c r="G248" s="7" t="s">
        <v>2934</v>
      </c>
      <c r="H248" s="7"/>
      <c r="I248" s="7"/>
      <c r="J248" s="7" t="s">
        <v>2935</v>
      </c>
      <c r="K248" s="7" t="s">
        <v>2936</v>
      </c>
      <c r="L248" s="7"/>
      <c r="M248" s="8" t="s">
        <v>2937</v>
      </c>
      <c r="N248" s="8" t="s">
        <v>1538</v>
      </c>
      <c r="O248" s="7" t="s">
        <v>2938</v>
      </c>
      <c r="P248" s="7" t="s">
        <v>2939</v>
      </c>
      <c r="R248" s="9"/>
    </row>
    <row r="249" ht="15.75" customHeight="1">
      <c r="A249" s="7" t="s">
        <v>2182</v>
      </c>
      <c r="B249" s="7" t="s">
        <v>2940</v>
      </c>
      <c r="C249" s="1">
        <v>2023.0</v>
      </c>
      <c r="D249" s="7"/>
      <c r="E249" s="7" t="s">
        <v>2184</v>
      </c>
      <c r="F249" s="7" t="s">
        <v>1533</v>
      </c>
      <c r="G249" s="7" t="s">
        <v>2185</v>
      </c>
      <c r="H249" s="7"/>
      <c r="I249" s="7"/>
      <c r="J249" s="7" t="s">
        <v>2941</v>
      </c>
      <c r="K249" s="7" t="s">
        <v>2942</v>
      </c>
      <c r="L249" s="7"/>
      <c r="M249" s="8" t="s">
        <v>2943</v>
      </c>
      <c r="N249" s="8" t="s">
        <v>1538</v>
      </c>
      <c r="O249" s="7" t="s">
        <v>2944</v>
      </c>
      <c r="P249" s="7"/>
      <c r="R249" s="9"/>
    </row>
    <row r="250" ht="15.75" customHeight="1">
      <c r="A250" s="7" t="s">
        <v>2182</v>
      </c>
      <c r="B250" s="7" t="s">
        <v>2945</v>
      </c>
      <c r="C250" s="1">
        <v>2022.0</v>
      </c>
      <c r="D250" s="7"/>
      <c r="E250" s="7" t="s">
        <v>2191</v>
      </c>
      <c r="F250" s="7" t="s">
        <v>1533</v>
      </c>
      <c r="G250" s="7" t="s">
        <v>2192</v>
      </c>
      <c r="H250" s="7"/>
      <c r="I250" s="7"/>
      <c r="J250" s="7" t="s">
        <v>2946</v>
      </c>
      <c r="K250" s="7" t="s">
        <v>2947</v>
      </c>
      <c r="L250" s="7"/>
      <c r="M250" s="8" t="s">
        <v>2948</v>
      </c>
      <c r="N250" s="8" t="s">
        <v>1538</v>
      </c>
      <c r="O250" s="7" t="s">
        <v>2949</v>
      </c>
      <c r="P250" s="7"/>
      <c r="R250" s="9"/>
    </row>
    <row r="251" ht="15.75" customHeight="1">
      <c r="A251" s="7" t="s">
        <v>2182</v>
      </c>
      <c r="B251" s="7" t="s">
        <v>2950</v>
      </c>
      <c r="C251" s="1">
        <v>2020.0</v>
      </c>
      <c r="D251" s="7"/>
      <c r="E251" s="7" t="s">
        <v>2277</v>
      </c>
      <c r="F251" s="7" t="s">
        <v>1533</v>
      </c>
      <c r="G251" s="7" t="s">
        <v>2278</v>
      </c>
      <c r="H251" s="7"/>
      <c r="I251" s="7"/>
      <c r="J251" s="7" t="s">
        <v>2951</v>
      </c>
      <c r="K251" s="7" t="s">
        <v>1654</v>
      </c>
      <c r="L251" s="7"/>
      <c r="M251" s="8" t="s">
        <v>2952</v>
      </c>
      <c r="N251" s="8" t="s">
        <v>1538</v>
      </c>
      <c r="O251" s="7" t="s">
        <v>2953</v>
      </c>
      <c r="P251" s="7" t="s">
        <v>2304</v>
      </c>
      <c r="R251" s="9"/>
    </row>
    <row r="252" ht="15.75" customHeight="1">
      <c r="A252" s="7" t="s">
        <v>2182</v>
      </c>
      <c r="B252" s="7" t="s">
        <v>2954</v>
      </c>
      <c r="C252" s="1">
        <v>2017.0</v>
      </c>
      <c r="D252" s="7"/>
      <c r="E252" s="7" t="s">
        <v>2955</v>
      </c>
      <c r="F252" s="7" t="s">
        <v>1533</v>
      </c>
      <c r="G252" s="7" t="s">
        <v>2956</v>
      </c>
      <c r="H252" s="7"/>
      <c r="I252" s="7"/>
      <c r="J252" s="7" t="s">
        <v>2957</v>
      </c>
      <c r="K252" s="7" t="s">
        <v>2958</v>
      </c>
      <c r="L252" s="7"/>
      <c r="M252" s="8" t="s">
        <v>2959</v>
      </c>
      <c r="N252" s="8" t="s">
        <v>1538</v>
      </c>
      <c r="O252" s="7" t="s">
        <v>2960</v>
      </c>
      <c r="P252" s="7" t="s">
        <v>2961</v>
      </c>
      <c r="R252" s="9"/>
    </row>
    <row r="253" ht="15.75" customHeight="1">
      <c r="A253" s="7" t="s">
        <v>2182</v>
      </c>
      <c r="B253" s="7" t="s">
        <v>2962</v>
      </c>
      <c r="C253" s="1">
        <v>2018.0</v>
      </c>
      <c r="D253" s="7"/>
      <c r="E253" s="7" t="s">
        <v>2963</v>
      </c>
      <c r="F253" s="7" t="s">
        <v>1533</v>
      </c>
      <c r="G253" s="7" t="s">
        <v>2964</v>
      </c>
      <c r="H253" s="7"/>
      <c r="I253" s="7"/>
      <c r="J253" s="7" t="s">
        <v>2965</v>
      </c>
      <c r="K253" s="7" t="s">
        <v>2489</v>
      </c>
      <c r="L253" s="7"/>
      <c r="M253" s="8" t="s">
        <v>2966</v>
      </c>
      <c r="N253" s="8" t="s">
        <v>1538</v>
      </c>
      <c r="O253" s="7" t="s">
        <v>2967</v>
      </c>
      <c r="P253" s="7"/>
      <c r="R253" s="9"/>
    </row>
    <row r="254" ht="15.75" customHeight="1">
      <c r="A254" s="7" t="s">
        <v>2182</v>
      </c>
      <c r="B254" s="7" t="s">
        <v>2968</v>
      </c>
      <c r="C254" s="1">
        <v>2023.0</v>
      </c>
      <c r="D254" s="7"/>
      <c r="E254" s="7" t="s">
        <v>2184</v>
      </c>
      <c r="F254" s="7" t="s">
        <v>1533</v>
      </c>
      <c r="G254" s="7" t="s">
        <v>2185</v>
      </c>
      <c r="H254" s="7"/>
      <c r="I254" s="7"/>
      <c r="J254" s="7" t="s">
        <v>2969</v>
      </c>
      <c r="K254" s="7" t="s">
        <v>2970</v>
      </c>
      <c r="L254" s="7"/>
      <c r="M254" s="8" t="s">
        <v>2971</v>
      </c>
      <c r="N254" s="8" t="s">
        <v>1538</v>
      </c>
      <c r="O254" s="7" t="s">
        <v>2972</v>
      </c>
      <c r="P254" s="7"/>
      <c r="R254" s="9"/>
    </row>
    <row r="255" ht="15.75" customHeight="1">
      <c r="A255" s="7" t="s">
        <v>2182</v>
      </c>
      <c r="B255" s="7" t="s">
        <v>2973</v>
      </c>
      <c r="C255" s="1">
        <v>2023.0</v>
      </c>
      <c r="D255" s="7"/>
      <c r="E255" s="7" t="s">
        <v>2184</v>
      </c>
      <c r="F255" s="7" t="s">
        <v>1533</v>
      </c>
      <c r="G255" s="7" t="s">
        <v>2185</v>
      </c>
      <c r="H255" s="7"/>
      <c r="I255" s="7"/>
      <c r="J255" s="7" t="s">
        <v>2974</v>
      </c>
      <c r="K255" s="7" t="s">
        <v>2360</v>
      </c>
      <c r="L255" s="7"/>
      <c r="M255" s="8" t="s">
        <v>2975</v>
      </c>
      <c r="N255" s="8" t="s">
        <v>1538</v>
      </c>
      <c r="O255" s="7" t="s">
        <v>2976</v>
      </c>
      <c r="P255" s="7"/>
      <c r="R255" s="9"/>
    </row>
    <row r="256" ht="15.75" customHeight="1">
      <c r="A256" s="7" t="s">
        <v>2182</v>
      </c>
      <c r="B256" s="7" t="s">
        <v>183</v>
      </c>
      <c r="C256" s="1">
        <v>2020.0</v>
      </c>
      <c r="D256" s="7"/>
      <c r="E256" s="7" t="s">
        <v>2977</v>
      </c>
      <c r="F256" s="7" t="s">
        <v>1533</v>
      </c>
      <c r="G256" s="7" t="s">
        <v>2978</v>
      </c>
      <c r="H256" s="7"/>
      <c r="I256" s="7"/>
      <c r="J256" s="7" t="s">
        <v>2979</v>
      </c>
      <c r="K256" s="7" t="s">
        <v>2980</v>
      </c>
      <c r="L256" s="7"/>
      <c r="M256" s="8" t="s">
        <v>2981</v>
      </c>
      <c r="N256" s="8" t="s">
        <v>1538</v>
      </c>
      <c r="O256" s="7" t="s">
        <v>2982</v>
      </c>
      <c r="P256" s="7" t="s">
        <v>2983</v>
      </c>
      <c r="R256" s="9"/>
    </row>
    <row r="257" ht="15.75" customHeight="1">
      <c r="A257" s="7" t="s">
        <v>2182</v>
      </c>
      <c r="B257" s="7" t="s">
        <v>2984</v>
      </c>
      <c r="C257" s="1">
        <v>2019.0</v>
      </c>
      <c r="D257" s="7"/>
      <c r="E257" s="7" t="s">
        <v>2985</v>
      </c>
      <c r="F257" s="7" t="s">
        <v>1533</v>
      </c>
      <c r="G257" s="7" t="s">
        <v>2986</v>
      </c>
      <c r="H257" s="7"/>
      <c r="I257" s="7"/>
      <c r="J257" s="7" t="s">
        <v>1592</v>
      </c>
      <c r="K257" s="7" t="s">
        <v>1593</v>
      </c>
      <c r="L257" s="7"/>
      <c r="M257" s="8" t="s">
        <v>2987</v>
      </c>
      <c r="N257" s="8" t="s">
        <v>1538</v>
      </c>
      <c r="O257" s="7" t="s">
        <v>2988</v>
      </c>
      <c r="P257" s="7"/>
      <c r="R257" s="9"/>
    </row>
    <row r="258" ht="15.75" customHeight="1">
      <c r="A258" s="7" t="s">
        <v>2182</v>
      </c>
      <c r="B258" s="7" t="s">
        <v>2989</v>
      </c>
      <c r="C258" s="1">
        <v>2023.0</v>
      </c>
      <c r="D258" s="7"/>
      <c r="E258" s="7" t="s">
        <v>2388</v>
      </c>
      <c r="F258" s="7" t="s">
        <v>1533</v>
      </c>
      <c r="G258" s="7" t="s">
        <v>2389</v>
      </c>
      <c r="H258" s="7"/>
      <c r="I258" s="7"/>
      <c r="J258" s="7" t="s">
        <v>2990</v>
      </c>
      <c r="K258" s="7" t="s">
        <v>2991</v>
      </c>
      <c r="L258" s="7"/>
      <c r="M258" s="8" t="s">
        <v>2992</v>
      </c>
      <c r="N258" s="8" t="s">
        <v>1538</v>
      </c>
      <c r="O258" s="7" t="s">
        <v>2993</v>
      </c>
      <c r="P258" s="7" t="s">
        <v>2994</v>
      </c>
      <c r="R258" s="9"/>
    </row>
    <row r="259" ht="15.75" customHeight="1">
      <c r="A259" s="7" t="s">
        <v>2182</v>
      </c>
      <c r="B259" s="7" t="s">
        <v>2995</v>
      </c>
      <c r="C259" s="1">
        <v>2018.0</v>
      </c>
      <c r="D259" s="7"/>
      <c r="E259" s="7" t="s">
        <v>2996</v>
      </c>
      <c r="F259" s="7" t="s">
        <v>1533</v>
      </c>
      <c r="G259" s="7" t="s">
        <v>2997</v>
      </c>
      <c r="H259" s="7"/>
      <c r="I259" s="7"/>
      <c r="J259" s="7" t="s">
        <v>2998</v>
      </c>
      <c r="K259" s="7" t="s">
        <v>2999</v>
      </c>
      <c r="L259" s="7"/>
      <c r="M259" s="8" t="s">
        <v>3000</v>
      </c>
      <c r="N259" s="8" t="s">
        <v>1538</v>
      </c>
      <c r="O259" s="7" t="s">
        <v>3001</v>
      </c>
      <c r="P259" s="7"/>
      <c r="R259" s="9"/>
    </row>
    <row r="260" ht="15.75" customHeight="1">
      <c r="A260" s="7" t="s">
        <v>2182</v>
      </c>
      <c r="B260" s="7" t="s">
        <v>3002</v>
      </c>
      <c r="C260" s="1">
        <v>2022.0</v>
      </c>
      <c r="D260" s="7"/>
      <c r="E260" s="7" t="s">
        <v>2191</v>
      </c>
      <c r="F260" s="7" t="s">
        <v>1533</v>
      </c>
      <c r="G260" s="7" t="s">
        <v>2192</v>
      </c>
      <c r="H260" s="7"/>
      <c r="I260" s="7"/>
      <c r="J260" s="7" t="s">
        <v>3003</v>
      </c>
      <c r="K260" s="7" t="s">
        <v>1586</v>
      </c>
      <c r="L260" s="7"/>
      <c r="M260" s="8" t="s">
        <v>3004</v>
      </c>
      <c r="N260" s="8" t="s">
        <v>1538</v>
      </c>
      <c r="O260" s="7" t="s">
        <v>3005</v>
      </c>
      <c r="P260" s="7"/>
      <c r="R260" s="9"/>
    </row>
    <row r="261" ht="15.75" customHeight="1">
      <c r="A261" s="7" t="s">
        <v>2182</v>
      </c>
      <c r="B261" s="7" t="s">
        <v>3006</v>
      </c>
      <c r="C261" s="1">
        <v>2019.0</v>
      </c>
      <c r="D261" s="7"/>
      <c r="E261" s="7" t="s">
        <v>2331</v>
      </c>
      <c r="F261" s="7" t="s">
        <v>1533</v>
      </c>
      <c r="G261" s="7" t="s">
        <v>2332</v>
      </c>
      <c r="H261" s="7"/>
      <c r="I261" s="7"/>
      <c r="J261" s="7" t="s">
        <v>2444</v>
      </c>
      <c r="K261" s="7" t="s">
        <v>3007</v>
      </c>
      <c r="L261" s="7"/>
      <c r="M261" s="8" t="s">
        <v>3008</v>
      </c>
      <c r="N261" s="8" t="s">
        <v>1538</v>
      </c>
      <c r="O261" s="7" t="s">
        <v>3009</v>
      </c>
      <c r="P261" s="7"/>
      <c r="R261" s="9"/>
    </row>
    <row r="262" ht="15.75" customHeight="1">
      <c r="A262" s="7" t="s">
        <v>2182</v>
      </c>
      <c r="B262" s="7" t="s">
        <v>3010</v>
      </c>
      <c r="C262" s="1">
        <v>2022.0</v>
      </c>
      <c r="D262" s="7"/>
      <c r="E262" s="7" t="s">
        <v>3011</v>
      </c>
      <c r="F262" s="7" t="s">
        <v>1533</v>
      </c>
      <c r="G262" s="7" t="s">
        <v>3012</v>
      </c>
      <c r="H262" s="7"/>
      <c r="I262" s="7"/>
      <c r="J262" s="7" t="s">
        <v>3013</v>
      </c>
      <c r="K262" s="7" t="s">
        <v>3014</v>
      </c>
      <c r="L262" s="7"/>
      <c r="M262" s="8" t="s">
        <v>3015</v>
      </c>
      <c r="N262" s="8" t="s">
        <v>1538</v>
      </c>
      <c r="O262" s="7" t="s">
        <v>3016</v>
      </c>
      <c r="P262" s="7" t="s">
        <v>3017</v>
      </c>
      <c r="R262" s="9"/>
    </row>
    <row r="263" ht="15.75" customHeight="1">
      <c r="A263" s="7" t="s">
        <v>2182</v>
      </c>
      <c r="B263" s="7" t="s">
        <v>3018</v>
      </c>
      <c r="C263" s="1">
        <v>2022.0</v>
      </c>
      <c r="D263" s="7"/>
      <c r="E263" s="7" t="s">
        <v>3019</v>
      </c>
      <c r="F263" s="7" t="s">
        <v>1533</v>
      </c>
      <c r="G263" s="7" t="s">
        <v>3020</v>
      </c>
      <c r="H263" s="7"/>
      <c r="I263" s="7"/>
      <c r="J263" s="7" t="s">
        <v>3021</v>
      </c>
      <c r="K263" s="7" t="s">
        <v>3022</v>
      </c>
      <c r="L263" s="7"/>
      <c r="M263" s="8" t="s">
        <v>3023</v>
      </c>
      <c r="N263" s="8" t="s">
        <v>1538</v>
      </c>
      <c r="O263" s="7" t="s">
        <v>3024</v>
      </c>
      <c r="P263" s="7" t="s">
        <v>3025</v>
      </c>
      <c r="R263" s="9"/>
    </row>
    <row r="264" ht="15.75" customHeight="1">
      <c r="A264" s="7" t="s">
        <v>2182</v>
      </c>
      <c r="B264" s="7" t="s">
        <v>3026</v>
      </c>
      <c r="C264" s="1">
        <v>2020.0</v>
      </c>
      <c r="D264" s="7"/>
      <c r="E264" s="7" t="s">
        <v>2277</v>
      </c>
      <c r="F264" s="7" t="s">
        <v>1533</v>
      </c>
      <c r="G264" s="7" t="s">
        <v>2278</v>
      </c>
      <c r="H264" s="7"/>
      <c r="I264" s="7"/>
      <c r="J264" s="7" t="s">
        <v>3027</v>
      </c>
      <c r="K264" s="7" t="s">
        <v>3028</v>
      </c>
      <c r="L264" s="7"/>
      <c r="M264" s="8" t="s">
        <v>3029</v>
      </c>
      <c r="N264" s="8" t="s">
        <v>1538</v>
      </c>
      <c r="O264" s="7" t="s">
        <v>3030</v>
      </c>
      <c r="P264" s="7" t="s">
        <v>3031</v>
      </c>
      <c r="R264" s="9"/>
    </row>
    <row r="265" ht="15.75" customHeight="1">
      <c r="A265" s="7" t="s">
        <v>2182</v>
      </c>
      <c r="B265" s="7" t="s">
        <v>3032</v>
      </c>
      <c r="C265" s="1">
        <v>2023.0</v>
      </c>
      <c r="D265" s="7"/>
      <c r="E265" s="7" t="s">
        <v>3033</v>
      </c>
      <c r="F265" s="7" t="s">
        <v>1533</v>
      </c>
      <c r="G265" s="7" t="s">
        <v>3034</v>
      </c>
      <c r="H265" s="7"/>
      <c r="I265" s="7"/>
      <c r="J265" s="7" t="s">
        <v>3035</v>
      </c>
      <c r="K265" s="7" t="s">
        <v>1942</v>
      </c>
      <c r="L265" s="7"/>
      <c r="M265" s="8" t="s">
        <v>3036</v>
      </c>
      <c r="N265" s="8" t="s">
        <v>1538</v>
      </c>
      <c r="O265" s="7" t="s">
        <v>3037</v>
      </c>
      <c r="P265" s="7" t="s">
        <v>3038</v>
      </c>
      <c r="R265" s="9"/>
    </row>
    <row r="266" ht="15.75" customHeight="1">
      <c r="A266" s="7" t="s">
        <v>2182</v>
      </c>
      <c r="B266" s="7" t="s">
        <v>3039</v>
      </c>
      <c r="C266" s="1">
        <v>2022.0</v>
      </c>
      <c r="D266" s="7"/>
      <c r="E266" s="7" t="s">
        <v>2191</v>
      </c>
      <c r="F266" s="7" t="s">
        <v>1533</v>
      </c>
      <c r="G266" s="7" t="s">
        <v>2192</v>
      </c>
      <c r="H266" s="7"/>
      <c r="I266" s="7"/>
      <c r="J266" s="7" t="s">
        <v>3040</v>
      </c>
      <c r="K266" s="7" t="s">
        <v>3041</v>
      </c>
      <c r="L266" s="7"/>
      <c r="M266" s="8" t="s">
        <v>3042</v>
      </c>
      <c r="N266" s="8" t="s">
        <v>1538</v>
      </c>
      <c r="O266" s="7" t="s">
        <v>3043</v>
      </c>
      <c r="P266" s="7"/>
      <c r="R266" s="9"/>
    </row>
    <row r="267" ht="15.75" customHeight="1">
      <c r="A267" s="7" t="s">
        <v>2182</v>
      </c>
      <c r="B267" s="7" t="s">
        <v>3044</v>
      </c>
      <c r="C267" s="1">
        <v>2020.0</v>
      </c>
      <c r="D267" s="7"/>
      <c r="E267" s="7" t="s">
        <v>3045</v>
      </c>
      <c r="F267" s="7" t="s">
        <v>1533</v>
      </c>
      <c r="G267" s="7" t="s">
        <v>3046</v>
      </c>
      <c r="H267" s="7"/>
      <c r="I267" s="7"/>
      <c r="J267" s="7" t="s">
        <v>3047</v>
      </c>
      <c r="K267" s="7" t="s">
        <v>3048</v>
      </c>
      <c r="L267" s="7"/>
      <c r="M267" s="8" t="s">
        <v>3049</v>
      </c>
      <c r="N267" s="8" t="s">
        <v>1538</v>
      </c>
      <c r="O267" s="7" t="s">
        <v>3050</v>
      </c>
      <c r="P267" s="7" t="s">
        <v>3051</v>
      </c>
      <c r="R267" s="9"/>
    </row>
    <row r="268" ht="15.75" customHeight="1">
      <c r="A268" s="7" t="s">
        <v>2182</v>
      </c>
      <c r="B268" s="7" t="s">
        <v>3052</v>
      </c>
      <c r="C268" s="1">
        <v>2020.0</v>
      </c>
      <c r="D268" s="7"/>
      <c r="E268" s="7" t="s">
        <v>3053</v>
      </c>
      <c r="F268" s="7" t="s">
        <v>1533</v>
      </c>
      <c r="G268" s="7" t="s">
        <v>3054</v>
      </c>
      <c r="H268" s="7"/>
      <c r="I268" s="7"/>
      <c r="J268" s="7" t="s">
        <v>3055</v>
      </c>
      <c r="K268" s="7" t="s">
        <v>3056</v>
      </c>
      <c r="L268" s="7"/>
      <c r="M268" s="8" t="s">
        <v>3057</v>
      </c>
      <c r="N268" s="8" t="s">
        <v>1538</v>
      </c>
      <c r="O268" s="7" t="s">
        <v>3058</v>
      </c>
      <c r="P268" s="7" t="s">
        <v>3059</v>
      </c>
      <c r="R268" s="9"/>
    </row>
    <row r="269" ht="15.75" customHeight="1">
      <c r="A269" s="7" t="s">
        <v>2182</v>
      </c>
      <c r="B269" s="7" t="s">
        <v>3060</v>
      </c>
      <c r="C269" s="1">
        <v>2023.0</v>
      </c>
      <c r="D269" s="7"/>
      <c r="E269" s="7" t="s">
        <v>3061</v>
      </c>
      <c r="F269" s="7" t="s">
        <v>1533</v>
      </c>
      <c r="G269" s="7" t="s">
        <v>3062</v>
      </c>
      <c r="H269" s="7"/>
      <c r="I269" s="7"/>
      <c r="J269" s="7" t="s">
        <v>3063</v>
      </c>
      <c r="K269" s="7" t="s">
        <v>3064</v>
      </c>
      <c r="L269" s="7"/>
      <c r="M269" s="8" t="s">
        <v>3065</v>
      </c>
      <c r="N269" s="8" t="s">
        <v>1538</v>
      </c>
      <c r="O269" s="7" t="s">
        <v>3066</v>
      </c>
      <c r="P269" s="7"/>
      <c r="R269" s="9"/>
    </row>
    <row r="270" ht="15.75" customHeight="1">
      <c r="A270" s="7" t="s">
        <v>2182</v>
      </c>
      <c r="B270" s="7" t="s">
        <v>3067</v>
      </c>
      <c r="C270" s="1">
        <v>2023.0</v>
      </c>
      <c r="D270" s="7"/>
      <c r="E270" s="7" t="s">
        <v>3061</v>
      </c>
      <c r="F270" s="7" t="s">
        <v>1533</v>
      </c>
      <c r="G270" s="7" t="s">
        <v>3062</v>
      </c>
      <c r="H270" s="7"/>
      <c r="I270" s="7"/>
      <c r="J270" s="7" t="s">
        <v>3068</v>
      </c>
      <c r="K270" s="7" t="s">
        <v>3069</v>
      </c>
      <c r="L270" s="7"/>
      <c r="M270" s="8" t="s">
        <v>3070</v>
      </c>
      <c r="N270" s="8" t="s">
        <v>1538</v>
      </c>
      <c r="O270" s="7" t="s">
        <v>3071</v>
      </c>
      <c r="P270" s="7"/>
      <c r="R270" s="9"/>
    </row>
    <row r="271" ht="15.75" customHeight="1">
      <c r="A271" s="7" t="s">
        <v>2182</v>
      </c>
      <c r="B271" s="7" t="s">
        <v>3072</v>
      </c>
      <c r="C271" s="1">
        <v>2023.0</v>
      </c>
      <c r="D271" s="7"/>
      <c r="E271" s="7" t="s">
        <v>3061</v>
      </c>
      <c r="F271" s="7" t="s">
        <v>1533</v>
      </c>
      <c r="G271" s="7" t="s">
        <v>3062</v>
      </c>
      <c r="H271" s="7"/>
      <c r="I271" s="7"/>
      <c r="J271" s="7" t="s">
        <v>3073</v>
      </c>
      <c r="K271" s="7" t="s">
        <v>3074</v>
      </c>
      <c r="L271" s="7"/>
      <c r="M271" s="8" t="s">
        <v>3075</v>
      </c>
      <c r="N271" s="8" t="s">
        <v>1538</v>
      </c>
      <c r="O271" s="7" t="s">
        <v>3076</v>
      </c>
      <c r="P271" s="7"/>
      <c r="R271" s="9"/>
    </row>
    <row r="272" ht="15.75" customHeight="1">
      <c r="A272" s="7" t="s">
        <v>2182</v>
      </c>
      <c r="B272" s="7" t="s">
        <v>3077</v>
      </c>
      <c r="C272" s="1">
        <v>2021.0</v>
      </c>
      <c r="D272" s="7"/>
      <c r="E272" s="7" t="s">
        <v>2236</v>
      </c>
      <c r="F272" s="7" t="s">
        <v>1533</v>
      </c>
      <c r="G272" s="7" t="s">
        <v>2237</v>
      </c>
      <c r="H272" s="7"/>
      <c r="I272" s="7"/>
      <c r="J272" s="7" t="s">
        <v>3078</v>
      </c>
      <c r="K272" s="7" t="s">
        <v>3079</v>
      </c>
      <c r="L272" s="7"/>
      <c r="M272" s="8" t="s">
        <v>3080</v>
      </c>
      <c r="N272" s="8" t="s">
        <v>1538</v>
      </c>
      <c r="O272" s="7" t="s">
        <v>3081</v>
      </c>
      <c r="P272" s="7"/>
      <c r="R272" s="9"/>
    </row>
    <row r="273" ht="15.75" customHeight="1">
      <c r="A273" s="7" t="s">
        <v>2182</v>
      </c>
      <c r="B273" s="7" t="s">
        <v>3082</v>
      </c>
      <c r="C273" s="1">
        <v>2017.0</v>
      </c>
      <c r="D273" s="7"/>
      <c r="E273" s="7" t="s">
        <v>2837</v>
      </c>
      <c r="F273" s="7" t="s">
        <v>1533</v>
      </c>
      <c r="G273" s="7" t="s">
        <v>2838</v>
      </c>
      <c r="H273" s="7"/>
      <c r="I273" s="7"/>
      <c r="J273" s="7" t="s">
        <v>3083</v>
      </c>
      <c r="K273" s="7" t="s">
        <v>3084</v>
      </c>
      <c r="L273" s="7"/>
      <c r="M273" s="8" t="s">
        <v>3085</v>
      </c>
      <c r="N273" s="8" t="s">
        <v>1538</v>
      </c>
      <c r="O273" s="7" t="s">
        <v>3086</v>
      </c>
      <c r="P273" s="7" t="s">
        <v>3087</v>
      </c>
      <c r="R273" s="9"/>
    </row>
    <row r="274" ht="15.75" customHeight="1">
      <c r="A274" s="7" t="s">
        <v>2182</v>
      </c>
      <c r="B274" s="7" t="s">
        <v>3088</v>
      </c>
      <c r="C274" s="1">
        <v>2017.0</v>
      </c>
      <c r="D274" s="7"/>
      <c r="E274" s="7" t="s">
        <v>2413</v>
      </c>
      <c r="F274" s="7" t="s">
        <v>1533</v>
      </c>
      <c r="G274" s="7" t="s">
        <v>2414</v>
      </c>
      <c r="H274" s="7"/>
      <c r="I274" s="7"/>
      <c r="J274" s="7" t="s">
        <v>3089</v>
      </c>
      <c r="K274" s="7" t="s">
        <v>3090</v>
      </c>
      <c r="L274" s="7"/>
      <c r="M274" s="8" t="s">
        <v>3091</v>
      </c>
      <c r="N274" s="8" t="s">
        <v>1538</v>
      </c>
      <c r="O274" s="7" t="s">
        <v>3092</v>
      </c>
      <c r="P274" s="7" t="s">
        <v>3093</v>
      </c>
      <c r="R274" s="9"/>
    </row>
    <row r="275" ht="15.75" customHeight="1">
      <c r="A275" s="7" t="s">
        <v>2182</v>
      </c>
      <c r="B275" s="7" t="s">
        <v>3094</v>
      </c>
      <c r="C275" s="1">
        <v>2016.0</v>
      </c>
      <c r="D275" s="7"/>
      <c r="E275" s="7" t="s">
        <v>2560</v>
      </c>
      <c r="F275" s="7" t="s">
        <v>1533</v>
      </c>
      <c r="G275" s="7" t="s">
        <v>2561</v>
      </c>
      <c r="H275" s="7"/>
      <c r="I275" s="7"/>
      <c r="J275" s="7" t="s">
        <v>3095</v>
      </c>
      <c r="K275" s="7" t="s">
        <v>3096</v>
      </c>
      <c r="L275" s="7"/>
      <c r="M275" s="8" t="s">
        <v>3097</v>
      </c>
      <c r="N275" s="8" t="s">
        <v>1538</v>
      </c>
      <c r="O275" s="7" t="s">
        <v>3098</v>
      </c>
      <c r="P275" s="7" t="s">
        <v>3099</v>
      </c>
      <c r="R275" s="9"/>
    </row>
    <row r="276" ht="15.75" customHeight="1">
      <c r="A276" s="7" t="s">
        <v>2182</v>
      </c>
      <c r="B276" s="7" t="s">
        <v>3100</v>
      </c>
      <c r="C276" s="1">
        <v>2017.0</v>
      </c>
      <c r="D276" s="7"/>
      <c r="E276" s="7" t="s">
        <v>3101</v>
      </c>
      <c r="F276" s="7" t="s">
        <v>1533</v>
      </c>
      <c r="G276" s="7" t="s">
        <v>3102</v>
      </c>
      <c r="H276" s="7"/>
      <c r="I276" s="7"/>
      <c r="J276" s="7" t="s">
        <v>3103</v>
      </c>
      <c r="K276" s="7" t="s">
        <v>3104</v>
      </c>
      <c r="L276" s="7"/>
      <c r="M276" s="8" t="s">
        <v>3105</v>
      </c>
      <c r="N276" s="8" t="s">
        <v>1538</v>
      </c>
      <c r="O276" s="7" t="s">
        <v>3106</v>
      </c>
      <c r="P276" s="7"/>
      <c r="R276" s="9"/>
    </row>
    <row r="277" ht="15.75" customHeight="1">
      <c r="A277" s="7" t="s">
        <v>2182</v>
      </c>
      <c r="B277" s="7" t="s">
        <v>3107</v>
      </c>
      <c r="C277" s="1">
        <v>2022.0</v>
      </c>
      <c r="D277" s="7"/>
      <c r="E277" s="7" t="s">
        <v>3108</v>
      </c>
      <c r="F277" s="7" t="s">
        <v>1533</v>
      </c>
      <c r="G277" s="7" t="s">
        <v>3109</v>
      </c>
      <c r="H277" s="7"/>
      <c r="I277" s="7"/>
      <c r="J277" s="7" t="s">
        <v>3110</v>
      </c>
      <c r="K277" s="7" t="s">
        <v>3111</v>
      </c>
      <c r="L277" s="7"/>
      <c r="M277" s="8" t="s">
        <v>3112</v>
      </c>
      <c r="N277" s="8" t="s">
        <v>1538</v>
      </c>
      <c r="O277" s="7" t="s">
        <v>3113</v>
      </c>
      <c r="P277" s="7"/>
      <c r="R277" s="9"/>
    </row>
    <row r="278" ht="15.75" customHeight="1">
      <c r="A278" s="7" t="s">
        <v>2182</v>
      </c>
      <c r="B278" s="7" t="s">
        <v>3114</v>
      </c>
      <c r="C278" s="1">
        <v>2023.0</v>
      </c>
      <c r="D278" s="7"/>
      <c r="E278" s="7" t="s">
        <v>3115</v>
      </c>
      <c r="F278" s="7" t="s">
        <v>1533</v>
      </c>
      <c r="G278" s="7" t="s">
        <v>3116</v>
      </c>
      <c r="H278" s="7"/>
      <c r="I278" s="7"/>
      <c r="J278" s="7" t="s">
        <v>3117</v>
      </c>
      <c r="K278" s="7" t="s">
        <v>3118</v>
      </c>
      <c r="L278" s="7"/>
      <c r="M278" s="8" t="s">
        <v>3119</v>
      </c>
      <c r="N278" s="8" t="s">
        <v>1538</v>
      </c>
      <c r="O278" s="7" t="s">
        <v>3120</v>
      </c>
      <c r="P278" s="7" t="s">
        <v>3121</v>
      </c>
      <c r="R278" s="9"/>
    </row>
    <row r="279" ht="15.75" customHeight="1">
      <c r="A279" s="7" t="s">
        <v>2182</v>
      </c>
      <c r="B279" s="7" t="s">
        <v>3122</v>
      </c>
      <c r="C279" s="1">
        <v>2022.0</v>
      </c>
      <c r="D279" s="7"/>
      <c r="E279" s="7" t="s">
        <v>2225</v>
      </c>
      <c r="F279" s="7" t="s">
        <v>1533</v>
      </c>
      <c r="G279" s="7" t="s">
        <v>2226</v>
      </c>
      <c r="H279" s="7"/>
      <c r="I279" s="7"/>
      <c r="J279" s="7" t="s">
        <v>3123</v>
      </c>
      <c r="K279" s="7" t="s">
        <v>3124</v>
      </c>
      <c r="L279" s="7"/>
      <c r="M279" s="8" t="s">
        <v>3125</v>
      </c>
      <c r="N279" s="8" t="s">
        <v>1538</v>
      </c>
      <c r="O279" s="7" t="s">
        <v>3126</v>
      </c>
      <c r="P279" s="7"/>
      <c r="R279" s="9"/>
    </row>
    <row r="280" ht="15.75" customHeight="1">
      <c r="A280" s="7" t="s">
        <v>2182</v>
      </c>
      <c r="B280" s="7" t="s">
        <v>3127</v>
      </c>
      <c r="C280" s="1">
        <v>2022.0</v>
      </c>
      <c r="D280" s="7"/>
      <c r="E280" s="7" t="s">
        <v>2191</v>
      </c>
      <c r="F280" s="7" t="s">
        <v>1533</v>
      </c>
      <c r="G280" s="7" t="s">
        <v>2192</v>
      </c>
      <c r="H280" s="7"/>
      <c r="I280" s="7"/>
      <c r="J280" s="7" t="s">
        <v>3128</v>
      </c>
      <c r="K280" s="7" t="s">
        <v>2377</v>
      </c>
      <c r="L280" s="7"/>
      <c r="M280" s="8" t="s">
        <v>3129</v>
      </c>
      <c r="N280" s="8" t="s">
        <v>1538</v>
      </c>
      <c r="O280" s="7" t="s">
        <v>3130</v>
      </c>
      <c r="P280" s="7"/>
      <c r="R280" s="9"/>
    </row>
    <row r="281" ht="15.75" customHeight="1">
      <c r="A281" s="7" t="s">
        <v>2182</v>
      </c>
      <c r="B281" s="7" t="s">
        <v>3131</v>
      </c>
      <c r="C281" s="1">
        <v>2014.0</v>
      </c>
      <c r="D281" s="7"/>
      <c r="E281" s="7" t="s">
        <v>3132</v>
      </c>
      <c r="F281" s="7" t="s">
        <v>1533</v>
      </c>
      <c r="G281" s="7" t="s">
        <v>3133</v>
      </c>
      <c r="H281" s="7"/>
      <c r="I281" s="7"/>
      <c r="J281" s="7" t="s">
        <v>3095</v>
      </c>
      <c r="K281" s="7" t="s">
        <v>3096</v>
      </c>
      <c r="L281" s="7"/>
      <c r="M281" s="8" t="s">
        <v>3134</v>
      </c>
      <c r="N281" s="8" t="s">
        <v>1538</v>
      </c>
      <c r="O281" s="7" t="s">
        <v>3135</v>
      </c>
      <c r="P281" s="7" t="s">
        <v>3136</v>
      </c>
      <c r="R281" s="9"/>
    </row>
    <row r="282" ht="15.75" customHeight="1">
      <c r="A282" s="7" t="s">
        <v>2182</v>
      </c>
      <c r="B282" s="7" t="s">
        <v>3137</v>
      </c>
      <c r="C282" s="1">
        <v>2015.0</v>
      </c>
      <c r="D282" s="7"/>
      <c r="E282" s="7" t="s">
        <v>3138</v>
      </c>
      <c r="F282" s="7" t="s">
        <v>1533</v>
      </c>
      <c r="G282" s="7" t="s">
        <v>3139</v>
      </c>
      <c r="H282" s="7"/>
      <c r="I282" s="7"/>
      <c r="J282" s="7" t="s">
        <v>3140</v>
      </c>
      <c r="K282" s="7" t="s">
        <v>3141</v>
      </c>
      <c r="L282" s="7"/>
      <c r="M282" s="8" t="s">
        <v>3142</v>
      </c>
      <c r="N282" s="8" t="s">
        <v>1538</v>
      </c>
      <c r="O282" s="7" t="s">
        <v>3143</v>
      </c>
      <c r="P282" s="7" t="s">
        <v>3144</v>
      </c>
      <c r="R282" s="9"/>
    </row>
    <row r="283" ht="15.75" customHeight="1">
      <c r="A283" s="7" t="s">
        <v>2182</v>
      </c>
      <c r="B283" s="7" t="s">
        <v>3145</v>
      </c>
      <c r="C283" s="1">
        <v>2023.0</v>
      </c>
      <c r="D283" s="7"/>
      <c r="E283" s="7" t="s">
        <v>3146</v>
      </c>
      <c r="F283" s="7" t="s">
        <v>1533</v>
      </c>
      <c r="G283" s="7" t="s">
        <v>3147</v>
      </c>
      <c r="H283" s="7"/>
      <c r="I283" s="7"/>
      <c r="J283" s="7" t="s">
        <v>3148</v>
      </c>
      <c r="K283" s="7" t="s">
        <v>3149</v>
      </c>
      <c r="L283" s="7"/>
      <c r="M283" s="8" t="s">
        <v>3150</v>
      </c>
      <c r="N283" s="8" t="s">
        <v>1538</v>
      </c>
      <c r="O283" s="7" t="s">
        <v>3151</v>
      </c>
      <c r="P283" s="7" t="s">
        <v>3152</v>
      </c>
      <c r="R283" s="9"/>
    </row>
    <row r="284" ht="15.75" customHeight="1">
      <c r="A284" s="7" t="s">
        <v>2182</v>
      </c>
      <c r="B284" s="7" t="s">
        <v>3153</v>
      </c>
      <c r="C284" s="1">
        <v>2018.0</v>
      </c>
      <c r="D284" s="7"/>
      <c r="E284" s="7" t="s">
        <v>3154</v>
      </c>
      <c r="F284" s="7" t="s">
        <v>1533</v>
      </c>
      <c r="G284" s="7" t="s">
        <v>3155</v>
      </c>
      <c r="H284" s="7"/>
      <c r="I284" s="7"/>
      <c r="J284" s="7" t="s">
        <v>3156</v>
      </c>
      <c r="K284" s="7" t="s">
        <v>3157</v>
      </c>
      <c r="L284" s="7"/>
      <c r="M284" s="8" t="s">
        <v>3158</v>
      </c>
      <c r="N284" s="8" t="s">
        <v>1538</v>
      </c>
      <c r="O284" s="7" t="s">
        <v>3159</v>
      </c>
      <c r="P284" s="7" t="s">
        <v>3160</v>
      </c>
      <c r="R284" s="9"/>
    </row>
    <row r="285" ht="15.75" customHeight="1">
      <c r="A285" s="7" t="s">
        <v>2182</v>
      </c>
      <c r="B285" s="7" t="s">
        <v>3161</v>
      </c>
      <c r="C285" s="1">
        <v>2023.0</v>
      </c>
      <c r="D285" s="7"/>
      <c r="E285" s="7" t="s">
        <v>2184</v>
      </c>
      <c r="F285" s="7" t="s">
        <v>1533</v>
      </c>
      <c r="G285" s="7" t="s">
        <v>2185</v>
      </c>
      <c r="H285" s="7"/>
      <c r="I285" s="7"/>
      <c r="J285" s="7" t="s">
        <v>3162</v>
      </c>
      <c r="K285" s="7" t="s">
        <v>3163</v>
      </c>
      <c r="L285" s="7"/>
      <c r="M285" s="8" t="s">
        <v>3164</v>
      </c>
      <c r="N285" s="8" t="s">
        <v>1538</v>
      </c>
      <c r="O285" s="7" t="s">
        <v>3165</v>
      </c>
      <c r="P285" s="7"/>
      <c r="R285" s="9"/>
    </row>
    <row r="286" ht="15.75" customHeight="1">
      <c r="A286" s="7" t="s">
        <v>2182</v>
      </c>
      <c r="B286" s="7" t="s">
        <v>3166</v>
      </c>
      <c r="C286" s="1">
        <v>2020.0</v>
      </c>
      <c r="D286" s="7"/>
      <c r="E286" s="7" t="s">
        <v>2860</v>
      </c>
      <c r="F286" s="7" t="s">
        <v>1533</v>
      </c>
      <c r="G286" s="7" t="s">
        <v>2861</v>
      </c>
      <c r="H286" s="7"/>
      <c r="I286" s="7"/>
      <c r="J286" s="7" t="s">
        <v>3167</v>
      </c>
      <c r="K286" s="7" t="s">
        <v>1728</v>
      </c>
      <c r="L286" s="7"/>
      <c r="M286" s="8" t="s">
        <v>3168</v>
      </c>
      <c r="N286" s="8" t="s">
        <v>1538</v>
      </c>
      <c r="O286" s="7" t="s">
        <v>3169</v>
      </c>
      <c r="P286" s="7" t="s">
        <v>3170</v>
      </c>
      <c r="R286" s="9"/>
    </row>
    <row r="287" ht="15.75" customHeight="1">
      <c r="A287" s="7" t="s">
        <v>2182</v>
      </c>
      <c r="B287" s="7" t="s">
        <v>3171</v>
      </c>
      <c r="C287" s="1">
        <v>2019.0</v>
      </c>
      <c r="D287" s="7"/>
      <c r="E287" s="7" t="s">
        <v>3172</v>
      </c>
      <c r="F287" s="7" t="s">
        <v>1533</v>
      </c>
      <c r="G287" s="7" t="s">
        <v>3173</v>
      </c>
      <c r="H287" s="7"/>
      <c r="I287" s="7"/>
      <c r="J287" s="7" t="s">
        <v>2998</v>
      </c>
      <c r="K287" s="7" t="s">
        <v>3174</v>
      </c>
      <c r="L287" s="7"/>
      <c r="M287" s="8" t="s">
        <v>3175</v>
      </c>
      <c r="N287" s="8" t="s">
        <v>1538</v>
      </c>
      <c r="O287" s="7" t="s">
        <v>3176</v>
      </c>
      <c r="P287" s="7"/>
      <c r="R287" s="9"/>
    </row>
    <row r="288" ht="15.75" customHeight="1">
      <c r="A288" s="7" t="s">
        <v>2182</v>
      </c>
      <c r="B288" s="7" t="s">
        <v>3177</v>
      </c>
      <c r="C288" s="1">
        <v>2022.0</v>
      </c>
      <c r="D288" s="7"/>
      <c r="E288" s="7" t="s">
        <v>3178</v>
      </c>
      <c r="F288" s="7" t="s">
        <v>1533</v>
      </c>
      <c r="G288" s="7" t="s">
        <v>3179</v>
      </c>
      <c r="H288" s="7"/>
      <c r="I288" s="7"/>
      <c r="J288" s="7" t="s">
        <v>3180</v>
      </c>
      <c r="K288" s="7" t="s">
        <v>3181</v>
      </c>
      <c r="L288" s="7"/>
      <c r="M288" s="8" t="s">
        <v>3182</v>
      </c>
      <c r="N288" s="8" t="s">
        <v>1538</v>
      </c>
      <c r="O288" s="7" t="s">
        <v>3183</v>
      </c>
      <c r="P288" s="7" t="s">
        <v>3184</v>
      </c>
      <c r="R288" s="9"/>
    </row>
    <row r="289" ht="15.75" customHeight="1">
      <c r="A289" s="7" t="s">
        <v>2182</v>
      </c>
      <c r="B289" s="7" t="s">
        <v>3185</v>
      </c>
      <c r="C289" s="1">
        <v>2013.0</v>
      </c>
      <c r="D289" s="7"/>
      <c r="E289" s="7" t="s">
        <v>3186</v>
      </c>
      <c r="F289" s="7" t="s">
        <v>1533</v>
      </c>
      <c r="G289" s="7" t="s">
        <v>3187</v>
      </c>
      <c r="H289" s="7"/>
      <c r="I289" s="7"/>
      <c r="J289" s="7" t="s">
        <v>3188</v>
      </c>
      <c r="K289" s="7" t="s">
        <v>3189</v>
      </c>
      <c r="L289" s="7"/>
      <c r="M289" s="8" t="s">
        <v>3190</v>
      </c>
      <c r="N289" s="8" t="s">
        <v>1538</v>
      </c>
      <c r="O289" s="7" t="s">
        <v>3191</v>
      </c>
      <c r="P289" s="7"/>
      <c r="R289" s="9"/>
    </row>
    <row r="290" ht="15.75" customHeight="1">
      <c r="A290" s="7" t="s">
        <v>2182</v>
      </c>
      <c r="B290" s="7" t="s">
        <v>3192</v>
      </c>
      <c r="C290" s="1">
        <v>2015.0</v>
      </c>
      <c r="D290" s="7"/>
      <c r="E290" s="7" t="s">
        <v>3193</v>
      </c>
      <c r="F290" s="7" t="s">
        <v>1533</v>
      </c>
      <c r="G290" s="7" t="s">
        <v>3133</v>
      </c>
      <c r="H290" s="7"/>
      <c r="I290" s="7"/>
      <c r="J290" s="7" t="s">
        <v>1717</v>
      </c>
      <c r="K290" s="7" t="s">
        <v>1718</v>
      </c>
      <c r="L290" s="7"/>
      <c r="M290" s="8" t="s">
        <v>3194</v>
      </c>
      <c r="N290" s="8" t="s">
        <v>1538</v>
      </c>
      <c r="O290" s="7" t="s">
        <v>3195</v>
      </c>
      <c r="P290" s="7" t="s">
        <v>3196</v>
      </c>
      <c r="R290" s="9"/>
    </row>
    <row r="291" ht="15.75" customHeight="1">
      <c r="A291" s="7" t="s">
        <v>2182</v>
      </c>
      <c r="B291" s="7" t="s">
        <v>3197</v>
      </c>
      <c r="C291" s="1">
        <v>2023.0</v>
      </c>
      <c r="D291" s="7"/>
      <c r="E291" s="7" t="s">
        <v>2184</v>
      </c>
      <c r="F291" s="7" t="s">
        <v>1533</v>
      </c>
      <c r="G291" s="7" t="s">
        <v>2185</v>
      </c>
      <c r="H291" s="7"/>
      <c r="I291" s="7"/>
      <c r="J291" s="7" t="s">
        <v>2359</v>
      </c>
      <c r="K291" s="7" t="s">
        <v>3198</v>
      </c>
      <c r="L291" s="7"/>
      <c r="M291" s="8" t="s">
        <v>3199</v>
      </c>
      <c r="N291" s="8" t="s">
        <v>1538</v>
      </c>
      <c r="O291" s="7" t="s">
        <v>3200</v>
      </c>
      <c r="P291" s="7"/>
      <c r="R291" s="9"/>
    </row>
    <row r="292" ht="15.75" customHeight="1">
      <c r="A292" s="7" t="s">
        <v>2182</v>
      </c>
      <c r="B292" s="7" t="s">
        <v>3201</v>
      </c>
      <c r="C292" s="1">
        <v>2023.0</v>
      </c>
      <c r="D292" s="7"/>
      <c r="E292" s="7" t="s">
        <v>2184</v>
      </c>
      <c r="F292" s="7" t="s">
        <v>1533</v>
      </c>
      <c r="G292" s="7" t="s">
        <v>2185</v>
      </c>
      <c r="H292" s="7"/>
      <c r="I292" s="7"/>
      <c r="J292" s="7" t="s">
        <v>3202</v>
      </c>
      <c r="K292" s="7" t="s">
        <v>3203</v>
      </c>
      <c r="L292" s="7"/>
      <c r="M292" s="8" t="s">
        <v>3204</v>
      </c>
      <c r="N292" s="8" t="s">
        <v>1538</v>
      </c>
      <c r="O292" s="7" t="s">
        <v>3205</v>
      </c>
      <c r="P292" s="7"/>
      <c r="R292" s="9"/>
    </row>
    <row r="293" ht="15.75" customHeight="1">
      <c r="A293" s="7" t="s">
        <v>2182</v>
      </c>
      <c r="B293" s="7" t="s">
        <v>3206</v>
      </c>
      <c r="C293" s="1">
        <v>2023.0</v>
      </c>
      <c r="D293" s="7"/>
      <c r="E293" s="7" t="s">
        <v>2388</v>
      </c>
      <c r="F293" s="7" t="s">
        <v>1533</v>
      </c>
      <c r="G293" s="7" t="s">
        <v>2389</v>
      </c>
      <c r="H293" s="7"/>
      <c r="I293" s="7"/>
      <c r="J293" s="7" t="s">
        <v>3207</v>
      </c>
      <c r="K293" s="7" t="s">
        <v>3208</v>
      </c>
      <c r="L293" s="7"/>
      <c r="M293" s="8" t="s">
        <v>3209</v>
      </c>
      <c r="N293" s="8" t="s">
        <v>1538</v>
      </c>
      <c r="O293" s="7" t="s">
        <v>3210</v>
      </c>
      <c r="P293" s="7" t="s">
        <v>3211</v>
      </c>
      <c r="R293" s="9"/>
    </row>
    <row r="294" ht="15.75" customHeight="1">
      <c r="A294" s="7" t="s">
        <v>2182</v>
      </c>
      <c r="B294" s="7" t="s">
        <v>3212</v>
      </c>
      <c r="C294" s="1">
        <v>2019.0</v>
      </c>
      <c r="D294" s="7"/>
      <c r="E294" s="7" t="s">
        <v>2458</v>
      </c>
      <c r="F294" s="7" t="s">
        <v>1533</v>
      </c>
      <c r="G294" s="7" t="s">
        <v>2459</v>
      </c>
      <c r="H294" s="7"/>
      <c r="I294" s="7"/>
      <c r="J294" s="7" t="s">
        <v>1807</v>
      </c>
      <c r="K294" s="7" t="s">
        <v>3213</v>
      </c>
      <c r="L294" s="7"/>
      <c r="M294" s="8" t="s">
        <v>3214</v>
      </c>
      <c r="N294" s="8" t="s">
        <v>1538</v>
      </c>
      <c r="O294" s="7" t="s">
        <v>3215</v>
      </c>
      <c r="P294" s="7" t="s">
        <v>3216</v>
      </c>
      <c r="R294" s="9"/>
    </row>
    <row r="295" ht="15.75" customHeight="1">
      <c r="A295" s="7" t="s">
        <v>2182</v>
      </c>
      <c r="B295" s="7" t="s">
        <v>3217</v>
      </c>
      <c r="C295" s="1">
        <v>2022.0</v>
      </c>
      <c r="D295" s="7"/>
      <c r="E295" s="7" t="s">
        <v>3218</v>
      </c>
      <c r="F295" s="7" t="s">
        <v>1533</v>
      </c>
      <c r="G295" s="7" t="s">
        <v>3219</v>
      </c>
      <c r="H295" s="7"/>
      <c r="I295" s="7"/>
      <c r="J295" s="7" t="s">
        <v>2470</v>
      </c>
      <c r="K295" s="7" t="s">
        <v>2471</v>
      </c>
      <c r="L295" s="7"/>
      <c r="M295" s="8" t="s">
        <v>3220</v>
      </c>
      <c r="N295" s="8" t="s">
        <v>1538</v>
      </c>
      <c r="O295" s="7" t="s">
        <v>3221</v>
      </c>
      <c r="P295" s="7" t="s">
        <v>3222</v>
      </c>
      <c r="R295" s="9"/>
    </row>
    <row r="296" ht="15.75" customHeight="1">
      <c r="A296" s="7" t="s">
        <v>2182</v>
      </c>
      <c r="B296" s="7" t="s">
        <v>3223</v>
      </c>
      <c r="C296" s="1">
        <v>2023.0</v>
      </c>
      <c r="D296" s="7"/>
      <c r="E296" s="7" t="s">
        <v>2213</v>
      </c>
      <c r="F296" s="7" t="s">
        <v>1533</v>
      </c>
      <c r="G296" s="7" t="s">
        <v>2214</v>
      </c>
      <c r="H296" s="7"/>
      <c r="I296" s="7"/>
      <c r="J296" s="7" t="s">
        <v>3224</v>
      </c>
      <c r="K296" s="7" t="s">
        <v>2936</v>
      </c>
      <c r="L296" s="7"/>
      <c r="M296" s="8" t="s">
        <v>3225</v>
      </c>
      <c r="N296" s="8" t="s">
        <v>1538</v>
      </c>
      <c r="O296" s="7" t="s">
        <v>3226</v>
      </c>
      <c r="P296" s="7"/>
      <c r="R296" s="9"/>
    </row>
    <row r="297" ht="15.75" customHeight="1">
      <c r="A297" s="7" t="s">
        <v>2182</v>
      </c>
      <c r="B297" s="7" t="s">
        <v>3227</v>
      </c>
      <c r="C297" s="1">
        <v>2021.0</v>
      </c>
      <c r="D297" s="7"/>
      <c r="E297" s="7" t="s">
        <v>3228</v>
      </c>
      <c r="F297" s="7" t="s">
        <v>1533</v>
      </c>
      <c r="G297" s="7" t="s">
        <v>3229</v>
      </c>
      <c r="H297" s="7"/>
      <c r="I297" s="7"/>
      <c r="J297" s="7" t="s">
        <v>3230</v>
      </c>
      <c r="K297" s="7" t="s">
        <v>3231</v>
      </c>
      <c r="L297" s="7"/>
      <c r="M297" s="8" t="s">
        <v>3232</v>
      </c>
      <c r="N297" s="8" t="s">
        <v>1538</v>
      </c>
      <c r="O297" s="7" t="s">
        <v>3233</v>
      </c>
      <c r="P297" s="7" t="s">
        <v>3234</v>
      </c>
      <c r="R297" s="9"/>
    </row>
    <row r="298" ht="15.75" customHeight="1">
      <c r="A298" s="7" t="s">
        <v>2182</v>
      </c>
      <c r="B298" s="7" t="s">
        <v>3235</v>
      </c>
      <c r="C298" s="1">
        <v>2019.0</v>
      </c>
      <c r="D298" s="7"/>
      <c r="E298" s="7" t="s">
        <v>3236</v>
      </c>
      <c r="F298" s="7" t="s">
        <v>1533</v>
      </c>
      <c r="G298" s="7" t="s">
        <v>3237</v>
      </c>
      <c r="H298" s="7"/>
      <c r="I298" s="7"/>
      <c r="J298" s="7" t="s">
        <v>3238</v>
      </c>
      <c r="K298" s="7" t="s">
        <v>3239</v>
      </c>
      <c r="L298" s="7"/>
      <c r="M298" s="8" t="s">
        <v>3240</v>
      </c>
      <c r="N298" s="8" t="s">
        <v>1538</v>
      </c>
      <c r="O298" s="7" t="s">
        <v>3241</v>
      </c>
      <c r="P298" s="7" t="s">
        <v>3242</v>
      </c>
      <c r="R298" s="9"/>
    </row>
    <row r="299" ht="15.75" customHeight="1">
      <c r="A299" s="7" t="s">
        <v>2182</v>
      </c>
      <c r="B299" s="7" t="s">
        <v>3243</v>
      </c>
      <c r="C299" s="1">
        <v>2023.0</v>
      </c>
      <c r="D299" s="7"/>
      <c r="E299" s="7" t="s">
        <v>3244</v>
      </c>
      <c r="F299" s="7" t="s">
        <v>1533</v>
      </c>
      <c r="G299" s="7" t="s">
        <v>3245</v>
      </c>
      <c r="H299" s="7"/>
      <c r="I299" s="7"/>
      <c r="J299" s="7" t="s">
        <v>2679</v>
      </c>
      <c r="K299" s="7" t="s">
        <v>3246</v>
      </c>
      <c r="L299" s="7"/>
      <c r="M299" s="8" t="s">
        <v>3247</v>
      </c>
      <c r="N299" s="8" t="s">
        <v>1538</v>
      </c>
      <c r="O299" s="7" t="s">
        <v>3248</v>
      </c>
      <c r="P299" s="7" t="s">
        <v>3249</v>
      </c>
      <c r="R299" s="9"/>
    </row>
    <row r="300" ht="15.75" customHeight="1">
      <c r="A300" s="7" t="s">
        <v>2182</v>
      </c>
      <c r="B300" s="7" t="s">
        <v>3250</v>
      </c>
      <c r="C300" s="1">
        <v>2016.0</v>
      </c>
      <c r="D300" s="7"/>
      <c r="E300" s="7" t="s">
        <v>2594</v>
      </c>
      <c r="F300" s="7" t="s">
        <v>1533</v>
      </c>
      <c r="G300" s="7" t="s">
        <v>2595</v>
      </c>
      <c r="H300" s="7"/>
      <c r="I300" s="7"/>
      <c r="J300" s="7" t="s">
        <v>3251</v>
      </c>
      <c r="K300" s="7" t="s">
        <v>3252</v>
      </c>
      <c r="L300" s="7"/>
      <c r="M300" s="8" t="s">
        <v>3253</v>
      </c>
      <c r="N300" s="8" t="s">
        <v>1538</v>
      </c>
      <c r="O300" s="7" t="s">
        <v>3254</v>
      </c>
      <c r="P300" s="7" t="s">
        <v>3255</v>
      </c>
      <c r="R300" s="9"/>
    </row>
    <row r="301" ht="15.75" customHeight="1">
      <c r="A301" s="7" t="s">
        <v>2182</v>
      </c>
      <c r="B301" s="7" t="s">
        <v>3256</v>
      </c>
      <c r="C301" s="1">
        <v>2021.0</v>
      </c>
      <c r="D301" s="7"/>
      <c r="E301" s="7" t="s">
        <v>2236</v>
      </c>
      <c r="F301" s="7" t="s">
        <v>1533</v>
      </c>
      <c r="G301" s="7" t="s">
        <v>2237</v>
      </c>
      <c r="H301" s="7"/>
      <c r="I301" s="7"/>
      <c r="J301" s="7" t="s">
        <v>2255</v>
      </c>
      <c r="K301" s="7" t="s">
        <v>2256</v>
      </c>
      <c r="L301" s="7"/>
      <c r="M301" s="8" t="s">
        <v>3257</v>
      </c>
      <c r="N301" s="8" t="s">
        <v>1538</v>
      </c>
      <c r="O301" s="7" t="s">
        <v>3258</v>
      </c>
      <c r="P301" s="7"/>
      <c r="R301" s="9"/>
    </row>
    <row r="302" ht="15.75" customHeight="1">
      <c r="A302" s="7" t="s">
        <v>2182</v>
      </c>
      <c r="B302" s="7" t="s">
        <v>3259</v>
      </c>
      <c r="C302" s="1">
        <v>2022.0</v>
      </c>
      <c r="D302" s="7"/>
      <c r="E302" s="7" t="s">
        <v>2191</v>
      </c>
      <c r="F302" s="7" t="s">
        <v>1533</v>
      </c>
      <c r="G302" s="7" t="s">
        <v>2192</v>
      </c>
      <c r="H302" s="7"/>
      <c r="I302" s="7"/>
      <c r="J302" s="7" t="s">
        <v>3260</v>
      </c>
      <c r="K302" s="7" t="s">
        <v>3261</v>
      </c>
      <c r="L302" s="7"/>
      <c r="M302" s="8" t="s">
        <v>3262</v>
      </c>
      <c r="N302" s="8" t="s">
        <v>1538</v>
      </c>
      <c r="O302" s="7" t="s">
        <v>3263</v>
      </c>
      <c r="P302" s="7"/>
      <c r="R302" s="9"/>
    </row>
    <row r="303" ht="15.75" customHeight="1">
      <c r="A303" s="7" t="s">
        <v>2182</v>
      </c>
      <c r="B303" s="7" t="s">
        <v>3264</v>
      </c>
      <c r="C303" s="1">
        <v>2019.0</v>
      </c>
      <c r="D303" s="7"/>
      <c r="E303" s="7" t="s">
        <v>2458</v>
      </c>
      <c r="F303" s="7" t="s">
        <v>1533</v>
      </c>
      <c r="G303" s="7" t="s">
        <v>2459</v>
      </c>
      <c r="H303" s="7"/>
      <c r="I303" s="7"/>
      <c r="J303" s="7" t="s">
        <v>3265</v>
      </c>
      <c r="K303" s="7" t="s">
        <v>3266</v>
      </c>
      <c r="L303" s="7"/>
      <c r="M303" s="8" t="s">
        <v>3267</v>
      </c>
      <c r="N303" s="8" t="s">
        <v>1538</v>
      </c>
      <c r="O303" s="7" t="s">
        <v>3268</v>
      </c>
      <c r="P303" s="7" t="s">
        <v>3269</v>
      </c>
      <c r="R303" s="9"/>
    </row>
    <row r="304" ht="15.75" customHeight="1">
      <c r="A304" s="7" t="s">
        <v>2182</v>
      </c>
      <c r="B304" s="7" t="s">
        <v>3270</v>
      </c>
      <c r="C304" s="1">
        <v>2022.0</v>
      </c>
      <c r="D304" s="7"/>
      <c r="E304" s="7" t="s">
        <v>2225</v>
      </c>
      <c r="F304" s="7" t="s">
        <v>1533</v>
      </c>
      <c r="G304" s="7" t="s">
        <v>2226</v>
      </c>
      <c r="H304" s="7"/>
      <c r="I304" s="7"/>
      <c r="J304" s="7" t="s">
        <v>3271</v>
      </c>
      <c r="K304" s="7" t="s">
        <v>3272</v>
      </c>
      <c r="L304" s="7"/>
      <c r="M304" s="8" t="s">
        <v>3273</v>
      </c>
      <c r="N304" s="8" t="s">
        <v>1538</v>
      </c>
      <c r="O304" s="7" t="s">
        <v>3274</v>
      </c>
      <c r="P304" s="7"/>
      <c r="R304" s="9"/>
    </row>
    <row r="305" ht="15.75" customHeight="1">
      <c r="A305" s="7" t="s">
        <v>2182</v>
      </c>
      <c r="B305" s="7" t="s">
        <v>3275</v>
      </c>
      <c r="C305" s="1">
        <v>2020.0</v>
      </c>
      <c r="D305" s="7"/>
      <c r="E305" s="7" t="s">
        <v>2242</v>
      </c>
      <c r="F305" s="7" t="s">
        <v>1533</v>
      </c>
      <c r="G305" s="7" t="s">
        <v>2243</v>
      </c>
      <c r="H305" s="7"/>
      <c r="I305" s="7"/>
      <c r="J305" s="7" t="s">
        <v>3276</v>
      </c>
      <c r="K305" s="7" t="s">
        <v>3277</v>
      </c>
      <c r="L305" s="7"/>
      <c r="M305" s="8" t="s">
        <v>3278</v>
      </c>
      <c r="N305" s="8" t="s">
        <v>1538</v>
      </c>
      <c r="O305" s="7" t="s">
        <v>3279</v>
      </c>
      <c r="P305" s="7" t="s">
        <v>3280</v>
      </c>
      <c r="R305" s="9"/>
    </row>
    <row r="306" ht="15.75" customHeight="1">
      <c r="A306" s="7" t="s">
        <v>2182</v>
      </c>
      <c r="B306" s="7" t="s">
        <v>3281</v>
      </c>
      <c r="C306" s="1">
        <v>2023.0</v>
      </c>
      <c r="D306" s="7"/>
      <c r="E306" s="7" t="s">
        <v>3282</v>
      </c>
      <c r="F306" s="7" t="s">
        <v>1533</v>
      </c>
      <c r="G306" s="7" t="s">
        <v>3283</v>
      </c>
      <c r="H306" s="7"/>
      <c r="I306" s="7"/>
      <c r="J306" s="7" t="s">
        <v>3284</v>
      </c>
      <c r="K306" s="7" t="s">
        <v>3285</v>
      </c>
      <c r="L306" s="7"/>
      <c r="M306" s="8" t="s">
        <v>3286</v>
      </c>
      <c r="N306" s="8" t="s">
        <v>1538</v>
      </c>
      <c r="O306" s="7" t="s">
        <v>3287</v>
      </c>
      <c r="P306" s="7" t="s">
        <v>3288</v>
      </c>
      <c r="R306" s="9"/>
    </row>
    <row r="307" ht="15.75" customHeight="1">
      <c r="A307" s="7" t="s">
        <v>2182</v>
      </c>
      <c r="B307" s="7" t="s">
        <v>3289</v>
      </c>
      <c r="C307" s="1">
        <v>2022.0</v>
      </c>
      <c r="D307" s="7"/>
      <c r="E307" s="7" t="s">
        <v>2191</v>
      </c>
      <c r="F307" s="7" t="s">
        <v>1533</v>
      </c>
      <c r="G307" s="7" t="s">
        <v>2192</v>
      </c>
      <c r="H307" s="7"/>
      <c r="I307" s="7"/>
      <c r="J307" s="7" t="s">
        <v>3290</v>
      </c>
      <c r="K307" s="7" t="s">
        <v>3291</v>
      </c>
      <c r="L307" s="7"/>
      <c r="M307" s="8" t="s">
        <v>3292</v>
      </c>
      <c r="N307" s="8" t="s">
        <v>1538</v>
      </c>
      <c r="O307" s="7" t="s">
        <v>3293</v>
      </c>
      <c r="P307" s="7"/>
      <c r="R307" s="9"/>
    </row>
    <row r="308" ht="15.75" customHeight="1">
      <c r="A308" s="7" t="s">
        <v>2182</v>
      </c>
      <c r="B308" s="7" t="s">
        <v>3294</v>
      </c>
      <c r="C308" s="1">
        <v>2022.0</v>
      </c>
      <c r="D308" s="7"/>
      <c r="E308" s="7" t="s">
        <v>3295</v>
      </c>
      <c r="F308" s="7" t="s">
        <v>1533</v>
      </c>
      <c r="G308" s="7" t="s">
        <v>3296</v>
      </c>
      <c r="H308" s="7"/>
      <c r="I308" s="7"/>
      <c r="J308" s="7" t="s">
        <v>2315</v>
      </c>
      <c r="K308" s="7" t="s">
        <v>3297</v>
      </c>
      <c r="L308" s="7"/>
      <c r="M308" s="8" t="s">
        <v>3298</v>
      </c>
      <c r="N308" s="8" t="s">
        <v>1538</v>
      </c>
      <c r="O308" s="7" t="s">
        <v>3299</v>
      </c>
      <c r="P308" s="7" t="s">
        <v>3300</v>
      </c>
      <c r="R308" s="9"/>
    </row>
    <row r="309" ht="15.75" customHeight="1">
      <c r="A309" s="7" t="s">
        <v>2182</v>
      </c>
      <c r="B309" s="7" t="s">
        <v>3301</v>
      </c>
      <c r="C309" s="1">
        <v>2021.0</v>
      </c>
      <c r="D309" s="7"/>
      <c r="E309" s="7" t="s">
        <v>3302</v>
      </c>
      <c r="F309" s="7" t="s">
        <v>1533</v>
      </c>
      <c r="G309" s="7" t="s">
        <v>3303</v>
      </c>
      <c r="H309" s="7"/>
      <c r="I309" s="7"/>
      <c r="J309" s="7" t="s">
        <v>3304</v>
      </c>
      <c r="K309" s="7" t="s">
        <v>3305</v>
      </c>
      <c r="L309" s="7"/>
      <c r="M309" s="8" t="s">
        <v>3306</v>
      </c>
      <c r="N309" s="8" t="s">
        <v>1538</v>
      </c>
      <c r="O309" s="7" t="s">
        <v>3307</v>
      </c>
      <c r="P309" s="7"/>
      <c r="R309" s="9"/>
    </row>
    <row r="310" ht="15.75" customHeight="1">
      <c r="A310" s="7" t="s">
        <v>2182</v>
      </c>
      <c r="B310" s="7" t="s">
        <v>3308</v>
      </c>
      <c r="C310" s="1">
        <v>2022.0</v>
      </c>
      <c r="D310" s="7"/>
      <c r="E310" s="7" t="s">
        <v>3309</v>
      </c>
      <c r="F310" s="7" t="s">
        <v>1533</v>
      </c>
      <c r="G310" s="7" t="s">
        <v>3310</v>
      </c>
      <c r="H310" s="7"/>
      <c r="I310" s="7"/>
      <c r="J310" s="7" t="s">
        <v>3311</v>
      </c>
      <c r="K310" s="7" t="s">
        <v>3312</v>
      </c>
      <c r="L310" s="7"/>
      <c r="M310" s="8" t="s">
        <v>3313</v>
      </c>
      <c r="N310" s="8" t="s">
        <v>1538</v>
      </c>
      <c r="O310" s="7" t="s">
        <v>3314</v>
      </c>
      <c r="P310" s="7" t="s">
        <v>3315</v>
      </c>
      <c r="R310" s="9"/>
    </row>
    <row r="311" ht="15.75" customHeight="1">
      <c r="A311" s="7" t="s">
        <v>2182</v>
      </c>
      <c r="B311" s="7" t="s">
        <v>3316</v>
      </c>
      <c r="C311" s="1">
        <v>2017.0</v>
      </c>
      <c r="D311" s="7"/>
      <c r="E311" s="7" t="s">
        <v>3317</v>
      </c>
      <c r="F311" s="7" t="s">
        <v>1533</v>
      </c>
      <c r="G311" s="7" t="s">
        <v>3318</v>
      </c>
      <c r="H311" s="7"/>
      <c r="I311" s="7"/>
      <c r="J311" s="7" t="s">
        <v>3319</v>
      </c>
      <c r="K311" s="7" t="s">
        <v>3320</v>
      </c>
      <c r="L311" s="7"/>
      <c r="M311" s="8" t="s">
        <v>3321</v>
      </c>
      <c r="N311" s="8" t="s">
        <v>1538</v>
      </c>
      <c r="O311" s="7" t="s">
        <v>3322</v>
      </c>
      <c r="P311" s="7"/>
      <c r="R311" s="9"/>
    </row>
    <row r="312" ht="15.75" customHeight="1">
      <c r="A312" s="7" t="s">
        <v>2182</v>
      </c>
      <c r="B312" s="7" t="s">
        <v>3323</v>
      </c>
      <c r="C312" s="1">
        <v>2023.0</v>
      </c>
      <c r="D312" s="7"/>
      <c r="E312" s="7" t="s">
        <v>2184</v>
      </c>
      <c r="F312" s="7" t="s">
        <v>1533</v>
      </c>
      <c r="G312" s="7" t="s">
        <v>2185</v>
      </c>
      <c r="H312" s="7"/>
      <c r="I312" s="7"/>
      <c r="J312" s="7" t="s">
        <v>3324</v>
      </c>
      <c r="K312" s="7" t="s">
        <v>3325</v>
      </c>
      <c r="L312" s="7"/>
      <c r="M312" s="8" t="s">
        <v>3326</v>
      </c>
      <c r="N312" s="8" t="s">
        <v>1538</v>
      </c>
      <c r="O312" s="7" t="s">
        <v>3327</v>
      </c>
      <c r="P312" s="7"/>
      <c r="R312" s="9"/>
    </row>
    <row r="313" ht="15.75" customHeight="1">
      <c r="A313" s="7" t="s">
        <v>2182</v>
      </c>
      <c r="B313" s="7" t="s">
        <v>3328</v>
      </c>
      <c r="C313" s="1">
        <v>2021.0</v>
      </c>
      <c r="D313" s="7"/>
      <c r="E313" s="7" t="s">
        <v>3329</v>
      </c>
      <c r="F313" s="7" t="s">
        <v>1533</v>
      </c>
      <c r="G313" s="7" t="s">
        <v>3330</v>
      </c>
      <c r="H313" s="7"/>
      <c r="I313" s="7"/>
      <c r="J313" s="7" t="s">
        <v>3331</v>
      </c>
      <c r="K313" s="7" t="s">
        <v>3332</v>
      </c>
      <c r="L313" s="7"/>
      <c r="M313" s="8" t="s">
        <v>3333</v>
      </c>
      <c r="N313" s="8" t="s">
        <v>1538</v>
      </c>
      <c r="O313" s="7" t="s">
        <v>3334</v>
      </c>
      <c r="P313" s="7" t="s">
        <v>3335</v>
      </c>
      <c r="R313" s="9"/>
    </row>
    <row r="314" ht="15.75" customHeight="1">
      <c r="A314" s="7" t="s">
        <v>2182</v>
      </c>
      <c r="B314" s="7" t="s">
        <v>3336</v>
      </c>
      <c r="C314" s="1">
        <v>2021.0</v>
      </c>
      <c r="D314" s="7"/>
      <c r="E314" s="7" t="s">
        <v>3337</v>
      </c>
      <c r="F314" s="7" t="s">
        <v>1533</v>
      </c>
      <c r="G314" s="7" t="s">
        <v>3338</v>
      </c>
      <c r="H314" s="7"/>
      <c r="I314" s="7"/>
      <c r="J314" s="7" t="s">
        <v>3339</v>
      </c>
      <c r="K314" s="7" t="s">
        <v>3246</v>
      </c>
      <c r="L314" s="7"/>
      <c r="M314" s="8" t="s">
        <v>3340</v>
      </c>
      <c r="N314" s="8" t="s">
        <v>1538</v>
      </c>
      <c r="O314" s="7" t="s">
        <v>3341</v>
      </c>
      <c r="P314" s="7" t="s">
        <v>3342</v>
      </c>
      <c r="R314" s="9"/>
    </row>
    <row r="315" ht="15.75" customHeight="1">
      <c r="A315" s="7" t="s">
        <v>2182</v>
      </c>
      <c r="B315" s="7" t="s">
        <v>3343</v>
      </c>
      <c r="C315" s="1">
        <v>2014.0</v>
      </c>
      <c r="D315" s="7"/>
      <c r="E315" s="7" t="s">
        <v>3344</v>
      </c>
      <c r="F315" s="7" t="s">
        <v>1533</v>
      </c>
      <c r="G315" s="7" t="s">
        <v>3345</v>
      </c>
      <c r="H315" s="7"/>
      <c r="I315" s="7"/>
      <c r="J315" s="7" t="s">
        <v>2596</v>
      </c>
      <c r="K315" s="7" t="s">
        <v>3346</v>
      </c>
      <c r="L315" s="7"/>
      <c r="M315" s="8" t="s">
        <v>3347</v>
      </c>
      <c r="N315" s="8" t="s">
        <v>1538</v>
      </c>
      <c r="O315" s="7" t="s">
        <v>3348</v>
      </c>
      <c r="P315" s="7" t="s">
        <v>3349</v>
      </c>
      <c r="R315" s="9"/>
    </row>
    <row r="316" ht="15.75" customHeight="1">
      <c r="A316" s="7" t="s">
        <v>2182</v>
      </c>
      <c r="B316" s="7" t="s">
        <v>3350</v>
      </c>
      <c r="C316" s="1">
        <v>2022.0</v>
      </c>
      <c r="D316" s="7"/>
      <c r="E316" s="7" t="s">
        <v>3351</v>
      </c>
      <c r="F316" s="7" t="s">
        <v>1533</v>
      </c>
      <c r="G316" s="7" t="s">
        <v>3352</v>
      </c>
      <c r="H316" s="7"/>
      <c r="I316" s="7"/>
      <c r="J316" s="7" t="s">
        <v>3353</v>
      </c>
      <c r="K316" s="7" t="s">
        <v>3354</v>
      </c>
      <c r="L316" s="7"/>
      <c r="M316" s="8" t="s">
        <v>3355</v>
      </c>
      <c r="N316" s="8" t="s">
        <v>1538</v>
      </c>
      <c r="O316" s="7" t="s">
        <v>3356</v>
      </c>
      <c r="P316" s="7"/>
      <c r="R316" s="9"/>
    </row>
    <row r="317" ht="15.75" customHeight="1">
      <c r="A317" s="7" t="s">
        <v>2182</v>
      </c>
      <c r="B317" s="7" t="s">
        <v>3357</v>
      </c>
      <c r="C317" s="1">
        <v>2018.0</v>
      </c>
      <c r="D317" s="7"/>
      <c r="E317" s="7" t="s">
        <v>3358</v>
      </c>
      <c r="F317" s="7" t="s">
        <v>1533</v>
      </c>
      <c r="G317" s="7" t="s">
        <v>3359</v>
      </c>
      <c r="H317" s="7"/>
      <c r="I317" s="7"/>
      <c r="J317" s="7" t="s">
        <v>3360</v>
      </c>
      <c r="K317" s="7" t="s">
        <v>3361</v>
      </c>
      <c r="L317" s="7"/>
      <c r="M317" s="8" t="s">
        <v>3362</v>
      </c>
      <c r="N317" s="8" t="s">
        <v>1538</v>
      </c>
      <c r="O317" s="7" t="s">
        <v>3363</v>
      </c>
      <c r="P317" s="7" t="s">
        <v>3364</v>
      </c>
      <c r="R317" s="9"/>
    </row>
    <row r="318" ht="15.75" customHeight="1">
      <c r="A318" s="7" t="s">
        <v>2182</v>
      </c>
      <c r="B318" s="7" t="s">
        <v>3365</v>
      </c>
      <c r="C318" s="1">
        <v>2021.0</v>
      </c>
      <c r="D318" s="7"/>
      <c r="E318" s="7" t="s">
        <v>2236</v>
      </c>
      <c r="F318" s="7" t="s">
        <v>1533</v>
      </c>
      <c r="G318" s="7" t="s">
        <v>2237</v>
      </c>
      <c r="H318" s="7"/>
      <c r="I318" s="7"/>
      <c r="J318" s="7" t="s">
        <v>3366</v>
      </c>
      <c r="K318" s="7" t="s">
        <v>1728</v>
      </c>
      <c r="L318" s="7"/>
      <c r="M318" s="8" t="s">
        <v>3367</v>
      </c>
      <c r="N318" s="8" t="s">
        <v>1538</v>
      </c>
      <c r="O318" s="7" t="s">
        <v>3368</v>
      </c>
      <c r="P318" s="7"/>
      <c r="R318" s="9"/>
    </row>
    <row r="319" ht="15.75" customHeight="1">
      <c r="A319" s="7" t="s">
        <v>2182</v>
      </c>
      <c r="B319" s="7" t="s">
        <v>3369</v>
      </c>
      <c r="C319" s="1">
        <v>2023.0</v>
      </c>
      <c r="D319" s="7"/>
      <c r="E319" s="7" t="s">
        <v>3370</v>
      </c>
      <c r="F319" s="7" t="s">
        <v>1533</v>
      </c>
      <c r="G319" s="7" t="s">
        <v>3371</v>
      </c>
      <c r="H319" s="7"/>
      <c r="I319" s="7"/>
      <c r="J319" s="7" t="s">
        <v>3372</v>
      </c>
      <c r="K319" s="7" t="s">
        <v>3373</v>
      </c>
      <c r="L319" s="7"/>
      <c r="M319" s="8" t="s">
        <v>3374</v>
      </c>
      <c r="N319" s="8" t="s">
        <v>1538</v>
      </c>
      <c r="O319" s="7" t="s">
        <v>3375</v>
      </c>
      <c r="P319" s="7" t="s">
        <v>3376</v>
      </c>
      <c r="R319" s="9"/>
    </row>
    <row r="320" ht="15.75" customHeight="1">
      <c r="A320" s="7" t="s">
        <v>2182</v>
      </c>
      <c r="B320" s="7" t="s">
        <v>3377</v>
      </c>
      <c r="C320" s="1">
        <v>2017.0</v>
      </c>
      <c r="D320" s="7"/>
      <c r="E320" s="7" t="s">
        <v>2345</v>
      </c>
      <c r="F320" s="7" t="s">
        <v>1533</v>
      </c>
      <c r="G320" s="7" t="s">
        <v>2346</v>
      </c>
      <c r="H320" s="7"/>
      <c r="I320" s="7"/>
      <c r="J320" s="7" t="s">
        <v>3378</v>
      </c>
      <c r="K320" s="7" t="s">
        <v>3379</v>
      </c>
      <c r="L320" s="7"/>
      <c r="M320" s="8" t="s">
        <v>3380</v>
      </c>
      <c r="N320" s="8" t="s">
        <v>1538</v>
      </c>
      <c r="O320" s="7" t="s">
        <v>3381</v>
      </c>
      <c r="P320" s="7" t="s">
        <v>3382</v>
      </c>
      <c r="R320" s="9"/>
    </row>
    <row r="321" ht="15.75" customHeight="1">
      <c r="A321" s="7" t="s">
        <v>2182</v>
      </c>
      <c r="B321" s="7" t="s">
        <v>3383</v>
      </c>
      <c r="C321" s="1">
        <v>2014.0</v>
      </c>
      <c r="D321" s="7"/>
      <c r="E321" s="7" t="s">
        <v>2633</v>
      </c>
      <c r="F321" s="7" t="s">
        <v>1533</v>
      </c>
      <c r="G321" s="7" t="s">
        <v>2634</v>
      </c>
      <c r="H321" s="7"/>
      <c r="I321" s="7"/>
      <c r="J321" s="7" t="s">
        <v>2315</v>
      </c>
      <c r="K321" s="7" t="s">
        <v>3384</v>
      </c>
      <c r="L321" s="7"/>
      <c r="M321" s="8" t="s">
        <v>3385</v>
      </c>
      <c r="N321" s="8" t="s">
        <v>1538</v>
      </c>
      <c r="O321" s="7" t="s">
        <v>3386</v>
      </c>
      <c r="P321" s="7" t="s">
        <v>3387</v>
      </c>
      <c r="R321" s="9"/>
    </row>
    <row r="322" ht="15.75" customHeight="1">
      <c r="A322" s="7" t="s">
        <v>2182</v>
      </c>
      <c r="B322" s="7" t="s">
        <v>3388</v>
      </c>
      <c r="C322" s="1">
        <v>2018.0</v>
      </c>
      <c r="D322" s="7"/>
      <c r="E322" s="7" t="s">
        <v>3389</v>
      </c>
      <c r="F322" s="7" t="s">
        <v>1533</v>
      </c>
      <c r="G322" s="7" t="s">
        <v>3390</v>
      </c>
      <c r="H322" s="7"/>
      <c r="I322" s="7"/>
      <c r="J322" s="7" t="s">
        <v>3391</v>
      </c>
      <c r="K322" s="7" t="s">
        <v>3392</v>
      </c>
      <c r="L322" s="7"/>
      <c r="M322" s="8" t="s">
        <v>3393</v>
      </c>
      <c r="N322" s="8" t="s">
        <v>1538</v>
      </c>
      <c r="O322" s="7" t="s">
        <v>3394</v>
      </c>
      <c r="P322" s="7" t="s">
        <v>3395</v>
      </c>
      <c r="R322" s="9"/>
    </row>
    <row r="323" ht="15.75" customHeight="1">
      <c r="A323" s="7" t="s">
        <v>2182</v>
      </c>
      <c r="B323" s="7" t="s">
        <v>3396</v>
      </c>
      <c r="C323" s="1">
        <v>2017.0</v>
      </c>
      <c r="D323" s="7"/>
      <c r="E323" s="7" t="s">
        <v>3397</v>
      </c>
      <c r="F323" s="7" t="s">
        <v>1533</v>
      </c>
      <c r="G323" s="7" t="s">
        <v>3398</v>
      </c>
      <c r="H323" s="7"/>
      <c r="I323" s="7"/>
      <c r="J323" s="7" t="s">
        <v>3399</v>
      </c>
      <c r="K323" s="7" t="s">
        <v>3400</v>
      </c>
      <c r="L323" s="7"/>
      <c r="M323" s="8" t="s">
        <v>3401</v>
      </c>
      <c r="N323" s="8" t="s">
        <v>1538</v>
      </c>
      <c r="O323" s="7" t="s">
        <v>3402</v>
      </c>
      <c r="P323" s="7"/>
      <c r="R323" s="9"/>
    </row>
    <row r="324" ht="15.75" customHeight="1">
      <c r="A324" s="7" t="s">
        <v>2182</v>
      </c>
      <c r="B324" s="7" t="s">
        <v>3403</v>
      </c>
      <c r="C324" s="1">
        <v>2018.0</v>
      </c>
      <c r="D324" s="7"/>
      <c r="E324" s="7" t="s">
        <v>3404</v>
      </c>
      <c r="F324" s="7" t="s">
        <v>1533</v>
      </c>
      <c r="G324" s="7" t="s">
        <v>3405</v>
      </c>
      <c r="H324" s="7"/>
      <c r="I324" s="7"/>
      <c r="J324" s="7" t="s">
        <v>3406</v>
      </c>
      <c r="K324" s="7" t="s">
        <v>3407</v>
      </c>
      <c r="L324" s="7"/>
      <c r="M324" s="8" t="s">
        <v>3408</v>
      </c>
      <c r="N324" s="8" t="s">
        <v>1538</v>
      </c>
      <c r="O324" s="7" t="s">
        <v>3409</v>
      </c>
      <c r="P324" s="7"/>
      <c r="R324" s="9"/>
    </row>
    <row r="325" ht="15.75" customHeight="1">
      <c r="A325" s="7" t="s">
        <v>2182</v>
      </c>
      <c r="B325" s="7" t="s">
        <v>3410</v>
      </c>
      <c r="C325" s="1">
        <v>2022.0</v>
      </c>
      <c r="D325" s="7"/>
      <c r="E325" s="7" t="s">
        <v>2191</v>
      </c>
      <c r="F325" s="7" t="s">
        <v>1533</v>
      </c>
      <c r="G325" s="7" t="s">
        <v>2192</v>
      </c>
      <c r="H325" s="7"/>
      <c r="I325" s="7"/>
      <c r="J325" s="7" t="s">
        <v>3202</v>
      </c>
      <c r="K325" s="7" t="s">
        <v>3203</v>
      </c>
      <c r="L325" s="7"/>
      <c r="M325" s="8" t="s">
        <v>3411</v>
      </c>
      <c r="N325" s="8" t="s">
        <v>1538</v>
      </c>
      <c r="O325" s="7" t="s">
        <v>3412</v>
      </c>
      <c r="P325" s="7"/>
      <c r="R325" s="9"/>
    </row>
    <row r="326" ht="15.75" customHeight="1">
      <c r="A326" s="7" t="s">
        <v>2182</v>
      </c>
      <c r="B326" s="7" t="s">
        <v>3413</v>
      </c>
      <c r="C326" s="1">
        <v>2020.0</v>
      </c>
      <c r="D326" s="7"/>
      <c r="E326" s="7" t="s">
        <v>3414</v>
      </c>
      <c r="F326" s="7" t="s">
        <v>1533</v>
      </c>
      <c r="G326" s="7" t="s">
        <v>3415</v>
      </c>
      <c r="H326" s="7"/>
      <c r="I326" s="7"/>
      <c r="J326" s="7" t="s">
        <v>3416</v>
      </c>
      <c r="K326" s="7" t="s">
        <v>3417</v>
      </c>
      <c r="L326" s="7"/>
      <c r="M326" s="8" t="s">
        <v>3418</v>
      </c>
      <c r="N326" s="8" t="s">
        <v>1538</v>
      </c>
      <c r="O326" s="7" t="s">
        <v>3419</v>
      </c>
      <c r="P326" s="7" t="s">
        <v>3420</v>
      </c>
      <c r="R326" s="9"/>
    </row>
    <row r="327" ht="15.75" customHeight="1">
      <c r="A327" s="7" t="s">
        <v>2182</v>
      </c>
      <c r="B327" s="7" t="s">
        <v>3421</v>
      </c>
      <c r="C327" s="1">
        <v>2021.0</v>
      </c>
      <c r="D327" s="7"/>
      <c r="E327" s="7" t="s">
        <v>2502</v>
      </c>
      <c r="F327" s="7" t="s">
        <v>1533</v>
      </c>
      <c r="G327" s="7" t="s">
        <v>2503</v>
      </c>
      <c r="H327" s="7"/>
      <c r="I327" s="7"/>
      <c r="J327" s="7" t="s">
        <v>3422</v>
      </c>
      <c r="K327" s="7" t="s">
        <v>3423</v>
      </c>
      <c r="L327" s="7"/>
      <c r="M327" s="8" t="s">
        <v>3424</v>
      </c>
      <c r="N327" s="8" t="s">
        <v>1538</v>
      </c>
      <c r="O327" s="7" t="s">
        <v>3425</v>
      </c>
      <c r="P327" s="7" t="s">
        <v>3426</v>
      </c>
      <c r="R327" s="9"/>
    </row>
    <row r="328" ht="15.75" customHeight="1">
      <c r="A328" s="7" t="s">
        <v>2182</v>
      </c>
      <c r="B328" s="7" t="s">
        <v>3427</v>
      </c>
      <c r="C328" s="1">
        <v>2022.0</v>
      </c>
      <c r="D328" s="7"/>
      <c r="E328" s="7" t="s">
        <v>2853</v>
      </c>
      <c r="F328" s="7" t="s">
        <v>1533</v>
      </c>
      <c r="G328" s="7" t="s">
        <v>2854</v>
      </c>
      <c r="H328" s="7"/>
      <c r="I328" s="7"/>
      <c r="J328" s="7" t="s">
        <v>3428</v>
      </c>
      <c r="K328" s="7" t="s">
        <v>3429</v>
      </c>
      <c r="L328" s="7"/>
      <c r="M328" s="8" t="s">
        <v>3430</v>
      </c>
      <c r="N328" s="7" t="s">
        <v>1538</v>
      </c>
      <c r="O328" s="7" t="s">
        <v>3431</v>
      </c>
      <c r="P328" s="7"/>
      <c r="R328" s="9"/>
    </row>
    <row r="329" ht="15.75" customHeight="1">
      <c r="A329" s="7" t="s">
        <v>2182</v>
      </c>
      <c r="B329" s="7" t="s">
        <v>3432</v>
      </c>
      <c r="C329" s="1">
        <v>2023.0</v>
      </c>
      <c r="D329" s="7"/>
      <c r="E329" s="7" t="s">
        <v>2184</v>
      </c>
      <c r="F329" s="7" t="s">
        <v>1533</v>
      </c>
      <c r="G329" s="7" t="s">
        <v>2185</v>
      </c>
      <c r="H329" s="7"/>
      <c r="I329" s="7"/>
      <c r="J329" s="7" t="s">
        <v>1807</v>
      </c>
      <c r="K329" s="7" t="s">
        <v>1808</v>
      </c>
      <c r="L329" s="7"/>
      <c r="M329" s="8" t="s">
        <v>3433</v>
      </c>
      <c r="N329" s="8" t="s">
        <v>1538</v>
      </c>
      <c r="O329" s="7" t="s">
        <v>3434</v>
      </c>
      <c r="P329" s="7"/>
      <c r="R329" s="9"/>
    </row>
    <row r="330" ht="15.75" customHeight="1">
      <c r="A330" s="7" t="s">
        <v>2182</v>
      </c>
      <c r="B330" s="7" t="s">
        <v>3435</v>
      </c>
      <c r="C330" s="1">
        <v>2020.0</v>
      </c>
      <c r="D330" s="7"/>
      <c r="E330" s="7" t="s">
        <v>3414</v>
      </c>
      <c r="F330" s="7" t="s">
        <v>1533</v>
      </c>
      <c r="G330" s="7" t="s">
        <v>3415</v>
      </c>
      <c r="H330" s="7"/>
      <c r="I330" s="7"/>
      <c r="J330" s="7" t="s">
        <v>3436</v>
      </c>
      <c r="K330" s="7" t="s">
        <v>3437</v>
      </c>
      <c r="L330" s="7"/>
      <c r="M330" s="8" t="s">
        <v>3438</v>
      </c>
      <c r="N330" s="8" t="s">
        <v>1538</v>
      </c>
      <c r="O330" s="7" t="s">
        <v>3439</v>
      </c>
      <c r="P330" s="7" t="s">
        <v>3440</v>
      </c>
      <c r="R330" s="9"/>
    </row>
    <row r="331" ht="15.75" customHeight="1">
      <c r="A331" s="7" t="s">
        <v>2182</v>
      </c>
      <c r="B331" s="7" t="s">
        <v>3441</v>
      </c>
      <c r="C331" s="1">
        <v>2018.0</v>
      </c>
      <c r="D331" s="7"/>
      <c r="E331" s="7" t="s">
        <v>3442</v>
      </c>
      <c r="F331" s="7" t="s">
        <v>1533</v>
      </c>
      <c r="G331" s="7" t="s">
        <v>3443</v>
      </c>
      <c r="H331" s="7"/>
      <c r="I331" s="7"/>
      <c r="J331" s="7" t="s">
        <v>3444</v>
      </c>
      <c r="K331" s="7" t="s">
        <v>3445</v>
      </c>
      <c r="L331" s="7"/>
      <c r="M331" s="8" t="s">
        <v>3446</v>
      </c>
      <c r="N331" s="7" t="s">
        <v>1538</v>
      </c>
      <c r="O331" s="7" t="s">
        <v>3447</v>
      </c>
      <c r="P331" s="7" t="s">
        <v>3448</v>
      </c>
      <c r="R331" s="9"/>
    </row>
    <row r="332" ht="15.75" customHeight="1">
      <c r="A332" s="7" t="s">
        <v>2182</v>
      </c>
      <c r="B332" s="7" t="s">
        <v>3449</v>
      </c>
      <c r="C332" s="1">
        <v>2020.0</v>
      </c>
      <c r="D332" s="7"/>
      <c r="E332" s="7" t="s">
        <v>2277</v>
      </c>
      <c r="F332" s="7" t="s">
        <v>1533</v>
      </c>
      <c r="G332" s="7" t="s">
        <v>2278</v>
      </c>
      <c r="H332" s="7"/>
      <c r="I332" s="7"/>
      <c r="J332" s="7" t="s">
        <v>2884</v>
      </c>
      <c r="K332" s="7" t="s">
        <v>2885</v>
      </c>
      <c r="L332" s="7"/>
      <c r="M332" s="8" t="s">
        <v>3450</v>
      </c>
      <c r="N332" s="8" t="s">
        <v>1538</v>
      </c>
      <c r="O332" s="7" t="s">
        <v>3451</v>
      </c>
      <c r="P332" s="7" t="s">
        <v>2248</v>
      </c>
      <c r="R332" s="9"/>
    </row>
    <row r="333" ht="15.75" customHeight="1">
      <c r="A333" s="7" t="s">
        <v>2182</v>
      </c>
      <c r="B333" s="7" t="s">
        <v>3452</v>
      </c>
      <c r="C333" s="1">
        <v>2021.0</v>
      </c>
      <c r="D333" s="7"/>
      <c r="E333" s="7" t="s">
        <v>3453</v>
      </c>
      <c r="F333" s="7" t="s">
        <v>1533</v>
      </c>
      <c r="G333" s="7" t="s">
        <v>3454</v>
      </c>
      <c r="H333" s="7"/>
      <c r="I333" s="7"/>
      <c r="J333" s="7" t="s">
        <v>3455</v>
      </c>
      <c r="K333" s="7" t="s">
        <v>3456</v>
      </c>
      <c r="L333" s="7"/>
      <c r="M333" s="8" t="s">
        <v>3457</v>
      </c>
      <c r="N333" s="8" t="s">
        <v>1538</v>
      </c>
      <c r="O333" s="7" t="s">
        <v>3458</v>
      </c>
      <c r="P333" s="7" t="s">
        <v>3459</v>
      </c>
      <c r="R333" s="9"/>
    </row>
    <row r="334" ht="15.75" customHeight="1">
      <c r="A334" s="7" t="s">
        <v>2182</v>
      </c>
      <c r="B334" s="7" t="s">
        <v>3460</v>
      </c>
      <c r="C334" s="1">
        <v>2023.0</v>
      </c>
      <c r="D334" s="7"/>
      <c r="E334" s="7" t="s">
        <v>2213</v>
      </c>
      <c r="F334" s="7" t="s">
        <v>1533</v>
      </c>
      <c r="G334" s="7" t="s">
        <v>2214</v>
      </c>
      <c r="H334" s="7"/>
      <c r="I334" s="7"/>
      <c r="J334" s="7" t="s">
        <v>3461</v>
      </c>
      <c r="K334" s="7" t="s">
        <v>3157</v>
      </c>
      <c r="L334" s="7"/>
      <c r="M334" s="8" t="s">
        <v>3462</v>
      </c>
      <c r="N334" s="8" t="s">
        <v>1538</v>
      </c>
      <c r="O334" s="7" t="s">
        <v>3463</v>
      </c>
      <c r="P334" s="7"/>
      <c r="R334" s="9"/>
    </row>
    <row r="335" ht="15.75" customHeight="1">
      <c r="A335" s="7" t="s">
        <v>2182</v>
      </c>
      <c r="B335" s="7" t="s">
        <v>3464</v>
      </c>
      <c r="C335" s="1">
        <v>2019.0</v>
      </c>
      <c r="D335" s="7"/>
      <c r="E335" s="7" t="s">
        <v>3465</v>
      </c>
      <c r="F335" s="7" t="s">
        <v>1533</v>
      </c>
      <c r="G335" s="7" t="s">
        <v>3466</v>
      </c>
      <c r="H335" s="7"/>
      <c r="I335" s="7"/>
      <c r="J335" s="7" t="s">
        <v>3467</v>
      </c>
      <c r="K335" s="7" t="s">
        <v>3468</v>
      </c>
      <c r="L335" s="7"/>
      <c r="M335" s="8" t="s">
        <v>3469</v>
      </c>
      <c r="N335" s="8" t="s">
        <v>1538</v>
      </c>
      <c r="O335" s="7" t="s">
        <v>3470</v>
      </c>
      <c r="P335" s="7" t="s">
        <v>3471</v>
      </c>
      <c r="R335" s="9"/>
    </row>
    <row r="336" ht="15.75" customHeight="1">
      <c r="A336" s="7" t="s">
        <v>2182</v>
      </c>
      <c r="B336" s="7" t="s">
        <v>3472</v>
      </c>
      <c r="C336" s="1">
        <v>2023.0</v>
      </c>
      <c r="D336" s="7"/>
      <c r="E336" s="7" t="s">
        <v>3473</v>
      </c>
      <c r="F336" s="7" t="s">
        <v>1533</v>
      </c>
      <c r="G336" s="7" t="s">
        <v>3474</v>
      </c>
      <c r="H336" s="7"/>
      <c r="I336" s="7"/>
      <c r="J336" s="7" t="s">
        <v>3475</v>
      </c>
      <c r="K336" s="7" t="s">
        <v>3476</v>
      </c>
      <c r="L336" s="7"/>
      <c r="M336" s="8" t="s">
        <v>3477</v>
      </c>
      <c r="N336" s="7" t="s">
        <v>1538</v>
      </c>
      <c r="O336" s="7" t="s">
        <v>3478</v>
      </c>
      <c r="P336" s="7" t="s">
        <v>3479</v>
      </c>
      <c r="R336" s="9"/>
    </row>
    <row r="337" ht="15.75" customHeight="1">
      <c r="A337" s="7" t="s">
        <v>2182</v>
      </c>
      <c r="B337" s="7" t="s">
        <v>3480</v>
      </c>
      <c r="C337" s="1">
        <v>2019.0</v>
      </c>
      <c r="D337" s="7"/>
      <c r="E337" s="7" t="s">
        <v>3481</v>
      </c>
      <c r="F337" s="7" t="s">
        <v>1533</v>
      </c>
      <c r="G337" s="7" t="s">
        <v>3482</v>
      </c>
      <c r="H337" s="7"/>
      <c r="I337" s="7"/>
      <c r="J337" s="7" t="s">
        <v>3013</v>
      </c>
      <c r="K337" s="7" t="s">
        <v>3483</v>
      </c>
      <c r="L337" s="7"/>
      <c r="M337" s="8" t="s">
        <v>3484</v>
      </c>
      <c r="N337" s="8" t="s">
        <v>1538</v>
      </c>
      <c r="O337" s="7" t="s">
        <v>3485</v>
      </c>
      <c r="P337" s="7"/>
      <c r="R337" s="9"/>
    </row>
    <row r="338" ht="15.75" customHeight="1">
      <c r="A338" s="7" t="s">
        <v>2182</v>
      </c>
      <c r="B338" s="7" t="s">
        <v>3486</v>
      </c>
      <c r="C338" s="1">
        <v>2020.0</v>
      </c>
      <c r="D338" s="7"/>
      <c r="E338" s="7" t="s">
        <v>3045</v>
      </c>
      <c r="F338" s="7" t="s">
        <v>1533</v>
      </c>
      <c r="G338" s="7" t="s">
        <v>3046</v>
      </c>
      <c r="H338" s="7"/>
      <c r="I338" s="7"/>
      <c r="J338" s="7" t="s">
        <v>3487</v>
      </c>
      <c r="K338" s="7" t="s">
        <v>3488</v>
      </c>
      <c r="L338" s="7"/>
      <c r="M338" s="8" t="s">
        <v>3489</v>
      </c>
      <c r="N338" s="8" t="s">
        <v>1538</v>
      </c>
      <c r="O338" s="7" t="s">
        <v>3490</v>
      </c>
      <c r="P338" s="7" t="s">
        <v>3491</v>
      </c>
      <c r="R338" s="9"/>
    </row>
    <row r="339" ht="15.75" customHeight="1">
      <c r="A339" s="7" t="s">
        <v>2182</v>
      </c>
      <c r="B339" s="7" t="s">
        <v>3492</v>
      </c>
      <c r="C339" s="1">
        <v>2022.0</v>
      </c>
      <c r="D339" s="7"/>
      <c r="E339" s="7" t="s">
        <v>2494</v>
      </c>
      <c r="F339" s="7" t="s">
        <v>1533</v>
      </c>
      <c r="G339" s="7" t="s">
        <v>2495</v>
      </c>
      <c r="H339" s="7"/>
      <c r="I339" s="7"/>
      <c r="J339" s="7" t="s">
        <v>3493</v>
      </c>
      <c r="K339" s="7" t="s">
        <v>3494</v>
      </c>
      <c r="L339" s="7"/>
      <c r="M339" s="8" t="s">
        <v>3495</v>
      </c>
      <c r="N339" s="8" t="s">
        <v>1538</v>
      </c>
      <c r="O339" s="7" t="s">
        <v>3496</v>
      </c>
      <c r="P339" s="7" t="s">
        <v>3497</v>
      </c>
      <c r="R339" s="9"/>
    </row>
    <row r="340" ht="15.75" customHeight="1">
      <c r="A340" s="7" t="s">
        <v>2182</v>
      </c>
      <c r="B340" s="7" t="s">
        <v>3498</v>
      </c>
      <c r="C340" s="1">
        <v>2018.0</v>
      </c>
      <c r="D340" s="7"/>
      <c r="E340" s="7" t="s">
        <v>3499</v>
      </c>
      <c r="F340" s="7" t="s">
        <v>1533</v>
      </c>
      <c r="G340" s="7" t="s">
        <v>3500</v>
      </c>
      <c r="H340" s="7"/>
      <c r="I340" s="7"/>
      <c r="J340" s="7" t="s">
        <v>3501</v>
      </c>
      <c r="K340" s="7" t="s">
        <v>3502</v>
      </c>
      <c r="L340" s="7"/>
      <c r="M340" s="8" t="s">
        <v>3503</v>
      </c>
      <c r="N340" s="8" t="s">
        <v>1538</v>
      </c>
      <c r="O340" s="7" t="s">
        <v>3504</v>
      </c>
      <c r="P340" s="7" t="s">
        <v>3505</v>
      </c>
      <c r="R340" s="9"/>
    </row>
    <row r="341" ht="15.75" customHeight="1">
      <c r="A341" s="7" t="s">
        <v>2182</v>
      </c>
      <c r="B341" s="7" t="s">
        <v>3506</v>
      </c>
      <c r="C341" s="1">
        <v>2023.0</v>
      </c>
      <c r="D341" s="7"/>
      <c r="E341" s="7" t="s">
        <v>3507</v>
      </c>
      <c r="F341" s="7" t="s">
        <v>1533</v>
      </c>
      <c r="G341" s="7" t="s">
        <v>3508</v>
      </c>
      <c r="H341" s="7"/>
      <c r="I341" s="7"/>
      <c r="J341" s="7" t="s">
        <v>3509</v>
      </c>
      <c r="K341" s="7" t="s">
        <v>3510</v>
      </c>
      <c r="L341" s="7"/>
      <c r="M341" s="8" t="s">
        <v>3511</v>
      </c>
      <c r="N341" s="7" t="s">
        <v>1538</v>
      </c>
      <c r="O341" s="7" t="s">
        <v>3512</v>
      </c>
      <c r="P341" s="7"/>
      <c r="R341" s="9"/>
    </row>
    <row r="342" ht="15.75" customHeight="1">
      <c r="A342" s="7" t="s">
        <v>2182</v>
      </c>
      <c r="B342" s="7" t="s">
        <v>3513</v>
      </c>
      <c r="C342" s="1">
        <v>2020.0</v>
      </c>
      <c r="D342" s="7"/>
      <c r="E342" s="7" t="s">
        <v>3514</v>
      </c>
      <c r="F342" s="7" t="s">
        <v>1533</v>
      </c>
      <c r="G342" s="7" t="s">
        <v>3515</v>
      </c>
      <c r="H342" s="7"/>
      <c r="I342" s="7"/>
      <c r="J342" s="7" t="s">
        <v>3516</v>
      </c>
      <c r="K342" s="7" t="s">
        <v>1970</v>
      </c>
      <c r="L342" s="7"/>
      <c r="M342" s="8" t="s">
        <v>3517</v>
      </c>
      <c r="N342" s="8" t="s">
        <v>1538</v>
      </c>
      <c r="O342" s="7" t="s">
        <v>3518</v>
      </c>
      <c r="P342" s="7" t="s">
        <v>3505</v>
      </c>
      <c r="R342" s="9"/>
    </row>
    <row r="343" ht="15.75" customHeight="1">
      <c r="A343" s="7" t="s">
        <v>2182</v>
      </c>
      <c r="B343" s="7" t="s">
        <v>3519</v>
      </c>
      <c r="C343" s="1">
        <v>2013.0</v>
      </c>
      <c r="D343" s="7"/>
      <c r="E343" s="7" t="s">
        <v>3520</v>
      </c>
      <c r="F343" s="7" t="s">
        <v>1533</v>
      </c>
      <c r="G343" s="7" t="s">
        <v>3521</v>
      </c>
      <c r="H343" s="7"/>
      <c r="I343" s="7"/>
      <c r="J343" s="7" t="s">
        <v>3522</v>
      </c>
      <c r="K343" s="7" t="s">
        <v>3523</v>
      </c>
      <c r="L343" s="7"/>
      <c r="M343" s="8" t="s">
        <v>3524</v>
      </c>
      <c r="N343" s="8" t="s">
        <v>1538</v>
      </c>
      <c r="O343" s="7" t="s">
        <v>3525</v>
      </c>
      <c r="P343" s="7" t="s">
        <v>3526</v>
      </c>
      <c r="R343" s="9"/>
    </row>
    <row r="344" ht="15.75" customHeight="1">
      <c r="A344" s="7" t="s">
        <v>2182</v>
      </c>
      <c r="B344" s="7" t="s">
        <v>3527</v>
      </c>
      <c r="C344" s="1">
        <v>2021.0</v>
      </c>
      <c r="D344" s="7"/>
      <c r="E344" s="7" t="s">
        <v>2750</v>
      </c>
      <c r="F344" s="7" t="s">
        <v>1533</v>
      </c>
      <c r="G344" s="7" t="s">
        <v>2751</v>
      </c>
      <c r="H344" s="7"/>
      <c r="I344" s="7"/>
      <c r="J344" s="7" t="s">
        <v>3528</v>
      </c>
      <c r="K344" s="7" t="s">
        <v>3529</v>
      </c>
      <c r="L344" s="7"/>
      <c r="M344" s="8" t="s">
        <v>3530</v>
      </c>
      <c r="N344" s="8" t="s">
        <v>1538</v>
      </c>
      <c r="O344" s="7" t="s">
        <v>3531</v>
      </c>
      <c r="P344" s="7"/>
      <c r="R344" s="9"/>
    </row>
    <row r="345" ht="15.75" customHeight="1">
      <c r="A345" s="7" t="s">
        <v>2182</v>
      </c>
      <c r="B345" s="7" t="s">
        <v>3532</v>
      </c>
      <c r="C345" s="1">
        <v>2023.0</v>
      </c>
      <c r="D345" s="7"/>
      <c r="E345" s="7" t="s">
        <v>2184</v>
      </c>
      <c r="F345" s="7" t="s">
        <v>1533</v>
      </c>
      <c r="G345" s="7" t="s">
        <v>2185</v>
      </c>
      <c r="H345" s="7"/>
      <c r="I345" s="7"/>
      <c r="J345" s="7" t="s">
        <v>1807</v>
      </c>
      <c r="K345" s="7" t="s">
        <v>3533</v>
      </c>
      <c r="L345" s="7"/>
      <c r="M345" s="8" t="s">
        <v>3534</v>
      </c>
      <c r="N345" s="8" t="s">
        <v>1538</v>
      </c>
      <c r="O345" s="7" t="s">
        <v>3535</v>
      </c>
      <c r="P345" s="7"/>
      <c r="R345" s="9"/>
    </row>
    <row r="346" ht="15.75" customHeight="1">
      <c r="A346" s="7" t="s">
        <v>2182</v>
      </c>
      <c r="B346" s="7" t="s">
        <v>3536</v>
      </c>
      <c r="C346" s="1">
        <v>2023.0</v>
      </c>
      <c r="D346" s="7"/>
      <c r="E346" s="7" t="s">
        <v>3537</v>
      </c>
      <c r="F346" s="7" t="s">
        <v>1533</v>
      </c>
      <c r="G346" s="7" t="s">
        <v>3538</v>
      </c>
      <c r="H346" s="7"/>
      <c r="I346" s="7"/>
      <c r="J346" s="7" t="s">
        <v>3539</v>
      </c>
      <c r="K346" s="7" t="s">
        <v>3540</v>
      </c>
      <c r="L346" s="7"/>
      <c r="M346" s="8" t="s">
        <v>3541</v>
      </c>
      <c r="N346" s="8" t="s">
        <v>1538</v>
      </c>
      <c r="O346" s="7" t="s">
        <v>3542</v>
      </c>
      <c r="P346" s="7" t="s">
        <v>3543</v>
      </c>
      <c r="R346" s="9"/>
    </row>
    <row r="347" ht="15.75" customHeight="1">
      <c r="A347" s="7" t="s">
        <v>2182</v>
      </c>
      <c r="B347" s="7" t="s">
        <v>3544</v>
      </c>
      <c r="C347" s="1">
        <v>2023.0</v>
      </c>
      <c r="D347" s="7"/>
      <c r="E347" s="7" t="s">
        <v>2926</v>
      </c>
      <c r="F347" s="7" t="s">
        <v>1533</v>
      </c>
      <c r="G347" s="7" t="s">
        <v>2927</v>
      </c>
      <c r="H347" s="7"/>
      <c r="I347" s="7"/>
      <c r="J347" s="7" t="s">
        <v>3545</v>
      </c>
      <c r="K347" s="7" t="s">
        <v>1834</v>
      </c>
      <c r="L347" s="7"/>
      <c r="M347" s="8" t="s">
        <v>3546</v>
      </c>
      <c r="N347" s="8" t="s">
        <v>1538</v>
      </c>
      <c r="O347" s="7" t="s">
        <v>3547</v>
      </c>
      <c r="P347" s="7"/>
      <c r="R347" s="9"/>
    </row>
    <row r="348" ht="15.75" customHeight="1">
      <c r="A348" s="7" t="s">
        <v>2182</v>
      </c>
      <c r="B348" s="7" t="s">
        <v>3548</v>
      </c>
      <c r="C348" s="1">
        <v>2017.0</v>
      </c>
      <c r="D348" s="7"/>
      <c r="E348" s="7" t="s">
        <v>3549</v>
      </c>
      <c r="F348" s="7" t="s">
        <v>1533</v>
      </c>
      <c r="G348" s="7" t="s">
        <v>3550</v>
      </c>
      <c r="H348" s="7"/>
      <c r="I348" s="7"/>
      <c r="J348" s="7" t="s">
        <v>2096</v>
      </c>
      <c r="K348" s="7" t="s">
        <v>2097</v>
      </c>
      <c r="L348" s="7"/>
      <c r="M348" s="8" t="s">
        <v>3551</v>
      </c>
      <c r="N348" s="8" t="s">
        <v>1538</v>
      </c>
      <c r="O348" s="7" t="s">
        <v>3552</v>
      </c>
      <c r="P348" s="7" t="s">
        <v>3553</v>
      </c>
      <c r="R348" s="9"/>
    </row>
    <row r="349" ht="15.75" customHeight="1">
      <c r="A349" s="7" t="s">
        <v>2182</v>
      </c>
      <c r="B349" s="7" t="s">
        <v>3554</v>
      </c>
      <c r="C349" s="1">
        <v>2021.0</v>
      </c>
      <c r="D349" s="7"/>
      <c r="E349" s="7" t="s">
        <v>3555</v>
      </c>
      <c r="F349" s="7" t="s">
        <v>1533</v>
      </c>
      <c r="G349" s="7" t="s">
        <v>3556</v>
      </c>
      <c r="H349" s="7"/>
      <c r="I349" s="7"/>
      <c r="J349" s="7" t="s">
        <v>3557</v>
      </c>
      <c r="K349" s="7" t="s">
        <v>3558</v>
      </c>
      <c r="L349" s="7"/>
      <c r="M349" s="8" t="s">
        <v>3559</v>
      </c>
      <c r="N349" s="8" t="s">
        <v>1538</v>
      </c>
      <c r="O349" s="7" t="s">
        <v>3560</v>
      </c>
      <c r="P349" s="7"/>
      <c r="R349" s="9"/>
    </row>
    <row r="350" ht="15.75" customHeight="1">
      <c r="A350" s="7" t="s">
        <v>2182</v>
      </c>
      <c r="B350" s="7" t="s">
        <v>3561</v>
      </c>
      <c r="C350" s="1">
        <v>2022.0</v>
      </c>
      <c r="D350" s="7"/>
      <c r="E350" s="7" t="s">
        <v>2568</v>
      </c>
      <c r="F350" s="7" t="s">
        <v>1533</v>
      </c>
      <c r="G350" s="7" t="s">
        <v>2569</v>
      </c>
      <c r="H350" s="7"/>
      <c r="I350" s="7"/>
      <c r="J350" s="7" t="s">
        <v>3562</v>
      </c>
      <c r="K350" s="7" t="s">
        <v>3563</v>
      </c>
      <c r="L350" s="7"/>
      <c r="M350" s="8" t="s">
        <v>3564</v>
      </c>
      <c r="N350" s="8" t="s">
        <v>1538</v>
      </c>
      <c r="O350" s="7" t="s">
        <v>3565</v>
      </c>
      <c r="P350" s="7" t="s">
        <v>3566</v>
      </c>
      <c r="R350" s="9"/>
    </row>
    <row r="351" ht="15.75" customHeight="1">
      <c r="A351" s="7" t="s">
        <v>2182</v>
      </c>
      <c r="B351" s="7" t="s">
        <v>3567</v>
      </c>
      <c r="C351" s="1">
        <v>2020.0</v>
      </c>
      <c r="D351" s="7"/>
      <c r="E351" s="7" t="s">
        <v>2406</v>
      </c>
      <c r="F351" s="7" t="s">
        <v>1533</v>
      </c>
      <c r="G351" s="7" t="s">
        <v>2407</v>
      </c>
      <c r="H351" s="7"/>
      <c r="I351" s="7"/>
      <c r="J351" s="7" t="s">
        <v>3568</v>
      </c>
      <c r="K351" s="7" t="s">
        <v>1648</v>
      </c>
      <c r="L351" s="7"/>
      <c r="M351" s="8" t="s">
        <v>3569</v>
      </c>
      <c r="N351" s="8" t="s">
        <v>1538</v>
      </c>
      <c r="O351" s="7" t="s">
        <v>3570</v>
      </c>
      <c r="P351" s="7"/>
      <c r="R351" s="9"/>
    </row>
    <row r="352" ht="15.75" customHeight="1">
      <c r="A352" s="7" t="s">
        <v>2182</v>
      </c>
      <c r="B352" s="7" t="s">
        <v>3571</v>
      </c>
      <c r="C352" s="1">
        <v>2022.0</v>
      </c>
      <c r="D352" s="7"/>
      <c r="E352" s="7" t="s">
        <v>2191</v>
      </c>
      <c r="F352" s="7" t="s">
        <v>1533</v>
      </c>
      <c r="G352" s="7" t="s">
        <v>2192</v>
      </c>
      <c r="H352" s="7"/>
      <c r="I352" s="7"/>
      <c r="J352" s="7" t="s">
        <v>3572</v>
      </c>
      <c r="K352" s="7" t="s">
        <v>3573</v>
      </c>
      <c r="L352" s="7"/>
      <c r="M352" s="8" t="s">
        <v>3574</v>
      </c>
      <c r="N352" s="8" t="s">
        <v>1538</v>
      </c>
      <c r="O352" s="7" t="s">
        <v>3575</v>
      </c>
      <c r="P352" s="7"/>
      <c r="R352" s="9"/>
    </row>
    <row r="353" ht="15.75" customHeight="1">
      <c r="A353" s="7" t="s">
        <v>2182</v>
      </c>
      <c r="B353" s="7" t="s">
        <v>3576</v>
      </c>
      <c r="C353" s="1">
        <v>2022.0</v>
      </c>
      <c r="D353" s="7"/>
      <c r="E353" s="7" t="s">
        <v>3108</v>
      </c>
      <c r="F353" s="7" t="s">
        <v>1533</v>
      </c>
      <c r="G353" s="7" t="s">
        <v>3109</v>
      </c>
      <c r="H353" s="7"/>
      <c r="I353" s="7"/>
      <c r="J353" s="7" t="s">
        <v>3577</v>
      </c>
      <c r="K353" s="7" t="s">
        <v>3578</v>
      </c>
      <c r="L353" s="7"/>
      <c r="M353" s="8" t="s">
        <v>3579</v>
      </c>
      <c r="N353" s="8" t="s">
        <v>1538</v>
      </c>
      <c r="O353" s="7" t="s">
        <v>3580</v>
      </c>
      <c r="P353" s="7"/>
      <c r="R353" s="9"/>
    </row>
    <row r="354" ht="15.75" customHeight="1">
      <c r="A354" s="7" t="s">
        <v>2182</v>
      </c>
      <c r="B354" s="7" t="s">
        <v>3581</v>
      </c>
      <c r="C354" s="1">
        <v>2021.0</v>
      </c>
      <c r="D354" s="7"/>
      <c r="E354" s="7" t="s">
        <v>2236</v>
      </c>
      <c r="F354" s="7" t="s">
        <v>1533</v>
      </c>
      <c r="G354" s="7" t="s">
        <v>2237</v>
      </c>
      <c r="H354" s="7"/>
      <c r="I354" s="7"/>
      <c r="J354" s="7" t="s">
        <v>2608</v>
      </c>
      <c r="K354" s="7" t="s">
        <v>2609</v>
      </c>
      <c r="L354" s="7"/>
      <c r="M354" s="8" t="s">
        <v>3582</v>
      </c>
      <c r="N354" s="8" t="s">
        <v>1538</v>
      </c>
      <c r="O354" s="7" t="s">
        <v>3583</v>
      </c>
      <c r="P354" s="7"/>
      <c r="R354" s="9"/>
    </row>
    <row r="355" ht="15.75" customHeight="1">
      <c r="A355" s="7" t="s">
        <v>2182</v>
      </c>
      <c r="B355" s="7" t="s">
        <v>3584</v>
      </c>
      <c r="C355" s="1">
        <v>2019.0</v>
      </c>
      <c r="D355" s="7"/>
      <c r="E355" s="7" t="s">
        <v>3465</v>
      </c>
      <c r="F355" s="7" t="s">
        <v>1533</v>
      </c>
      <c r="G355" s="7" t="s">
        <v>3466</v>
      </c>
      <c r="H355" s="7"/>
      <c r="I355" s="7"/>
      <c r="J355" s="7" t="s">
        <v>3585</v>
      </c>
      <c r="K355" s="7" t="s">
        <v>3586</v>
      </c>
      <c r="L355" s="7"/>
      <c r="M355" s="8" t="s">
        <v>3587</v>
      </c>
      <c r="N355" s="8" t="s">
        <v>1538</v>
      </c>
      <c r="O355" s="7" t="s">
        <v>3588</v>
      </c>
      <c r="P355" s="7" t="s">
        <v>3589</v>
      </c>
      <c r="R355" s="9"/>
    </row>
    <row r="356" ht="15.75" customHeight="1">
      <c r="A356" s="7" t="s">
        <v>2182</v>
      </c>
      <c r="B356" s="7" t="s">
        <v>3590</v>
      </c>
      <c r="C356" s="1">
        <v>2014.0</v>
      </c>
      <c r="D356" s="7"/>
      <c r="E356" s="7" t="s">
        <v>3591</v>
      </c>
      <c r="F356" s="7" t="s">
        <v>1533</v>
      </c>
      <c r="G356" s="7" t="s">
        <v>3592</v>
      </c>
      <c r="H356" s="7"/>
      <c r="I356" s="7"/>
      <c r="J356" s="7" t="s">
        <v>3593</v>
      </c>
      <c r="K356" s="7" t="s">
        <v>3594</v>
      </c>
      <c r="L356" s="7"/>
      <c r="M356" s="8" t="s">
        <v>3595</v>
      </c>
      <c r="N356" s="8" t="s">
        <v>1538</v>
      </c>
      <c r="O356" s="7" t="s">
        <v>3596</v>
      </c>
      <c r="P356" s="7" t="s">
        <v>3597</v>
      </c>
      <c r="R356" s="9"/>
    </row>
    <row r="357" ht="15.75" customHeight="1">
      <c r="A357" s="7" t="s">
        <v>2182</v>
      </c>
      <c r="B357" s="7" t="s">
        <v>3598</v>
      </c>
      <c r="C357" s="1">
        <v>2020.0</v>
      </c>
      <c r="D357" s="7"/>
      <c r="E357" s="7" t="s">
        <v>3599</v>
      </c>
      <c r="F357" s="7" t="s">
        <v>1533</v>
      </c>
      <c r="G357" s="7" t="s">
        <v>3600</v>
      </c>
      <c r="H357" s="7"/>
      <c r="I357" s="7"/>
      <c r="J357" s="7" t="s">
        <v>3601</v>
      </c>
      <c r="K357" s="7" t="s">
        <v>3602</v>
      </c>
      <c r="L357" s="7"/>
      <c r="M357" s="8" t="s">
        <v>3603</v>
      </c>
      <c r="N357" s="8" t="s">
        <v>1538</v>
      </c>
      <c r="O357" s="7" t="s">
        <v>3604</v>
      </c>
      <c r="P357" s="7" t="s">
        <v>3605</v>
      </c>
      <c r="R357" s="9"/>
    </row>
    <row r="358" ht="15.75" customHeight="1">
      <c r="A358" s="7" t="s">
        <v>2182</v>
      </c>
      <c r="B358" s="7" t="s">
        <v>3606</v>
      </c>
      <c r="C358" s="1">
        <v>2016.0</v>
      </c>
      <c r="D358" s="7"/>
      <c r="E358" s="7" t="s">
        <v>3607</v>
      </c>
      <c r="F358" s="7" t="s">
        <v>1533</v>
      </c>
      <c r="G358" s="7" t="s">
        <v>3608</v>
      </c>
      <c r="H358" s="7"/>
      <c r="I358" s="7"/>
      <c r="J358" s="7" t="s">
        <v>2547</v>
      </c>
      <c r="K358" s="7" t="s">
        <v>3609</v>
      </c>
      <c r="L358" s="7"/>
      <c r="M358" s="8" t="s">
        <v>3610</v>
      </c>
      <c r="N358" s="8" t="s">
        <v>1538</v>
      </c>
      <c r="O358" s="7" t="s">
        <v>3611</v>
      </c>
      <c r="P358" s="7"/>
      <c r="R358" s="9"/>
    </row>
    <row r="359" ht="15.75" customHeight="1">
      <c r="A359" s="7" t="s">
        <v>2182</v>
      </c>
      <c r="B359" s="7" t="s">
        <v>3612</v>
      </c>
      <c r="C359" s="1">
        <v>2019.0</v>
      </c>
      <c r="D359" s="7"/>
      <c r="E359" s="7" t="s">
        <v>3613</v>
      </c>
      <c r="F359" s="7" t="s">
        <v>1533</v>
      </c>
      <c r="G359" s="7" t="s">
        <v>3614</v>
      </c>
      <c r="H359" s="7"/>
      <c r="I359" s="7"/>
      <c r="J359" s="7" t="s">
        <v>2112</v>
      </c>
      <c r="K359" s="7" t="s">
        <v>1834</v>
      </c>
      <c r="L359" s="7"/>
      <c r="M359" s="8" t="s">
        <v>3615</v>
      </c>
      <c r="N359" s="8" t="s">
        <v>1538</v>
      </c>
      <c r="O359" s="7" t="s">
        <v>3616</v>
      </c>
      <c r="P359" s="7" t="s">
        <v>3617</v>
      </c>
      <c r="R359" s="9"/>
    </row>
    <row r="360" ht="15.75" customHeight="1">
      <c r="A360" s="7" t="s">
        <v>2182</v>
      </c>
      <c r="B360" s="7" t="s">
        <v>3618</v>
      </c>
      <c r="C360" s="1">
        <v>2020.0</v>
      </c>
      <c r="D360" s="7"/>
      <c r="E360" s="7" t="s">
        <v>2406</v>
      </c>
      <c r="F360" s="7" t="s">
        <v>1533</v>
      </c>
      <c r="G360" s="7" t="s">
        <v>2407</v>
      </c>
      <c r="H360" s="7"/>
      <c r="I360" s="7"/>
      <c r="J360" s="7" t="s">
        <v>3619</v>
      </c>
      <c r="K360" s="7" t="s">
        <v>3620</v>
      </c>
      <c r="L360" s="7"/>
      <c r="M360" s="8" t="s">
        <v>3621</v>
      </c>
      <c r="N360" s="8" t="s">
        <v>1538</v>
      </c>
      <c r="O360" s="7" t="s">
        <v>3622</v>
      </c>
      <c r="P360" s="7"/>
      <c r="R360" s="9"/>
    </row>
    <row r="361" ht="15.75" customHeight="1">
      <c r="A361" s="7" t="s">
        <v>2182</v>
      </c>
      <c r="B361" s="7" t="s">
        <v>3623</v>
      </c>
      <c r="C361" s="1">
        <v>2019.0</v>
      </c>
      <c r="D361" s="7"/>
      <c r="E361" s="7" t="s">
        <v>3624</v>
      </c>
      <c r="F361" s="7" t="s">
        <v>1533</v>
      </c>
      <c r="G361" s="7" t="s">
        <v>3625</v>
      </c>
      <c r="H361" s="7"/>
      <c r="I361" s="7"/>
      <c r="J361" s="7" t="s">
        <v>2315</v>
      </c>
      <c r="K361" s="7" t="s">
        <v>3297</v>
      </c>
      <c r="L361" s="7"/>
      <c r="M361" s="8" t="s">
        <v>3626</v>
      </c>
      <c r="N361" s="8" t="s">
        <v>1538</v>
      </c>
      <c r="O361" s="7" t="s">
        <v>3627</v>
      </c>
      <c r="P361" s="7"/>
      <c r="R361" s="9"/>
    </row>
    <row r="362" ht="15.75" customHeight="1">
      <c r="A362" s="7" t="s">
        <v>2182</v>
      </c>
      <c r="B362" s="7" t="s">
        <v>3628</v>
      </c>
      <c r="C362" s="1">
        <v>2013.0</v>
      </c>
      <c r="D362" s="7"/>
      <c r="E362" s="7" t="s">
        <v>3520</v>
      </c>
      <c r="F362" s="7" t="s">
        <v>1533</v>
      </c>
      <c r="G362" s="7" t="s">
        <v>3521</v>
      </c>
      <c r="H362" s="7"/>
      <c r="I362" s="7"/>
      <c r="J362" s="7" t="s">
        <v>3629</v>
      </c>
      <c r="K362" s="7" t="s">
        <v>3630</v>
      </c>
      <c r="L362" s="7"/>
      <c r="M362" s="8" t="s">
        <v>3631</v>
      </c>
      <c r="N362" s="8" t="s">
        <v>1538</v>
      </c>
      <c r="O362" s="7" t="s">
        <v>3632</v>
      </c>
      <c r="P362" s="7" t="s">
        <v>3633</v>
      </c>
      <c r="R362" s="9"/>
    </row>
    <row r="363" ht="15.75" customHeight="1">
      <c r="A363" s="7" t="s">
        <v>2182</v>
      </c>
      <c r="B363" s="7" t="s">
        <v>3634</v>
      </c>
      <c r="C363" s="1">
        <v>2023.0</v>
      </c>
      <c r="D363" s="7"/>
      <c r="E363" s="7" t="s">
        <v>2926</v>
      </c>
      <c r="F363" s="7" t="s">
        <v>1533</v>
      </c>
      <c r="G363" s="7" t="s">
        <v>2927</v>
      </c>
      <c r="H363" s="7"/>
      <c r="I363" s="7"/>
      <c r="J363" s="7" t="s">
        <v>3635</v>
      </c>
      <c r="K363" s="7" t="s">
        <v>1856</v>
      </c>
      <c r="L363" s="7"/>
      <c r="M363" s="8" t="s">
        <v>3636</v>
      </c>
      <c r="N363" s="8" t="s">
        <v>1538</v>
      </c>
      <c r="O363" s="7" t="s">
        <v>3637</v>
      </c>
      <c r="P363" s="7"/>
      <c r="R363" s="9"/>
    </row>
    <row r="364" ht="15.75" customHeight="1">
      <c r="A364" s="7" t="s">
        <v>2182</v>
      </c>
      <c r="B364" s="7" t="s">
        <v>3638</v>
      </c>
      <c r="C364" s="1">
        <v>2022.0</v>
      </c>
      <c r="D364" s="7"/>
      <c r="E364" s="7" t="s">
        <v>2225</v>
      </c>
      <c r="F364" s="7" t="s">
        <v>1533</v>
      </c>
      <c r="G364" s="7" t="s">
        <v>2226</v>
      </c>
      <c r="H364" s="7"/>
      <c r="I364" s="7"/>
      <c r="J364" s="7" t="s">
        <v>3639</v>
      </c>
      <c r="K364" s="7" t="s">
        <v>3640</v>
      </c>
      <c r="L364" s="7"/>
      <c r="M364" s="8" t="s">
        <v>3641</v>
      </c>
      <c r="N364" s="8" t="s">
        <v>1538</v>
      </c>
      <c r="O364" s="7" t="s">
        <v>3642</v>
      </c>
      <c r="P364" s="7"/>
      <c r="R364" s="9"/>
    </row>
    <row r="365" ht="15.75" customHeight="1">
      <c r="A365" s="7" t="s">
        <v>2182</v>
      </c>
      <c r="B365" s="7" t="s">
        <v>3643</v>
      </c>
      <c r="C365" s="1">
        <v>2018.0</v>
      </c>
      <c r="D365" s="7"/>
      <c r="E365" s="7" t="s">
        <v>3644</v>
      </c>
      <c r="F365" s="7" t="s">
        <v>1533</v>
      </c>
      <c r="G365" s="7" t="s">
        <v>3645</v>
      </c>
      <c r="H365" s="7"/>
      <c r="I365" s="7"/>
      <c r="J365" s="7" t="s">
        <v>2016</v>
      </c>
      <c r="K365" s="7" t="s">
        <v>2017</v>
      </c>
      <c r="L365" s="7"/>
      <c r="M365" s="8" t="s">
        <v>3646</v>
      </c>
      <c r="N365" s="8" t="s">
        <v>1538</v>
      </c>
      <c r="O365" s="7" t="s">
        <v>3647</v>
      </c>
      <c r="P365" s="7"/>
      <c r="R365" s="9"/>
    </row>
    <row r="366" ht="15.75" customHeight="1">
      <c r="A366" s="7" t="s">
        <v>2182</v>
      </c>
      <c r="B366" s="7" t="s">
        <v>3648</v>
      </c>
      <c r="C366" s="1">
        <v>2017.0</v>
      </c>
      <c r="D366" s="7"/>
      <c r="E366" s="7" t="s">
        <v>2552</v>
      </c>
      <c r="F366" s="7" t="s">
        <v>1533</v>
      </c>
      <c r="G366" s="7" t="s">
        <v>2553</v>
      </c>
      <c r="H366" s="7"/>
      <c r="I366" s="7"/>
      <c r="J366" s="7" t="s">
        <v>3649</v>
      </c>
      <c r="K366" s="7" t="s">
        <v>3650</v>
      </c>
      <c r="L366" s="7"/>
      <c r="M366" s="8" t="s">
        <v>3651</v>
      </c>
      <c r="N366" s="8" t="s">
        <v>1538</v>
      </c>
      <c r="O366" s="7" t="s">
        <v>3652</v>
      </c>
      <c r="P366" s="7" t="s">
        <v>3653</v>
      </c>
      <c r="R366" s="9"/>
    </row>
    <row r="367" ht="15.75" customHeight="1">
      <c r="A367" s="7" t="s">
        <v>2182</v>
      </c>
      <c r="B367" s="7" t="s">
        <v>3654</v>
      </c>
      <c r="C367" s="1">
        <v>2018.0</v>
      </c>
      <c r="D367" s="7"/>
      <c r="E367" s="7" t="s">
        <v>3655</v>
      </c>
      <c r="F367" s="7" t="s">
        <v>1533</v>
      </c>
      <c r="G367" s="7" t="s">
        <v>3656</v>
      </c>
      <c r="H367" s="7"/>
      <c r="I367" s="7"/>
      <c r="J367" s="7" t="s">
        <v>3657</v>
      </c>
      <c r="K367" s="7" t="s">
        <v>3658</v>
      </c>
      <c r="L367" s="7"/>
      <c r="M367" s="8" t="s">
        <v>3659</v>
      </c>
      <c r="N367" s="8" t="s">
        <v>1538</v>
      </c>
      <c r="O367" s="7" t="s">
        <v>3660</v>
      </c>
      <c r="P367" s="7" t="s">
        <v>3661</v>
      </c>
      <c r="R367" s="9"/>
    </row>
    <row r="368" ht="15.75" customHeight="1">
      <c r="A368" s="7" t="s">
        <v>2182</v>
      </c>
      <c r="B368" s="7" t="s">
        <v>3662</v>
      </c>
      <c r="C368" s="1">
        <v>2020.0</v>
      </c>
      <c r="D368" s="7"/>
      <c r="E368" s="7" t="s">
        <v>2406</v>
      </c>
      <c r="F368" s="7" t="s">
        <v>1533</v>
      </c>
      <c r="G368" s="7" t="s">
        <v>2407</v>
      </c>
      <c r="H368" s="7"/>
      <c r="I368" s="7"/>
      <c r="J368" s="7" t="s">
        <v>3663</v>
      </c>
      <c r="K368" s="7" t="s">
        <v>3664</v>
      </c>
      <c r="L368" s="7"/>
      <c r="M368" s="8" t="s">
        <v>3665</v>
      </c>
      <c r="N368" s="8" t="s">
        <v>1538</v>
      </c>
      <c r="O368" s="7" t="s">
        <v>3666</v>
      </c>
      <c r="P368" s="7"/>
      <c r="R368" s="9"/>
    </row>
    <row r="369" ht="15.75" customHeight="1">
      <c r="A369" s="7" t="s">
        <v>2182</v>
      </c>
      <c r="B369" s="7" t="s">
        <v>3667</v>
      </c>
      <c r="C369" s="1">
        <v>2017.0</v>
      </c>
      <c r="D369" s="7"/>
      <c r="E369" s="7" t="s">
        <v>2345</v>
      </c>
      <c r="F369" s="7" t="s">
        <v>1533</v>
      </c>
      <c r="G369" s="7" t="s">
        <v>2346</v>
      </c>
      <c r="H369" s="7"/>
      <c r="I369" s="7"/>
      <c r="J369" s="7" t="s">
        <v>3668</v>
      </c>
      <c r="K369" s="7" t="s">
        <v>3669</v>
      </c>
      <c r="L369" s="7"/>
      <c r="M369" s="8" t="s">
        <v>3670</v>
      </c>
      <c r="N369" s="8" t="s">
        <v>1538</v>
      </c>
      <c r="O369" s="7" t="s">
        <v>3671</v>
      </c>
      <c r="P369" s="7" t="s">
        <v>3672</v>
      </c>
      <c r="R369" s="9"/>
    </row>
    <row r="370" ht="15.75" customHeight="1">
      <c r="A370" s="7" t="s">
        <v>2182</v>
      </c>
      <c r="B370" s="7" t="s">
        <v>3673</v>
      </c>
      <c r="C370" s="1">
        <v>2019.0</v>
      </c>
      <c r="D370" s="7"/>
      <c r="E370" s="7" t="s">
        <v>3674</v>
      </c>
      <c r="F370" s="7" t="s">
        <v>1533</v>
      </c>
      <c r="G370" s="7" t="s">
        <v>3675</v>
      </c>
      <c r="H370" s="7"/>
      <c r="I370" s="7"/>
      <c r="J370" s="7" t="s">
        <v>3676</v>
      </c>
      <c r="K370" s="7" t="s">
        <v>3677</v>
      </c>
      <c r="L370" s="7"/>
      <c r="M370" s="8" t="s">
        <v>3678</v>
      </c>
      <c r="N370" s="8" t="s">
        <v>1538</v>
      </c>
      <c r="O370" s="7" t="s">
        <v>3679</v>
      </c>
      <c r="P370" s="7"/>
      <c r="R370" s="9"/>
    </row>
    <row r="371" ht="15.75" customHeight="1">
      <c r="A371" s="7" t="s">
        <v>2182</v>
      </c>
      <c r="B371" s="7" t="s">
        <v>3680</v>
      </c>
      <c r="C371" s="1">
        <v>2019.0</v>
      </c>
      <c r="D371" s="7"/>
      <c r="E371" s="7" t="s">
        <v>3481</v>
      </c>
      <c r="F371" s="7" t="s">
        <v>1533</v>
      </c>
      <c r="G371" s="7" t="s">
        <v>3482</v>
      </c>
      <c r="H371" s="7"/>
      <c r="I371" s="7"/>
      <c r="J371" s="7" t="s">
        <v>3681</v>
      </c>
      <c r="K371" s="7" t="s">
        <v>3682</v>
      </c>
      <c r="L371" s="7"/>
      <c r="M371" s="8" t="s">
        <v>3683</v>
      </c>
      <c r="N371" s="8" t="s">
        <v>1538</v>
      </c>
      <c r="O371" s="7" t="s">
        <v>3684</v>
      </c>
      <c r="P371" s="7"/>
      <c r="R371" s="9"/>
    </row>
    <row r="372" ht="15.75" customHeight="1">
      <c r="A372" s="7" t="s">
        <v>2182</v>
      </c>
      <c r="B372" s="7" t="s">
        <v>3685</v>
      </c>
      <c r="C372" s="1">
        <v>2020.0</v>
      </c>
      <c r="D372" s="7"/>
      <c r="E372" s="7" t="s">
        <v>2277</v>
      </c>
      <c r="F372" s="7" t="s">
        <v>1533</v>
      </c>
      <c r="G372" s="7" t="s">
        <v>2278</v>
      </c>
      <c r="H372" s="7"/>
      <c r="I372" s="7"/>
      <c r="J372" s="7" t="s">
        <v>3686</v>
      </c>
      <c r="K372" s="7" t="s">
        <v>3687</v>
      </c>
      <c r="L372" s="7"/>
      <c r="M372" s="8" t="s">
        <v>3688</v>
      </c>
      <c r="N372" s="8" t="s">
        <v>1538</v>
      </c>
      <c r="O372" s="7" t="s">
        <v>3689</v>
      </c>
      <c r="P372" s="7" t="s">
        <v>2293</v>
      </c>
      <c r="R372" s="9"/>
    </row>
    <row r="373" ht="15.75" customHeight="1">
      <c r="A373" s="7" t="s">
        <v>2182</v>
      </c>
      <c r="B373" s="7" t="s">
        <v>3690</v>
      </c>
      <c r="C373" s="1">
        <v>2022.0</v>
      </c>
      <c r="D373" s="7"/>
      <c r="E373" s="7" t="s">
        <v>2225</v>
      </c>
      <c r="F373" s="7" t="s">
        <v>1533</v>
      </c>
      <c r="G373" s="7" t="s">
        <v>2226</v>
      </c>
      <c r="H373" s="7"/>
      <c r="I373" s="7"/>
      <c r="J373" s="7" t="s">
        <v>3691</v>
      </c>
      <c r="K373" s="7" t="s">
        <v>3687</v>
      </c>
      <c r="L373" s="7"/>
      <c r="M373" s="8" t="s">
        <v>3692</v>
      </c>
      <c r="N373" s="8" t="s">
        <v>1538</v>
      </c>
      <c r="O373" s="7" t="s">
        <v>3693</v>
      </c>
      <c r="P373" s="7"/>
      <c r="R373" s="9"/>
    </row>
    <row r="374" ht="15.75" customHeight="1">
      <c r="A374" s="7" t="s">
        <v>2182</v>
      </c>
      <c r="B374" s="7" t="s">
        <v>3694</v>
      </c>
      <c r="C374" s="1">
        <v>2020.0</v>
      </c>
      <c r="D374" s="7"/>
      <c r="E374" s="7" t="s">
        <v>2277</v>
      </c>
      <c r="F374" s="7" t="s">
        <v>1533</v>
      </c>
      <c r="G374" s="7" t="s">
        <v>2278</v>
      </c>
      <c r="H374" s="7"/>
      <c r="I374" s="7"/>
      <c r="J374" s="7" t="s">
        <v>3695</v>
      </c>
      <c r="K374" s="7" t="s">
        <v>3696</v>
      </c>
      <c r="L374" s="7"/>
      <c r="M374" s="8" t="s">
        <v>3697</v>
      </c>
      <c r="N374" s="8" t="s">
        <v>1538</v>
      </c>
      <c r="O374" s="7" t="s">
        <v>3698</v>
      </c>
      <c r="P374" s="7" t="s">
        <v>3031</v>
      </c>
      <c r="R374" s="9"/>
    </row>
    <row r="375" ht="15.75" customHeight="1">
      <c r="A375" s="7" t="s">
        <v>2182</v>
      </c>
      <c r="B375" s="7" t="s">
        <v>3699</v>
      </c>
      <c r="C375" s="1">
        <v>2016.0</v>
      </c>
      <c r="D375" s="7"/>
      <c r="E375" s="7" t="s">
        <v>3700</v>
      </c>
      <c r="F375" s="7" t="s">
        <v>1533</v>
      </c>
      <c r="G375" s="7" t="s">
        <v>3701</v>
      </c>
      <c r="H375" s="7"/>
      <c r="I375" s="7"/>
      <c r="J375" s="7" t="s">
        <v>3702</v>
      </c>
      <c r="K375" s="7" t="s">
        <v>3703</v>
      </c>
      <c r="L375" s="7"/>
      <c r="M375" s="8" t="s">
        <v>3704</v>
      </c>
      <c r="N375" s="7" t="s">
        <v>1538</v>
      </c>
      <c r="O375" s="7" t="s">
        <v>3705</v>
      </c>
      <c r="P375" s="7"/>
      <c r="R375" s="9"/>
    </row>
    <row r="376" ht="15.75" customHeight="1">
      <c r="A376" s="7" t="s">
        <v>2182</v>
      </c>
      <c r="B376" s="7" t="s">
        <v>3706</v>
      </c>
      <c r="C376" s="1">
        <v>2021.0</v>
      </c>
      <c r="D376" s="7"/>
      <c r="E376" s="7" t="s">
        <v>3707</v>
      </c>
      <c r="F376" s="7" t="s">
        <v>1533</v>
      </c>
      <c r="G376" s="7" t="s">
        <v>3708</v>
      </c>
      <c r="H376" s="7"/>
      <c r="I376" s="7"/>
      <c r="J376" s="7" t="s">
        <v>3709</v>
      </c>
      <c r="K376" s="7" t="s">
        <v>1846</v>
      </c>
      <c r="L376" s="7"/>
      <c r="M376" s="8" t="s">
        <v>3710</v>
      </c>
      <c r="N376" s="8" t="s">
        <v>1538</v>
      </c>
      <c r="O376" s="7" t="s">
        <v>3711</v>
      </c>
      <c r="P376" s="7" t="s">
        <v>3712</v>
      </c>
      <c r="R376" s="9"/>
    </row>
    <row r="377" ht="15.75" customHeight="1">
      <c r="A377" s="7" t="s">
        <v>2182</v>
      </c>
      <c r="B377" s="7" t="s">
        <v>3713</v>
      </c>
      <c r="C377" s="1">
        <v>2021.0</v>
      </c>
      <c r="D377" s="7"/>
      <c r="E377" s="7" t="s">
        <v>3714</v>
      </c>
      <c r="F377" s="7" t="s">
        <v>1533</v>
      </c>
      <c r="G377" s="7" t="s">
        <v>3715</v>
      </c>
      <c r="H377" s="7"/>
      <c r="I377" s="7"/>
      <c r="J377" s="7" t="s">
        <v>3716</v>
      </c>
      <c r="K377" s="7" t="s">
        <v>3717</v>
      </c>
      <c r="L377" s="7"/>
      <c r="M377" s="8" t="s">
        <v>3718</v>
      </c>
      <c r="N377" s="8" t="s">
        <v>1538</v>
      </c>
      <c r="O377" s="7" t="s">
        <v>3719</v>
      </c>
      <c r="P377" s="7" t="s">
        <v>3720</v>
      </c>
      <c r="R377" s="9"/>
    </row>
    <row r="378" ht="15.75" customHeight="1">
      <c r="A378" s="7" t="s">
        <v>2182</v>
      </c>
      <c r="B378" s="7" t="s">
        <v>3721</v>
      </c>
      <c r="C378" s="1">
        <v>2021.0</v>
      </c>
      <c r="D378" s="7"/>
      <c r="E378" s="7" t="s">
        <v>2602</v>
      </c>
      <c r="F378" s="7" t="s">
        <v>1533</v>
      </c>
      <c r="G378" s="7" t="s">
        <v>2603</v>
      </c>
      <c r="H378" s="7"/>
      <c r="I378" s="7"/>
      <c r="J378" s="7" t="s">
        <v>1608</v>
      </c>
      <c r="K378" s="7" t="s">
        <v>1609</v>
      </c>
      <c r="L378" s="7"/>
      <c r="M378" s="8" t="s">
        <v>3722</v>
      </c>
      <c r="N378" s="8" t="s">
        <v>1538</v>
      </c>
      <c r="O378" s="7" t="s">
        <v>3723</v>
      </c>
      <c r="P378" s="7"/>
      <c r="R378" s="9"/>
    </row>
    <row r="379" ht="15.75" customHeight="1">
      <c r="A379" s="7" t="s">
        <v>2182</v>
      </c>
      <c r="B379" s="7" t="s">
        <v>3724</v>
      </c>
      <c r="C379" s="1">
        <v>2018.0</v>
      </c>
      <c r="D379" s="7"/>
      <c r="E379" s="7" t="s">
        <v>3725</v>
      </c>
      <c r="F379" s="7" t="s">
        <v>1533</v>
      </c>
      <c r="G379" s="7" t="s">
        <v>3726</v>
      </c>
      <c r="H379" s="7"/>
      <c r="I379" s="7"/>
      <c r="J379" s="7" t="s">
        <v>2333</v>
      </c>
      <c r="K379" s="7" t="s">
        <v>3727</v>
      </c>
      <c r="L379" s="7"/>
      <c r="M379" s="8" t="s">
        <v>3728</v>
      </c>
      <c r="N379" s="8" t="s">
        <v>1538</v>
      </c>
      <c r="O379" s="7" t="s">
        <v>3729</v>
      </c>
      <c r="P379" s="7" t="s">
        <v>3730</v>
      </c>
      <c r="R379" s="9"/>
    </row>
    <row r="380" ht="15.75" customHeight="1">
      <c r="A380" s="7" t="s">
        <v>2182</v>
      </c>
      <c r="B380" s="7" t="s">
        <v>3731</v>
      </c>
      <c r="C380" s="1">
        <v>2023.0</v>
      </c>
      <c r="D380" s="7"/>
      <c r="E380" s="7" t="s">
        <v>3732</v>
      </c>
      <c r="F380" s="7" t="s">
        <v>1533</v>
      </c>
      <c r="G380" s="7" t="s">
        <v>3733</v>
      </c>
      <c r="H380" s="7"/>
      <c r="I380" s="7"/>
      <c r="J380" s="7" t="s">
        <v>3734</v>
      </c>
      <c r="K380" s="7" t="s">
        <v>3735</v>
      </c>
      <c r="L380" s="7"/>
      <c r="M380" s="8" t="s">
        <v>3736</v>
      </c>
      <c r="N380" s="8" t="s">
        <v>1538</v>
      </c>
      <c r="O380" s="7" t="s">
        <v>3737</v>
      </c>
      <c r="P380" s="7" t="s">
        <v>3738</v>
      </c>
      <c r="R380" s="9"/>
    </row>
    <row r="381" ht="15.75" customHeight="1">
      <c r="A381" s="7" t="s">
        <v>2182</v>
      </c>
      <c r="B381" s="7" t="s">
        <v>3739</v>
      </c>
      <c r="C381" s="1">
        <v>2018.0</v>
      </c>
      <c r="D381" s="7"/>
      <c r="E381" s="7" t="s">
        <v>3740</v>
      </c>
      <c r="F381" s="7" t="s">
        <v>1533</v>
      </c>
      <c r="G381" s="7" t="s">
        <v>3741</v>
      </c>
      <c r="H381" s="7"/>
      <c r="I381" s="7"/>
      <c r="J381" s="7" t="s">
        <v>3742</v>
      </c>
      <c r="K381" s="7" t="s">
        <v>3743</v>
      </c>
      <c r="L381" s="7"/>
      <c r="M381" s="8" t="s">
        <v>3744</v>
      </c>
      <c r="N381" s="8" t="s">
        <v>1538</v>
      </c>
      <c r="O381" s="7" t="s">
        <v>3745</v>
      </c>
      <c r="P381" s="7" t="s">
        <v>3746</v>
      </c>
      <c r="R381" s="9"/>
    </row>
    <row r="382" ht="15.75" customHeight="1">
      <c r="A382" s="7" t="s">
        <v>2182</v>
      </c>
      <c r="B382" s="7" t="s">
        <v>3747</v>
      </c>
      <c r="C382" s="1">
        <v>2022.0</v>
      </c>
      <c r="D382" s="7"/>
      <c r="E382" s="7" t="s">
        <v>3748</v>
      </c>
      <c r="F382" s="7" t="s">
        <v>1533</v>
      </c>
      <c r="G382" s="7" t="s">
        <v>3749</v>
      </c>
      <c r="H382" s="7"/>
      <c r="I382" s="7"/>
      <c r="J382" s="7" t="s">
        <v>3750</v>
      </c>
      <c r="K382" s="7" t="s">
        <v>2584</v>
      </c>
      <c r="L382" s="7"/>
      <c r="M382" s="8" t="s">
        <v>3751</v>
      </c>
      <c r="N382" s="8" t="s">
        <v>1538</v>
      </c>
      <c r="O382" s="7" t="s">
        <v>3752</v>
      </c>
      <c r="P382" s="7" t="s">
        <v>3753</v>
      </c>
      <c r="R382" s="9"/>
    </row>
    <row r="383" ht="15.75" customHeight="1">
      <c r="A383" s="7" t="s">
        <v>2182</v>
      </c>
      <c r="B383" s="7" t="s">
        <v>3754</v>
      </c>
      <c r="C383" s="1">
        <v>2017.0</v>
      </c>
      <c r="D383" s="7"/>
      <c r="E383" s="7" t="s">
        <v>3755</v>
      </c>
      <c r="F383" s="7" t="s">
        <v>1533</v>
      </c>
      <c r="G383" s="7" t="s">
        <v>3756</v>
      </c>
      <c r="H383" s="7"/>
      <c r="I383" s="7"/>
      <c r="J383" s="7" t="s">
        <v>3757</v>
      </c>
      <c r="K383" s="7" t="s">
        <v>1667</v>
      </c>
      <c r="L383" s="7"/>
      <c r="M383" s="8" t="s">
        <v>3758</v>
      </c>
      <c r="N383" s="7" t="s">
        <v>1538</v>
      </c>
      <c r="O383" s="7" t="s">
        <v>3759</v>
      </c>
      <c r="P383" s="7" t="s">
        <v>3760</v>
      </c>
      <c r="R383" s="9"/>
    </row>
    <row r="384" ht="15.75" customHeight="1">
      <c r="A384" s="7" t="s">
        <v>2182</v>
      </c>
      <c r="B384" s="7" t="s">
        <v>3761</v>
      </c>
      <c r="C384" s="1">
        <v>2023.0</v>
      </c>
      <c r="D384" s="7"/>
      <c r="E384" s="7" t="s">
        <v>3762</v>
      </c>
      <c r="F384" s="7" t="s">
        <v>1533</v>
      </c>
      <c r="G384" s="7" t="s">
        <v>3763</v>
      </c>
      <c r="H384" s="7"/>
      <c r="I384" s="7"/>
      <c r="J384" s="7" t="s">
        <v>3764</v>
      </c>
      <c r="K384" s="7" t="s">
        <v>3765</v>
      </c>
      <c r="L384" s="7"/>
      <c r="M384" s="8" t="s">
        <v>3766</v>
      </c>
      <c r="N384" s="8" t="s">
        <v>1538</v>
      </c>
      <c r="O384" s="7" t="s">
        <v>3767</v>
      </c>
      <c r="P384" s="7" t="s">
        <v>2543</v>
      </c>
      <c r="R384" s="9"/>
    </row>
    <row r="385" ht="15.75" customHeight="1">
      <c r="A385" s="7" t="s">
        <v>2182</v>
      </c>
      <c r="B385" s="7" t="s">
        <v>3768</v>
      </c>
      <c r="C385" s="1">
        <v>2023.0</v>
      </c>
      <c r="D385" s="7"/>
      <c r="E385" s="7" t="s">
        <v>3769</v>
      </c>
      <c r="F385" s="7" t="s">
        <v>1533</v>
      </c>
      <c r="G385" s="7" t="s">
        <v>3770</v>
      </c>
      <c r="H385" s="7"/>
      <c r="I385" s="7"/>
      <c r="J385" s="7" t="s">
        <v>3771</v>
      </c>
      <c r="K385" s="7" t="s">
        <v>3772</v>
      </c>
      <c r="L385" s="7"/>
      <c r="M385" s="8" t="s">
        <v>3773</v>
      </c>
      <c r="N385" s="8" t="s">
        <v>1538</v>
      </c>
      <c r="O385" s="7" t="s">
        <v>3774</v>
      </c>
      <c r="P385" s="7" t="s">
        <v>2289</v>
      </c>
      <c r="R385" s="9"/>
    </row>
    <row r="386" ht="15.75" customHeight="1">
      <c r="A386" s="7" t="s">
        <v>2182</v>
      </c>
      <c r="B386" s="7" t="s">
        <v>3775</v>
      </c>
      <c r="C386" s="1">
        <v>2014.0</v>
      </c>
      <c r="D386" s="7"/>
      <c r="E386" s="7" t="s">
        <v>3776</v>
      </c>
      <c r="F386" s="7" t="s">
        <v>1533</v>
      </c>
      <c r="G386" s="7" t="s">
        <v>3777</v>
      </c>
      <c r="H386" s="7"/>
      <c r="I386" s="7"/>
      <c r="J386" s="7" t="s">
        <v>3778</v>
      </c>
      <c r="K386" s="7" t="s">
        <v>3779</v>
      </c>
      <c r="L386" s="7"/>
      <c r="M386" s="8" t="s">
        <v>3780</v>
      </c>
      <c r="N386" s="8" t="s">
        <v>1538</v>
      </c>
      <c r="O386" s="7" t="s">
        <v>3781</v>
      </c>
      <c r="P386" s="7" t="s">
        <v>3782</v>
      </c>
      <c r="R386" s="9"/>
    </row>
    <row r="387" ht="15.75" customHeight="1">
      <c r="A387" s="7" t="s">
        <v>2182</v>
      </c>
      <c r="B387" s="7" t="s">
        <v>3783</v>
      </c>
      <c r="C387" s="1">
        <v>2021.0</v>
      </c>
      <c r="D387" s="7"/>
      <c r="E387" s="7" t="s">
        <v>3784</v>
      </c>
      <c r="F387" s="7" t="s">
        <v>1533</v>
      </c>
      <c r="G387" s="7" t="s">
        <v>3785</v>
      </c>
      <c r="H387" s="7"/>
      <c r="I387" s="7"/>
      <c r="J387" s="7" t="s">
        <v>3786</v>
      </c>
      <c r="K387" s="7" t="s">
        <v>3787</v>
      </c>
      <c r="L387" s="7"/>
      <c r="M387" s="8" t="s">
        <v>3788</v>
      </c>
      <c r="N387" s="8" t="s">
        <v>1538</v>
      </c>
      <c r="O387" s="7" t="s">
        <v>3789</v>
      </c>
      <c r="P387" s="7" t="s">
        <v>3790</v>
      </c>
      <c r="R387" s="9"/>
    </row>
    <row r="388" ht="15.75" customHeight="1">
      <c r="A388" s="7" t="s">
        <v>2182</v>
      </c>
      <c r="B388" s="7" t="s">
        <v>3791</v>
      </c>
      <c r="C388" s="1">
        <v>2015.0</v>
      </c>
      <c r="D388" s="7"/>
      <c r="E388" s="7" t="s">
        <v>3792</v>
      </c>
      <c r="F388" s="7" t="s">
        <v>1533</v>
      </c>
      <c r="G388" s="7" t="s">
        <v>3793</v>
      </c>
      <c r="H388" s="7"/>
      <c r="I388" s="7"/>
      <c r="J388" s="7" t="s">
        <v>3794</v>
      </c>
      <c r="K388" s="7" t="s">
        <v>3795</v>
      </c>
      <c r="L388" s="7"/>
      <c r="M388" s="8" t="s">
        <v>3796</v>
      </c>
      <c r="N388" s="8" t="s">
        <v>1538</v>
      </c>
      <c r="O388" s="7" t="s">
        <v>3797</v>
      </c>
      <c r="P388" s="7" t="s">
        <v>3798</v>
      </c>
      <c r="R388" s="9"/>
    </row>
    <row r="389" ht="15.75" customHeight="1">
      <c r="A389" s="7" t="s">
        <v>2182</v>
      </c>
      <c r="B389" s="7" t="s">
        <v>3799</v>
      </c>
      <c r="C389" s="1">
        <v>2022.0</v>
      </c>
      <c r="D389" s="7"/>
      <c r="E389" s="7" t="s">
        <v>2191</v>
      </c>
      <c r="F389" s="7" t="s">
        <v>1533</v>
      </c>
      <c r="G389" s="7" t="s">
        <v>2192</v>
      </c>
      <c r="H389" s="7"/>
      <c r="I389" s="7"/>
      <c r="J389" s="7" t="s">
        <v>3800</v>
      </c>
      <c r="K389" s="7" t="s">
        <v>3801</v>
      </c>
      <c r="L389" s="7"/>
      <c r="M389" s="8" t="s">
        <v>3802</v>
      </c>
      <c r="N389" s="8" t="s">
        <v>1538</v>
      </c>
      <c r="O389" s="7" t="s">
        <v>3803</v>
      </c>
      <c r="P389" s="7"/>
      <c r="R389" s="9"/>
    </row>
    <row r="390" ht="15.75" customHeight="1">
      <c r="A390" s="7" t="s">
        <v>2182</v>
      </c>
      <c r="B390" s="7" t="s">
        <v>3804</v>
      </c>
      <c r="C390" s="1">
        <v>2017.0</v>
      </c>
      <c r="D390" s="7"/>
      <c r="E390" s="7" t="s">
        <v>3805</v>
      </c>
      <c r="F390" s="7" t="s">
        <v>1533</v>
      </c>
      <c r="G390" s="7" t="s">
        <v>3806</v>
      </c>
      <c r="H390" s="7"/>
      <c r="I390" s="7"/>
      <c r="J390" s="7" t="s">
        <v>3013</v>
      </c>
      <c r="K390" s="7" t="s">
        <v>3807</v>
      </c>
      <c r="L390" s="7"/>
      <c r="M390" s="8" t="s">
        <v>3808</v>
      </c>
      <c r="N390" s="7" t="s">
        <v>1538</v>
      </c>
      <c r="O390" s="7" t="s">
        <v>3809</v>
      </c>
      <c r="P390" s="7" t="s">
        <v>3810</v>
      </c>
      <c r="R390" s="9"/>
    </row>
    <row r="391" ht="15.75" customHeight="1">
      <c r="A391" s="7" t="s">
        <v>2182</v>
      </c>
      <c r="B391" s="7" t="s">
        <v>3811</v>
      </c>
      <c r="C391" s="1">
        <v>2023.0</v>
      </c>
      <c r="D391" s="7"/>
      <c r="E391" s="7" t="s">
        <v>3061</v>
      </c>
      <c r="F391" s="7" t="s">
        <v>1533</v>
      </c>
      <c r="G391" s="7" t="s">
        <v>3062</v>
      </c>
      <c r="H391" s="7"/>
      <c r="I391" s="7"/>
      <c r="J391" s="7" t="s">
        <v>3812</v>
      </c>
      <c r="K391" s="7" t="s">
        <v>3813</v>
      </c>
      <c r="L391" s="7"/>
      <c r="M391" s="8" t="s">
        <v>3814</v>
      </c>
      <c r="N391" s="8" t="s">
        <v>1538</v>
      </c>
      <c r="O391" s="7" t="s">
        <v>3815</v>
      </c>
      <c r="P391" s="7"/>
      <c r="R391" s="9"/>
    </row>
    <row r="392" ht="15.75" customHeight="1">
      <c r="A392" s="7" t="s">
        <v>2182</v>
      </c>
      <c r="B392" s="7" t="s">
        <v>3816</v>
      </c>
      <c r="C392" s="1">
        <v>2021.0</v>
      </c>
      <c r="D392" s="7"/>
      <c r="E392" s="7" t="s">
        <v>2502</v>
      </c>
      <c r="F392" s="7" t="s">
        <v>1533</v>
      </c>
      <c r="G392" s="7" t="s">
        <v>2503</v>
      </c>
      <c r="H392" s="7"/>
      <c r="I392" s="7"/>
      <c r="J392" s="7" t="s">
        <v>3817</v>
      </c>
      <c r="K392" s="7" t="s">
        <v>3818</v>
      </c>
      <c r="L392" s="7"/>
      <c r="M392" s="8" t="s">
        <v>3819</v>
      </c>
      <c r="N392" s="8" t="s">
        <v>1538</v>
      </c>
      <c r="O392" s="7" t="s">
        <v>3820</v>
      </c>
      <c r="P392" s="7" t="s">
        <v>3821</v>
      </c>
      <c r="R392" s="9"/>
    </row>
    <row r="393" ht="15.75" customHeight="1">
      <c r="A393" s="7" t="s">
        <v>2182</v>
      </c>
      <c r="B393" s="7" t="s">
        <v>3822</v>
      </c>
      <c r="C393" s="1">
        <v>2019.0</v>
      </c>
      <c r="D393" s="7"/>
      <c r="E393" s="7" t="s">
        <v>3823</v>
      </c>
      <c r="F393" s="7" t="s">
        <v>1533</v>
      </c>
      <c r="G393" s="7" t="s">
        <v>3824</v>
      </c>
      <c r="H393" s="7"/>
      <c r="I393" s="7"/>
      <c r="J393" s="7" t="s">
        <v>1559</v>
      </c>
      <c r="K393" s="7" t="s">
        <v>3825</v>
      </c>
      <c r="L393" s="7"/>
      <c r="M393" s="8" t="s">
        <v>3826</v>
      </c>
      <c r="N393" s="8" t="s">
        <v>1538</v>
      </c>
      <c r="O393" s="7" t="s">
        <v>3827</v>
      </c>
      <c r="P393" s="7" t="s">
        <v>3828</v>
      </c>
      <c r="R393" s="9"/>
    </row>
    <row r="394" ht="15.75" customHeight="1">
      <c r="A394" s="7" t="s">
        <v>2182</v>
      </c>
      <c r="B394" s="7" t="s">
        <v>3829</v>
      </c>
      <c r="C394" s="1">
        <v>2023.0</v>
      </c>
      <c r="D394" s="7"/>
      <c r="E394" s="7" t="s">
        <v>3830</v>
      </c>
      <c r="F394" s="7" t="s">
        <v>1533</v>
      </c>
      <c r="G394" s="7" t="s">
        <v>3831</v>
      </c>
      <c r="H394" s="7"/>
      <c r="I394" s="7"/>
      <c r="J394" s="7" t="s">
        <v>3832</v>
      </c>
      <c r="K394" s="7" t="s">
        <v>3833</v>
      </c>
      <c r="L394" s="7"/>
      <c r="M394" s="8" t="s">
        <v>3834</v>
      </c>
      <c r="N394" s="7" t="s">
        <v>1538</v>
      </c>
      <c r="O394" s="7" t="s">
        <v>3835</v>
      </c>
      <c r="P394" s="7" t="s">
        <v>3836</v>
      </c>
      <c r="R394" s="9"/>
    </row>
    <row r="395" ht="15.75" customHeight="1">
      <c r="A395" s="7" t="s">
        <v>2182</v>
      </c>
      <c r="B395" s="7" t="s">
        <v>3837</v>
      </c>
      <c r="C395" s="1">
        <v>2023.0</v>
      </c>
      <c r="D395" s="7"/>
      <c r="E395" s="7" t="s">
        <v>3838</v>
      </c>
      <c r="F395" s="7" t="s">
        <v>1533</v>
      </c>
      <c r="G395" s="7" t="s">
        <v>3839</v>
      </c>
      <c r="H395" s="7"/>
      <c r="I395" s="7"/>
      <c r="J395" s="7" t="s">
        <v>3840</v>
      </c>
      <c r="K395" s="7" t="s">
        <v>3841</v>
      </c>
      <c r="L395" s="7"/>
      <c r="M395" s="8" t="s">
        <v>3842</v>
      </c>
      <c r="N395" s="8" t="s">
        <v>1538</v>
      </c>
      <c r="O395" s="7" t="s">
        <v>3843</v>
      </c>
      <c r="P395" s="7"/>
      <c r="R395" s="9"/>
    </row>
    <row r="396" ht="15.75" customHeight="1">
      <c r="A396" s="7" t="s">
        <v>2182</v>
      </c>
      <c r="B396" s="7" t="s">
        <v>3844</v>
      </c>
      <c r="C396" s="1">
        <v>2022.0</v>
      </c>
      <c r="D396" s="7"/>
      <c r="E396" s="7" t="s">
        <v>2191</v>
      </c>
      <c r="F396" s="7" t="s">
        <v>1533</v>
      </c>
      <c r="G396" s="7" t="s">
        <v>2192</v>
      </c>
      <c r="H396" s="7"/>
      <c r="I396" s="7"/>
      <c r="J396" s="7" t="s">
        <v>2126</v>
      </c>
      <c r="K396" s="7" t="s">
        <v>2127</v>
      </c>
      <c r="L396" s="7"/>
      <c r="M396" s="8" t="s">
        <v>3845</v>
      </c>
      <c r="N396" s="8" t="s">
        <v>1538</v>
      </c>
      <c r="O396" s="7" t="s">
        <v>3846</v>
      </c>
      <c r="P396" s="7"/>
      <c r="R396" s="9"/>
    </row>
    <row r="397" ht="15.75" customHeight="1">
      <c r="A397" s="7" t="s">
        <v>2182</v>
      </c>
      <c r="B397" s="7" t="s">
        <v>3847</v>
      </c>
      <c r="C397" s="1">
        <v>2019.0</v>
      </c>
      <c r="D397" s="7"/>
      <c r="E397" s="7" t="s">
        <v>3848</v>
      </c>
      <c r="F397" s="7" t="s">
        <v>1533</v>
      </c>
      <c r="G397" s="7" t="s">
        <v>3849</v>
      </c>
      <c r="H397" s="7"/>
      <c r="I397" s="7"/>
      <c r="J397" s="7" t="s">
        <v>3850</v>
      </c>
      <c r="K397" s="7" t="s">
        <v>3851</v>
      </c>
      <c r="L397" s="7"/>
      <c r="M397" s="8" t="s">
        <v>3852</v>
      </c>
      <c r="N397" s="8" t="s">
        <v>1538</v>
      </c>
      <c r="O397" s="7" t="s">
        <v>3853</v>
      </c>
      <c r="P397" s="7" t="s">
        <v>3854</v>
      </c>
      <c r="R397" s="9"/>
    </row>
    <row r="398" ht="15.75" customHeight="1">
      <c r="A398" s="7" t="s">
        <v>2182</v>
      </c>
      <c r="B398" s="7" t="s">
        <v>3855</v>
      </c>
      <c r="C398" s="1">
        <v>2021.0</v>
      </c>
      <c r="D398" s="7"/>
      <c r="E398" s="7" t="s">
        <v>3856</v>
      </c>
      <c r="F398" s="7" t="s">
        <v>1533</v>
      </c>
      <c r="G398" s="7" t="s">
        <v>3857</v>
      </c>
      <c r="H398" s="7"/>
      <c r="I398" s="7"/>
      <c r="J398" s="7" t="s">
        <v>3562</v>
      </c>
      <c r="K398" s="7" t="s">
        <v>3563</v>
      </c>
      <c r="L398" s="7"/>
      <c r="M398" s="8" t="s">
        <v>3858</v>
      </c>
      <c r="N398" s="8" t="s">
        <v>1538</v>
      </c>
      <c r="O398" s="7" t="s">
        <v>3859</v>
      </c>
      <c r="P398" s="7" t="s">
        <v>3860</v>
      </c>
      <c r="R398" s="9"/>
    </row>
    <row r="399" ht="15.75" customHeight="1">
      <c r="A399" s="7" t="s">
        <v>2182</v>
      </c>
      <c r="B399" s="7" t="s">
        <v>3861</v>
      </c>
      <c r="C399" s="1">
        <v>2019.0</v>
      </c>
      <c r="D399" s="7"/>
      <c r="E399" s="7" t="s">
        <v>3862</v>
      </c>
      <c r="F399" s="7" t="s">
        <v>1533</v>
      </c>
      <c r="G399" s="7" t="s">
        <v>3863</v>
      </c>
      <c r="H399" s="7"/>
      <c r="I399" s="7"/>
      <c r="J399" s="7" t="s">
        <v>3825</v>
      </c>
      <c r="K399" s="7" t="s">
        <v>1586</v>
      </c>
      <c r="L399" s="7"/>
      <c r="M399" s="8" t="s">
        <v>3864</v>
      </c>
      <c r="N399" s="8" t="s">
        <v>1538</v>
      </c>
      <c r="O399" s="7" t="s">
        <v>3865</v>
      </c>
      <c r="P399" s="7" t="s">
        <v>3866</v>
      </c>
      <c r="R399" s="9"/>
    </row>
    <row r="400" ht="15.75" customHeight="1">
      <c r="A400" s="7" t="s">
        <v>2182</v>
      </c>
      <c r="B400" s="7" t="s">
        <v>3867</v>
      </c>
      <c r="C400" s="1">
        <v>2023.0</v>
      </c>
      <c r="D400" s="7"/>
      <c r="E400" s="7" t="s">
        <v>2184</v>
      </c>
      <c r="F400" s="7" t="s">
        <v>1533</v>
      </c>
      <c r="G400" s="7" t="s">
        <v>2185</v>
      </c>
      <c r="H400" s="7"/>
      <c r="I400" s="7"/>
      <c r="J400" s="7" t="s">
        <v>3868</v>
      </c>
      <c r="K400" s="7" t="s">
        <v>3869</v>
      </c>
      <c r="L400" s="7"/>
      <c r="M400" s="8" t="s">
        <v>3870</v>
      </c>
      <c r="N400" s="8" t="s">
        <v>1538</v>
      </c>
      <c r="O400" s="7" t="s">
        <v>3871</v>
      </c>
      <c r="P400" s="7"/>
      <c r="R400" s="9"/>
    </row>
    <row r="401" ht="15.75" customHeight="1">
      <c r="A401" s="7" t="s">
        <v>2182</v>
      </c>
      <c r="B401" s="7" t="s">
        <v>3872</v>
      </c>
      <c r="C401" s="1">
        <v>2020.0</v>
      </c>
      <c r="D401" s="7"/>
      <c r="E401" s="7" t="s">
        <v>2796</v>
      </c>
      <c r="F401" s="7" t="s">
        <v>1533</v>
      </c>
      <c r="G401" s="7" t="s">
        <v>2797</v>
      </c>
      <c r="H401" s="7"/>
      <c r="I401" s="7"/>
      <c r="J401" s="7" t="s">
        <v>3873</v>
      </c>
      <c r="K401" s="7" t="s">
        <v>3874</v>
      </c>
      <c r="L401" s="7"/>
      <c r="M401" s="8" t="s">
        <v>3875</v>
      </c>
      <c r="N401" s="8" t="s">
        <v>1538</v>
      </c>
      <c r="O401" s="7" t="s">
        <v>3876</v>
      </c>
      <c r="P401" s="7" t="s">
        <v>3877</v>
      </c>
      <c r="R401" s="9"/>
    </row>
    <row r="402" ht="15.75" customHeight="1">
      <c r="A402" s="7" t="s">
        <v>2182</v>
      </c>
      <c r="B402" s="7" t="s">
        <v>3878</v>
      </c>
      <c r="C402" s="1">
        <v>2022.0</v>
      </c>
      <c r="D402" s="7"/>
      <c r="E402" s="7" t="s">
        <v>3879</v>
      </c>
      <c r="F402" s="7" t="s">
        <v>1533</v>
      </c>
      <c r="G402" s="7" t="s">
        <v>3880</v>
      </c>
      <c r="H402" s="7"/>
      <c r="I402" s="7"/>
      <c r="J402" s="7" t="s">
        <v>3423</v>
      </c>
      <c r="K402" s="7" t="s">
        <v>3881</v>
      </c>
      <c r="L402" s="7"/>
      <c r="M402" s="8" t="s">
        <v>3882</v>
      </c>
      <c r="N402" s="7" t="s">
        <v>1538</v>
      </c>
      <c r="O402" s="7" t="s">
        <v>3883</v>
      </c>
      <c r="P402" s="7"/>
      <c r="R402" s="9"/>
    </row>
    <row r="403" ht="15.75" customHeight="1">
      <c r="A403" s="7" t="s">
        <v>2182</v>
      </c>
      <c r="B403" s="7" t="s">
        <v>3884</v>
      </c>
      <c r="C403" s="1">
        <v>2017.0</v>
      </c>
      <c r="D403" s="7"/>
      <c r="E403" s="7" t="s">
        <v>3885</v>
      </c>
      <c r="F403" s="7" t="s">
        <v>1533</v>
      </c>
      <c r="G403" s="7" t="s">
        <v>3886</v>
      </c>
      <c r="H403" s="7"/>
      <c r="I403" s="7"/>
      <c r="J403" s="7" t="s">
        <v>3887</v>
      </c>
      <c r="K403" s="7" t="s">
        <v>3888</v>
      </c>
      <c r="L403" s="7"/>
      <c r="M403" s="8" t="s">
        <v>3889</v>
      </c>
      <c r="N403" s="8" t="s">
        <v>1538</v>
      </c>
      <c r="O403" s="7" t="s">
        <v>3890</v>
      </c>
      <c r="P403" s="7"/>
      <c r="R403" s="9"/>
    </row>
    <row r="404" ht="15.75" customHeight="1">
      <c r="A404" s="7" t="s">
        <v>2182</v>
      </c>
      <c r="B404" s="7" t="s">
        <v>3891</v>
      </c>
      <c r="C404" s="1">
        <v>2023.0</v>
      </c>
      <c r="D404" s="7"/>
      <c r="E404" s="7" t="s">
        <v>2213</v>
      </c>
      <c r="F404" s="7" t="s">
        <v>1533</v>
      </c>
      <c r="G404" s="7" t="s">
        <v>2214</v>
      </c>
      <c r="H404" s="7"/>
      <c r="I404" s="7"/>
      <c r="J404" s="7" t="s">
        <v>3892</v>
      </c>
      <c r="K404" s="7" t="s">
        <v>3893</v>
      </c>
      <c r="L404" s="7"/>
      <c r="M404" s="8" t="s">
        <v>3894</v>
      </c>
      <c r="N404" s="8" t="s">
        <v>1538</v>
      </c>
      <c r="O404" s="7" t="s">
        <v>3895</v>
      </c>
      <c r="P404" s="7"/>
      <c r="R404" s="9"/>
    </row>
    <row r="405" ht="15.75" customHeight="1">
      <c r="A405" s="7" t="s">
        <v>2182</v>
      </c>
      <c r="B405" s="7" t="s">
        <v>3896</v>
      </c>
      <c r="C405" s="1">
        <v>2017.0</v>
      </c>
      <c r="D405" s="7"/>
      <c r="E405" s="7" t="s">
        <v>3397</v>
      </c>
      <c r="F405" s="7" t="s">
        <v>1533</v>
      </c>
      <c r="G405" s="7" t="s">
        <v>3398</v>
      </c>
      <c r="H405" s="7"/>
      <c r="I405" s="7"/>
      <c r="J405" s="7" t="s">
        <v>3897</v>
      </c>
      <c r="K405" s="7" t="s">
        <v>3898</v>
      </c>
      <c r="L405" s="7"/>
      <c r="M405" s="8" t="s">
        <v>3899</v>
      </c>
      <c r="N405" s="8" t="s">
        <v>1538</v>
      </c>
      <c r="O405" s="7" t="s">
        <v>3900</v>
      </c>
      <c r="P405" s="7"/>
      <c r="R405" s="9"/>
    </row>
    <row r="406" ht="15.75" customHeight="1">
      <c r="A406" s="7" t="s">
        <v>2182</v>
      </c>
      <c r="B406" s="7" t="s">
        <v>157</v>
      </c>
      <c r="C406" s="1">
        <v>2023.0</v>
      </c>
      <c r="D406" s="7"/>
      <c r="E406" s="7" t="s">
        <v>3901</v>
      </c>
      <c r="F406" s="7" t="s">
        <v>1533</v>
      </c>
      <c r="G406" s="7" t="s">
        <v>3902</v>
      </c>
      <c r="H406" s="7"/>
      <c r="I406" s="7"/>
      <c r="J406" s="7" t="s">
        <v>3903</v>
      </c>
      <c r="K406" s="7" t="s">
        <v>3904</v>
      </c>
      <c r="L406" s="7"/>
      <c r="M406" s="8" t="s">
        <v>3905</v>
      </c>
      <c r="N406" s="8" t="s">
        <v>1538</v>
      </c>
      <c r="O406" s="7" t="s">
        <v>3906</v>
      </c>
      <c r="P406" s="7" t="s">
        <v>3907</v>
      </c>
      <c r="R406" s="9"/>
    </row>
    <row r="407" ht="15.75" customHeight="1">
      <c r="A407" s="7" t="s">
        <v>2182</v>
      </c>
      <c r="B407" s="7" t="s">
        <v>3908</v>
      </c>
      <c r="C407" s="1">
        <v>2023.0</v>
      </c>
      <c r="D407" s="7"/>
      <c r="E407" s="7" t="s">
        <v>3909</v>
      </c>
      <c r="F407" s="7" t="s">
        <v>1533</v>
      </c>
      <c r="G407" s="7" t="s">
        <v>3910</v>
      </c>
      <c r="H407" s="7"/>
      <c r="I407" s="7"/>
      <c r="J407" s="7" t="s">
        <v>3911</v>
      </c>
      <c r="K407" s="7" t="s">
        <v>1970</v>
      </c>
      <c r="L407" s="7"/>
      <c r="M407" s="8" t="s">
        <v>3912</v>
      </c>
      <c r="N407" s="8" t="s">
        <v>1538</v>
      </c>
      <c r="O407" s="7" t="s">
        <v>3913</v>
      </c>
      <c r="P407" s="7" t="s">
        <v>3914</v>
      </c>
      <c r="R407" s="9"/>
    </row>
    <row r="408" ht="15.75" customHeight="1">
      <c r="A408" s="7" t="s">
        <v>2182</v>
      </c>
      <c r="B408" s="7" t="s">
        <v>3915</v>
      </c>
      <c r="C408" s="1">
        <v>2018.0</v>
      </c>
      <c r="D408" s="7"/>
      <c r="E408" s="7" t="s">
        <v>2545</v>
      </c>
      <c r="F408" s="7" t="s">
        <v>1533</v>
      </c>
      <c r="G408" s="7" t="s">
        <v>2546</v>
      </c>
      <c r="H408" s="7"/>
      <c r="I408" s="7"/>
      <c r="J408" s="7" t="s">
        <v>3916</v>
      </c>
      <c r="K408" s="7" t="s">
        <v>3917</v>
      </c>
      <c r="L408" s="7"/>
      <c r="M408" s="8" t="s">
        <v>3918</v>
      </c>
      <c r="N408" s="8" t="s">
        <v>1538</v>
      </c>
      <c r="O408" s="7" t="s">
        <v>3919</v>
      </c>
      <c r="P408" s="7" t="s">
        <v>3031</v>
      </c>
      <c r="R408" s="9"/>
    </row>
    <row r="409" ht="15.75" customHeight="1">
      <c r="A409" s="7" t="s">
        <v>2182</v>
      </c>
      <c r="B409" s="7" t="s">
        <v>3920</v>
      </c>
      <c r="C409" s="1">
        <v>2020.0</v>
      </c>
      <c r="D409" s="7"/>
      <c r="E409" s="7" t="s">
        <v>3921</v>
      </c>
      <c r="F409" s="7" t="s">
        <v>1533</v>
      </c>
      <c r="G409" s="7" t="s">
        <v>3922</v>
      </c>
      <c r="H409" s="7"/>
      <c r="I409" s="7"/>
      <c r="J409" s="7" t="s">
        <v>3923</v>
      </c>
      <c r="K409" s="7" t="s">
        <v>3924</v>
      </c>
      <c r="L409" s="7"/>
      <c r="M409" s="8" t="s">
        <v>3925</v>
      </c>
      <c r="N409" s="8" t="s">
        <v>1538</v>
      </c>
      <c r="O409" s="7" t="s">
        <v>3926</v>
      </c>
      <c r="P409" s="7" t="s">
        <v>3927</v>
      </c>
      <c r="R409" s="9"/>
    </row>
    <row r="410" ht="15.75" customHeight="1">
      <c r="A410" s="7" t="s">
        <v>2182</v>
      </c>
      <c r="B410" s="7" t="s">
        <v>3928</v>
      </c>
      <c r="C410" s="1">
        <v>2014.0</v>
      </c>
      <c r="D410" s="7"/>
      <c r="E410" s="7" t="s">
        <v>3929</v>
      </c>
      <c r="F410" s="7" t="s">
        <v>1533</v>
      </c>
      <c r="G410" s="7" t="s">
        <v>3930</v>
      </c>
      <c r="H410" s="7"/>
      <c r="I410" s="7"/>
      <c r="J410" s="7" t="s">
        <v>3331</v>
      </c>
      <c r="K410" s="7" t="s">
        <v>3332</v>
      </c>
      <c r="L410" s="7"/>
      <c r="M410" s="8" t="s">
        <v>3931</v>
      </c>
      <c r="N410" s="8" t="s">
        <v>1538</v>
      </c>
      <c r="O410" s="7" t="s">
        <v>3932</v>
      </c>
      <c r="P410" s="7" t="s">
        <v>3933</v>
      </c>
      <c r="R410" s="9"/>
    </row>
    <row r="411" ht="15.75" customHeight="1">
      <c r="A411" s="7" t="s">
        <v>2182</v>
      </c>
      <c r="B411" s="7" t="s">
        <v>3934</v>
      </c>
      <c r="C411" s="1">
        <v>2020.0</v>
      </c>
      <c r="D411" s="7"/>
      <c r="E411" s="7" t="s">
        <v>2277</v>
      </c>
      <c r="F411" s="7" t="s">
        <v>1533</v>
      </c>
      <c r="G411" s="7" t="s">
        <v>2278</v>
      </c>
      <c r="H411" s="7"/>
      <c r="I411" s="7"/>
      <c r="J411" s="7" t="s">
        <v>3935</v>
      </c>
      <c r="K411" s="7" t="s">
        <v>3936</v>
      </c>
      <c r="L411" s="7"/>
      <c r="M411" s="8" t="s">
        <v>3937</v>
      </c>
      <c r="N411" s="8" t="s">
        <v>1538</v>
      </c>
      <c r="O411" s="7" t="s">
        <v>3938</v>
      </c>
      <c r="P411" s="7" t="s">
        <v>3927</v>
      </c>
      <c r="R411" s="9"/>
    </row>
    <row r="412" ht="15.75" customHeight="1">
      <c r="A412" s="7" t="s">
        <v>2182</v>
      </c>
      <c r="B412" s="7" t="s">
        <v>3939</v>
      </c>
      <c r="C412" s="1">
        <v>2020.0</v>
      </c>
      <c r="D412" s="7"/>
      <c r="E412" s="7" t="s">
        <v>3940</v>
      </c>
      <c r="F412" s="7" t="s">
        <v>1533</v>
      </c>
      <c r="G412" s="7" t="s">
        <v>3941</v>
      </c>
      <c r="H412" s="7"/>
      <c r="I412" s="7"/>
      <c r="J412" s="7" t="s">
        <v>3942</v>
      </c>
      <c r="K412" s="7" t="s">
        <v>1667</v>
      </c>
      <c r="L412" s="7"/>
      <c r="M412" s="8" t="s">
        <v>3943</v>
      </c>
      <c r="N412" s="8" t="s">
        <v>1538</v>
      </c>
      <c r="O412" s="7" t="s">
        <v>3944</v>
      </c>
      <c r="P412" s="7" t="s">
        <v>3945</v>
      </c>
      <c r="R412" s="9"/>
    </row>
    <row r="413" ht="15.75" customHeight="1">
      <c r="A413" s="7" t="s">
        <v>2182</v>
      </c>
      <c r="B413" s="7" t="s">
        <v>3946</v>
      </c>
      <c r="C413" s="1">
        <v>2017.0</v>
      </c>
      <c r="D413" s="7"/>
      <c r="E413" s="7" t="s">
        <v>3947</v>
      </c>
      <c r="F413" s="7" t="s">
        <v>1533</v>
      </c>
      <c r="G413" s="7" t="s">
        <v>3948</v>
      </c>
      <c r="H413" s="7"/>
      <c r="I413" s="7"/>
      <c r="J413" s="7" t="s">
        <v>3949</v>
      </c>
      <c r="K413" s="7" t="s">
        <v>3950</v>
      </c>
      <c r="L413" s="7"/>
      <c r="M413" s="8" t="s">
        <v>3951</v>
      </c>
      <c r="N413" s="8" t="s">
        <v>1538</v>
      </c>
      <c r="O413" s="7" t="s">
        <v>3952</v>
      </c>
      <c r="P413" s="7"/>
      <c r="R413" s="9"/>
    </row>
    <row r="414" ht="15.75" customHeight="1">
      <c r="A414" s="7" t="s">
        <v>2182</v>
      </c>
      <c r="B414" s="7" t="s">
        <v>3953</v>
      </c>
      <c r="C414" s="1">
        <v>2014.0</v>
      </c>
      <c r="D414" s="7"/>
      <c r="E414" s="7" t="s">
        <v>3954</v>
      </c>
      <c r="F414" s="7" t="s">
        <v>1533</v>
      </c>
      <c r="G414" s="7" t="s">
        <v>3955</v>
      </c>
      <c r="H414" s="7"/>
      <c r="I414" s="7"/>
      <c r="J414" s="7" t="s">
        <v>1941</v>
      </c>
      <c r="K414" s="7" t="s">
        <v>1728</v>
      </c>
      <c r="L414" s="7"/>
      <c r="M414" s="8" t="s">
        <v>3956</v>
      </c>
      <c r="N414" s="8" t="s">
        <v>1538</v>
      </c>
      <c r="O414" s="7" t="s">
        <v>3957</v>
      </c>
      <c r="P414" s="7" t="s">
        <v>3958</v>
      </c>
      <c r="R414" s="9"/>
    </row>
    <row r="415" ht="15.75" customHeight="1">
      <c r="A415" s="7" t="s">
        <v>2182</v>
      </c>
      <c r="B415" s="7" t="s">
        <v>3959</v>
      </c>
      <c r="C415" s="1">
        <v>2023.0</v>
      </c>
      <c r="D415" s="7"/>
      <c r="E415" s="7" t="s">
        <v>3960</v>
      </c>
      <c r="F415" s="7" t="s">
        <v>1533</v>
      </c>
      <c r="G415" s="7" t="s">
        <v>3961</v>
      </c>
      <c r="H415" s="7"/>
      <c r="I415" s="7"/>
      <c r="J415" s="7" t="s">
        <v>3962</v>
      </c>
      <c r="K415" s="7" t="s">
        <v>3963</v>
      </c>
      <c r="L415" s="7"/>
      <c r="M415" s="8" t="s">
        <v>3964</v>
      </c>
      <c r="N415" s="8" t="s">
        <v>1538</v>
      </c>
      <c r="O415" s="7" t="s">
        <v>3965</v>
      </c>
      <c r="P415" s="7" t="s">
        <v>3966</v>
      </c>
      <c r="R415" s="9"/>
    </row>
    <row r="416" ht="15.75" customHeight="1">
      <c r="A416" s="7" t="s">
        <v>2182</v>
      </c>
      <c r="B416" s="7" t="s">
        <v>3967</v>
      </c>
      <c r="C416" s="1">
        <v>2017.0</v>
      </c>
      <c r="D416" s="7"/>
      <c r="E416" s="7" t="s">
        <v>3968</v>
      </c>
      <c r="F416" s="7" t="s">
        <v>1533</v>
      </c>
      <c r="G416" s="7" t="s">
        <v>3969</v>
      </c>
      <c r="H416" s="7"/>
      <c r="I416" s="7"/>
      <c r="J416" s="7" t="s">
        <v>3522</v>
      </c>
      <c r="K416" s="7" t="s">
        <v>3970</v>
      </c>
      <c r="L416" s="7"/>
      <c r="M416" s="8" t="s">
        <v>3971</v>
      </c>
      <c r="N416" s="8" t="s">
        <v>1538</v>
      </c>
      <c r="O416" s="7" t="s">
        <v>3972</v>
      </c>
      <c r="P416" s="7" t="s">
        <v>3973</v>
      </c>
      <c r="R416" s="9"/>
    </row>
    <row r="417" ht="15.75" customHeight="1">
      <c r="A417" s="7" t="s">
        <v>2182</v>
      </c>
      <c r="B417" s="7" t="s">
        <v>3974</v>
      </c>
      <c r="C417" s="1">
        <v>2020.0</v>
      </c>
      <c r="D417" s="7"/>
      <c r="E417" s="7" t="s">
        <v>2860</v>
      </c>
      <c r="F417" s="7" t="s">
        <v>1533</v>
      </c>
      <c r="G417" s="7" t="s">
        <v>2861</v>
      </c>
      <c r="H417" s="7"/>
      <c r="I417" s="7"/>
      <c r="J417" s="7" t="s">
        <v>3167</v>
      </c>
      <c r="K417" s="7" t="s">
        <v>1728</v>
      </c>
      <c r="L417" s="7"/>
      <c r="M417" s="8" t="s">
        <v>3975</v>
      </c>
      <c r="N417" s="8" t="s">
        <v>1538</v>
      </c>
      <c r="O417" s="7" t="s">
        <v>3976</v>
      </c>
      <c r="P417" s="7" t="s">
        <v>3977</v>
      </c>
      <c r="R417" s="9"/>
    </row>
    <row r="418" ht="15.75" customHeight="1">
      <c r="A418" s="7" t="s">
        <v>2182</v>
      </c>
      <c r="B418" s="7" t="s">
        <v>3978</v>
      </c>
      <c r="C418" s="1">
        <v>2014.0</v>
      </c>
      <c r="D418" s="7"/>
      <c r="E418" s="7" t="s">
        <v>3979</v>
      </c>
      <c r="F418" s="7" t="s">
        <v>1533</v>
      </c>
      <c r="G418" s="7" t="s">
        <v>3980</v>
      </c>
      <c r="H418" s="7"/>
      <c r="I418" s="7"/>
      <c r="J418" s="7" t="s">
        <v>3981</v>
      </c>
      <c r="K418" s="7" t="s">
        <v>3982</v>
      </c>
      <c r="L418" s="7"/>
      <c r="M418" s="8" t="s">
        <v>3983</v>
      </c>
      <c r="N418" s="8" t="s">
        <v>1538</v>
      </c>
      <c r="O418" s="7" t="s">
        <v>3984</v>
      </c>
      <c r="P418" s="7" t="s">
        <v>3985</v>
      </c>
      <c r="R418" s="9"/>
    </row>
    <row r="419" ht="15.75" customHeight="1">
      <c r="A419" s="7" t="s">
        <v>2182</v>
      </c>
      <c r="B419" s="7" t="s">
        <v>3986</v>
      </c>
      <c r="C419" s="1">
        <v>2023.0</v>
      </c>
      <c r="D419" s="7"/>
      <c r="E419" s="7" t="s">
        <v>3987</v>
      </c>
      <c r="F419" s="7" t="s">
        <v>1533</v>
      </c>
      <c r="G419" s="7" t="s">
        <v>3988</v>
      </c>
      <c r="H419" s="7"/>
      <c r="I419" s="7"/>
      <c r="J419" s="7" t="s">
        <v>3989</v>
      </c>
      <c r="K419" s="7" t="s">
        <v>3990</v>
      </c>
      <c r="L419" s="7"/>
      <c r="M419" s="8" t="s">
        <v>3991</v>
      </c>
      <c r="N419" s="8" t="s">
        <v>1538</v>
      </c>
      <c r="O419" s="7" t="s">
        <v>3992</v>
      </c>
      <c r="P419" s="7" t="s">
        <v>3993</v>
      </c>
      <c r="R419" s="9"/>
    </row>
    <row r="420" ht="15.75" customHeight="1">
      <c r="A420" s="7" t="s">
        <v>2182</v>
      </c>
      <c r="B420" s="7" t="s">
        <v>3994</v>
      </c>
      <c r="C420" s="1">
        <v>2013.0</v>
      </c>
      <c r="D420" s="7"/>
      <c r="E420" s="7" t="s">
        <v>3995</v>
      </c>
      <c r="F420" s="7" t="s">
        <v>1533</v>
      </c>
      <c r="G420" s="7" t="s">
        <v>3996</v>
      </c>
      <c r="H420" s="7"/>
      <c r="I420" s="7"/>
      <c r="J420" s="7" t="s">
        <v>3997</v>
      </c>
      <c r="K420" s="7" t="s">
        <v>3998</v>
      </c>
      <c r="L420" s="7"/>
      <c r="M420" s="8" t="s">
        <v>3999</v>
      </c>
      <c r="N420" s="8" t="s">
        <v>1538</v>
      </c>
      <c r="O420" s="7" t="s">
        <v>4000</v>
      </c>
      <c r="P420" s="7"/>
      <c r="R420" s="9"/>
    </row>
    <row r="421" ht="15.75" customHeight="1">
      <c r="A421" s="7" t="s">
        <v>2182</v>
      </c>
      <c r="B421" s="7" t="s">
        <v>4001</v>
      </c>
      <c r="C421" s="1">
        <v>2023.0</v>
      </c>
      <c r="D421" s="7"/>
      <c r="E421" s="7" t="s">
        <v>2213</v>
      </c>
      <c r="F421" s="7" t="s">
        <v>1533</v>
      </c>
      <c r="G421" s="7" t="s">
        <v>2214</v>
      </c>
      <c r="H421" s="7"/>
      <c r="I421" s="7"/>
      <c r="J421" s="7" t="s">
        <v>1723</v>
      </c>
      <c r="K421" s="7" t="s">
        <v>2438</v>
      </c>
      <c r="L421" s="7"/>
      <c r="M421" s="8" t="s">
        <v>4002</v>
      </c>
      <c r="N421" s="8" t="s">
        <v>1538</v>
      </c>
      <c r="O421" s="7" t="s">
        <v>4003</v>
      </c>
      <c r="P421" s="7"/>
      <c r="R421" s="9"/>
    </row>
    <row r="422" ht="15.75" customHeight="1">
      <c r="A422" s="7" t="s">
        <v>2182</v>
      </c>
      <c r="B422" s="7" t="s">
        <v>4004</v>
      </c>
      <c r="C422" s="1">
        <v>2016.0</v>
      </c>
      <c r="D422" s="7"/>
      <c r="E422" s="7" t="s">
        <v>2594</v>
      </c>
      <c r="F422" s="7" t="s">
        <v>1533</v>
      </c>
      <c r="G422" s="7" t="s">
        <v>2595</v>
      </c>
      <c r="H422" s="7"/>
      <c r="I422" s="7"/>
      <c r="J422" s="7" t="s">
        <v>4005</v>
      </c>
      <c r="K422" s="7" t="s">
        <v>4006</v>
      </c>
      <c r="L422" s="7"/>
      <c r="M422" s="8" t="s">
        <v>4007</v>
      </c>
      <c r="N422" s="8" t="s">
        <v>1538</v>
      </c>
      <c r="O422" s="7" t="s">
        <v>4008</v>
      </c>
      <c r="P422" s="7" t="s">
        <v>4009</v>
      </c>
      <c r="R422" s="9"/>
    </row>
    <row r="423" ht="15.75" customHeight="1">
      <c r="A423" s="7" t="s">
        <v>2182</v>
      </c>
      <c r="B423" s="7" t="s">
        <v>4010</v>
      </c>
      <c r="C423" s="1">
        <v>2017.0</v>
      </c>
      <c r="D423" s="7"/>
      <c r="E423" s="7" t="s">
        <v>2837</v>
      </c>
      <c r="F423" s="7" t="s">
        <v>1533</v>
      </c>
      <c r="G423" s="7" t="s">
        <v>2838</v>
      </c>
      <c r="H423" s="7"/>
      <c r="I423" s="7"/>
      <c r="J423" s="7" t="s">
        <v>889</v>
      </c>
      <c r="K423" s="7" t="s">
        <v>4011</v>
      </c>
      <c r="L423" s="7"/>
      <c r="M423" s="8" t="s">
        <v>4012</v>
      </c>
      <c r="N423" s="8" t="s">
        <v>1538</v>
      </c>
      <c r="O423" s="7" t="s">
        <v>4013</v>
      </c>
      <c r="P423" s="7" t="s">
        <v>4014</v>
      </c>
      <c r="R423" s="9"/>
    </row>
    <row r="424" ht="15.75" customHeight="1">
      <c r="A424" s="7" t="s">
        <v>2182</v>
      </c>
      <c r="B424" s="7" t="s">
        <v>4015</v>
      </c>
      <c r="C424" s="1">
        <v>2018.0</v>
      </c>
      <c r="D424" s="7"/>
      <c r="E424" s="7" t="s">
        <v>4016</v>
      </c>
      <c r="F424" s="7" t="s">
        <v>1533</v>
      </c>
      <c r="G424" s="7" t="s">
        <v>4017</v>
      </c>
      <c r="H424" s="7"/>
      <c r="I424" s="7"/>
      <c r="J424" s="7" t="s">
        <v>4018</v>
      </c>
      <c r="K424" s="7" t="s">
        <v>4019</v>
      </c>
      <c r="L424" s="7"/>
      <c r="M424" s="8" t="s">
        <v>4020</v>
      </c>
      <c r="N424" s="8" t="s">
        <v>1538</v>
      </c>
      <c r="O424" s="7" t="s">
        <v>4021</v>
      </c>
      <c r="P424" s="7"/>
      <c r="R424" s="9"/>
    </row>
    <row r="425" ht="15.75" customHeight="1">
      <c r="A425" s="7" t="s">
        <v>2182</v>
      </c>
      <c r="B425" s="7" t="s">
        <v>4022</v>
      </c>
      <c r="C425" s="1">
        <v>2020.0</v>
      </c>
      <c r="D425" s="7"/>
      <c r="E425" s="7" t="s">
        <v>2860</v>
      </c>
      <c r="F425" s="7" t="s">
        <v>1533</v>
      </c>
      <c r="G425" s="7" t="s">
        <v>2861</v>
      </c>
      <c r="H425" s="7"/>
      <c r="I425" s="7"/>
      <c r="J425" s="7" t="s">
        <v>3522</v>
      </c>
      <c r="K425" s="7" t="s">
        <v>4023</v>
      </c>
      <c r="L425" s="7"/>
      <c r="M425" s="8" t="s">
        <v>4024</v>
      </c>
      <c r="N425" s="8" t="s">
        <v>1538</v>
      </c>
      <c r="O425" s="7" t="s">
        <v>4025</v>
      </c>
      <c r="P425" s="7" t="s">
        <v>4026</v>
      </c>
      <c r="R425" s="9"/>
    </row>
    <row r="426" ht="15.75" customHeight="1">
      <c r="A426" s="7" t="s">
        <v>2182</v>
      </c>
      <c r="B426" s="7" t="s">
        <v>4027</v>
      </c>
      <c r="C426" s="1">
        <v>2021.0</v>
      </c>
      <c r="D426" s="7"/>
      <c r="E426" s="7" t="s">
        <v>4028</v>
      </c>
      <c r="F426" s="7" t="s">
        <v>1533</v>
      </c>
      <c r="G426" s="7" t="s">
        <v>4029</v>
      </c>
      <c r="H426" s="7"/>
      <c r="I426" s="7"/>
      <c r="J426" s="7" t="s">
        <v>4030</v>
      </c>
      <c r="K426" s="7" t="s">
        <v>4031</v>
      </c>
      <c r="L426" s="7"/>
      <c r="M426" s="8" t="s">
        <v>4032</v>
      </c>
      <c r="N426" s="8" t="s">
        <v>1538</v>
      </c>
      <c r="O426" s="7" t="s">
        <v>4033</v>
      </c>
      <c r="P426" s="7" t="s">
        <v>4034</v>
      </c>
      <c r="R426" s="9"/>
    </row>
    <row r="427" ht="15.75" customHeight="1">
      <c r="A427" s="7" t="s">
        <v>2182</v>
      </c>
      <c r="B427" s="7" t="s">
        <v>4035</v>
      </c>
      <c r="C427" s="1">
        <v>2022.0</v>
      </c>
      <c r="D427" s="7"/>
      <c r="E427" s="7" t="s">
        <v>4036</v>
      </c>
      <c r="F427" s="7" t="s">
        <v>1533</v>
      </c>
      <c r="G427" s="7" t="s">
        <v>4037</v>
      </c>
      <c r="H427" s="7"/>
      <c r="I427" s="7"/>
      <c r="J427" s="7" t="s">
        <v>4038</v>
      </c>
      <c r="K427" s="7" t="s">
        <v>4039</v>
      </c>
      <c r="L427" s="7"/>
      <c r="M427" s="8" t="s">
        <v>4040</v>
      </c>
      <c r="N427" s="8" t="s">
        <v>1538</v>
      </c>
      <c r="O427" s="7" t="s">
        <v>4041</v>
      </c>
      <c r="P427" s="7" t="s">
        <v>4042</v>
      </c>
      <c r="R427" s="9"/>
    </row>
    <row r="428" ht="15.75" customHeight="1">
      <c r="A428" s="7" t="s">
        <v>2182</v>
      </c>
      <c r="B428" s="7" t="s">
        <v>4043</v>
      </c>
      <c r="C428" s="1">
        <v>2023.0</v>
      </c>
      <c r="D428" s="7"/>
      <c r="E428" s="7" t="s">
        <v>2213</v>
      </c>
      <c r="F428" s="7" t="s">
        <v>1533</v>
      </c>
      <c r="G428" s="7" t="s">
        <v>2214</v>
      </c>
      <c r="H428" s="7"/>
      <c r="I428" s="7"/>
      <c r="J428" s="7" t="s">
        <v>1723</v>
      </c>
      <c r="K428" s="7" t="s">
        <v>1723</v>
      </c>
      <c r="L428" s="7"/>
      <c r="M428" s="8" t="s">
        <v>4044</v>
      </c>
      <c r="N428" s="8" t="s">
        <v>1538</v>
      </c>
      <c r="O428" s="7" t="s">
        <v>4045</v>
      </c>
      <c r="P428" s="7"/>
      <c r="R428" s="9"/>
    </row>
    <row r="429" ht="15.75" customHeight="1">
      <c r="A429" s="7" t="s">
        <v>2182</v>
      </c>
      <c r="B429" s="7" t="s">
        <v>4046</v>
      </c>
      <c r="C429" s="1">
        <v>2013.0</v>
      </c>
      <c r="D429" s="7"/>
      <c r="E429" s="7" t="s">
        <v>4047</v>
      </c>
      <c r="F429" s="7" t="s">
        <v>1533</v>
      </c>
      <c r="G429" s="7" t="s">
        <v>4048</v>
      </c>
      <c r="H429" s="7"/>
      <c r="I429" s="7"/>
      <c r="J429" s="7" t="s">
        <v>2193</v>
      </c>
      <c r="K429" s="7" t="s">
        <v>4049</v>
      </c>
      <c r="L429" s="7"/>
      <c r="M429" s="8" t="s">
        <v>4050</v>
      </c>
      <c r="N429" s="8" t="s">
        <v>1538</v>
      </c>
      <c r="O429" s="7" t="s">
        <v>4051</v>
      </c>
      <c r="P429" s="7" t="s">
        <v>4052</v>
      </c>
      <c r="R429" s="9"/>
    </row>
    <row r="430" ht="15.75" customHeight="1">
      <c r="A430" s="7" t="s">
        <v>2182</v>
      </c>
      <c r="B430" s="7" t="s">
        <v>4053</v>
      </c>
      <c r="C430" s="1">
        <v>2022.0</v>
      </c>
      <c r="D430" s="7"/>
      <c r="E430" s="7" t="s">
        <v>4054</v>
      </c>
      <c r="F430" s="7" t="s">
        <v>1533</v>
      </c>
      <c r="G430" s="7" t="s">
        <v>4055</v>
      </c>
      <c r="H430" s="7"/>
      <c r="I430" s="7"/>
      <c r="J430" s="7" t="s">
        <v>4056</v>
      </c>
      <c r="K430" s="7" t="s">
        <v>4057</v>
      </c>
      <c r="L430" s="7"/>
      <c r="M430" s="8" t="s">
        <v>4058</v>
      </c>
      <c r="N430" s="8" t="s">
        <v>1538</v>
      </c>
      <c r="O430" s="7" t="s">
        <v>4059</v>
      </c>
      <c r="P430" s="7"/>
      <c r="R430" s="9"/>
    </row>
    <row r="431" ht="15.75" customHeight="1">
      <c r="A431" s="7" t="s">
        <v>2182</v>
      </c>
      <c r="B431" s="7" t="s">
        <v>4060</v>
      </c>
      <c r="C431" s="1">
        <v>2019.0</v>
      </c>
      <c r="D431" s="7"/>
      <c r="E431" s="7" t="s">
        <v>2381</v>
      </c>
      <c r="F431" s="7" t="s">
        <v>1533</v>
      </c>
      <c r="G431" s="7" t="s">
        <v>2382</v>
      </c>
      <c r="H431" s="7"/>
      <c r="I431" s="7"/>
      <c r="J431" s="7" t="s">
        <v>4061</v>
      </c>
      <c r="K431" s="7" t="s">
        <v>4062</v>
      </c>
      <c r="L431" s="7"/>
      <c r="M431" s="8" t="s">
        <v>4063</v>
      </c>
      <c r="N431" s="8" t="s">
        <v>1538</v>
      </c>
      <c r="O431" s="7" t="s">
        <v>4064</v>
      </c>
      <c r="P431" s="7" t="s">
        <v>2304</v>
      </c>
      <c r="R431" s="9"/>
    </row>
    <row r="432" ht="15.75" customHeight="1">
      <c r="A432" s="7" t="s">
        <v>2182</v>
      </c>
      <c r="B432" s="7" t="s">
        <v>4065</v>
      </c>
      <c r="C432" s="1">
        <v>2018.0</v>
      </c>
      <c r="D432" s="7"/>
      <c r="E432" s="7" t="s">
        <v>4066</v>
      </c>
      <c r="F432" s="7" t="s">
        <v>1533</v>
      </c>
      <c r="G432" s="7" t="s">
        <v>4067</v>
      </c>
      <c r="H432" s="7"/>
      <c r="I432" s="7"/>
      <c r="J432" s="7" t="s">
        <v>4068</v>
      </c>
      <c r="K432" s="7" t="s">
        <v>4069</v>
      </c>
      <c r="L432" s="7"/>
      <c r="M432" s="8" t="s">
        <v>4070</v>
      </c>
      <c r="N432" s="7" t="s">
        <v>1538</v>
      </c>
      <c r="O432" s="7" t="s">
        <v>4071</v>
      </c>
      <c r="P432" s="7" t="s">
        <v>4072</v>
      </c>
      <c r="R432" s="9"/>
    </row>
    <row r="433" ht="15.75" customHeight="1">
      <c r="A433" s="7" t="s">
        <v>2182</v>
      </c>
      <c r="B433" s="7" t="s">
        <v>4073</v>
      </c>
      <c r="C433" s="1">
        <v>2019.0</v>
      </c>
      <c r="D433" s="7"/>
      <c r="E433" s="7" t="s">
        <v>2381</v>
      </c>
      <c r="F433" s="7" t="s">
        <v>1533</v>
      </c>
      <c r="G433" s="7" t="s">
        <v>2382</v>
      </c>
      <c r="H433" s="7"/>
      <c r="I433" s="7"/>
      <c r="J433" s="7" t="s">
        <v>4074</v>
      </c>
      <c r="K433" s="7" t="s">
        <v>4075</v>
      </c>
      <c r="L433" s="7"/>
      <c r="M433" s="8" t="s">
        <v>4076</v>
      </c>
      <c r="N433" s="8" t="s">
        <v>1538</v>
      </c>
      <c r="O433" s="7" t="s">
        <v>4077</v>
      </c>
      <c r="P433" s="7" t="s">
        <v>3031</v>
      </c>
      <c r="R433" s="9"/>
    </row>
    <row r="434" ht="15.75" customHeight="1">
      <c r="A434" s="7" t="s">
        <v>2182</v>
      </c>
      <c r="B434" s="7" t="s">
        <v>4078</v>
      </c>
      <c r="C434" s="1">
        <v>2022.0</v>
      </c>
      <c r="D434" s="7"/>
      <c r="E434" s="7" t="s">
        <v>4079</v>
      </c>
      <c r="F434" s="7" t="s">
        <v>1533</v>
      </c>
      <c r="G434" s="7" t="s">
        <v>4080</v>
      </c>
      <c r="H434" s="7"/>
      <c r="I434" s="7"/>
      <c r="J434" s="7" t="s">
        <v>4081</v>
      </c>
      <c r="K434" s="7" t="s">
        <v>4082</v>
      </c>
      <c r="L434" s="7"/>
      <c r="M434" s="8" t="s">
        <v>4083</v>
      </c>
      <c r="N434" s="8" t="s">
        <v>1538</v>
      </c>
      <c r="O434" s="7" t="s">
        <v>4084</v>
      </c>
      <c r="P434" s="7"/>
      <c r="R434" s="9"/>
    </row>
    <row r="435" ht="15.75" customHeight="1">
      <c r="A435" s="7" t="s">
        <v>2182</v>
      </c>
      <c r="B435" s="7" t="s">
        <v>4085</v>
      </c>
      <c r="C435" s="1">
        <v>2013.0</v>
      </c>
      <c r="D435" s="7"/>
      <c r="E435" s="7" t="s">
        <v>4086</v>
      </c>
      <c r="F435" s="7" t="s">
        <v>1533</v>
      </c>
      <c r="G435" s="7" t="s">
        <v>4087</v>
      </c>
      <c r="H435" s="7"/>
      <c r="I435" s="7"/>
      <c r="J435" s="7" t="s">
        <v>4088</v>
      </c>
      <c r="K435" s="7" t="s">
        <v>4089</v>
      </c>
      <c r="L435" s="7"/>
      <c r="M435" s="8" t="s">
        <v>4090</v>
      </c>
      <c r="N435" s="8" t="s">
        <v>1538</v>
      </c>
      <c r="O435" s="7" t="s">
        <v>4091</v>
      </c>
      <c r="P435" s="7" t="s">
        <v>4092</v>
      </c>
      <c r="R435" s="9"/>
    </row>
    <row r="436" ht="15.75" customHeight="1">
      <c r="A436" s="7" t="s">
        <v>2182</v>
      </c>
      <c r="B436" s="7" t="s">
        <v>4093</v>
      </c>
      <c r="C436" s="1">
        <v>2014.0</v>
      </c>
      <c r="D436" s="7"/>
      <c r="E436" s="7" t="s">
        <v>4094</v>
      </c>
      <c r="F436" s="7" t="s">
        <v>1533</v>
      </c>
      <c r="G436" s="7" t="s">
        <v>4095</v>
      </c>
      <c r="H436" s="7"/>
      <c r="I436" s="7"/>
      <c r="J436" s="7" t="s">
        <v>4096</v>
      </c>
      <c r="K436" s="7" t="s">
        <v>4097</v>
      </c>
      <c r="L436" s="7"/>
      <c r="M436" s="8" t="s">
        <v>4098</v>
      </c>
      <c r="N436" s="8" t="s">
        <v>1538</v>
      </c>
      <c r="O436" s="7" t="s">
        <v>4099</v>
      </c>
      <c r="P436" s="7"/>
      <c r="R436" s="9"/>
    </row>
    <row r="437" ht="15.75" customHeight="1">
      <c r="A437" s="7" t="s">
        <v>2182</v>
      </c>
      <c r="B437" s="7" t="s">
        <v>4100</v>
      </c>
      <c r="C437" s="1">
        <v>2023.0</v>
      </c>
      <c r="D437" s="7"/>
      <c r="E437" s="7" t="s">
        <v>2442</v>
      </c>
      <c r="F437" s="7" t="s">
        <v>1533</v>
      </c>
      <c r="G437" s="7" t="s">
        <v>2443</v>
      </c>
      <c r="H437" s="7"/>
      <c r="I437" s="7"/>
      <c r="J437" s="7" t="s">
        <v>2081</v>
      </c>
      <c r="K437" s="7" t="s">
        <v>2082</v>
      </c>
      <c r="L437" s="7"/>
      <c r="M437" s="8" t="s">
        <v>4101</v>
      </c>
      <c r="N437" s="8" t="s">
        <v>1538</v>
      </c>
      <c r="O437" s="7" t="s">
        <v>4102</v>
      </c>
      <c r="P437" s="7" t="s">
        <v>4103</v>
      </c>
      <c r="R437" s="9"/>
    </row>
    <row r="438" ht="15.75" customHeight="1">
      <c r="A438" s="7" t="s">
        <v>2182</v>
      </c>
      <c r="B438" s="7" t="s">
        <v>4104</v>
      </c>
      <c r="C438" s="1">
        <v>2021.0</v>
      </c>
      <c r="D438" s="7"/>
      <c r="E438" s="7" t="s">
        <v>4105</v>
      </c>
      <c r="F438" s="7" t="s">
        <v>1533</v>
      </c>
      <c r="G438" s="7" t="s">
        <v>4106</v>
      </c>
      <c r="H438" s="7"/>
      <c r="I438" s="7"/>
      <c r="J438" s="7" t="s">
        <v>4107</v>
      </c>
      <c r="K438" s="7" t="s">
        <v>4108</v>
      </c>
      <c r="L438" s="7"/>
      <c r="M438" s="8" t="s">
        <v>4109</v>
      </c>
      <c r="N438" s="7" t="s">
        <v>1538</v>
      </c>
      <c r="O438" s="7" t="s">
        <v>4110</v>
      </c>
      <c r="P438" s="7" t="s">
        <v>4111</v>
      </c>
      <c r="R438" s="9"/>
    </row>
    <row r="439" ht="15.75" customHeight="1">
      <c r="A439" s="7" t="s">
        <v>2182</v>
      </c>
      <c r="B439" s="7" t="s">
        <v>4112</v>
      </c>
      <c r="C439" s="1">
        <v>2018.0</v>
      </c>
      <c r="D439" s="7"/>
      <c r="E439" s="7" t="s">
        <v>4113</v>
      </c>
      <c r="F439" s="7" t="s">
        <v>1533</v>
      </c>
      <c r="G439" s="7" t="s">
        <v>4114</v>
      </c>
      <c r="H439" s="7"/>
      <c r="I439" s="7"/>
      <c r="J439" s="7" t="s">
        <v>4115</v>
      </c>
      <c r="K439" s="7" t="s">
        <v>4116</v>
      </c>
      <c r="L439" s="7"/>
      <c r="M439" s="8" t="s">
        <v>4117</v>
      </c>
      <c r="N439" s="8" t="s">
        <v>1538</v>
      </c>
      <c r="O439" s="7" t="s">
        <v>4118</v>
      </c>
      <c r="P439" s="7"/>
      <c r="R439" s="9"/>
    </row>
    <row r="440" ht="15.75" customHeight="1">
      <c r="A440" s="7" t="s">
        <v>2182</v>
      </c>
      <c r="B440" s="7" t="s">
        <v>4119</v>
      </c>
      <c r="C440" s="1">
        <v>2020.0</v>
      </c>
      <c r="D440" s="7"/>
      <c r="E440" s="7" t="s">
        <v>3414</v>
      </c>
      <c r="F440" s="7" t="s">
        <v>1533</v>
      </c>
      <c r="G440" s="7" t="s">
        <v>3415</v>
      </c>
      <c r="H440" s="7"/>
      <c r="I440" s="7"/>
      <c r="J440" s="7" t="s">
        <v>4120</v>
      </c>
      <c r="K440" s="7" t="s">
        <v>4121</v>
      </c>
      <c r="L440" s="7"/>
      <c r="M440" s="8" t="s">
        <v>4122</v>
      </c>
      <c r="N440" s="8" t="s">
        <v>1538</v>
      </c>
      <c r="O440" s="7" t="s">
        <v>4123</v>
      </c>
      <c r="P440" s="7" t="s">
        <v>4124</v>
      </c>
      <c r="R440" s="9"/>
    </row>
    <row r="441" ht="15.75" customHeight="1">
      <c r="A441" s="7" t="s">
        <v>2182</v>
      </c>
      <c r="B441" s="7" t="s">
        <v>4125</v>
      </c>
      <c r="C441" s="1">
        <v>2022.0</v>
      </c>
      <c r="D441" s="7"/>
      <c r="E441" s="7" t="s">
        <v>3309</v>
      </c>
      <c r="F441" s="7" t="s">
        <v>1533</v>
      </c>
      <c r="G441" s="7" t="s">
        <v>3310</v>
      </c>
      <c r="H441" s="7"/>
      <c r="I441" s="7"/>
      <c r="J441" s="7" t="s">
        <v>4126</v>
      </c>
      <c r="K441" s="7" t="s">
        <v>4127</v>
      </c>
      <c r="L441" s="7"/>
      <c r="M441" s="8" t="s">
        <v>4128</v>
      </c>
      <c r="N441" s="8" t="s">
        <v>1538</v>
      </c>
      <c r="O441" s="7" t="s">
        <v>4129</v>
      </c>
      <c r="P441" s="7" t="s">
        <v>4130</v>
      </c>
      <c r="R441" s="9"/>
    </row>
    <row r="442" ht="15.75" customHeight="1">
      <c r="A442" s="7" t="s">
        <v>2182</v>
      </c>
      <c r="B442" s="7" t="s">
        <v>4131</v>
      </c>
      <c r="C442" s="1">
        <v>2023.0</v>
      </c>
      <c r="D442" s="7"/>
      <c r="E442" s="7" t="s">
        <v>4132</v>
      </c>
      <c r="F442" s="7" t="s">
        <v>1533</v>
      </c>
      <c r="G442" s="7" t="s">
        <v>4133</v>
      </c>
      <c r="H442" s="7"/>
      <c r="I442" s="7"/>
      <c r="J442" s="7" t="s">
        <v>4134</v>
      </c>
      <c r="K442" s="7" t="s">
        <v>4135</v>
      </c>
      <c r="L442" s="7"/>
      <c r="M442" s="8" t="s">
        <v>4136</v>
      </c>
      <c r="N442" s="8" t="s">
        <v>1538</v>
      </c>
      <c r="O442" s="7" t="s">
        <v>4137</v>
      </c>
      <c r="P442" s="7" t="s">
        <v>4138</v>
      </c>
      <c r="R442" s="9"/>
    </row>
    <row r="443" ht="15.75" customHeight="1">
      <c r="A443" s="7" t="s">
        <v>2182</v>
      </c>
      <c r="B443" s="7" t="s">
        <v>4139</v>
      </c>
      <c r="C443" s="1">
        <v>2021.0</v>
      </c>
      <c r="D443" s="7"/>
      <c r="E443" s="7" t="s">
        <v>2236</v>
      </c>
      <c r="F443" s="7" t="s">
        <v>1533</v>
      </c>
      <c r="G443" s="7" t="s">
        <v>2237</v>
      </c>
      <c r="H443" s="7"/>
      <c r="I443" s="7"/>
      <c r="J443" s="7" t="s">
        <v>4140</v>
      </c>
      <c r="K443" s="7" t="s">
        <v>4141</v>
      </c>
      <c r="L443" s="7"/>
      <c r="M443" s="8" t="s">
        <v>4142</v>
      </c>
      <c r="N443" s="8" t="s">
        <v>1538</v>
      </c>
      <c r="O443" s="7" t="s">
        <v>4143</v>
      </c>
      <c r="P443" s="7"/>
      <c r="R443" s="9"/>
    </row>
    <row r="444" ht="15.75" customHeight="1">
      <c r="A444" s="7" t="s">
        <v>2182</v>
      </c>
      <c r="B444" s="7" t="s">
        <v>4144</v>
      </c>
      <c r="C444" s="1">
        <v>2018.0</v>
      </c>
      <c r="D444" s="7"/>
      <c r="E444" s="7" t="s">
        <v>2545</v>
      </c>
      <c r="F444" s="7" t="s">
        <v>1533</v>
      </c>
      <c r="G444" s="7" t="s">
        <v>2546</v>
      </c>
      <c r="H444" s="7"/>
      <c r="I444" s="7"/>
      <c r="J444" s="7" t="s">
        <v>4145</v>
      </c>
      <c r="K444" s="7" t="s">
        <v>4146</v>
      </c>
      <c r="L444" s="7"/>
      <c r="M444" s="8" t="s">
        <v>4147</v>
      </c>
      <c r="N444" s="8" t="s">
        <v>1538</v>
      </c>
      <c r="O444" s="7" t="s">
        <v>4148</v>
      </c>
      <c r="P444" s="7" t="s">
        <v>4149</v>
      </c>
      <c r="R444" s="9"/>
    </row>
    <row r="445" ht="15.75" customHeight="1">
      <c r="A445" s="7" t="s">
        <v>2182</v>
      </c>
      <c r="B445" s="7" t="s">
        <v>4150</v>
      </c>
      <c r="C445" s="1">
        <v>2014.0</v>
      </c>
      <c r="D445" s="7"/>
      <c r="E445" s="7" t="s">
        <v>4151</v>
      </c>
      <c r="F445" s="7" t="s">
        <v>1533</v>
      </c>
      <c r="G445" s="7" t="s">
        <v>4152</v>
      </c>
      <c r="H445" s="7"/>
      <c r="I445" s="7"/>
      <c r="J445" s="7" t="s">
        <v>4153</v>
      </c>
      <c r="K445" s="7" t="s">
        <v>4154</v>
      </c>
      <c r="L445" s="7"/>
      <c r="M445" s="8" t="s">
        <v>4155</v>
      </c>
      <c r="N445" s="8" t="s">
        <v>1538</v>
      </c>
      <c r="O445" s="7" t="s">
        <v>4156</v>
      </c>
      <c r="P445" s="7" t="s">
        <v>4157</v>
      </c>
      <c r="R445" s="9"/>
    </row>
    <row r="446" ht="15.75" customHeight="1">
      <c r="A446" s="7" t="s">
        <v>2182</v>
      </c>
      <c r="B446" s="7" t="s">
        <v>4158</v>
      </c>
      <c r="C446" s="1">
        <v>2015.0</v>
      </c>
      <c r="D446" s="7"/>
      <c r="E446" s="7" t="s">
        <v>4159</v>
      </c>
      <c r="F446" s="7" t="s">
        <v>1533</v>
      </c>
      <c r="G446" s="7" t="s">
        <v>4160</v>
      </c>
      <c r="H446" s="7"/>
      <c r="I446" s="7"/>
      <c r="J446" s="7" t="s">
        <v>4161</v>
      </c>
      <c r="K446" s="7" t="s">
        <v>4162</v>
      </c>
      <c r="L446" s="7"/>
      <c r="M446" s="8" t="s">
        <v>4163</v>
      </c>
      <c r="N446" s="8" t="s">
        <v>1538</v>
      </c>
      <c r="O446" s="7" t="s">
        <v>4164</v>
      </c>
      <c r="P446" s="7"/>
      <c r="R446" s="9"/>
    </row>
    <row r="447" ht="15.75" customHeight="1">
      <c r="A447" s="7" t="s">
        <v>2182</v>
      </c>
      <c r="B447" s="7" t="s">
        <v>4165</v>
      </c>
      <c r="C447" s="1">
        <v>2023.0</v>
      </c>
      <c r="D447" s="7"/>
      <c r="E447" s="7" t="s">
        <v>4166</v>
      </c>
      <c r="F447" s="7" t="s">
        <v>1533</v>
      </c>
      <c r="G447" s="7" t="s">
        <v>4167</v>
      </c>
      <c r="H447" s="7"/>
      <c r="I447" s="7"/>
      <c r="J447" s="7" t="s">
        <v>4168</v>
      </c>
      <c r="K447" s="7" t="s">
        <v>4169</v>
      </c>
      <c r="L447" s="7"/>
      <c r="M447" s="8" t="s">
        <v>4170</v>
      </c>
      <c r="N447" s="8" t="s">
        <v>1538</v>
      </c>
      <c r="O447" s="7" t="s">
        <v>4171</v>
      </c>
      <c r="P447" s="7" t="s">
        <v>4172</v>
      </c>
      <c r="R447" s="9"/>
    </row>
    <row r="448" ht="15.75" customHeight="1">
      <c r="A448" s="7" t="s">
        <v>2182</v>
      </c>
      <c r="B448" s="7" t="s">
        <v>4173</v>
      </c>
      <c r="C448" s="1">
        <v>2015.0</v>
      </c>
      <c r="D448" s="7"/>
      <c r="E448" s="7" t="s">
        <v>4174</v>
      </c>
      <c r="F448" s="7" t="s">
        <v>1533</v>
      </c>
      <c r="G448" s="7" t="s">
        <v>4175</v>
      </c>
      <c r="H448" s="7"/>
      <c r="I448" s="7"/>
      <c r="J448" s="7" t="s">
        <v>4176</v>
      </c>
      <c r="K448" s="7" t="s">
        <v>4177</v>
      </c>
      <c r="L448" s="7"/>
      <c r="M448" s="8" t="s">
        <v>4178</v>
      </c>
      <c r="N448" s="8" t="s">
        <v>1538</v>
      </c>
      <c r="O448" s="7" t="s">
        <v>4179</v>
      </c>
      <c r="P448" s="7" t="s">
        <v>4180</v>
      </c>
      <c r="R448" s="9"/>
    </row>
    <row r="449" ht="15.75" customHeight="1">
      <c r="A449" s="7" t="s">
        <v>2182</v>
      </c>
      <c r="B449" s="7" t="s">
        <v>4181</v>
      </c>
      <c r="C449" s="1">
        <v>2014.0</v>
      </c>
      <c r="D449" s="7"/>
      <c r="E449" s="7" t="s">
        <v>4182</v>
      </c>
      <c r="F449" s="7" t="s">
        <v>1533</v>
      </c>
      <c r="G449" s="7" t="s">
        <v>4183</v>
      </c>
      <c r="H449" s="7"/>
      <c r="I449" s="7"/>
      <c r="J449" s="7" t="s">
        <v>4184</v>
      </c>
      <c r="K449" s="7" t="s">
        <v>4185</v>
      </c>
      <c r="L449" s="7"/>
      <c r="M449" s="8" t="s">
        <v>4186</v>
      </c>
      <c r="N449" s="8" t="s">
        <v>1538</v>
      </c>
      <c r="O449" s="7" t="s">
        <v>4187</v>
      </c>
      <c r="P449" s="7" t="s">
        <v>4188</v>
      </c>
      <c r="R449" s="9"/>
    </row>
    <row r="450" ht="15.75" customHeight="1">
      <c r="A450" s="7" t="s">
        <v>2182</v>
      </c>
      <c r="B450" s="7" t="s">
        <v>4189</v>
      </c>
      <c r="C450" s="1">
        <v>2020.0</v>
      </c>
      <c r="D450" s="7"/>
      <c r="E450" s="7" t="s">
        <v>4190</v>
      </c>
      <c r="F450" s="7" t="s">
        <v>1533</v>
      </c>
      <c r="G450" s="7" t="s">
        <v>4191</v>
      </c>
      <c r="H450" s="7"/>
      <c r="I450" s="7"/>
      <c r="J450" s="7" t="s">
        <v>4192</v>
      </c>
      <c r="K450" s="7" t="s">
        <v>4193</v>
      </c>
      <c r="L450" s="7"/>
      <c r="M450" s="8" t="s">
        <v>4194</v>
      </c>
      <c r="N450" s="8" t="s">
        <v>1538</v>
      </c>
      <c r="O450" s="7" t="s">
        <v>4195</v>
      </c>
      <c r="P450" s="7"/>
      <c r="R450" s="9"/>
    </row>
    <row r="451" ht="15.75" customHeight="1">
      <c r="A451" s="7" t="s">
        <v>2182</v>
      </c>
      <c r="B451" s="7" t="s">
        <v>4196</v>
      </c>
      <c r="C451" s="1">
        <v>2018.0</v>
      </c>
      <c r="D451" s="7"/>
      <c r="E451" s="7" t="s">
        <v>4197</v>
      </c>
      <c r="F451" s="7" t="s">
        <v>1533</v>
      </c>
      <c r="G451" s="7" t="s">
        <v>4198</v>
      </c>
      <c r="H451" s="7"/>
      <c r="I451" s="7"/>
      <c r="J451" s="7" t="s">
        <v>3794</v>
      </c>
      <c r="K451" s="7" t="s">
        <v>4199</v>
      </c>
      <c r="L451" s="7"/>
      <c r="M451" s="8" t="s">
        <v>4200</v>
      </c>
      <c r="N451" s="8" t="s">
        <v>1538</v>
      </c>
      <c r="O451" s="7" t="s">
        <v>4201</v>
      </c>
      <c r="P451" s="7" t="s">
        <v>4202</v>
      </c>
      <c r="R451" s="9"/>
    </row>
    <row r="452" ht="15.75" customHeight="1">
      <c r="A452" s="7" t="s">
        <v>2182</v>
      </c>
      <c r="B452" s="7" t="s">
        <v>4203</v>
      </c>
      <c r="C452" s="1">
        <v>2023.0</v>
      </c>
      <c r="D452" s="7"/>
      <c r="E452" s="7" t="s">
        <v>2184</v>
      </c>
      <c r="F452" s="7" t="s">
        <v>1533</v>
      </c>
      <c r="G452" s="7" t="s">
        <v>2185</v>
      </c>
      <c r="H452" s="7"/>
      <c r="I452" s="7"/>
      <c r="J452" s="7" t="s">
        <v>4204</v>
      </c>
      <c r="K452" s="7" t="s">
        <v>4205</v>
      </c>
      <c r="L452" s="7"/>
      <c r="M452" s="8" t="s">
        <v>4206</v>
      </c>
      <c r="N452" s="8" t="s">
        <v>1538</v>
      </c>
      <c r="O452" s="7" t="s">
        <v>4207</v>
      </c>
      <c r="P452" s="7"/>
      <c r="R452" s="9"/>
    </row>
    <row r="453" ht="15.75" customHeight="1">
      <c r="A453" s="7" t="s">
        <v>2182</v>
      </c>
      <c r="B453" s="7" t="s">
        <v>4208</v>
      </c>
      <c r="C453" s="1">
        <v>2021.0</v>
      </c>
      <c r="D453" s="7"/>
      <c r="E453" s="7" t="s">
        <v>2502</v>
      </c>
      <c r="F453" s="7" t="s">
        <v>1533</v>
      </c>
      <c r="G453" s="7" t="s">
        <v>2503</v>
      </c>
      <c r="H453" s="7"/>
      <c r="I453" s="7"/>
      <c r="J453" s="7" t="s">
        <v>3428</v>
      </c>
      <c r="K453" s="7" t="s">
        <v>3429</v>
      </c>
      <c r="L453" s="7"/>
      <c r="M453" s="8" t="s">
        <v>4209</v>
      </c>
      <c r="N453" s="8" t="s">
        <v>1538</v>
      </c>
      <c r="O453" s="7" t="s">
        <v>4210</v>
      </c>
      <c r="P453" s="7" t="s">
        <v>4211</v>
      </c>
      <c r="R453" s="9"/>
    </row>
    <row r="454" ht="15.75" customHeight="1">
      <c r="A454" s="7" t="s">
        <v>2182</v>
      </c>
      <c r="B454" s="7" t="s">
        <v>4212</v>
      </c>
      <c r="C454" s="1">
        <v>2022.0</v>
      </c>
      <c r="D454" s="7"/>
      <c r="E454" s="7" t="s">
        <v>4213</v>
      </c>
      <c r="F454" s="7" t="s">
        <v>1533</v>
      </c>
      <c r="G454" s="7" t="s">
        <v>4214</v>
      </c>
      <c r="H454" s="7"/>
      <c r="I454" s="7"/>
      <c r="J454" s="7" t="s">
        <v>4215</v>
      </c>
      <c r="K454" s="7" t="s">
        <v>3841</v>
      </c>
      <c r="L454" s="7"/>
      <c r="M454" s="8" t="s">
        <v>4216</v>
      </c>
      <c r="N454" s="8" t="s">
        <v>1538</v>
      </c>
      <c r="O454" s="7" t="s">
        <v>4217</v>
      </c>
      <c r="P454" s="7" t="s">
        <v>4218</v>
      </c>
      <c r="R454" s="9"/>
    </row>
    <row r="455" ht="15.75" customHeight="1">
      <c r="A455" s="7" t="s">
        <v>2182</v>
      </c>
      <c r="B455" s="7" t="s">
        <v>4219</v>
      </c>
      <c r="C455" s="1">
        <v>2022.0</v>
      </c>
      <c r="D455" s="7"/>
      <c r="E455" s="7" t="s">
        <v>2191</v>
      </c>
      <c r="F455" s="7" t="s">
        <v>1533</v>
      </c>
      <c r="G455" s="7" t="s">
        <v>2192</v>
      </c>
      <c r="H455" s="7"/>
      <c r="I455" s="7"/>
      <c r="J455" s="7" t="s">
        <v>1807</v>
      </c>
      <c r="K455" s="7" t="s">
        <v>3533</v>
      </c>
      <c r="L455" s="7"/>
      <c r="M455" s="8" t="s">
        <v>4220</v>
      </c>
      <c r="N455" s="8" t="s">
        <v>1538</v>
      </c>
      <c r="O455" s="7" t="s">
        <v>4221</v>
      </c>
      <c r="P455" s="7"/>
      <c r="R455" s="9"/>
    </row>
    <row r="456" ht="15.75" customHeight="1">
      <c r="A456" s="7" t="s">
        <v>2182</v>
      </c>
      <c r="B456" s="7" t="s">
        <v>4222</v>
      </c>
      <c r="C456" s="1">
        <v>2019.0</v>
      </c>
      <c r="D456" s="7"/>
      <c r="E456" s="7" t="s">
        <v>4223</v>
      </c>
      <c r="F456" s="7" t="s">
        <v>1533</v>
      </c>
      <c r="G456" s="7" t="s">
        <v>4224</v>
      </c>
      <c r="H456" s="7"/>
      <c r="I456" s="7"/>
      <c r="J456" s="7" t="s">
        <v>4225</v>
      </c>
      <c r="K456" s="7" t="s">
        <v>4226</v>
      </c>
      <c r="L456" s="7"/>
      <c r="M456" s="8" t="s">
        <v>4227</v>
      </c>
      <c r="N456" s="8" t="s">
        <v>1538</v>
      </c>
      <c r="O456" s="7" t="s">
        <v>4228</v>
      </c>
      <c r="P456" s="7" t="s">
        <v>4229</v>
      </c>
      <c r="R456" s="9"/>
    </row>
    <row r="457" ht="15.75" customHeight="1">
      <c r="A457" s="7" t="s">
        <v>2182</v>
      </c>
      <c r="B457" s="7" t="s">
        <v>4230</v>
      </c>
      <c r="C457" s="1">
        <v>2023.0</v>
      </c>
      <c r="D457" s="7"/>
      <c r="E457" s="7" t="s">
        <v>2184</v>
      </c>
      <c r="F457" s="7" t="s">
        <v>1533</v>
      </c>
      <c r="G457" s="7" t="s">
        <v>2185</v>
      </c>
      <c r="H457" s="7"/>
      <c r="I457" s="7"/>
      <c r="J457" s="7" t="s">
        <v>4231</v>
      </c>
      <c r="K457" s="7" t="s">
        <v>3272</v>
      </c>
      <c r="L457" s="7"/>
      <c r="M457" s="8" t="s">
        <v>4232</v>
      </c>
      <c r="N457" s="8" t="s">
        <v>1538</v>
      </c>
      <c r="O457" s="7" t="s">
        <v>4233</v>
      </c>
      <c r="P457" s="7"/>
      <c r="R457" s="9"/>
    </row>
    <row r="458" ht="15.75" customHeight="1">
      <c r="A458" s="7" t="s">
        <v>2182</v>
      </c>
      <c r="B458" s="7" t="s">
        <v>4234</v>
      </c>
      <c r="C458" s="1">
        <v>2021.0</v>
      </c>
      <c r="D458" s="7"/>
      <c r="E458" s="7" t="s">
        <v>3714</v>
      </c>
      <c r="F458" s="7" t="s">
        <v>1533</v>
      </c>
      <c r="G458" s="7" t="s">
        <v>3715</v>
      </c>
      <c r="H458" s="7"/>
      <c r="I458" s="7"/>
      <c r="J458" s="7" t="s">
        <v>4235</v>
      </c>
      <c r="K458" s="7" t="s">
        <v>4236</v>
      </c>
      <c r="L458" s="7"/>
      <c r="M458" s="8" t="s">
        <v>4237</v>
      </c>
      <c r="N458" s="8" t="s">
        <v>1538</v>
      </c>
      <c r="O458" s="7" t="s">
        <v>4238</v>
      </c>
      <c r="P458" s="7" t="s">
        <v>4239</v>
      </c>
      <c r="R458" s="9"/>
    </row>
    <row r="459" ht="15.75" customHeight="1">
      <c r="A459" s="7" t="s">
        <v>2182</v>
      </c>
      <c r="B459" s="7" t="s">
        <v>4240</v>
      </c>
      <c r="C459" s="1">
        <v>2020.0</v>
      </c>
      <c r="D459" s="7"/>
      <c r="E459" s="7" t="s">
        <v>2717</v>
      </c>
      <c r="F459" s="7" t="s">
        <v>1533</v>
      </c>
      <c r="G459" s="7" t="s">
        <v>2718</v>
      </c>
      <c r="H459" s="7"/>
      <c r="I459" s="7"/>
      <c r="J459" s="7" t="s">
        <v>4241</v>
      </c>
      <c r="K459" s="7" t="s">
        <v>4242</v>
      </c>
      <c r="L459" s="7"/>
      <c r="M459" s="8" t="s">
        <v>4243</v>
      </c>
      <c r="N459" s="8" t="s">
        <v>1538</v>
      </c>
      <c r="O459" s="7" t="s">
        <v>4244</v>
      </c>
      <c r="P459" s="7" t="s">
        <v>4245</v>
      </c>
      <c r="R459" s="9"/>
    </row>
    <row r="460" ht="15.75" customHeight="1">
      <c r="A460" s="7" t="s">
        <v>2182</v>
      </c>
      <c r="B460" s="7" t="s">
        <v>4246</v>
      </c>
      <c r="C460" s="1">
        <v>2019.0</v>
      </c>
      <c r="D460" s="7"/>
      <c r="E460" s="7" t="s">
        <v>2381</v>
      </c>
      <c r="F460" s="7" t="s">
        <v>1533</v>
      </c>
      <c r="G460" s="7" t="s">
        <v>2382</v>
      </c>
      <c r="H460" s="7"/>
      <c r="I460" s="7"/>
      <c r="J460" s="7" t="s">
        <v>4005</v>
      </c>
      <c r="K460" s="7" t="s">
        <v>4247</v>
      </c>
      <c r="L460" s="7"/>
      <c r="M460" s="8" t="s">
        <v>4248</v>
      </c>
      <c r="N460" s="8" t="s">
        <v>1538</v>
      </c>
      <c r="O460" s="7" t="s">
        <v>4249</v>
      </c>
      <c r="P460" s="7" t="s">
        <v>2592</v>
      </c>
      <c r="R460" s="9"/>
    </row>
    <row r="461" ht="15.75" customHeight="1">
      <c r="A461" s="7" t="s">
        <v>2182</v>
      </c>
      <c r="B461" s="7" t="s">
        <v>4250</v>
      </c>
      <c r="C461" s="1">
        <v>2016.0</v>
      </c>
      <c r="D461" s="7"/>
      <c r="E461" s="7" t="s">
        <v>4251</v>
      </c>
      <c r="F461" s="7" t="s">
        <v>1533</v>
      </c>
      <c r="G461" s="7" t="s">
        <v>4252</v>
      </c>
      <c r="H461" s="7"/>
      <c r="I461" s="7"/>
      <c r="J461" s="7" t="s">
        <v>4253</v>
      </c>
      <c r="K461" s="7" t="s">
        <v>4254</v>
      </c>
      <c r="L461" s="7"/>
      <c r="M461" s="8" t="s">
        <v>4255</v>
      </c>
      <c r="N461" s="8" t="s">
        <v>1538</v>
      </c>
      <c r="O461" s="7" t="s">
        <v>4256</v>
      </c>
      <c r="P461" s="7"/>
      <c r="R461" s="9"/>
    </row>
    <row r="462" ht="15.75" customHeight="1">
      <c r="A462" s="7" t="s">
        <v>2182</v>
      </c>
      <c r="B462" s="7" t="s">
        <v>4257</v>
      </c>
      <c r="C462" s="1">
        <v>2018.0</v>
      </c>
      <c r="D462" s="7"/>
      <c r="E462" s="7" t="s">
        <v>4258</v>
      </c>
      <c r="F462" s="7" t="s">
        <v>1533</v>
      </c>
      <c r="G462" s="7" t="s">
        <v>4259</v>
      </c>
      <c r="H462" s="7"/>
      <c r="I462" s="7"/>
      <c r="J462" s="7" t="s">
        <v>4260</v>
      </c>
      <c r="K462" s="7" t="s">
        <v>2453</v>
      </c>
      <c r="L462" s="7"/>
      <c r="M462" s="8" t="s">
        <v>4261</v>
      </c>
      <c r="N462" s="8" t="s">
        <v>1538</v>
      </c>
      <c r="O462" s="7" t="s">
        <v>4262</v>
      </c>
      <c r="P462" s="7"/>
      <c r="R462" s="9"/>
    </row>
    <row r="463" ht="15.75" customHeight="1">
      <c r="A463" s="7" t="s">
        <v>2182</v>
      </c>
      <c r="B463" s="7" t="s">
        <v>4263</v>
      </c>
      <c r="C463" s="1">
        <v>2023.0</v>
      </c>
      <c r="D463" s="7"/>
      <c r="E463" s="7" t="s">
        <v>2442</v>
      </c>
      <c r="F463" s="7" t="s">
        <v>1533</v>
      </c>
      <c r="G463" s="7" t="s">
        <v>2443</v>
      </c>
      <c r="H463" s="7"/>
      <c r="I463" s="7"/>
      <c r="J463" s="7" t="s">
        <v>4264</v>
      </c>
      <c r="K463" s="7" t="s">
        <v>4265</v>
      </c>
      <c r="L463" s="7"/>
      <c r="M463" s="8" t="s">
        <v>4266</v>
      </c>
      <c r="N463" s="8" t="s">
        <v>1538</v>
      </c>
      <c r="O463" s="7" t="s">
        <v>4267</v>
      </c>
      <c r="P463" s="7" t="s">
        <v>4268</v>
      </c>
      <c r="R463" s="9"/>
    </row>
    <row r="464" ht="15.75" customHeight="1">
      <c r="A464" s="7" t="s">
        <v>2182</v>
      </c>
      <c r="B464" s="7" t="s">
        <v>4269</v>
      </c>
      <c r="C464" s="1">
        <v>2023.0</v>
      </c>
      <c r="D464" s="7"/>
      <c r="E464" s="7" t="s">
        <v>3909</v>
      </c>
      <c r="F464" s="7" t="s">
        <v>1533</v>
      </c>
      <c r="G464" s="7" t="s">
        <v>3910</v>
      </c>
      <c r="H464" s="7"/>
      <c r="I464" s="7"/>
      <c r="J464" s="7" t="s">
        <v>4270</v>
      </c>
      <c r="K464" s="7" t="s">
        <v>1667</v>
      </c>
      <c r="L464" s="7"/>
      <c r="M464" s="8" t="s">
        <v>4271</v>
      </c>
      <c r="N464" s="8" t="s">
        <v>1538</v>
      </c>
      <c r="O464" s="7" t="s">
        <v>4272</v>
      </c>
      <c r="P464" s="7" t="s">
        <v>4273</v>
      </c>
      <c r="R464" s="9"/>
    </row>
    <row r="465" ht="15.75" customHeight="1">
      <c r="A465" s="7" t="s">
        <v>2182</v>
      </c>
      <c r="B465" s="7" t="s">
        <v>4274</v>
      </c>
      <c r="C465" s="1">
        <v>2021.0</v>
      </c>
      <c r="D465" s="7"/>
      <c r="E465" s="7" t="s">
        <v>3228</v>
      </c>
      <c r="F465" s="7" t="s">
        <v>1533</v>
      </c>
      <c r="G465" s="7" t="s">
        <v>3229</v>
      </c>
      <c r="H465" s="7"/>
      <c r="I465" s="7"/>
      <c r="J465" s="7" t="s">
        <v>2905</v>
      </c>
      <c r="K465" s="7" t="s">
        <v>2906</v>
      </c>
      <c r="L465" s="7"/>
      <c r="M465" s="8" t="s">
        <v>4275</v>
      </c>
      <c r="N465" s="8" t="s">
        <v>1538</v>
      </c>
      <c r="O465" s="7" t="s">
        <v>4276</v>
      </c>
      <c r="P465" s="7" t="s">
        <v>4229</v>
      </c>
      <c r="R465" s="9"/>
    </row>
    <row r="466" ht="15.75" customHeight="1">
      <c r="A466" s="7" t="s">
        <v>2182</v>
      </c>
      <c r="B466" s="7" t="s">
        <v>4277</v>
      </c>
      <c r="C466" s="1">
        <v>2016.0</v>
      </c>
      <c r="D466" s="7"/>
      <c r="E466" s="7" t="s">
        <v>4278</v>
      </c>
      <c r="F466" s="7" t="s">
        <v>1533</v>
      </c>
      <c r="G466" s="7" t="s">
        <v>4279</v>
      </c>
      <c r="H466" s="7"/>
      <c r="I466" s="7"/>
      <c r="J466" s="7" t="s">
        <v>4280</v>
      </c>
      <c r="K466" s="7" t="s">
        <v>4281</v>
      </c>
      <c r="L466" s="7"/>
      <c r="M466" s="8" t="s">
        <v>4282</v>
      </c>
      <c r="N466" s="8" t="s">
        <v>1538</v>
      </c>
      <c r="O466" s="7" t="s">
        <v>4283</v>
      </c>
      <c r="P466" s="7" t="s">
        <v>4284</v>
      </c>
      <c r="R466" s="9"/>
    </row>
    <row r="467" ht="15.75" customHeight="1">
      <c r="A467" s="7" t="s">
        <v>2182</v>
      </c>
      <c r="B467" s="7" t="s">
        <v>4285</v>
      </c>
      <c r="C467" s="1">
        <v>2020.0</v>
      </c>
      <c r="D467" s="7"/>
      <c r="E467" s="7" t="s">
        <v>3414</v>
      </c>
      <c r="F467" s="7" t="s">
        <v>1533</v>
      </c>
      <c r="G467" s="7" t="s">
        <v>3415</v>
      </c>
      <c r="H467" s="7"/>
      <c r="I467" s="7"/>
      <c r="J467" s="7" t="s">
        <v>4286</v>
      </c>
      <c r="K467" s="7" t="s">
        <v>1856</v>
      </c>
      <c r="L467" s="7"/>
      <c r="M467" s="8" t="s">
        <v>4287</v>
      </c>
      <c r="N467" s="8" t="s">
        <v>1538</v>
      </c>
      <c r="O467" s="7" t="s">
        <v>4288</v>
      </c>
      <c r="P467" s="7" t="s">
        <v>4289</v>
      </c>
      <c r="R467" s="9"/>
    </row>
    <row r="468" ht="15.75" customHeight="1">
      <c r="A468" s="7" t="s">
        <v>2182</v>
      </c>
      <c r="B468" s="7" t="s">
        <v>4290</v>
      </c>
      <c r="C468" s="1">
        <v>2018.0</v>
      </c>
      <c r="D468" s="7"/>
      <c r="E468" s="7" t="s">
        <v>4291</v>
      </c>
      <c r="F468" s="7" t="s">
        <v>1533</v>
      </c>
      <c r="G468" s="7" t="s">
        <v>4292</v>
      </c>
      <c r="H468" s="7"/>
      <c r="I468" s="7"/>
      <c r="J468" s="7" t="s">
        <v>2174</v>
      </c>
      <c r="K468" s="7" t="s">
        <v>2175</v>
      </c>
      <c r="L468" s="7"/>
      <c r="M468" s="8" t="s">
        <v>4293</v>
      </c>
      <c r="N468" s="8" t="s">
        <v>1538</v>
      </c>
      <c r="O468" s="7" t="s">
        <v>4294</v>
      </c>
      <c r="P468" s="7" t="s">
        <v>3760</v>
      </c>
      <c r="R468" s="9"/>
    </row>
    <row r="469" ht="15.75" customHeight="1">
      <c r="A469" s="7" t="s">
        <v>2182</v>
      </c>
      <c r="B469" s="7" t="s">
        <v>4295</v>
      </c>
      <c r="C469" s="1">
        <v>2023.0</v>
      </c>
      <c r="D469" s="7"/>
      <c r="E469" s="7" t="s">
        <v>2213</v>
      </c>
      <c r="F469" s="7" t="s">
        <v>1533</v>
      </c>
      <c r="G469" s="7" t="s">
        <v>2214</v>
      </c>
      <c r="H469" s="7"/>
      <c r="I469" s="7"/>
      <c r="J469" s="7" t="s">
        <v>2169</v>
      </c>
      <c r="K469" s="7" t="s">
        <v>2534</v>
      </c>
      <c r="L469" s="7"/>
      <c r="M469" s="8" t="s">
        <v>4296</v>
      </c>
      <c r="N469" s="8" t="s">
        <v>1538</v>
      </c>
      <c r="O469" s="7" t="s">
        <v>4297</v>
      </c>
      <c r="P469" s="7"/>
      <c r="R469" s="9"/>
    </row>
    <row r="470" ht="15.75" customHeight="1">
      <c r="A470" s="7" t="s">
        <v>2182</v>
      </c>
      <c r="B470" s="7" t="s">
        <v>4298</v>
      </c>
      <c r="C470" s="1">
        <v>2023.0</v>
      </c>
      <c r="D470" s="7"/>
      <c r="E470" s="7" t="s">
        <v>2213</v>
      </c>
      <c r="F470" s="7" t="s">
        <v>1533</v>
      </c>
      <c r="G470" s="7" t="s">
        <v>2214</v>
      </c>
      <c r="H470" s="7"/>
      <c r="I470" s="7"/>
      <c r="J470" s="7" t="s">
        <v>4299</v>
      </c>
      <c r="K470" s="7" t="s">
        <v>4300</v>
      </c>
      <c r="L470" s="7"/>
      <c r="M470" s="8" t="s">
        <v>4301</v>
      </c>
      <c r="N470" s="8" t="s">
        <v>1538</v>
      </c>
      <c r="O470" s="7" t="s">
        <v>4302</v>
      </c>
      <c r="P470" s="7"/>
      <c r="R470" s="9"/>
    </row>
    <row r="471" ht="15.75" customHeight="1">
      <c r="A471" s="7" t="s">
        <v>2182</v>
      </c>
      <c r="B471" s="7" t="s">
        <v>4303</v>
      </c>
      <c r="C471" s="1">
        <v>2021.0</v>
      </c>
      <c r="D471" s="7"/>
      <c r="E471" s="7" t="s">
        <v>4304</v>
      </c>
      <c r="F471" s="7" t="s">
        <v>1533</v>
      </c>
      <c r="G471" s="7" t="s">
        <v>4305</v>
      </c>
      <c r="H471" s="7"/>
      <c r="I471" s="7"/>
      <c r="J471" s="7" t="s">
        <v>4306</v>
      </c>
      <c r="K471" s="7" t="s">
        <v>4307</v>
      </c>
      <c r="L471" s="7"/>
      <c r="M471" s="8" t="s">
        <v>4308</v>
      </c>
      <c r="N471" s="8" t="s">
        <v>1538</v>
      </c>
      <c r="O471" s="7" t="s">
        <v>4309</v>
      </c>
      <c r="P471" s="7"/>
      <c r="R471" s="9"/>
    </row>
    <row r="472" ht="15.75" customHeight="1">
      <c r="A472" s="7" t="s">
        <v>2182</v>
      </c>
      <c r="B472" s="7" t="s">
        <v>4310</v>
      </c>
      <c r="C472" s="1">
        <v>2022.0</v>
      </c>
      <c r="D472" s="7"/>
      <c r="E472" s="7" t="s">
        <v>4311</v>
      </c>
      <c r="F472" s="7" t="s">
        <v>1533</v>
      </c>
      <c r="G472" s="7" t="s">
        <v>4312</v>
      </c>
      <c r="H472" s="7"/>
      <c r="I472" s="7"/>
      <c r="J472" s="7" t="s">
        <v>4313</v>
      </c>
      <c r="K472" s="7" t="s">
        <v>4314</v>
      </c>
      <c r="L472" s="7"/>
      <c r="M472" s="8" t="s">
        <v>4315</v>
      </c>
      <c r="N472" s="8" t="s">
        <v>1538</v>
      </c>
      <c r="O472" s="7" t="s">
        <v>4316</v>
      </c>
      <c r="P472" s="7" t="s">
        <v>4317</v>
      </c>
      <c r="R472" s="9"/>
    </row>
    <row r="473" ht="15.75" customHeight="1">
      <c r="A473" s="7" t="s">
        <v>2182</v>
      </c>
      <c r="B473" s="7" t="s">
        <v>4318</v>
      </c>
      <c r="C473" s="1">
        <v>2019.0</v>
      </c>
      <c r="D473" s="7"/>
      <c r="E473" s="7" t="s">
        <v>2381</v>
      </c>
      <c r="F473" s="7" t="s">
        <v>1533</v>
      </c>
      <c r="G473" s="7" t="s">
        <v>2382</v>
      </c>
      <c r="H473" s="7"/>
      <c r="I473" s="7"/>
      <c r="J473" s="7" t="s">
        <v>4319</v>
      </c>
      <c r="K473" s="7" t="s">
        <v>1870</v>
      </c>
      <c r="L473" s="7"/>
      <c r="M473" s="8" t="s">
        <v>4320</v>
      </c>
      <c r="N473" s="8" t="s">
        <v>1538</v>
      </c>
      <c r="O473" s="7" t="s">
        <v>4321</v>
      </c>
      <c r="P473" s="7" t="s">
        <v>3031</v>
      </c>
      <c r="R473" s="9"/>
    </row>
    <row r="474" ht="15.75" customHeight="1">
      <c r="A474" s="7" t="s">
        <v>2182</v>
      </c>
      <c r="B474" s="7" t="s">
        <v>4322</v>
      </c>
      <c r="C474" s="1">
        <v>2021.0</v>
      </c>
      <c r="D474" s="7"/>
      <c r="E474" s="7" t="s">
        <v>2236</v>
      </c>
      <c r="F474" s="7" t="s">
        <v>1533</v>
      </c>
      <c r="G474" s="7" t="s">
        <v>2237</v>
      </c>
      <c r="H474" s="7"/>
      <c r="I474" s="7"/>
      <c r="J474" s="7" t="s">
        <v>2169</v>
      </c>
      <c r="K474" s="7" t="s">
        <v>2170</v>
      </c>
      <c r="L474" s="7"/>
      <c r="M474" s="8" t="s">
        <v>4323</v>
      </c>
      <c r="N474" s="8" t="s">
        <v>1538</v>
      </c>
      <c r="O474" s="7" t="s">
        <v>4324</v>
      </c>
      <c r="P474" s="7"/>
      <c r="R474" s="9"/>
    </row>
    <row r="475" ht="15.75" customHeight="1">
      <c r="A475" s="7" t="s">
        <v>2182</v>
      </c>
      <c r="B475" s="7" t="s">
        <v>4325</v>
      </c>
      <c r="C475" s="1">
        <v>2013.0</v>
      </c>
      <c r="D475" s="7"/>
      <c r="E475" s="7" t="s">
        <v>4326</v>
      </c>
      <c r="F475" s="7" t="s">
        <v>1533</v>
      </c>
      <c r="G475" s="7" t="s">
        <v>4327</v>
      </c>
      <c r="H475" s="7"/>
      <c r="I475" s="7"/>
      <c r="J475" s="7" t="s">
        <v>4328</v>
      </c>
      <c r="K475" s="7" t="s">
        <v>4329</v>
      </c>
      <c r="L475" s="7"/>
      <c r="M475" s="8" t="s">
        <v>4330</v>
      </c>
      <c r="N475" s="8" t="s">
        <v>1538</v>
      </c>
      <c r="O475" s="7" t="s">
        <v>4331</v>
      </c>
      <c r="P475" s="7"/>
      <c r="R475" s="9"/>
    </row>
    <row r="476" ht="15.75" customHeight="1">
      <c r="A476" s="7" t="s">
        <v>2182</v>
      </c>
      <c r="B476" s="7" t="s">
        <v>4332</v>
      </c>
      <c r="C476" s="1">
        <v>2020.0</v>
      </c>
      <c r="D476" s="7"/>
      <c r="E476" s="7" t="s">
        <v>4333</v>
      </c>
      <c r="F476" s="7" t="s">
        <v>1533</v>
      </c>
      <c r="G476" s="7" t="s">
        <v>4334</v>
      </c>
      <c r="H476" s="7"/>
      <c r="I476" s="7"/>
      <c r="J476" s="7" t="s">
        <v>4335</v>
      </c>
      <c r="K476" s="7" t="s">
        <v>4336</v>
      </c>
      <c r="L476" s="7"/>
      <c r="M476" s="8" t="s">
        <v>4337</v>
      </c>
      <c r="N476" s="8" t="s">
        <v>1538</v>
      </c>
      <c r="O476" s="7" t="s">
        <v>4338</v>
      </c>
      <c r="P476" s="7" t="s">
        <v>4339</v>
      </c>
      <c r="R476" s="9"/>
    </row>
    <row r="477" ht="15.75" customHeight="1">
      <c r="A477" s="7" t="s">
        <v>2182</v>
      </c>
      <c r="B477" s="7" t="s">
        <v>4340</v>
      </c>
      <c r="C477" s="1">
        <v>2022.0</v>
      </c>
      <c r="D477" s="7"/>
      <c r="E477" s="7" t="s">
        <v>4054</v>
      </c>
      <c r="F477" s="7" t="s">
        <v>1533</v>
      </c>
      <c r="G477" s="7" t="s">
        <v>4055</v>
      </c>
      <c r="H477" s="7"/>
      <c r="I477" s="7"/>
      <c r="J477" s="7" t="s">
        <v>4341</v>
      </c>
      <c r="K477" s="7" t="s">
        <v>4342</v>
      </c>
      <c r="L477" s="7"/>
      <c r="M477" s="8" t="s">
        <v>4343</v>
      </c>
      <c r="N477" s="8" t="s">
        <v>1538</v>
      </c>
      <c r="O477" s="7" t="s">
        <v>4344</v>
      </c>
      <c r="P477" s="7"/>
      <c r="R477" s="9"/>
    </row>
    <row r="478" ht="15.75" customHeight="1">
      <c r="A478" s="7" t="s">
        <v>2182</v>
      </c>
      <c r="B478" s="7" t="s">
        <v>4345</v>
      </c>
      <c r="C478" s="1">
        <v>2020.0</v>
      </c>
      <c r="D478" s="7"/>
      <c r="E478" s="7" t="s">
        <v>4346</v>
      </c>
      <c r="F478" s="7" t="s">
        <v>1533</v>
      </c>
      <c r="G478" s="7" t="s">
        <v>4347</v>
      </c>
      <c r="H478" s="7"/>
      <c r="I478" s="7"/>
      <c r="J478" s="7" t="s">
        <v>4348</v>
      </c>
      <c r="K478" s="7" t="s">
        <v>4349</v>
      </c>
      <c r="L478" s="7"/>
      <c r="M478" s="8" t="s">
        <v>4350</v>
      </c>
      <c r="N478" s="8" t="s">
        <v>1538</v>
      </c>
      <c r="O478" s="7" t="s">
        <v>4351</v>
      </c>
      <c r="P478" s="7" t="s">
        <v>4352</v>
      </c>
      <c r="R478" s="9"/>
    </row>
    <row r="479" ht="15.75" customHeight="1">
      <c r="A479" s="7" t="s">
        <v>2182</v>
      </c>
      <c r="B479" s="7" t="s">
        <v>4353</v>
      </c>
      <c r="C479" s="1">
        <v>2018.0</v>
      </c>
      <c r="D479" s="7"/>
      <c r="E479" s="7" t="s">
        <v>4354</v>
      </c>
      <c r="F479" s="7" t="s">
        <v>1533</v>
      </c>
      <c r="G479" s="7" t="s">
        <v>4355</v>
      </c>
      <c r="H479" s="7"/>
      <c r="I479" s="7"/>
      <c r="J479" s="7" t="s">
        <v>4356</v>
      </c>
      <c r="K479" s="7" t="s">
        <v>4357</v>
      </c>
      <c r="L479" s="7"/>
      <c r="M479" s="8" t="s">
        <v>4358</v>
      </c>
      <c r="N479" s="8" t="s">
        <v>1538</v>
      </c>
      <c r="O479" s="7" t="s">
        <v>4359</v>
      </c>
      <c r="P479" s="7" t="s">
        <v>4360</v>
      </c>
      <c r="R479" s="9"/>
    </row>
    <row r="480" ht="15.75" customHeight="1">
      <c r="A480" s="7" t="s">
        <v>2182</v>
      </c>
      <c r="B480" s="7" t="s">
        <v>4361</v>
      </c>
      <c r="C480" s="1">
        <v>2023.0</v>
      </c>
      <c r="D480" s="7"/>
      <c r="E480" s="7" t="s">
        <v>2184</v>
      </c>
      <c r="F480" s="7" t="s">
        <v>1533</v>
      </c>
      <c r="G480" s="7" t="s">
        <v>2185</v>
      </c>
      <c r="H480" s="7"/>
      <c r="I480" s="7"/>
      <c r="J480" s="7" t="s">
        <v>4362</v>
      </c>
      <c r="K480" s="7" t="s">
        <v>4363</v>
      </c>
      <c r="L480" s="7"/>
      <c r="M480" s="8" t="s">
        <v>4364</v>
      </c>
      <c r="N480" s="8" t="s">
        <v>1538</v>
      </c>
      <c r="O480" s="7" t="s">
        <v>4365</v>
      </c>
      <c r="P480" s="7"/>
      <c r="R480" s="9"/>
    </row>
    <row r="481" ht="15.75" customHeight="1">
      <c r="A481" s="7" t="s">
        <v>2182</v>
      </c>
      <c r="B481" s="7" t="s">
        <v>4366</v>
      </c>
      <c r="C481" s="1">
        <v>2021.0</v>
      </c>
      <c r="D481" s="7"/>
      <c r="E481" s="7" t="s">
        <v>2236</v>
      </c>
      <c r="F481" s="7" t="s">
        <v>1533</v>
      </c>
      <c r="G481" s="7" t="s">
        <v>2237</v>
      </c>
      <c r="H481" s="7"/>
      <c r="I481" s="7"/>
      <c r="J481" s="7" t="s">
        <v>4367</v>
      </c>
      <c r="K481" s="7" t="s">
        <v>4368</v>
      </c>
      <c r="L481" s="7"/>
      <c r="M481" s="8" t="s">
        <v>4369</v>
      </c>
      <c r="N481" s="8" t="s">
        <v>1538</v>
      </c>
      <c r="O481" s="7" t="s">
        <v>4370</v>
      </c>
      <c r="P481" s="7"/>
      <c r="R481" s="9"/>
    </row>
    <row r="482" ht="15.75" customHeight="1">
      <c r="A482" s="7" t="s">
        <v>2182</v>
      </c>
      <c r="B482" s="7" t="s">
        <v>4371</v>
      </c>
      <c r="C482" s="1">
        <v>2021.0</v>
      </c>
      <c r="D482" s="7"/>
      <c r="E482" s="7" t="s">
        <v>4372</v>
      </c>
      <c r="F482" s="7" t="s">
        <v>1533</v>
      </c>
      <c r="G482" s="7" t="s">
        <v>4373</v>
      </c>
      <c r="H482" s="7"/>
      <c r="I482" s="7"/>
      <c r="J482" s="7" t="s">
        <v>4374</v>
      </c>
      <c r="K482" s="7" t="s">
        <v>4375</v>
      </c>
      <c r="L482" s="7"/>
      <c r="M482" s="8" t="s">
        <v>4376</v>
      </c>
      <c r="N482" s="8" t="s">
        <v>1538</v>
      </c>
      <c r="O482" s="7" t="s">
        <v>4377</v>
      </c>
      <c r="P482" s="7" t="s">
        <v>4378</v>
      </c>
      <c r="R482" s="9"/>
    </row>
    <row r="483" ht="15.75" customHeight="1">
      <c r="A483" s="7" t="s">
        <v>2182</v>
      </c>
      <c r="B483" s="7" t="s">
        <v>4379</v>
      </c>
      <c r="C483" s="1">
        <v>2019.0</v>
      </c>
      <c r="D483" s="7"/>
      <c r="E483" s="7" t="s">
        <v>4380</v>
      </c>
      <c r="F483" s="7" t="s">
        <v>1533</v>
      </c>
      <c r="G483" s="7" t="s">
        <v>4381</v>
      </c>
      <c r="H483" s="7"/>
      <c r="I483" s="7"/>
      <c r="J483" s="7" t="s">
        <v>3702</v>
      </c>
      <c r="K483" s="7" t="s">
        <v>3703</v>
      </c>
      <c r="L483" s="7"/>
      <c r="M483" s="8" t="s">
        <v>4382</v>
      </c>
      <c r="N483" s="8" t="s">
        <v>1538</v>
      </c>
      <c r="O483" s="7" t="s">
        <v>4383</v>
      </c>
      <c r="P483" s="7"/>
      <c r="R483" s="9"/>
    </row>
    <row r="484" ht="15.75" customHeight="1">
      <c r="A484" s="7" t="s">
        <v>2182</v>
      </c>
      <c r="B484" s="7" t="s">
        <v>4384</v>
      </c>
      <c r="C484" s="1">
        <v>2019.0</v>
      </c>
      <c r="D484" s="7"/>
      <c r="E484" s="7" t="s">
        <v>2510</v>
      </c>
      <c r="F484" s="7" t="s">
        <v>1533</v>
      </c>
      <c r="G484" s="7" t="s">
        <v>2511</v>
      </c>
      <c r="H484" s="7"/>
      <c r="I484" s="7"/>
      <c r="J484" s="7" t="s">
        <v>4385</v>
      </c>
      <c r="K484" s="7" t="s">
        <v>4386</v>
      </c>
      <c r="L484" s="7"/>
      <c r="M484" s="8" t="s">
        <v>4387</v>
      </c>
      <c r="N484" s="8" t="s">
        <v>1538</v>
      </c>
      <c r="O484" s="7" t="s">
        <v>4388</v>
      </c>
      <c r="P484" s="7" t="s">
        <v>4389</v>
      </c>
      <c r="R484" s="9"/>
    </row>
    <row r="485" ht="15.75" customHeight="1">
      <c r="A485" s="7" t="s">
        <v>2182</v>
      </c>
      <c r="B485" s="7" t="s">
        <v>4390</v>
      </c>
      <c r="C485" s="1">
        <v>2017.0</v>
      </c>
      <c r="D485" s="7"/>
      <c r="E485" s="7" t="s">
        <v>2345</v>
      </c>
      <c r="F485" s="7" t="s">
        <v>1533</v>
      </c>
      <c r="G485" s="7" t="s">
        <v>2346</v>
      </c>
      <c r="H485" s="7"/>
      <c r="I485" s="7"/>
      <c r="J485" s="7" t="s">
        <v>4081</v>
      </c>
      <c r="K485" s="7" t="s">
        <v>4391</v>
      </c>
      <c r="L485" s="7"/>
      <c r="M485" s="8" t="s">
        <v>4392</v>
      </c>
      <c r="N485" s="8" t="s">
        <v>1538</v>
      </c>
      <c r="O485" s="7" t="s">
        <v>4393</v>
      </c>
      <c r="P485" s="7" t="s">
        <v>4394</v>
      </c>
      <c r="R485" s="9"/>
    </row>
    <row r="486" ht="15.75" customHeight="1">
      <c r="A486" s="7" t="s">
        <v>2182</v>
      </c>
      <c r="B486" s="7" t="s">
        <v>4395</v>
      </c>
      <c r="C486" s="1">
        <v>2017.0</v>
      </c>
      <c r="D486" s="7"/>
      <c r="E486" s="7" t="s">
        <v>4396</v>
      </c>
      <c r="F486" s="7" t="s">
        <v>1533</v>
      </c>
      <c r="G486" s="7" t="s">
        <v>4397</v>
      </c>
      <c r="H486" s="7"/>
      <c r="I486" s="7"/>
      <c r="J486" s="7" t="s">
        <v>4398</v>
      </c>
      <c r="K486" s="7" t="s">
        <v>4399</v>
      </c>
      <c r="L486" s="7"/>
      <c r="M486" s="8" t="s">
        <v>4400</v>
      </c>
      <c r="N486" s="8" t="s">
        <v>1538</v>
      </c>
      <c r="O486" s="7" t="s">
        <v>4401</v>
      </c>
      <c r="P486" s="7" t="s">
        <v>4402</v>
      </c>
      <c r="R486" s="9"/>
    </row>
    <row r="487" ht="15.75" customHeight="1">
      <c r="A487" s="7" t="s">
        <v>2182</v>
      </c>
      <c r="B487" s="7" t="s">
        <v>4403</v>
      </c>
      <c r="C487" s="1">
        <v>2023.0</v>
      </c>
      <c r="D487" s="7"/>
      <c r="E487" s="7" t="s">
        <v>3732</v>
      </c>
      <c r="F487" s="7" t="s">
        <v>1533</v>
      </c>
      <c r="G487" s="7" t="s">
        <v>3733</v>
      </c>
      <c r="H487" s="7"/>
      <c r="I487" s="7"/>
      <c r="J487" s="7" t="s">
        <v>2244</v>
      </c>
      <c r="K487" s="7" t="s">
        <v>2245</v>
      </c>
      <c r="L487" s="7"/>
      <c r="M487" s="8" t="s">
        <v>4404</v>
      </c>
      <c r="N487" s="8" t="s">
        <v>1538</v>
      </c>
      <c r="O487" s="7" t="s">
        <v>4405</v>
      </c>
      <c r="P487" s="7" t="s">
        <v>4406</v>
      </c>
      <c r="R487" s="9"/>
    </row>
    <row r="488" ht="15.75" customHeight="1">
      <c r="A488" s="7" t="s">
        <v>2182</v>
      </c>
      <c r="B488" s="7" t="s">
        <v>4407</v>
      </c>
      <c r="C488" s="1">
        <v>2023.0</v>
      </c>
      <c r="D488" s="7"/>
      <c r="E488" s="7" t="s">
        <v>2213</v>
      </c>
      <c r="F488" s="7" t="s">
        <v>1533</v>
      </c>
      <c r="G488" s="7" t="s">
        <v>2214</v>
      </c>
      <c r="H488" s="7"/>
      <c r="I488" s="7"/>
      <c r="J488" s="7" t="s">
        <v>4408</v>
      </c>
      <c r="K488" s="7" t="s">
        <v>4409</v>
      </c>
      <c r="L488" s="7"/>
      <c r="M488" s="8" t="s">
        <v>4410</v>
      </c>
      <c r="N488" s="8" t="s">
        <v>1538</v>
      </c>
      <c r="O488" s="7" t="s">
        <v>4411</v>
      </c>
      <c r="P488" s="7"/>
      <c r="R488" s="9"/>
    </row>
    <row r="489" ht="15.75" customHeight="1">
      <c r="A489" s="7" t="s">
        <v>2182</v>
      </c>
      <c r="B489" s="7" t="s">
        <v>4412</v>
      </c>
      <c r="C489" s="1">
        <v>2022.0</v>
      </c>
      <c r="D489" s="7"/>
      <c r="E489" s="7" t="s">
        <v>4413</v>
      </c>
      <c r="F489" s="7" t="s">
        <v>1533</v>
      </c>
      <c r="G489" s="7" t="s">
        <v>4414</v>
      </c>
      <c r="H489" s="7"/>
      <c r="I489" s="7"/>
      <c r="J489" s="7" t="s">
        <v>4415</v>
      </c>
      <c r="K489" s="7" t="s">
        <v>4416</v>
      </c>
      <c r="L489" s="7"/>
      <c r="M489" s="8" t="s">
        <v>4417</v>
      </c>
      <c r="N489" s="8" t="s">
        <v>1538</v>
      </c>
      <c r="O489" s="7" t="s">
        <v>4418</v>
      </c>
      <c r="P489" s="7" t="s">
        <v>4419</v>
      </c>
      <c r="R489" s="9"/>
    </row>
    <row r="490" ht="15.75" customHeight="1">
      <c r="A490" s="7" t="s">
        <v>2182</v>
      </c>
      <c r="B490" s="7" t="s">
        <v>4420</v>
      </c>
      <c r="C490" s="1">
        <v>2013.0</v>
      </c>
      <c r="D490" s="7"/>
      <c r="E490" s="7" t="s">
        <v>4421</v>
      </c>
      <c r="F490" s="7" t="s">
        <v>1533</v>
      </c>
      <c r="G490" s="7" t="s">
        <v>4422</v>
      </c>
      <c r="H490" s="7"/>
      <c r="I490" s="7"/>
      <c r="J490" s="7" t="s">
        <v>4423</v>
      </c>
      <c r="K490" s="7" t="s">
        <v>3502</v>
      </c>
      <c r="L490" s="7"/>
      <c r="M490" s="8" t="s">
        <v>4424</v>
      </c>
      <c r="N490" s="8" t="s">
        <v>1538</v>
      </c>
      <c r="O490" s="7" t="s">
        <v>4425</v>
      </c>
      <c r="P490" s="7" t="s">
        <v>4426</v>
      </c>
      <c r="R490" s="9"/>
    </row>
    <row r="491" ht="15.75" customHeight="1">
      <c r="A491" s="7" t="s">
        <v>2182</v>
      </c>
      <c r="B491" s="7" t="s">
        <v>4427</v>
      </c>
      <c r="C491" s="1">
        <v>2018.0</v>
      </c>
      <c r="D491" s="7"/>
      <c r="E491" s="7" t="s">
        <v>4428</v>
      </c>
      <c r="F491" s="7" t="s">
        <v>1533</v>
      </c>
      <c r="G491" s="7" t="s">
        <v>4429</v>
      </c>
      <c r="H491" s="7"/>
      <c r="I491" s="7"/>
      <c r="J491" s="7" t="s">
        <v>4430</v>
      </c>
      <c r="K491" s="7" t="s">
        <v>4431</v>
      </c>
      <c r="L491" s="7"/>
      <c r="M491" s="8" t="s">
        <v>4432</v>
      </c>
      <c r="N491" s="7" t="s">
        <v>1538</v>
      </c>
      <c r="O491" s="7" t="s">
        <v>4433</v>
      </c>
      <c r="P491" s="7"/>
      <c r="R491" s="9"/>
    </row>
    <row r="492" ht="15.75" customHeight="1">
      <c r="A492" s="7" t="s">
        <v>2182</v>
      </c>
      <c r="B492" s="7" t="s">
        <v>4434</v>
      </c>
      <c r="C492" s="1">
        <v>2022.0</v>
      </c>
      <c r="D492" s="7"/>
      <c r="E492" s="7" t="s">
        <v>2738</v>
      </c>
      <c r="F492" s="7" t="s">
        <v>1533</v>
      </c>
      <c r="G492" s="7" t="s">
        <v>2739</v>
      </c>
      <c r="H492" s="7"/>
      <c r="I492" s="7"/>
      <c r="J492" s="7" t="s">
        <v>2430</v>
      </c>
      <c r="K492" s="7" t="s">
        <v>4435</v>
      </c>
      <c r="L492" s="7"/>
      <c r="M492" s="8" t="s">
        <v>4436</v>
      </c>
      <c r="N492" s="8" t="s">
        <v>1538</v>
      </c>
      <c r="O492" s="7" t="s">
        <v>4437</v>
      </c>
      <c r="P492" s="7" t="s">
        <v>4438</v>
      </c>
      <c r="R492" s="9"/>
    </row>
    <row r="493" ht="15.75" customHeight="1">
      <c r="A493" s="7" t="s">
        <v>2182</v>
      </c>
      <c r="B493" s="7" t="s">
        <v>4439</v>
      </c>
      <c r="C493" s="1">
        <v>2023.0</v>
      </c>
      <c r="D493" s="7"/>
      <c r="E493" s="7" t="s">
        <v>3061</v>
      </c>
      <c r="F493" s="7" t="s">
        <v>1533</v>
      </c>
      <c r="G493" s="7" t="s">
        <v>3062</v>
      </c>
      <c r="H493" s="7"/>
      <c r="I493" s="7"/>
      <c r="J493" s="7" t="s">
        <v>4440</v>
      </c>
      <c r="K493" s="7" t="s">
        <v>4441</v>
      </c>
      <c r="L493" s="7"/>
      <c r="M493" s="8" t="s">
        <v>4442</v>
      </c>
      <c r="N493" s="8" t="s">
        <v>1538</v>
      </c>
      <c r="O493" s="7" t="s">
        <v>4443</v>
      </c>
      <c r="P493" s="7"/>
      <c r="R493" s="9"/>
    </row>
    <row r="494" ht="15.75" customHeight="1">
      <c r="A494" s="7" t="s">
        <v>2182</v>
      </c>
      <c r="B494" s="7" t="s">
        <v>4444</v>
      </c>
      <c r="C494" s="1">
        <v>2016.0</v>
      </c>
      <c r="D494" s="7"/>
      <c r="E494" s="7" t="s">
        <v>2845</v>
      </c>
      <c r="F494" s="7" t="s">
        <v>1533</v>
      </c>
      <c r="G494" s="7" t="s">
        <v>2846</v>
      </c>
      <c r="H494" s="7"/>
      <c r="I494" s="7"/>
      <c r="J494" s="7" t="s">
        <v>4445</v>
      </c>
      <c r="K494" s="7" t="s">
        <v>4446</v>
      </c>
      <c r="L494" s="7"/>
      <c r="M494" s="8" t="s">
        <v>4447</v>
      </c>
      <c r="N494" s="8" t="s">
        <v>1538</v>
      </c>
      <c r="O494" s="7" t="s">
        <v>4448</v>
      </c>
      <c r="P494" s="7" t="s">
        <v>4449</v>
      </c>
      <c r="R494" s="9"/>
    </row>
    <row r="495" ht="15.75" customHeight="1">
      <c r="A495" s="7" t="s">
        <v>2182</v>
      </c>
      <c r="B495" s="7" t="s">
        <v>4450</v>
      </c>
      <c r="C495" s="1">
        <v>2019.0</v>
      </c>
      <c r="D495" s="7"/>
      <c r="E495" s="7" t="s">
        <v>2381</v>
      </c>
      <c r="F495" s="7" t="s">
        <v>1533</v>
      </c>
      <c r="G495" s="7" t="s">
        <v>2382</v>
      </c>
      <c r="H495" s="7"/>
      <c r="I495" s="7"/>
      <c r="J495" s="7" t="s">
        <v>4445</v>
      </c>
      <c r="K495" s="7" t="s">
        <v>4446</v>
      </c>
      <c r="L495" s="7"/>
      <c r="M495" s="8" t="s">
        <v>4451</v>
      </c>
      <c r="N495" s="8" t="s">
        <v>1538</v>
      </c>
      <c r="O495" s="7" t="s">
        <v>4452</v>
      </c>
      <c r="P495" s="7" t="s">
        <v>3031</v>
      </c>
      <c r="R495" s="9"/>
    </row>
    <row r="496" ht="15.75" customHeight="1">
      <c r="A496" s="7" t="s">
        <v>2182</v>
      </c>
      <c r="B496" s="7" t="s">
        <v>4453</v>
      </c>
      <c r="C496" s="1">
        <v>2017.0</v>
      </c>
      <c r="D496" s="7"/>
      <c r="E496" s="7" t="s">
        <v>2676</v>
      </c>
      <c r="F496" s="7" t="s">
        <v>1533</v>
      </c>
      <c r="G496" s="7" t="s">
        <v>2677</v>
      </c>
      <c r="H496" s="7"/>
      <c r="I496" s="7"/>
      <c r="J496" s="7" t="s">
        <v>4454</v>
      </c>
      <c r="K496" s="7" t="s">
        <v>4455</v>
      </c>
      <c r="L496" s="7"/>
      <c r="M496" s="8" t="s">
        <v>4456</v>
      </c>
      <c r="N496" s="8" t="s">
        <v>1538</v>
      </c>
      <c r="O496" s="7" t="s">
        <v>4457</v>
      </c>
      <c r="P496" s="7" t="s">
        <v>4458</v>
      </c>
      <c r="R496" s="9"/>
    </row>
    <row r="497" ht="15.75" customHeight="1">
      <c r="A497" s="7" t="s">
        <v>2182</v>
      </c>
      <c r="B497" s="7" t="s">
        <v>4459</v>
      </c>
      <c r="C497" s="1">
        <v>2022.0</v>
      </c>
      <c r="D497" s="7"/>
      <c r="E497" s="7" t="s">
        <v>2494</v>
      </c>
      <c r="F497" s="7" t="s">
        <v>1533</v>
      </c>
      <c r="G497" s="7" t="s">
        <v>2495</v>
      </c>
      <c r="H497" s="7"/>
      <c r="I497" s="7"/>
      <c r="J497" s="7" t="s">
        <v>1707</v>
      </c>
      <c r="K497" s="7" t="s">
        <v>4460</v>
      </c>
      <c r="L497" s="7"/>
      <c r="M497" s="8" t="s">
        <v>4461</v>
      </c>
      <c r="N497" s="8" t="s">
        <v>1538</v>
      </c>
      <c r="O497" s="7" t="s">
        <v>4462</v>
      </c>
      <c r="P497" s="7" t="s">
        <v>4463</v>
      </c>
      <c r="R497" s="9"/>
    </row>
    <row r="498" ht="15.75" customHeight="1">
      <c r="A498" s="7" t="s">
        <v>2182</v>
      </c>
      <c r="B498" s="7" t="s">
        <v>4464</v>
      </c>
      <c r="C498" s="1">
        <v>2021.0</v>
      </c>
      <c r="D498" s="7"/>
      <c r="E498" s="7" t="s">
        <v>2236</v>
      </c>
      <c r="F498" s="7" t="s">
        <v>1533</v>
      </c>
      <c r="G498" s="7" t="s">
        <v>2237</v>
      </c>
      <c r="H498" s="7"/>
      <c r="I498" s="7"/>
      <c r="J498" s="7" t="s">
        <v>4465</v>
      </c>
      <c r="K498" s="7" t="s">
        <v>4466</v>
      </c>
      <c r="L498" s="7"/>
      <c r="M498" s="8" t="s">
        <v>4467</v>
      </c>
      <c r="N498" s="8" t="s">
        <v>1538</v>
      </c>
      <c r="O498" s="7" t="s">
        <v>4468</v>
      </c>
      <c r="P498" s="7"/>
      <c r="R498" s="9"/>
    </row>
    <row r="499" ht="15.75" customHeight="1">
      <c r="A499" s="7" t="s">
        <v>2182</v>
      </c>
      <c r="B499" s="7" t="s">
        <v>4469</v>
      </c>
      <c r="C499" s="1">
        <v>2019.0</v>
      </c>
      <c r="D499" s="7"/>
      <c r="E499" s="7" t="s">
        <v>2458</v>
      </c>
      <c r="F499" s="7" t="s">
        <v>1533</v>
      </c>
      <c r="G499" s="7" t="s">
        <v>2459</v>
      </c>
      <c r="H499" s="7"/>
      <c r="I499" s="7"/>
      <c r="J499" s="7" t="s">
        <v>2112</v>
      </c>
      <c r="K499" s="7" t="s">
        <v>2377</v>
      </c>
      <c r="L499" s="7"/>
      <c r="M499" s="8" t="s">
        <v>4470</v>
      </c>
      <c r="N499" s="8" t="s">
        <v>1538</v>
      </c>
      <c r="O499" s="7" t="s">
        <v>4471</v>
      </c>
      <c r="P499" s="7" t="s">
        <v>4472</v>
      </c>
      <c r="R499" s="9"/>
    </row>
    <row r="500" ht="15.75" customHeight="1">
      <c r="A500" s="7" t="s">
        <v>2182</v>
      </c>
      <c r="B500" s="7" t="s">
        <v>4473</v>
      </c>
      <c r="C500" s="1">
        <v>2018.0</v>
      </c>
      <c r="D500" s="7"/>
      <c r="E500" s="7" t="s">
        <v>4474</v>
      </c>
      <c r="F500" s="7" t="s">
        <v>1533</v>
      </c>
      <c r="G500" s="7" t="s">
        <v>4475</v>
      </c>
      <c r="H500" s="7"/>
      <c r="I500" s="7"/>
      <c r="J500" s="7" t="s">
        <v>4476</v>
      </c>
      <c r="K500" s="7" t="s">
        <v>4477</v>
      </c>
      <c r="L500" s="7"/>
      <c r="M500" s="8" t="s">
        <v>4478</v>
      </c>
      <c r="N500" s="8" t="s">
        <v>1538</v>
      </c>
      <c r="O500" s="7" t="s">
        <v>4479</v>
      </c>
      <c r="P500" s="7" t="s">
        <v>4480</v>
      </c>
      <c r="R500" s="9"/>
    </row>
    <row r="501" ht="15.75" customHeight="1">
      <c r="A501" s="7" t="s">
        <v>2182</v>
      </c>
      <c r="B501" s="7" t="s">
        <v>4481</v>
      </c>
      <c r="C501" s="1">
        <v>2014.0</v>
      </c>
      <c r="D501" s="7"/>
      <c r="E501" s="7" t="s">
        <v>4482</v>
      </c>
      <c r="F501" s="7" t="s">
        <v>1533</v>
      </c>
      <c r="G501" s="7" t="s">
        <v>4483</v>
      </c>
      <c r="H501" s="7"/>
      <c r="I501" s="7"/>
      <c r="J501" s="7" t="s">
        <v>4484</v>
      </c>
      <c r="K501" s="7" t="s">
        <v>4485</v>
      </c>
      <c r="L501" s="7"/>
      <c r="M501" s="8" t="s">
        <v>4486</v>
      </c>
      <c r="N501" s="8" t="s">
        <v>1538</v>
      </c>
      <c r="O501" s="7" t="s">
        <v>4487</v>
      </c>
      <c r="P501" s="7"/>
      <c r="R501" s="9"/>
    </row>
    <row r="502" ht="15.75" customHeight="1">
      <c r="A502" s="7" t="s">
        <v>2182</v>
      </c>
      <c r="B502" s="7" t="s">
        <v>4488</v>
      </c>
      <c r="C502" s="1">
        <v>2022.0</v>
      </c>
      <c r="D502" s="7"/>
      <c r="E502" s="7" t="s">
        <v>2191</v>
      </c>
      <c r="F502" s="7" t="s">
        <v>1533</v>
      </c>
      <c r="G502" s="7" t="s">
        <v>2192</v>
      </c>
      <c r="H502" s="7"/>
      <c r="I502" s="7"/>
      <c r="J502" s="7" t="s">
        <v>1762</v>
      </c>
      <c r="K502" s="7" t="s">
        <v>1763</v>
      </c>
      <c r="L502" s="7"/>
      <c r="M502" s="8" t="s">
        <v>4489</v>
      </c>
      <c r="N502" s="8" t="s">
        <v>1538</v>
      </c>
      <c r="O502" s="7" t="s">
        <v>4490</v>
      </c>
      <c r="P502" s="7"/>
      <c r="R502" s="9"/>
    </row>
    <row r="503" ht="15.75" customHeight="1">
      <c r="A503" s="7" t="s">
        <v>2182</v>
      </c>
      <c r="B503" s="7" t="s">
        <v>4491</v>
      </c>
      <c r="C503" s="1">
        <v>2023.0</v>
      </c>
      <c r="D503" s="7"/>
      <c r="E503" s="7" t="s">
        <v>4492</v>
      </c>
      <c r="F503" s="7" t="s">
        <v>1533</v>
      </c>
      <c r="G503" s="7" t="s">
        <v>4493</v>
      </c>
      <c r="H503" s="7"/>
      <c r="I503" s="7"/>
      <c r="J503" s="7" t="s">
        <v>4494</v>
      </c>
      <c r="K503" s="7" t="s">
        <v>4495</v>
      </c>
      <c r="L503" s="7"/>
      <c r="M503" s="8" t="s">
        <v>4496</v>
      </c>
      <c r="N503" s="8" t="s">
        <v>1538</v>
      </c>
      <c r="O503" s="7" t="s">
        <v>4497</v>
      </c>
      <c r="P503" s="7" t="s">
        <v>4498</v>
      </c>
      <c r="R503" s="9"/>
    </row>
    <row r="504" ht="15.75" customHeight="1">
      <c r="A504" s="7" t="s">
        <v>2182</v>
      </c>
      <c r="B504" s="7" t="s">
        <v>4499</v>
      </c>
      <c r="C504" s="1">
        <v>2014.0</v>
      </c>
      <c r="D504" s="7"/>
      <c r="E504" s="7" t="s">
        <v>4500</v>
      </c>
      <c r="F504" s="7" t="s">
        <v>1533</v>
      </c>
      <c r="G504" s="7" t="s">
        <v>4501</v>
      </c>
      <c r="H504" s="7"/>
      <c r="I504" s="7"/>
      <c r="J504" s="7" t="s">
        <v>3095</v>
      </c>
      <c r="K504" s="7" t="s">
        <v>3096</v>
      </c>
      <c r="L504" s="7"/>
      <c r="M504" s="8" t="s">
        <v>4502</v>
      </c>
      <c r="N504" s="8" t="s">
        <v>1538</v>
      </c>
      <c r="O504" s="7" t="s">
        <v>4503</v>
      </c>
      <c r="P504" s="7" t="s">
        <v>4504</v>
      </c>
      <c r="R504" s="9"/>
    </row>
    <row r="505" ht="15.75" customHeight="1">
      <c r="A505" s="7" t="s">
        <v>2182</v>
      </c>
      <c r="B505" s="7" t="s">
        <v>4505</v>
      </c>
      <c r="C505" s="1">
        <v>2022.0</v>
      </c>
      <c r="D505" s="7"/>
      <c r="E505" s="7" t="s">
        <v>2191</v>
      </c>
      <c r="F505" s="7" t="s">
        <v>1533</v>
      </c>
      <c r="G505" s="7" t="s">
        <v>2192</v>
      </c>
      <c r="H505" s="7"/>
      <c r="I505" s="7"/>
      <c r="J505" s="7" t="s">
        <v>1707</v>
      </c>
      <c r="K505" s="7" t="s">
        <v>4506</v>
      </c>
      <c r="L505" s="7"/>
      <c r="M505" s="8" t="s">
        <v>4507</v>
      </c>
      <c r="N505" s="8" t="s">
        <v>1538</v>
      </c>
      <c r="O505" s="7" t="s">
        <v>4508</v>
      </c>
      <c r="P505" s="7"/>
      <c r="R505" s="9"/>
    </row>
    <row r="506" ht="15.75" customHeight="1">
      <c r="A506" s="7" t="s">
        <v>2182</v>
      </c>
      <c r="B506" s="7" t="s">
        <v>4509</v>
      </c>
      <c r="C506" s="1">
        <v>2021.0</v>
      </c>
      <c r="D506" s="7"/>
      <c r="E506" s="7" t="s">
        <v>2236</v>
      </c>
      <c r="F506" s="7" t="s">
        <v>1533</v>
      </c>
      <c r="G506" s="7" t="s">
        <v>2237</v>
      </c>
      <c r="H506" s="7"/>
      <c r="I506" s="7"/>
      <c r="J506" s="7" t="s">
        <v>4510</v>
      </c>
      <c r="K506" s="7" t="s">
        <v>4511</v>
      </c>
      <c r="L506" s="7"/>
      <c r="M506" s="8" t="s">
        <v>4512</v>
      </c>
      <c r="N506" s="8" t="s">
        <v>1538</v>
      </c>
      <c r="O506" s="7" t="s">
        <v>4513</v>
      </c>
      <c r="P506" s="7"/>
      <c r="R506" s="9"/>
    </row>
    <row r="507" ht="15.75" customHeight="1">
      <c r="A507" s="7" t="s">
        <v>2182</v>
      </c>
      <c r="B507" s="7" t="s">
        <v>4514</v>
      </c>
      <c r="C507" s="1">
        <v>2023.0</v>
      </c>
      <c r="D507" s="7"/>
      <c r="E507" s="7" t="s">
        <v>4515</v>
      </c>
      <c r="F507" s="7" t="s">
        <v>1533</v>
      </c>
      <c r="G507" s="7" t="s">
        <v>4516</v>
      </c>
      <c r="H507" s="7"/>
      <c r="I507" s="7"/>
      <c r="J507" s="7" t="s">
        <v>4517</v>
      </c>
      <c r="K507" s="7" t="s">
        <v>4518</v>
      </c>
      <c r="L507" s="7"/>
      <c r="M507" s="8" t="s">
        <v>4519</v>
      </c>
      <c r="N507" s="8" t="s">
        <v>1538</v>
      </c>
      <c r="O507" s="7" t="s">
        <v>4520</v>
      </c>
      <c r="P507" s="7"/>
      <c r="R507" s="9"/>
    </row>
    <row r="508" ht="15.75" customHeight="1">
      <c r="A508" s="7" t="s">
        <v>2182</v>
      </c>
      <c r="B508" s="7" t="s">
        <v>4521</v>
      </c>
      <c r="C508" s="1">
        <v>2019.0</v>
      </c>
      <c r="D508" s="7"/>
      <c r="E508" s="7" t="s">
        <v>2458</v>
      </c>
      <c r="F508" s="7" t="s">
        <v>1533</v>
      </c>
      <c r="G508" s="7" t="s">
        <v>2459</v>
      </c>
      <c r="H508" s="7"/>
      <c r="I508" s="7"/>
      <c r="J508" s="7" t="s">
        <v>1707</v>
      </c>
      <c r="K508" s="7" t="s">
        <v>4522</v>
      </c>
      <c r="L508" s="7"/>
      <c r="M508" s="8" t="s">
        <v>4523</v>
      </c>
      <c r="N508" s="8" t="s">
        <v>1538</v>
      </c>
      <c r="O508" s="7" t="s">
        <v>4524</v>
      </c>
      <c r="P508" s="7" t="s">
        <v>4525</v>
      </c>
      <c r="R508" s="9"/>
    </row>
    <row r="509" ht="15.75" customHeight="1">
      <c r="A509" s="7" t="s">
        <v>2182</v>
      </c>
      <c r="B509" s="7" t="s">
        <v>4526</v>
      </c>
      <c r="C509" s="1">
        <v>2019.0</v>
      </c>
      <c r="D509" s="7"/>
      <c r="E509" s="7" t="s">
        <v>2458</v>
      </c>
      <c r="F509" s="7" t="s">
        <v>1533</v>
      </c>
      <c r="G509" s="7" t="s">
        <v>2459</v>
      </c>
      <c r="H509" s="7"/>
      <c r="I509" s="7"/>
      <c r="J509" s="7" t="s">
        <v>4527</v>
      </c>
      <c r="K509" s="7" t="s">
        <v>4528</v>
      </c>
      <c r="L509" s="7"/>
      <c r="M509" s="8" t="s">
        <v>4529</v>
      </c>
      <c r="N509" s="8" t="s">
        <v>1538</v>
      </c>
      <c r="O509" s="7" t="s">
        <v>4530</v>
      </c>
      <c r="P509" s="7" t="s">
        <v>4531</v>
      </c>
      <c r="R509" s="9"/>
    </row>
    <row r="510" ht="15.75" customHeight="1">
      <c r="A510" s="7" t="s">
        <v>2182</v>
      </c>
      <c r="B510" s="7" t="s">
        <v>4532</v>
      </c>
      <c r="C510" s="1">
        <v>2020.0</v>
      </c>
      <c r="D510" s="7"/>
      <c r="E510" s="7" t="s">
        <v>4533</v>
      </c>
      <c r="F510" s="7" t="s">
        <v>4534</v>
      </c>
      <c r="G510" s="7" t="s">
        <v>4535</v>
      </c>
      <c r="H510" s="7"/>
      <c r="I510" s="7"/>
      <c r="J510" s="7" t="s">
        <v>4536</v>
      </c>
      <c r="K510" s="7" t="s">
        <v>4537</v>
      </c>
      <c r="L510" s="7"/>
      <c r="M510" s="8" t="s">
        <v>4538</v>
      </c>
      <c r="N510" s="8"/>
      <c r="O510" s="7" t="s">
        <v>4539</v>
      </c>
      <c r="P510" s="7" t="s">
        <v>4540</v>
      </c>
      <c r="R510" s="9"/>
    </row>
    <row r="511" ht="15.75" customHeight="1">
      <c r="A511" s="7" t="s">
        <v>2182</v>
      </c>
      <c r="B511" s="7" t="s">
        <v>4541</v>
      </c>
      <c r="C511" s="1">
        <v>2019.0</v>
      </c>
      <c r="D511" s="7"/>
      <c r="E511" s="7" t="s">
        <v>3624</v>
      </c>
      <c r="F511" s="7" t="s">
        <v>1533</v>
      </c>
      <c r="G511" s="7" t="s">
        <v>3625</v>
      </c>
      <c r="H511" s="7"/>
      <c r="I511" s="7"/>
      <c r="J511" s="7" t="s">
        <v>4542</v>
      </c>
      <c r="K511" s="7" t="s">
        <v>4543</v>
      </c>
      <c r="L511" s="7"/>
      <c r="M511" s="8" t="s">
        <v>4544</v>
      </c>
      <c r="N511" s="8" t="s">
        <v>1538</v>
      </c>
      <c r="O511" s="7" t="s">
        <v>4545</v>
      </c>
      <c r="P511" s="7"/>
      <c r="R511" s="9"/>
    </row>
    <row r="512" ht="15.75" customHeight="1">
      <c r="A512" s="7" t="s">
        <v>2182</v>
      </c>
      <c r="B512" s="7" t="s">
        <v>4546</v>
      </c>
      <c r="C512" s="1">
        <v>2016.0</v>
      </c>
      <c r="D512" s="7"/>
      <c r="E512" s="7" t="s">
        <v>4547</v>
      </c>
      <c r="F512" s="7" t="s">
        <v>1533</v>
      </c>
      <c r="G512" s="7" t="s">
        <v>4548</v>
      </c>
      <c r="H512" s="7"/>
      <c r="I512" s="7"/>
      <c r="J512" s="7" t="s">
        <v>2353</v>
      </c>
      <c r="K512" s="7" t="s">
        <v>3445</v>
      </c>
      <c r="L512" s="7"/>
      <c r="M512" s="8" t="s">
        <v>4549</v>
      </c>
      <c r="N512" s="8" t="s">
        <v>1538</v>
      </c>
      <c r="O512" s="7" t="s">
        <v>4550</v>
      </c>
      <c r="P512" s="7"/>
      <c r="R512" s="9"/>
    </row>
    <row r="513" ht="15.75" customHeight="1">
      <c r="A513" s="7" t="s">
        <v>2182</v>
      </c>
      <c r="B513" s="7" t="s">
        <v>4551</v>
      </c>
      <c r="C513" s="1">
        <v>2019.0</v>
      </c>
      <c r="D513" s="7"/>
      <c r="E513" s="7" t="s">
        <v>2381</v>
      </c>
      <c r="F513" s="7" t="s">
        <v>1533</v>
      </c>
      <c r="G513" s="7" t="s">
        <v>2382</v>
      </c>
      <c r="H513" s="7"/>
      <c r="I513" s="7"/>
      <c r="J513" s="7" t="s">
        <v>4552</v>
      </c>
      <c r="K513" s="7" t="s">
        <v>4553</v>
      </c>
      <c r="L513" s="7"/>
      <c r="M513" s="8" t="s">
        <v>4554</v>
      </c>
      <c r="N513" s="8" t="s">
        <v>1538</v>
      </c>
      <c r="O513" s="7" t="s">
        <v>4555</v>
      </c>
      <c r="P513" s="7" t="s">
        <v>2293</v>
      </c>
      <c r="R513" s="9"/>
    </row>
    <row r="514" ht="15.75" customHeight="1">
      <c r="A514" s="7" t="s">
        <v>2182</v>
      </c>
      <c r="B514" s="7" t="s">
        <v>4556</v>
      </c>
      <c r="C514" s="1">
        <v>2013.0</v>
      </c>
      <c r="D514" s="7"/>
      <c r="E514" s="7" t="s">
        <v>4047</v>
      </c>
      <c r="F514" s="7" t="s">
        <v>1533</v>
      </c>
      <c r="G514" s="7" t="s">
        <v>4048</v>
      </c>
      <c r="H514" s="7"/>
      <c r="I514" s="7"/>
      <c r="J514" s="7" t="s">
        <v>2430</v>
      </c>
      <c r="K514" s="7" t="s">
        <v>4557</v>
      </c>
      <c r="L514" s="7"/>
      <c r="M514" s="8" t="s">
        <v>4558</v>
      </c>
      <c r="N514" s="8" t="s">
        <v>1538</v>
      </c>
      <c r="O514" s="7" t="s">
        <v>4559</v>
      </c>
      <c r="P514" s="7" t="s">
        <v>3387</v>
      </c>
      <c r="R514" s="9"/>
    </row>
    <row r="515" ht="15.75" customHeight="1">
      <c r="A515" s="7" t="s">
        <v>2182</v>
      </c>
      <c r="B515" s="7" t="s">
        <v>4560</v>
      </c>
      <c r="C515" s="1">
        <v>2020.0</v>
      </c>
      <c r="D515" s="7"/>
      <c r="E515" s="7" t="s">
        <v>2277</v>
      </c>
      <c r="F515" s="7" t="s">
        <v>1533</v>
      </c>
      <c r="G515" s="7" t="s">
        <v>2278</v>
      </c>
      <c r="H515" s="7"/>
      <c r="I515" s="7"/>
      <c r="J515" s="7" t="s">
        <v>4561</v>
      </c>
      <c r="K515" s="7" t="s">
        <v>4562</v>
      </c>
      <c r="L515" s="7"/>
      <c r="M515" s="8" t="s">
        <v>4563</v>
      </c>
      <c r="N515" s="8" t="s">
        <v>1538</v>
      </c>
      <c r="O515" s="7" t="s">
        <v>4564</v>
      </c>
      <c r="P515" s="7" t="s">
        <v>2248</v>
      </c>
      <c r="R515" s="9"/>
    </row>
    <row r="516" ht="15.75" customHeight="1">
      <c r="A516" s="7" t="s">
        <v>2182</v>
      </c>
      <c r="B516" s="7" t="s">
        <v>4565</v>
      </c>
      <c r="C516" s="1">
        <v>2021.0</v>
      </c>
      <c r="D516" s="7"/>
      <c r="E516" s="7" t="s">
        <v>2236</v>
      </c>
      <c r="F516" s="7" t="s">
        <v>1533</v>
      </c>
      <c r="G516" s="7" t="s">
        <v>2237</v>
      </c>
      <c r="H516" s="7"/>
      <c r="I516" s="7"/>
      <c r="J516" s="7" t="s">
        <v>4566</v>
      </c>
      <c r="K516" s="7" t="s">
        <v>3935</v>
      </c>
      <c r="L516" s="7"/>
      <c r="M516" s="8" t="s">
        <v>4567</v>
      </c>
      <c r="N516" s="8" t="s">
        <v>1538</v>
      </c>
      <c r="O516" s="7" t="s">
        <v>4568</v>
      </c>
      <c r="P516" s="7"/>
      <c r="R516" s="9"/>
    </row>
    <row r="517" ht="15.75" customHeight="1">
      <c r="A517" s="7" t="s">
        <v>2182</v>
      </c>
      <c r="B517" s="7" t="s">
        <v>4569</v>
      </c>
      <c r="C517" s="1">
        <v>2018.0</v>
      </c>
      <c r="D517" s="7"/>
      <c r="E517" s="7" t="s">
        <v>4570</v>
      </c>
      <c r="F517" s="7" t="s">
        <v>1533</v>
      </c>
      <c r="G517" s="7" t="s">
        <v>4571</v>
      </c>
      <c r="H517" s="7"/>
      <c r="I517" s="7"/>
      <c r="J517" s="7" t="s">
        <v>4572</v>
      </c>
      <c r="K517" s="7" t="s">
        <v>4573</v>
      </c>
      <c r="L517" s="7"/>
      <c r="M517" s="8" t="s">
        <v>4574</v>
      </c>
      <c r="N517" s="8" t="s">
        <v>1538</v>
      </c>
      <c r="O517" s="7" t="s">
        <v>4575</v>
      </c>
      <c r="P517" s="7" t="s">
        <v>3633</v>
      </c>
      <c r="R517" s="9"/>
    </row>
    <row r="518" ht="15.75" customHeight="1">
      <c r="A518" s="7" t="s">
        <v>2182</v>
      </c>
      <c r="B518" s="7" t="s">
        <v>4576</v>
      </c>
      <c r="C518" s="1">
        <v>2022.0</v>
      </c>
      <c r="D518" s="7"/>
      <c r="E518" s="7" t="s">
        <v>4577</v>
      </c>
      <c r="F518" s="7" t="s">
        <v>1533</v>
      </c>
      <c r="G518" s="7" t="s">
        <v>4578</v>
      </c>
      <c r="H518" s="7"/>
      <c r="I518" s="7"/>
      <c r="J518" s="7" t="s">
        <v>4579</v>
      </c>
      <c r="K518" s="7" t="s">
        <v>2679</v>
      </c>
      <c r="L518" s="7"/>
      <c r="M518" s="8" t="s">
        <v>4580</v>
      </c>
      <c r="N518" s="8" t="s">
        <v>1538</v>
      </c>
      <c r="O518" s="7" t="s">
        <v>4581</v>
      </c>
      <c r="P518" s="7" t="s">
        <v>4582</v>
      </c>
      <c r="R518" s="9"/>
    </row>
    <row r="519" ht="15.75" customHeight="1">
      <c r="A519" s="7" t="s">
        <v>2182</v>
      </c>
      <c r="B519" s="7" t="s">
        <v>4583</v>
      </c>
      <c r="C519" s="1">
        <v>2022.0</v>
      </c>
      <c r="D519" s="7"/>
      <c r="E519" s="7" t="s">
        <v>4584</v>
      </c>
      <c r="F519" s="7" t="s">
        <v>1533</v>
      </c>
      <c r="G519" s="7" t="s">
        <v>4585</v>
      </c>
      <c r="H519" s="7"/>
      <c r="I519" s="7"/>
      <c r="J519" s="7" t="s">
        <v>4586</v>
      </c>
      <c r="K519" s="7" t="s">
        <v>4587</v>
      </c>
      <c r="L519" s="7"/>
      <c r="M519" s="8" t="s">
        <v>4588</v>
      </c>
      <c r="N519" s="8" t="s">
        <v>1538</v>
      </c>
      <c r="O519" s="7" t="s">
        <v>4589</v>
      </c>
      <c r="P519" s="7" t="s">
        <v>4590</v>
      </c>
      <c r="R519" s="9"/>
    </row>
    <row r="520" ht="15.75" customHeight="1">
      <c r="A520" s="7" t="s">
        <v>2182</v>
      </c>
      <c r="B520" s="7" t="s">
        <v>4591</v>
      </c>
      <c r="C520" s="1">
        <v>2018.0</v>
      </c>
      <c r="D520" s="7"/>
      <c r="E520" s="7" t="s">
        <v>4197</v>
      </c>
      <c r="F520" s="7" t="s">
        <v>1533</v>
      </c>
      <c r="G520" s="7" t="s">
        <v>4198</v>
      </c>
      <c r="H520" s="7"/>
      <c r="I520" s="7"/>
      <c r="J520" s="7" t="s">
        <v>2920</v>
      </c>
      <c r="K520" s="7" t="s">
        <v>2921</v>
      </c>
      <c r="L520" s="7"/>
      <c r="M520" s="8" t="s">
        <v>4592</v>
      </c>
      <c r="N520" s="8" t="s">
        <v>1538</v>
      </c>
      <c r="O520" s="7" t="s">
        <v>4593</v>
      </c>
      <c r="P520" s="7" t="s">
        <v>4594</v>
      </c>
      <c r="R520" s="9"/>
    </row>
    <row r="521" ht="15.75" customHeight="1">
      <c r="A521" s="7" t="s">
        <v>2182</v>
      </c>
      <c r="B521" s="7" t="s">
        <v>4595</v>
      </c>
      <c r="C521" s="1">
        <v>2021.0</v>
      </c>
      <c r="D521" s="7"/>
      <c r="E521" s="7" t="s">
        <v>2502</v>
      </c>
      <c r="F521" s="7" t="s">
        <v>1533</v>
      </c>
      <c r="G521" s="7" t="s">
        <v>2503</v>
      </c>
      <c r="H521" s="7"/>
      <c r="I521" s="7"/>
      <c r="J521" s="7" t="s">
        <v>2554</v>
      </c>
      <c r="K521" s="7" t="s">
        <v>2555</v>
      </c>
      <c r="L521" s="7"/>
      <c r="M521" s="8" t="s">
        <v>4596</v>
      </c>
      <c r="N521" s="8" t="s">
        <v>1538</v>
      </c>
      <c r="O521" s="7" t="s">
        <v>4597</v>
      </c>
      <c r="P521" s="7" t="s">
        <v>4598</v>
      </c>
      <c r="R521" s="9"/>
    </row>
    <row r="522" ht="15.75" customHeight="1">
      <c r="A522" s="7" t="s">
        <v>2182</v>
      </c>
      <c r="B522" s="7" t="s">
        <v>4599</v>
      </c>
      <c r="C522" s="1">
        <v>2014.0</v>
      </c>
      <c r="D522" s="7"/>
      <c r="E522" s="7" t="s">
        <v>4151</v>
      </c>
      <c r="F522" s="7" t="s">
        <v>1533</v>
      </c>
      <c r="G522" s="7" t="s">
        <v>4152</v>
      </c>
      <c r="H522" s="7"/>
      <c r="I522" s="7"/>
      <c r="J522" s="7" t="s">
        <v>4176</v>
      </c>
      <c r="K522" s="7" t="s">
        <v>4177</v>
      </c>
      <c r="L522" s="7"/>
      <c r="M522" s="8" t="s">
        <v>4600</v>
      </c>
      <c r="N522" s="8" t="s">
        <v>1538</v>
      </c>
      <c r="O522" s="7" t="s">
        <v>4601</v>
      </c>
      <c r="P522" s="7" t="s">
        <v>4602</v>
      </c>
      <c r="R522" s="9"/>
    </row>
    <row r="523" ht="15.75" customHeight="1">
      <c r="A523" s="7" t="s">
        <v>2182</v>
      </c>
      <c r="B523" s="7" t="s">
        <v>4603</v>
      </c>
      <c r="C523" s="1">
        <v>2019.0</v>
      </c>
      <c r="D523" s="7"/>
      <c r="E523" s="7" t="s">
        <v>2331</v>
      </c>
      <c r="F523" s="7" t="s">
        <v>1533</v>
      </c>
      <c r="G523" s="7" t="s">
        <v>2332</v>
      </c>
      <c r="H523" s="7"/>
      <c r="I523" s="7"/>
      <c r="J523" s="7" t="s">
        <v>4552</v>
      </c>
      <c r="K523" s="7" t="s">
        <v>4553</v>
      </c>
      <c r="L523" s="7"/>
      <c r="M523" s="8" t="s">
        <v>4604</v>
      </c>
      <c r="N523" s="8" t="s">
        <v>1538</v>
      </c>
      <c r="O523" s="7" t="s">
        <v>4605</v>
      </c>
      <c r="P523" s="7"/>
      <c r="R523" s="9"/>
    </row>
    <row r="524" ht="15.75" customHeight="1">
      <c r="A524" s="7" t="s">
        <v>2182</v>
      </c>
      <c r="B524" s="7" t="s">
        <v>4606</v>
      </c>
      <c r="C524" s="1">
        <v>2023.0</v>
      </c>
      <c r="D524" s="7"/>
      <c r="E524" s="7" t="s">
        <v>4607</v>
      </c>
      <c r="F524" s="7" t="s">
        <v>1533</v>
      </c>
      <c r="G524" s="7" t="s">
        <v>4608</v>
      </c>
      <c r="H524" s="7"/>
      <c r="I524" s="7"/>
      <c r="J524" s="7" t="s">
        <v>4609</v>
      </c>
      <c r="K524" s="7" t="s">
        <v>4610</v>
      </c>
      <c r="L524" s="7"/>
      <c r="M524" s="8" t="s">
        <v>4611</v>
      </c>
      <c r="N524" s="8" t="s">
        <v>1538</v>
      </c>
      <c r="O524" s="7" t="s">
        <v>4612</v>
      </c>
      <c r="P524" s="7"/>
      <c r="R524" s="9"/>
    </row>
    <row r="525" ht="15.75" customHeight="1">
      <c r="A525" s="7" t="s">
        <v>2182</v>
      </c>
      <c r="B525" s="7" t="s">
        <v>4613</v>
      </c>
      <c r="C525" s="1">
        <v>2014.0</v>
      </c>
      <c r="D525" s="7"/>
      <c r="E525" s="7" t="s">
        <v>3776</v>
      </c>
      <c r="F525" s="7" t="s">
        <v>1533</v>
      </c>
      <c r="G525" s="7" t="s">
        <v>3777</v>
      </c>
      <c r="H525" s="7"/>
      <c r="I525" s="7"/>
      <c r="J525" s="7" t="s">
        <v>4614</v>
      </c>
      <c r="K525" s="7" t="s">
        <v>4615</v>
      </c>
      <c r="L525" s="7"/>
      <c r="M525" s="8" t="s">
        <v>4616</v>
      </c>
      <c r="N525" s="8" t="s">
        <v>1538</v>
      </c>
      <c r="O525" s="7" t="s">
        <v>4617</v>
      </c>
      <c r="P525" s="7" t="s">
        <v>4618</v>
      </c>
      <c r="R525" s="9"/>
    </row>
    <row r="526" ht="15.75" customHeight="1">
      <c r="A526" s="7" t="s">
        <v>2182</v>
      </c>
      <c r="B526" s="7" t="s">
        <v>4619</v>
      </c>
      <c r="C526" s="1">
        <v>2019.0</v>
      </c>
      <c r="D526" s="7"/>
      <c r="E526" s="7" t="s">
        <v>4620</v>
      </c>
      <c r="F526" s="7" t="s">
        <v>1533</v>
      </c>
      <c r="G526" s="7" t="s">
        <v>4621</v>
      </c>
      <c r="H526" s="7"/>
      <c r="I526" s="7"/>
      <c r="J526" s="7" t="s">
        <v>4134</v>
      </c>
      <c r="K526" s="7" t="s">
        <v>4622</v>
      </c>
      <c r="L526" s="7"/>
      <c r="M526" s="8" t="s">
        <v>4623</v>
      </c>
      <c r="N526" s="8" t="s">
        <v>1538</v>
      </c>
      <c r="O526" s="7" t="s">
        <v>4624</v>
      </c>
      <c r="P526" s="7" t="s">
        <v>4625</v>
      </c>
      <c r="R526" s="9"/>
    </row>
    <row r="527" ht="15.75" customHeight="1">
      <c r="A527" s="7" t="s">
        <v>2182</v>
      </c>
      <c r="B527" s="7" t="s">
        <v>4626</v>
      </c>
      <c r="C527" s="1">
        <v>2022.0</v>
      </c>
      <c r="D527" s="7"/>
      <c r="E527" s="7" t="s">
        <v>4627</v>
      </c>
      <c r="F527" s="7" t="s">
        <v>1533</v>
      </c>
      <c r="G527" s="7" t="s">
        <v>4628</v>
      </c>
      <c r="H527" s="7"/>
      <c r="I527" s="7"/>
      <c r="J527" s="7" t="s">
        <v>4629</v>
      </c>
      <c r="K527" s="7" t="s">
        <v>4630</v>
      </c>
      <c r="L527" s="7"/>
      <c r="M527" s="8" t="s">
        <v>4631</v>
      </c>
      <c r="N527" s="8" t="s">
        <v>1538</v>
      </c>
      <c r="O527" s="7" t="s">
        <v>4632</v>
      </c>
      <c r="P527" s="7"/>
      <c r="R527" s="9"/>
    </row>
    <row r="528" ht="15.75" customHeight="1">
      <c r="A528" s="7" t="s">
        <v>2182</v>
      </c>
      <c r="B528" s="7" t="s">
        <v>4633</v>
      </c>
      <c r="C528" s="1">
        <v>2017.0</v>
      </c>
      <c r="D528" s="7"/>
      <c r="E528" s="7" t="s">
        <v>4634</v>
      </c>
      <c r="F528" s="7" t="s">
        <v>1533</v>
      </c>
      <c r="G528" s="7" t="s">
        <v>4635</v>
      </c>
      <c r="H528" s="7"/>
      <c r="I528" s="7"/>
      <c r="J528" s="7" t="s">
        <v>2979</v>
      </c>
      <c r="K528" s="7" t="s">
        <v>2980</v>
      </c>
      <c r="L528" s="7"/>
      <c r="M528" s="8" t="s">
        <v>4636</v>
      </c>
      <c r="N528" s="8" t="s">
        <v>1538</v>
      </c>
      <c r="O528" s="7" t="s">
        <v>4637</v>
      </c>
      <c r="P528" s="7" t="s">
        <v>4638</v>
      </c>
      <c r="R528" s="9"/>
    </row>
    <row r="529" ht="15.75" customHeight="1">
      <c r="A529" s="7" t="s">
        <v>2182</v>
      </c>
      <c r="B529" s="7" t="s">
        <v>4639</v>
      </c>
      <c r="C529" s="1">
        <v>2023.0</v>
      </c>
      <c r="D529" s="7"/>
      <c r="E529" s="7" t="s">
        <v>4640</v>
      </c>
      <c r="F529" s="7" t="s">
        <v>1533</v>
      </c>
      <c r="G529" s="7" t="s">
        <v>4641</v>
      </c>
      <c r="H529" s="7"/>
      <c r="I529" s="7"/>
      <c r="J529" s="7" t="s">
        <v>4642</v>
      </c>
      <c r="K529" s="7" t="s">
        <v>2360</v>
      </c>
      <c r="L529" s="7"/>
      <c r="M529" s="8" t="s">
        <v>4643</v>
      </c>
      <c r="N529" s="8" t="s">
        <v>1538</v>
      </c>
      <c r="O529" s="7" t="s">
        <v>4644</v>
      </c>
      <c r="P529" s="7"/>
      <c r="R529" s="9"/>
    </row>
    <row r="530" ht="15.75" customHeight="1">
      <c r="A530" s="7" t="s">
        <v>2182</v>
      </c>
      <c r="B530" s="7" t="s">
        <v>4645</v>
      </c>
      <c r="C530" s="1">
        <v>2018.0</v>
      </c>
      <c r="D530" s="7"/>
      <c r="E530" s="7" t="s">
        <v>4646</v>
      </c>
      <c r="F530" s="7" t="s">
        <v>1533</v>
      </c>
      <c r="G530" s="7" t="s">
        <v>4647</v>
      </c>
      <c r="H530" s="7"/>
      <c r="I530" s="7"/>
      <c r="J530" s="7" t="s">
        <v>4648</v>
      </c>
      <c r="K530" s="7" t="s">
        <v>4649</v>
      </c>
      <c r="L530" s="7"/>
      <c r="M530" s="8" t="s">
        <v>4650</v>
      </c>
      <c r="N530" s="8" t="s">
        <v>1538</v>
      </c>
      <c r="O530" s="7" t="s">
        <v>4651</v>
      </c>
      <c r="P530" s="7"/>
      <c r="R530" s="9"/>
    </row>
    <row r="531" ht="15.75" customHeight="1">
      <c r="A531" s="7" t="s">
        <v>2182</v>
      </c>
      <c r="B531" s="7" t="s">
        <v>4652</v>
      </c>
      <c r="C531" s="1">
        <v>2022.0</v>
      </c>
      <c r="D531" s="7"/>
      <c r="E531" s="7" t="s">
        <v>4653</v>
      </c>
      <c r="F531" s="7" t="s">
        <v>1533</v>
      </c>
      <c r="G531" s="7" t="s">
        <v>4654</v>
      </c>
      <c r="H531" s="7"/>
      <c r="I531" s="7"/>
      <c r="J531" s="7" t="s">
        <v>4655</v>
      </c>
      <c r="K531" s="7" t="s">
        <v>4656</v>
      </c>
      <c r="L531" s="7"/>
      <c r="M531" s="8" t="s">
        <v>4657</v>
      </c>
      <c r="N531" s="8" t="s">
        <v>1538</v>
      </c>
      <c r="O531" s="7" t="s">
        <v>4658</v>
      </c>
      <c r="P531" s="7" t="s">
        <v>4659</v>
      </c>
      <c r="R531" s="9"/>
    </row>
    <row r="532" ht="15.75" customHeight="1">
      <c r="A532" s="7" t="s">
        <v>2182</v>
      </c>
      <c r="B532" s="7" t="s">
        <v>4660</v>
      </c>
      <c r="C532" s="1">
        <v>2013.0</v>
      </c>
      <c r="D532" s="7"/>
      <c r="E532" s="7" t="s">
        <v>2668</v>
      </c>
      <c r="F532" s="7" t="s">
        <v>1533</v>
      </c>
      <c r="G532" s="7" t="s">
        <v>2669</v>
      </c>
      <c r="H532" s="7"/>
      <c r="I532" s="7"/>
      <c r="J532" s="7" t="s">
        <v>3095</v>
      </c>
      <c r="K532" s="7" t="s">
        <v>4661</v>
      </c>
      <c r="L532" s="7"/>
      <c r="M532" s="8" t="s">
        <v>4662</v>
      </c>
      <c r="N532" s="8" t="s">
        <v>1538</v>
      </c>
      <c r="O532" s="7" t="s">
        <v>4663</v>
      </c>
      <c r="P532" s="7" t="s">
        <v>4664</v>
      </c>
      <c r="R532" s="9"/>
    </row>
    <row r="533" ht="15.75" customHeight="1">
      <c r="A533" s="7" t="s">
        <v>2182</v>
      </c>
      <c r="B533" s="7" t="s">
        <v>4665</v>
      </c>
      <c r="C533" s="1">
        <v>2017.0</v>
      </c>
      <c r="D533" s="7"/>
      <c r="E533" s="7" t="s">
        <v>2345</v>
      </c>
      <c r="F533" s="7" t="s">
        <v>1533</v>
      </c>
      <c r="G533" s="7" t="s">
        <v>2346</v>
      </c>
      <c r="H533" s="7"/>
      <c r="I533" s="7"/>
      <c r="J533" s="7" t="s">
        <v>1717</v>
      </c>
      <c r="K533" s="7" t="s">
        <v>1718</v>
      </c>
      <c r="L533" s="7"/>
      <c r="M533" s="8" t="s">
        <v>4666</v>
      </c>
      <c r="N533" s="8" t="s">
        <v>1538</v>
      </c>
      <c r="O533" s="7" t="s">
        <v>4667</v>
      </c>
      <c r="P533" s="7" t="s">
        <v>4668</v>
      </c>
      <c r="R533" s="9"/>
    </row>
    <row r="534" ht="15.75" customHeight="1">
      <c r="A534" s="7" t="s">
        <v>2182</v>
      </c>
      <c r="B534" s="7" t="s">
        <v>4669</v>
      </c>
      <c r="C534" s="1">
        <v>2023.0</v>
      </c>
      <c r="D534" s="7"/>
      <c r="E534" s="7" t="s">
        <v>4670</v>
      </c>
      <c r="F534" s="7" t="s">
        <v>1533</v>
      </c>
      <c r="G534" s="7" t="s">
        <v>4671</v>
      </c>
      <c r="H534" s="7"/>
      <c r="I534" s="7"/>
      <c r="J534" s="7" t="s">
        <v>4672</v>
      </c>
      <c r="K534" s="7" t="s">
        <v>4673</v>
      </c>
      <c r="L534" s="7"/>
      <c r="M534" s="8" t="s">
        <v>4674</v>
      </c>
      <c r="N534" s="8" t="s">
        <v>1538</v>
      </c>
      <c r="O534" s="7" t="s">
        <v>4675</v>
      </c>
      <c r="P534" s="7" t="s">
        <v>4676</v>
      </c>
      <c r="R534" s="9"/>
    </row>
    <row r="535" ht="15.75" customHeight="1">
      <c r="A535" s="7" t="s">
        <v>2182</v>
      </c>
      <c r="B535" s="7" t="s">
        <v>4677</v>
      </c>
      <c r="C535" s="1">
        <v>2019.0</v>
      </c>
      <c r="D535" s="7"/>
      <c r="E535" s="7" t="s">
        <v>4678</v>
      </c>
      <c r="F535" s="7" t="s">
        <v>1533</v>
      </c>
      <c r="G535" s="7" t="s">
        <v>4679</v>
      </c>
      <c r="H535" s="7"/>
      <c r="I535" s="7"/>
      <c r="J535" s="7" t="s">
        <v>4680</v>
      </c>
      <c r="K535" s="7" t="s">
        <v>4681</v>
      </c>
      <c r="L535" s="7"/>
      <c r="M535" s="8" t="s">
        <v>4682</v>
      </c>
      <c r="N535" s="8" t="s">
        <v>1538</v>
      </c>
      <c r="O535" s="7" t="s">
        <v>4683</v>
      </c>
      <c r="P535" s="7"/>
      <c r="R535" s="9"/>
    </row>
    <row r="536" ht="15.75" customHeight="1">
      <c r="A536" s="7" t="s">
        <v>2182</v>
      </c>
      <c r="B536" s="7" t="s">
        <v>4684</v>
      </c>
      <c r="C536" s="1">
        <v>2017.0</v>
      </c>
      <c r="D536" s="7"/>
      <c r="E536" s="7" t="s">
        <v>3101</v>
      </c>
      <c r="F536" s="7" t="s">
        <v>1533</v>
      </c>
      <c r="G536" s="7" t="s">
        <v>3102</v>
      </c>
      <c r="H536" s="7"/>
      <c r="I536" s="7"/>
      <c r="J536" s="7" t="s">
        <v>4685</v>
      </c>
      <c r="K536" s="7" t="s">
        <v>4686</v>
      </c>
      <c r="L536" s="7"/>
      <c r="M536" s="8" t="s">
        <v>4687</v>
      </c>
      <c r="N536" s="8" t="s">
        <v>1538</v>
      </c>
      <c r="O536" s="7" t="s">
        <v>4688</v>
      </c>
      <c r="P536" s="7"/>
      <c r="R536" s="9"/>
    </row>
    <row r="537" ht="15.75" customHeight="1">
      <c r="A537" s="7" t="s">
        <v>2182</v>
      </c>
      <c r="B537" s="7" t="s">
        <v>4689</v>
      </c>
      <c r="C537" s="1">
        <v>2023.0</v>
      </c>
      <c r="D537" s="7"/>
      <c r="E537" s="7" t="s">
        <v>4690</v>
      </c>
      <c r="F537" s="7" t="s">
        <v>1533</v>
      </c>
      <c r="G537" s="7" t="s">
        <v>4691</v>
      </c>
      <c r="H537" s="7"/>
      <c r="I537" s="7"/>
      <c r="J537" s="7" t="s">
        <v>4692</v>
      </c>
      <c r="K537" s="7" t="s">
        <v>4693</v>
      </c>
      <c r="L537" s="7"/>
      <c r="M537" s="8" t="s">
        <v>4694</v>
      </c>
      <c r="N537" s="8" t="s">
        <v>1538</v>
      </c>
      <c r="O537" s="7" t="s">
        <v>4695</v>
      </c>
      <c r="P537" s="7"/>
      <c r="R537" s="9"/>
    </row>
    <row r="538" ht="15.75" customHeight="1">
      <c r="A538" s="7" t="s">
        <v>2182</v>
      </c>
      <c r="B538" s="7" t="s">
        <v>4696</v>
      </c>
      <c r="C538" s="1">
        <v>2014.0</v>
      </c>
      <c r="D538" s="7"/>
      <c r="E538" s="7" t="s">
        <v>4697</v>
      </c>
      <c r="F538" s="7" t="s">
        <v>1533</v>
      </c>
      <c r="G538" s="7" t="s">
        <v>4698</v>
      </c>
      <c r="H538" s="7"/>
      <c r="I538" s="7"/>
      <c r="J538" s="7" t="s">
        <v>4280</v>
      </c>
      <c r="K538" s="7" t="s">
        <v>4281</v>
      </c>
      <c r="L538" s="7"/>
      <c r="M538" s="8" t="s">
        <v>4699</v>
      </c>
      <c r="N538" s="8" t="s">
        <v>1538</v>
      </c>
      <c r="O538" s="7" t="s">
        <v>4700</v>
      </c>
      <c r="P538" s="7" t="s">
        <v>4701</v>
      </c>
      <c r="R538" s="9"/>
    </row>
    <row r="539" ht="15.75" customHeight="1">
      <c r="A539" s="7" t="s">
        <v>2182</v>
      </c>
      <c r="B539" s="7" t="s">
        <v>4702</v>
      </c>
      <c r="C539" s="1">
        <v>2020.0</v>
      </c>
      <c r="D539" s="7"/>
      <c r="E539" s="7" t="s">
        <v>3940</v>
      </c>
      <c r="F539" s="7" t="s">
        <v>1533</v>
      </c>
      <c r="G539" s="7" t="s">
        <v>3941</v>
      </c>
      <c r="H539" s="7"/>
      <c r="I539" s="7"/>
      <c r="J539" s="7" t="s">
        <v>3487</v>
      </c>
      <c r="K539" s="7" t="s">
        <v>3488</v>
      </c>
      <c r="L539" s="7"/>
      <c r="M539" s="8" t="s">
        <v>4703</v>
      </c>
      <c r="N539" s="8" t="s">
        <v>1538</v>
      </c>
      <c r="O539" s="7" t="s">
        <v>4704</v>
      </c>
      <c r="P539" s="7" t="s">
        <v>4705</v>
      </c>
      <c r="R539" s="9"/>
    </row>
    <row r="540" ht="15.75" customHeight="1">
      <c r="A540" s="7" t="s">
        <v>2182</v>
      </c>
      <c r="B540" s="7" t="s">
        <v>4706</v>
      </c>
      <c r="C540" s="1">
        <v>2020.0</v>
      </c>
      <c r="D540" s="7"/>
      <c r="E540" s="7" t="s">
        <v>4707</v>
      </c>
      <c r="F540" s="7" t="s">
        <v>1533</v>
      </c>
      <c r="G540" s="7" t="s">
        <v>4708</v>
      </c>
      <c r="H540" s="7"/>
      <c r="I540" s="7"/>
      <c r="J540" s="7" t="s">
        <v>4709</v>
      </c>
      <c r="K540" s="7" t="s">
        <v>4710</v>
      </c>
      <c r="L540" s="7"/>
      <c r="M540" s="8" t="s">
        <v>4711</v>
      </c>
      <c r="N540" s="8" t="s">
        <v>1538</v>
      </c>
      <c r="O540" s="7" t="s">
        <v>4712</v>
      </c>
      <c r="P540" s="7" t="s">
        <v>4713</v>
      </c>
      <c r="R540" s="9"/>
    </row>
    <row r="541" ht="15.75" customHeight="1">
      <c r="A541" s="7" t="s">
        <v>2182</v>
      </c>
      <c r="B541" s="7" t="s">
        <v>4714</v>
      </c>
      <c r="C541" s="1">
        <v>2020.0</v>
      </c>
      <c r="D541" s="7"/>
      <c r="E541" s="7" t="s">
        <v>4715</v>
      </c>
      <c r="F541" s="7" t="s">
        <v>1533</v>
      </c>
      <c r="G541" s="7" t="s">
        <v>4716</v>
      </c>
      <c r="H541" s="7"/>
      <c r="I541" s="7"/>
      <c r="J541" s="7" t="s">
        <v>4717</v>
      </c>
      <c r="K541" s="7" t="s">
        <v>4718</v>
      </c>
      <c r="L541" s="7"/>
      <c r="M541" s="8" t="s">
        <v>4719</v>
      </c>
      <c r="N541" s="8" t="s">
        <v>1538</v>
      </c>
      <c r="O541" s="7" t="s">
        <v>4720</v>
      </c>
      <c r="P541" s="7" t="s">
        <v>4721</v>
      </c>
      <c r="R541" s="9"/>
    </row>
    <row r="542" ht="15.75" customHeight="1">
      <c r="A542" s="7" t="s">
        <v>2182</v>
      </c>
      <c r="B542" s="7" t="s">
        <v>4722</v>
      </c>
      <c r="C542" s="1">
        <v>2013.0</v>
      </c>
      <c r="D542" s="7"/>
      <c r="E542" s="7" t="s">
        <v>4723</v>
      </c>
      <c r="F542" s="7" t="s">
        <v>1533</v>
      </c>
      <c r="G542" s="7" t="s">
        <v>4724</v>
      </c>
      <c r="H542" s="7"/>
      <c r="I542" s="7"/>
      <c r="J542" s="7" t="s">
        <v>4725</v>
      </c>
      <c r="K542" s="7" t="s">
        <v>4726</v>
      </c>
      <c r="L542" s="7"/>
      <c r="M542" s="8" t="s">
        <v>4727</v>
      </c>
      <c r="N542" s="8" t="s">
        <v>1538</v>
      </c>
      <c r="O542" s="7" t="s">
        <v>4728</v>
      </c>
      <c r="P542" s="7" t="s">
        <v>4729</v>
      </c>
      <c r="R542" s="9"/>
    </row>
    <row r="543" ht="15.75" customHeight="1">
      <c r="A543" s="7" t="s">
        <v>2182</v>
      </c>
      <c r="B543" s="7" t="s">
        <v>4730</v>
      </c>
      <c r="C543" s="1">
        <v>2023.0</v>
      </c>
      <c r="D543" s="7"/>
      <c r="E543" s="7" t="s">
        <v>4731</v>
      </c>
      <c r="F543" s="7" t="s">
        <v>1533</v>
      </c>
      <c r="G543" s="7" t="s">
        <v>4732</v>
      </c>
      <c r="H543" s="7"/>
      <c r="I543" s="7"/>
      <c r="J543" s="7" t="s">
        <v>4733</v>
      </c>
      <c r="K543" s="7" t="s">
        <v>2360</v>
      </c>
      <c r="L543" s="7"/>
      <c r="M543" s="8" t="s">
        <v>4734</v>
      </c>
      <c r="N543" s="8" t="s">
        <v>1538</v>
      </c>
      <c r="O543" s="7" t="s">
        <v>4735</v>
      </c>
      <c r="P543" s="7"/>
      <c r="R543" s="9"/>
    </row>
    <row r="544" ht="15.75" customHeight="1">
      <c r="A544" s="7" t="s">
        <v>2182</v>
      </c>
      <c r="B544" s="7" t="s">
        <v>4736</v>
      </c>
      <c r="C544" s="1">
        <v>2017.0</v>
      </c>
      <c r="D544" s="7"/>
      <c r="E544" s="7" t="s">
        <v>2345</v>
      </c>
      <c r="F544" s="7" t="s">
        <v>1533</v>
      </c>
      <c r="G544" s="7" t="s">
        <v>2346</v>
      </c>
      <c r="H544" s="7"/>
      <c r="I544" s="7"/>
      <c r="J544" s="7" t="s">
        <v>4737</v>
      </c>
      <c r="K544" s="7" t="s">
        <v>3911</v>
      </c>
      <c r="L544" s="7"/>
      <c r="M544" s="8" t="s">
        <v>4738</v>
      </c>
      <c r="N544" s="8" t="s">
        <v>1538</v>
      </c>
      <c r="O544" s="7" t="s">
        <v>4739</v>
      </c>
      <c r="P544" s="7" t="s">
        <v>4740</v>
      </c>
      <c r="R544" s="9"/>
    </row>
    <row r="545" ht="15.75" customHeight="1">
      <c r="A545" s="7" t="s">
        <v>2182</v>
      </c>
      <c r="B545" s="7" t="s">
        <v>4741</v>
      </c>
      <c r="C545" s="1">
        <v>2013.0</v>
      </c>
      <c r="D545" s="7"/>
      <c r="E545" s="7" t="s">
        <v>4742</v>
      </c>
      <c r="F545" s="7" t="s">
        <v>1533</v>
      </c>
      <c r="G545" s="7" t="s">
        <v>4743</v>
      </c>
      <c r="H545" s="7"/>
      <c r="I545" s="7"/>
      <c r="J545" s="7" t="s">
        <v>4253</v>
      </c>
      <c r="K545" s="7" t="s">
        <v>4744</v>
      </c>
      <c r="L545" s="7"/>
      <c r="M545" s="8" t="s">
        <v>4745</v>
      </c>
      <c r="N545" s="8" t="s">
        <v>1538</v>
      </c>
      <c r="O545" s="7" t="s">
        <v>4746</v>
      </c>
      <c r="P545" s="7"/>
      <c r="R545" s="9"/>
    </row>
    <row r="546" ht="15.75" customHeight="1">
      <c r="A546" s="7" t="s">
        <v>2182</v>
      </c>
      <c r="B546" s="7" t="s">
        <v>4747</v>
      </c>
      <c r="C546" s="1">
        <v>2022.0</v>
      </c>
      <c r="D546" s="7"/>
      <c r="E546" s="7" t="s">
        <v>2191</v>
      </c>
      <c r="F546" s="7" t="s">
        <v>1533</v>
      </c>
      <c r="G546" s="7" t="s">
        <v>2192</v>
      </c>
      <c r="H546" s="7"/>
      <c r="I546" s="7"/>
      <c r="J546" s="7" t="s">
        <v>2662</v>
      </c>
      <c r="K546" s="7" t="s">
        <v>4748</v>
      </c>
      <c r="L546" s="7"/>
      <c r="M546" s="8" t="s">
        <v>4749</v>
      </c>
      <c r="N546" s="8" t="s">
        <v>1538</v>
      </c>
      <c r="O546" s="7" t="s">
        <v>4750</v>
      </c>
      <c r="P546" s="7"/>
      <c r="R546" s="9"/>
    </row>
    <row r="547" ht="15.75" customHeight="1">
      <c r="A547" s="7" t="s">
        <v>2182</v>
      </c>
      <c r="B547" s="7" t="s">
        <v>4751</v>
      </c>
      <c r="C547" s="1">
        <v>2016.0</v>
      </c>
      <c r="D547" s="7"/>
      <c r="E547" s="7" t="s">
        <v>4752</v>
      </c>
      <c r="F547" s="7" t="s">
        <v>1533</v>
      </c>
      <c r="G547" s="7" t="s">
        <v>4753</v>
      </c>
      <c r="H547" s="7"/>
      <c r="I547" s="7"/>
      <c r="J547" s="7" t="s">
        <v>3148</v>
      </c>
      <c r="K547" s="7" t="s">
        <v>2642</v>
      </c>
      <c r="L547" s="7"/>
      <c r="M547" s="8" t="s">
        <v>4754</v>
      </c>
      <c r="N547" s="8" t="s">
        <v>1538</v>
      </c>
      <c r="O547" s="7" t="s">
        <v>4755</v>
      </c>
      <c r="P547" s="7" t="s">
        <v>4756</v>
      </c>
      <c r="R547" s="9"/>
    </row>
    <row r="548" ht="15.75" customHeight="1">
      <c r="A548" s="7" t="s">
        <v>2182</v>
      </c>
      <c r="B548" s="7" t="s">
        <v>4757</v>
      </c>
      <c r="C548" s="1">
        <v>2021.0</v>
      </c>
      <c r="D548" s="7"/>
      <c r="E548" s="7" t="s">
        <v>2236</v>
      </c>
      <c r="F548" s="7" t="s">
        <v>1533</v>
      </c>
      <c r="G548" s="7" t="s">
        <v>2237</v>
      </c>
      <c r="H548" s="7"/>
      <c r="I548" s="7"/>
      <c r="J548" s="7" t="s">
        <v>2262</v>
      </c>
      <c r="K548" s="7" t="s">
        <v>4758</v>
      </c>
      <c r="L548" s="7"/>
      <c r="M548" s="8" t="s">
        <v>4759</v>
      </c>
      <c r="N548" s="8" t="s">
        <v>1538</v>
      </c>
      <c r="O548" s="7" t="s">
        <v>4760</v>
      </c>
      <c r="P548" s="7"/>
      <c r="R548" s="9"/>
    </row>
    <row r="549" ht="15.75" customHeight="1">
      <c r="A549" s="7" t="s">
        <v>2182</v>
      </c>
      <c r="B549" s="7" t="s">
        <v>4761</v>
      </c>
      <c r="C549" s="1">
        <v>2019.0</v>
      </c>
      <c r="D549" s="7"/>
      <c r="E549" s="7" t="s">
        <v>4762</v>
      </c>
      <c r="F549" s="7" t="s">
        <v>1533</v>
      </c>
      <c r="G549" s="7" t="s">
        <v>4763</v>
      </c>
      <c r="H549" s="7"/>
      <c r="I549" s="7"/>
      <c r="J549" s="7" t="s">
        <v>4764</v>
      </c>
      <c r="K549" s="7" t="s">
        <v>4765</v>
      </c>
      <c r="L549" s="7"/>
      <c r="M549" s="8" t="s">
        <v>4766</v>
      </c>
      <c r="N549" s="8" t="s">
        <v>1538</v>
      </c>
      <c r="O549" s="7" t="s">
        <v>4767</v>
      </c>
      <c r="P549" s="7" t="s">
        <v>4768</v>
      </c>
      <c r="R549" s="9"/>
    </row>
    <row r="550" ht="15.75" customHeight="1">
      <c r="A550" s="7" t="s">
        <v>2182</v>
      </c>
      <c r="B550" s="7" t="s">
        <v>4769</v>
      </c>
      <c r="C550" s="1">
        <v>2018.0</v>
      </c>
      <c r="D550" s="7"/>
      <c r="E550" s="7" t="s">
        <v>4258</v>
      </c>
      <c r="F550" s="7" t="s">
        <v>1533</v>
      </c>
      <c r="G550" s="7" t="s">
        <v>4259</v>
      </c>
      <c r="H550" s="7"/>
      <c r="I550" s="7"/>
      <c r="J550" s="7" t="s">
        <v>4770</v>
      </c>
      <c r="K550" s="7" t="s">
        <v>4771</v>
      </c>
      <c r="L550" s="7"/>
      <c r="M550" s="8" t="s">
        <v>4772</v>
      </c>
      <c r="N550" s="8" t="s">
        <v>1538</v>
      </c>
      <c r="O550" s="7" t="s">
        <v>4773</v>
      </c>
      <c r="P550" s="7"/>
      <c r="R550" s="9"/>
    </row>
    <row r="551" ht="15.75" customHeight="1">
      <c r="A551" s="7" t="s">
        <v>2182</v>
      </c>
      <c r="B551" s="7" t="s">
        <v>4774</v>
      </c>
      <c r="C551" s="1">
        <v>2023.0</v>
      </c>
      <c r="D551" s="7"/>
      <c r="E551" s="7" t="s">
        <v>4775</v>
      </c>
      <c r="F551" s="7" t="s">
        <v>1533</v>
      </c>
      <c r="G551" s="7" t="s">
        <v>4776</v>
      </c>
      <c r="H551" s="7"/>
      <c r="I551" s="7"/>
      <c r="J551" s="7" t="s">
        <v>4777</v>
      </c>
      <c r="K551" s="7" t="s">
        <v>4778</v>
      </c>
      <c r="L551" s="7"/>
      <c r="M551" s="8" t="s">
        <v>4779</v>
      </c>
      <c r="N551" s="8" t="s">
        <v>1538</v>
      </c>
      <c r="O551" s="7" t="s">
        <v>4780</v>
      </c>
      <c r="P551" s="7"/>
      <c r="R551" s="9"/>
    </row>
    <row r="552" ht="15.75" customHeight="1">
      <c r="A552" s="7" t="s">
        <v>2182</v>
      </c>
      <c r="B552" s="7" t="s">
        <v>4781</v>
      </c>
      <c r="C552" s="1">
        <v>2019.0</v>
      </c>
      <c r="D552" s="7"/>
      <c r="E552" s="7" t="s">
        <v>4782</v>
      </c>
      <c r="F552" s="7" t="s">
        <v>1533</v>
      </c>
      <c r="G552" s="7" t="s">
        <v>4783</v>
      </c>
      <c r="H552" s="7"/>
      <c r="I552" s="7"/>
      <c r="J552" s="7" t="s">
        <v>4784</v>
      </c>
      <c r="K552" s="7" t="s">
        <v>3935</v>
      </c>
      <c r="L552" s="7"/>
      <c r="M552" s="8" t="s">
        <v>4785</v>
      </c>
      <c r="N552" s="8" t="s">
        <v>1538</v>
      </c>
      <c r="O552" s="7" t="s">
        <v>4786</v>
      </c>
      <c r="P552" s="7" t="s">
        <v>4787</v>
      </c>
      <c r="R552" s="9"/>
    </row>
    <row r="553" ht="15.75" customHeight="1">
      <c r="A553" s="7" t="s">
        <v>2182</v>
      </c>
      <c r="B553" s="7" t="s">
        <v>4788</v>
      </c>
      <c r="C553" s="1">
        <v>2020.0</v>
      </c>
      <c r="D553" s="7"/>
      <c r="E553" s="7" t="s">
        <v>4789</v>
      </c>
      <c r="F553" s="7" t="s">
        <v>1533</v>
      </c>
      <c r="G553" s="7" t="s">
        <v>4790</v>
      </c>
      <c r="H553" s="7"/>
      <c r="I553" s="7"/>
      <c r="J553" s="7" t="s">
        <v>4791</v>
      </c>
      <c r="K553" s="7" t="s">
        <v>4792</v>
      </c>
      <c r="L553" s="7"/>
      <c r="M553" s="8" t="s">
        <v>4793</v>
      </c>
      <c r="N553" s="8" t="s">
        <v>1538</v>
      </c>
      <c r="O553" s="7" t="s">
        <v>4794</v>
      </c>
      <c r="P553" s="7" t="s">
        <v>4795</v>
      </c>
      <c r="R553" s="9"/>
    </row>
    <row r="554" ht="15.75" customHeight="1">
      <c r="A554" s="7" t="s">
        <v>2182</v>
      </c>
      <c r="B554" s="7" t="s">
        <v>4796</v>
      </c>
      <c r="C554" s="1">
        <v>2017.0</v>
      </c>
      <c r="D554" s="7"/>
      <c r="E554" s="7" t="s">
        <v>3885</v>
      </c>
      <c r="F554" s="7" t="s">
        <v>1533</v>
      </c>
      <c r="G554" s="7" t="s">
        <v>3886</v>
      </c>
      <c r="H554" s="7"/>
      <c r="I554" s="7"/>
      <c r="J554" s="7" t="s">
        <v>4253</v>
      </c>
      <c r="K554" s="7" t="s">
        <v>4744</v>
      </c>
      <c r="L554" s="7"/>
      <c r="M554" s="8" t="s">
        <v>4797</v>
      </c>
      <c r="N554" s="8" t="s">
        <v>1538</v>
      </c>
      <c r="O554" s="7" t="s">
        <v>4798</v>
      </c>
      <c r="P554" s="7"/>
      <c r="R554" s="9"/>
    </row>
    <row r="555" ht="15.75" customHeight="1">
      <c r="A555" s="7" t="s">
        <v>2182</v>
      </c>
      <c r="B555" s="7" t="s">
        <v>4799</v>
      </c>
      <c r="C555" s="1">
        <v>2022.0</v>
      </c>
      <c r="D555" s="7"/>
      <c r="E555" s="7" t="s">
        <v>4800</v>
      </c>
      <c r="F555" s="7" t="s">
        <v>1533</v>
      </c>
      <c r="G555" s="7" t="s">
        <v>4801</v>
      </c>
      <c r="H555" s="7"/>
      <c r="I555" s="7"/>
      <c r="J555" s="7" t="s">
        <v>4802</v>
      </c>
      <c r="K555" s="7" t="s">
        <v>4803</v>
      </c>
      <c r="L555" s="7"/>
      <c r="M555" s="8" t="s">
        <v>4804</v>
      </c>
      <c r="N555" s="8" t="s">
        <v>1538</v>
      </c>
      <c r="O555" s="7" t="s">
        <v>4805</v>
      </c>
      <c r="P555" s="7" t="s">
        <v>4806</v>
      </c>
      <c r="R555" s="9"/>
    </row>
    <row r="556" ht="15.75" customHeight="1">
      <c r="A556" s="7" t="s">
        <v>2182</v>
      </c>
      <c r="B556" s="7" t="s">
        <v>4807</v>
      </c>
      <c r="C556" s="1">
        <v>2021.0</v>
      </c>
      <c r="D556" s="7"/>
      <c r="E556" s="7" t="s">
        <v>2236</v>
      </c>
      <c r="F556" s="7" t="s">
        <v>1533</v>
      </c>
      <c r="G556" s="7" t="s">
        <v>2237</v>
      </c>
      <c r="H556" s="7"/>
      <c r="I556" s="7"/>
      <c r="J556" s="7" t="s">
        <v>1807</v>
      </c>
      <c r="K556" s="7" t="s">
        <v>3533</v>
      </c>
      <c r="L556" s="7"/>
      <c r="M556" s="8" t="s">
        <v>4808</v>
      </c>
      <c r="N556" s="8" t="s">
        <v>1538</v>
      </c>
      <c r="O556" s="7" t="s">
        <v>4809</v>
      </c>
      <c r="P556" s="7"/>
      <c r="R556" s="9"/>
    </row>
    <row r="557" ht="15.75" customHeight="1">
      <c r="A557" s="7" t="s">
        <v>2182</v>
      </c>
      <c r="B557" s="7" t="s">
        <v>4810</v>
      </c>
      <c r="C557" s="1">
        <v>2022.0</v>
      </c>
      <c r="D557" s="7"/>
      <c r="E557" s="7" t="s">
        <v>4054</v>
      </c>
      <c r="F557" s="7" t="s">
        <v>1533</v>
      </c>
      <c r="G557" s="7" t="s">
        <v>4055</v>
      </c>
      <c r="H557" s="7"/>
      <c r="I557" s="7"/>
      <c r="J557" s="7" t="s">
        <v>4811</v>
      </c>
      <c r="K557" s="7" t="s">
        <v>4812</v>
      </c>
      <c r="L557" s="7"/>
      <c r="M557" s="8" t="s">
        <v>4813</v>
      </c>
      <c r="N557" s="8" t="s">
        <v>1538</v>
      </c>
      <c r="O557" s="7" t="s">
        <v>4814</v>
      </c>
      <c r="P557" s="7"/>
      <c r="R557" s="9"/>
    </row>
    <row r="558" ht="15.75" customHeight="1">
      <c r="A558" s="7" t="s">
        <v>2182</v>
      </c>
      <c r="B558" s="7" t="s">
        <v>4815</v>
      </c>
      <c r="C558" s="1">
        <v>2017.0</v>
      </c>
      <c r="D558" s="7"/>
      <c r="E558" s="7" t="s">
        <v>4816</v>
      </c>
      <c r="F558" s="7" t="s">
        <v>1533</v>
      </c>
      <c r="G558" s="7" t="s">
        <v>4817</v>
      </c>
      <c r="H558" s="7"/>
      <c r="I558" s="7"/>
      <c r="J558" s="7" t="s">
        <v>4818</v>
      </c>
      <c r="K558" s="7" t="s">
        <v>4819</v>
      </c>
      <c r="L558" s="7"/>
      <c r="M558" s="8" t="s">
        <v>4820</v>
      </c>
      <c r="N558" s="8" t="s">
        <v>1538</v>
      </c>
      <c r="O558" s="7" t="s">
        <v>4821</v>
      </c>
      <c r="P558" s="7" t="s">
        <v>4822</v>
      </c>
      <c r="R558" s="9"/>
    </row>
    <row r="559" ht="15.75" customHeight="1">
      <c r="A559" s="7" t="s">
        <v>2182</v>
      </c>
      <c r="B559" s="7" t="s">
        <v>4823</v>
      </c>
      <c r="C559" s="1">
        <v>2017.0</v>
      </c>
      <c r="D559" s="7"/>
      <c r="E559" s="7" t="s">
        <v>3397</v>
      </c>
      <c r="F559" s="7" t="s">
        <v>1533</v>
      </c>
      <c r="G559" s="7" t="s">
        <v>3398</v>
      </c>
      <c r="H559" s="7"/>
      <c r="I559" s="7"/>
      <c r="J559" s="7" t="s">
        <v>4824</v>
      </c>
      <c r="K559" s="7" t="s">
        <v>4825</v>
      </c>
      <c r="L559" s="7"/>
      <c r="M559" s="8" t="s">
        <v>4826</v>
      </c>
      <c r="N559" s="7" t="s">
        <v>1538</v>
      </c>
      <c r="O559" s="7" t="s">
        <v>4827</v>
      </c>
      <c r="P559" s="7"/>
      <c r="R559" s="9"/>
    </row>
    <row r="560" ht="15.75" customHeight="1">
      <c r="A560" s="7" t="s">
        <v>2182</v>
      </c>
      <c r="B560" s="7" t="s">
        <v>4828</v>
      </c>
      <c r="C560" s="1">
        <v>2020.0</v>
      </c>
      <c r="D560" s="7"/>
      <c r="E560" s="7" t="s">
        <v>2277</v>
      </c>
      <c r="F560" s="7" t="s">
        <v>1533</v>
      </c>
      <c r="G560" s="7" t="s">
        <v>2278</v>
      </c>
      <c r="H560" s="7"/>
      <c r="I560" s="7"/>
      <c r="J560" s="7" t="s">
        <v>4829</v>
      </c>
      <c r="K560" s="7" t="s">
        <v>4830</v>
      </c>
      <c r="L560" s="7"/>
      <c r="M560" s="8" t="s">
        <v>4831</v>
      </c>
      <c r="N560" s="8" t="s">
        <v>1538</v>
      </c>
      <c r="O560" s="7" t="s">
        <v>4832</v>
      </c>
      <c r="P560" s="7" t="s">
        <v>4149</v>
      </c>
      <c r="R560" s="9"/>
    </row>
    <row r="561" ht="15.75" customHeight="1">
      <c r="A561" s="7" t="s">
        <v>2182</v>
      </c>
      <c r="B561" s="7" t="s">
        <v>4833</v>
      </c>
      <c r="C561" s="1">
        <v>2020.0</v>
      </c>
      <c r="D561" s="7"/>
      <c r="E561" s="7" t="s">
        <v>2277</v>
      </c>
      <c r="F561" s="7" t="s">
        <v>1533</v>
      </c>
      <c r="G561" s="7" t="s">
        <v>2278</v>
      </c>
      <c r="H561" s="7"/>
      <c r="I561" s="7"/>
      <c r="J561" s="7" t="s">
        <v>4834</v>
      </c>
      <c r="K561" s="7" t="s">
        <v>4835</v>
      </c>
      <c r="L561" s="7"/>
      <c r="M561" s="8" t="s">
        <v>4836</v>
      </c>
      <c r="N561" s="7" t="s">
        <v>1538</v>
      </c>
      <c r="O561" s="7" t="s">
        <v>4837</v>
      </c>
      <c r="P561" s="7" t="s">
        <v>2248</v>
      </c>
      <c r="R561" s="9"/>
    </row>
    <row r="562" ht="15.75" customHeight="1">
      <c r="A562" s="7" t="s">
        <v>2182</v>
      </c>
      <c r="B562" s="7" t="s">
        <v>4838</v>
      </c>
      <c r="C562" s="1">
        <v>2020.0</v>
      </c>
      <c r="D562" s="7"/>
      <c r="E562" s="7" t="s">
        <v>2277</v>
      </c>
      <c r="F562" s="7" t="s">
        <v>1533</v>
      </c>
      <c r="G562" s="7" t="s">
        <v>2278</v>
      </c>
      <c r="H562" s="7"/>
      <c r="I562" s="7"/>
      <c r="J562" s="7" t="s">
        <v>2262</v>
      </c>
      <c r="K562" s="7" t="s">
        <v>4758</v>
      </c>
      <c r="L562" s="7"/>
      <c r="M562" s="8" t="s">
        <v>4839</v>
      </c>
      <c r="N562" s="8" t="s">
        <v>1538</v>
      </c>
      <c r="O562" s="7" t="s">
        <v>4840</v>
      </c>
      <c r="P562" s="7" t="s">
        <v>2248</v>
      </c>
      <c r="R562" s="9"/>
    </row>
    <row r="563" ht="15.75" customHeight="1">
      <c r="A563" s="7" t="s">
        <v>2182</v>
      </c>
      <c r="B563" s="7" t="s">
        <v>4841</v>
      </c>
      <c r="C563" s="1">
        <v>2016.0</v>
      </c>
      <c r="D563" s="7"/>
      <c r="E563" s="7" t="s">
        <v>4752</v>
      </c>
      <c r="F563" s="7" t="s">
        <v>1533</v>
      </c>
      <c r="G563" s="7" t="s">
        <v>4753</v>
      </c>
      <c r="H563" s="7"/>
      <c r="I563" s="7"/>
      <c r="J563" s="7" t="s">
        <v>4842</v>
      </c>
      <c r="K563" s="7" t="s">
        <v>1834</v>
      </c>
      <c r="L563" s="7"/>
      <c r="M563" s="8" t="s">
        <v>4843</v>
      </c>
      <c r="N563" s="8" t="s">
        <v>1538</v>
      </c>
      <c r="O563" s="7" t="s">
        <v>4844</v>
      </c>
      <c r="P563" s="7" t="s">
        <v>4042</v>
      </c>
      <c r="R563" s="9"/>
    </row>
    <row r="564" ht="15.75" customHeight="1">
      <c r="A564" s="7" t="s">
        <v>2182</v>
      </c>
      <c r="B564" s="7" t="s">
        <v>4845</v>
      </c>
      <c r="C564" s="1">
        <v>2013.0</v>
      </c>
      <c r="D564" s="7"/>
      <c r="E564" s="7" t="s">
        <v>4846</v>
      </c>
      <c r="F564" s="7" t="s">
        <v>1533</v>
      </c>
      <c r="G564" s="7" t="s">
        <v>4847</v>
      </c>
      <c r="H564" s="7"/>
      <c r="I564" s="7"/>
      <c r="J564" s="7" t="s">
        <v>4848</v>
      </c>
      <c r="K564" s="7" t="s">
        <v>3325</v>
      </c>
      <c r="L564" s="7"/>
      <c r="M564" s="8" t="s">
        <v>4849</v>
      </c>
      <c r="N564" s="8" t="s">
        <v>1538</v>
      </c>
      <c r="O564" s="7" t="s">
        <v>4850</v>
      </c>
      <c r="P564" s="7" t="s">
        <v>4851</v>
      </c>
      <c r="R564" s="9"/>
    </row>
    <row r="565" ht="15.75" customHeight="1">
      <c r="A565" s="7" t="s">
        <v>2182</v>
      </c>
      <c r="B565" s="7" t="s">
        <v>4852</v>
      </c>
      <c r="C565" s="1">
        <v>2017.0</v>
      </c>
      <c r="D565" s="7"/>
      <c r="E565" s="7" t="s">
        <v>2552</v>
      </c>
      <c r="F565" s="7" t="s">
        <v>1533</v>
      </c>
      <c r="G565" s="7" t="s">
        <v>2553</v>
      </c>
      <c r="H565" s="7"/>
      <c r="I565" s="7"/>
      <c r="J565" s="7" t="s">
        <v>3794</v>
      </c>
      <c r="K565" s="7" t="s">
        <v>4853</v>
      </c>
      <c r="L565" s="7"/>
      <c r="M565" s="8" t="s">
        <v>4854</v>
      </c>
      <c r="N565" s="8" t="s">
        <v>1538</v>
      </c>
      <c r="O565" s="7" t="s">
        <v>4855</v>
      </c>
      <c r="P565" s="7" t="s">
        <v>4856</v>
      </c>
      <c r="R565" s="9"/>
    </row>
    <row r="566" ht="15.75" customHeight="1">
      <c r="A566" s="7" t="s">
        <v>2182</v>
      </c>
      <c r="B566" s="7" t="s">
        <v>4857</v>
      </c>
      <c r="C566" s="1">
        <v>2021.0</v>
      </c>
      <c r="D566" s="7"/>
      <c r="E566" s="7" t="s">
        <v>2890</v>
      </c>
      <c r="F566" s="7" t="s">
        <v>1533</v>
      </c>
      <c r="G566" s="7" t="s">
        <v>2891</v>
      </c>
      <c r="H566" s="7"/>
      <c r="I566" s="7"/>
      <c r="J566" s="7" t="s">
        <v>2608</v>
      </c>
      <c r="K566" s="7" t="s">
        <v>2609</v>
      </c>
      <c r="L566" s="7"/>
      <c r="M566" s="8" t="s">
        <v>4858</v>
      </c>
      <c r="N566" s="8" t="s">
        <v>1538</v>
      </c>
      <c r="O566" s="7" t="s">
        <v>4859</v>
      </c>
      <c r="P566" s="7"/>
      <c r="R566" s="9"/>
    </row>
    <row r="567" ht="15.75" customHeight="1">
      <c r="A567" s="7" t="s">
        <v>2182</v>
      </c>
      <c r="B567" s="7" t="s">
        <v>4860</v>
      </c>
      <c r="C567" s="1">
        <v>2021.0</v>
      </c>
      <c r="D567" s="7"/>
      <c r="E567" s="7" t="s">
        <v>3228</v>
      </c>
      <c r="F567" s="7" t="s">
        <v>1533</v>
      </c>
      <c r="G567" s="7" t="s">
        <v>3229</v>
      </c>
      <c r="H567" s="7"/>
      <c r="I567" s="7"/>
      <c r="J567" s="7" t="s">
        <v>2353</v>
      </c>
      <c r="K567" s="7" t="s">
        <v>3445</v>
      </c>
      <c r="L567" s="7"/>
      <c r="M567" s="8" t="s">
        <v>4861</v>
      </c>
      <c r="N567" s="8" t="s">
        <v>1538</v>
      </c>
      <c r="O567" s="7" t="s">
        <v>4862</v>
      </c>
      <c r="P567" s="7" t="s">
        <v>4863</v>
      </c>
      <c r="R567" s="9"/>
    </row>
    <row r="568" ht="15.75" customHeight="1">
      <c r="A568" s="7" t="s">
        <v>2182</v>
      </c>
      <c r="B568" s="7" t="s">
        <v>4864</v>
      </c>
      <c r="C568" s="1">
        <v>2023.0</v>
      </c>
      <c r="D568" s="7"/>
      <c r="E568" s="7" t="s">
        <v>4865</v>
      </c>
      <c r="F568" s="7" t="s">
        <v>1533</v>
      </c>
      <c r="G568" s="7" t="s">
        <v>4866</v>
      </c>
      <c r="H568" s="7"/>
      <c r="I568" s="7"/>
      <c r="J568" s="7" t="s">
        <v>4867</v>
      </c>
      <c r="K568" s="7" t="s">
        <v>4868</v>
      </c>
      <c r="L568" s="7"/>
      <c r="M568" s="8" t="s">
        <v>4869</v>
      </c>
      <c r="N568" s="8" t="s">
        <v>1538</v>
      </c>
      <c r="O568" s="7" t="s">
        <v>4870</v>
      </c>
      <c r="P568" s="7"/>
      <c r="R568" s="9"/>
    </row>
    <row r="569" ht="15.75" customHeight="1">
      <c r="A569" s="7" t="s">
        <v>2182</v>
      </c>
      <c r="B569" s="7" t="s">
        <v>4871</v>
      </c>
      <c r="C569" s="1">
        <v>2022.0</v>
      </c>
      <c r="D569" s="7"/>
      <c r="E569" s="7" t="s">
        <v>4872</v>
      </c>
      <c r="F569" s="7" t="s">
        <v>1533</v>
      </c>
      <c r="G569" s="7" t="s">
        <v>4873</v>
      </c>
      <c r="H569" s="7"/>
      <c r="I569" s="7"/>
      <c r="J569" s="7" t="s">
        <v>4874</v>
      </c>
      <c r="K569" s="7" t="s">
        <v>3476</v>
      </c>
      <c r="L569" s="7"/>
      <c r="M569" s="8" t="s">
        <v>4875</v>
      </c>
      <c r="N569" s="8" t="s">
        <v>1538</v>
      </c>
      <c r="O569" s="7" t="s">
        <v>4876</v>
      </c>
      <c r="P569" s="7" t="s">
        <v>4877</v>
      </c>
      <c r="R569" s="9"/>
    </row>
    <row r="570" ht="15.75" customHeight="1">
      <c r="A570" s="7" t="s">
        <v>2182</v>
      </c>
      <c r="B570" s="7" t="s">
        <v>4878</v>
      </c>
      <c r="C570" s="1">
        <v>2021.0</v>
      </c>
      <c r="D570" s="7"/>
      <c r="E570" s="7" t="s">
        <v>3784</v>
      </c>
      <c r="F570" s="7" t="s">
        <v>1533</v>
      </c>
      <c r="G570" s="7" t="s">
        <v>3785</v>
      </c>
      <c r="H570" s="7"/>
      <c r="I570" s="7"/>
      <c r="J570" s="7" t="s">
        <v>3040</v>
      </c>
      <c r="K570" s="7" t="s">
        <v>4879</v>
      </c>
      <c r="L570" s="7"/>
      <c r="M570" s="8" t="s">
        <v>4880</v>
      </c>
      <c r="N570" s="8" t="s">
        <v>1538</v>
      </c>
      <c r="O570" s="7" t="s">
        <v>4881</v>
      </c>
      <c r="P570" s="7" t="s">
        <v>4882</v>
      </c>
      <c r="R570" s="9"/>
    </row>
    <row r="571" ht="15.75" customHeight="1">
      <c r="A571" s="7" t="s">
        <v>2182</v>
      </c>
      <c r="B571" s="7" t="s">
        <v>4883</v>
      </c>
      <c r="C571" s="1">
        <v>2023.0</v>
      </c>
      <c r="D571" s="7"/>
      <c r="E571" s="7" t="s">
        <v>4640</v>
      </c>
      <c r="F571" s="7" t="s">
        <v>1533</v>
      </c>
      <c r="G571" s="7" t="s">
        <v>4641</v>
      </c>
      <c r="H571" s="7"/>
      <c r="I571" s="7"/>
      <c r="J571" s="7" t="s">
        <v>4884</v>
      </c>
      <c r="K571" s="7" t="s">
        <v>4885</v>
      </c>
      <c r="L571" s="7"/>
      <c r="M571" s="8" t="s">
        <v>4886</v>
      </c>
      <c r="N571" s="8" t="s">
        <v>1538</v>
      </c>
      <c r="O571" s="7" t="s">
        <v>4887</v>
      </c>
      <c r="P571" s="7"/>
      <c r="R571" s="9"/>
    </row>
    <row r="572" ht="15.75" customHeight="1">
      <c r="A572" s="7" t="s">
        <v>2182</v>
      </c>
      <c r="B572" s="7" t="s">
        <v>4888</v>
      </c>
      <c r="C572" s="1">
        <v>2018.0</v>
      </c>
      <c r="D572" s="7"/>
      <c r="E572" s="7" t="s">
        <v>4258</v>
      </c>
      <c r="F572" s="7" t="s">
        <v>1533</v>
      </c>
      <c r="G572" s="7" t="s">
        <v>4259</v>
      </c>
      <c r="H572" s="7"/>
      <c r="I572" s="7"/>
      <c r="J572" s="7" t="s">
        <v>2649</v>
      </c>
      <c r="K572" s="7" t="s">
        <v>4889</v>
      </c>
      <c r="L572" s="7"/>
      <c r="M572" s="8" t="s">
        <v>4890</v>
      </c>
      <c r="N572" s="8" t="s">
        <v>1538</v>
      </c>
      <c r="O572" s="7" t="s">
        <v>4891</v>
      </c>
      <c r="P572" s="7"/>
      <c r="R572" s="9"/>
    </row>
    <row r="573" ht="15.75" customHeight="1">
      <c r="A573" s="7" t="s">
        <v>2182</v>
      </c>
      <c r="B573" s="7" t="s">
        <v>4892</v>
      </c>
      <c r="C573" s="1">
        <v>2023.0</v>
      </c>
      <c r="D573" s="7"/>
      <c r="E573" s="7" t="s">
        <v>2213</v>
      </c>
      <c r="F573" s="7" t="s">
        <v>1533</v>
      </c>
      <c r="G573" s="7" t="s">
        <v>2214</v>
      </c>
      <c r="H573" s="7"/>
      <c r="I573" s="7"/>
      <c r="J573" s="7" t="s">
        <v>4893</v>
      </c>
      <c r="K573" s="7" t="s">
        <v>4894</v>
      </c>
      <c r="L573" s="7"/>
      <c r="M573" s="8" t="s">
        <v>4895</v>
      </c>
      <c r="N573" s="8" t="s">
        <v>1538</v>
      </c>
      <c r="O573" s="7" t="s">
        <v>4896</v>
      </c>
      <c r="P573" s="7"/>
      <c r="R573" s="9"/>
    </row>
    <row r="574" ht="15.75" customHeight="1">
      <c r="A574" s="7" t="s">
        <v>2182</v>
      </c>
      <c r="B574" s="7" t="s">
        <v>4897</v>
      </c>
      <c r="C574" s="1">
        <v>2023.0</v>
      </c>
      <c r="D574" s="7"/>
      <c r="E574" s="7" t="s">
        <v>3061</v>
      </c>
      <c r="F574" s="7" t="s">
        <v>1533</v>
      </c>
      <c r="G574" s="7" t="s">
        <v>3062</v>
      </c>
      <c r="H574" s="7"/>
      <c r="I574" s="7"/>
      <c r="J574" s="7" t="s">
        <v>4898</v>
      </c>
      <c r="K574" s="7" t="s">
        <v>1870</v>
      </c>
      <c r="L574" s="7"/>
      <c r="M574" s="8" t="s">
        <v>4899</v>
      </c>
      <c r="N574" s="8" t="s">
        <v>1538</v>
      </c>
      <c r="O574" s="7" t="s">
        <v>4900</v>
      </c>
      <c r="P574" s="7"/>
      <c r="R574" s="9"/>
    </row>
    <row r="575" ht="15.75" customHeight="1">
      <c r="A575" s="7" t="s">
        <v>2182</v>
      </c>
      <c r="B575" s="7" t="s">
        <v>4901</v>
      </c>
      <c r="C575" s="1">
        <v>2019.0</v>
      </c>
      <c r="D575" s="7"/>
      <c r="E575" s="7" t="s">
        <v>4902</v>
      </c>
      <c r="F575" s="7" t="s">
        <v>1533</v>
      </c>
      <c r="G575" s="7" t="s">
        <v>4903</v>
      </c>
      <c r="H575" s="7"/>
      <c r="I575" s="7"/>
      <c r="J575" s="7" t="s">
        <v>4904</v>
      </c>
      <c r="K575" s="7" t="s">
        <v>4905</v>
      </c>
      <c r="L575" s="7"/>
      <c r="M575" s="8" t="s">
        <v>4906</v>
      </c>
      <c r="N575" s="8" t="s">
        <v>1538</v>
      </c>
      <c r="O575" s="7" t="s">
        <v>4907</v>
      </c>
      <c r="P575" s="7"/>
      <c r="R575" s="9"/>
    </row>
    <row r="576" ht="15.75" customHeight="1">
      <c r="A576" s="7" t="s">
        <v>2182</v>
      </c>
      <c r="B576" s="7" t="s">
        <v>4908</v>
      </c>
      <c r="C576" s="1">
        <v>2018.0</v>
      </c>
      <c r="D576" s="7"/>
      <c r="E576" s="7" t="s">
        <v>4909</v>
      </c>
      <c r="F576" s="7" t="s">
        <v>1533</v>
      </c>
      <c r="G576" s="7" t="s">
        <v>4910</v>
      </c>
      <c r="H576" s="7"/>
      <c r="I576" s="7"/>
      <c r="J576" s="7" t="s">
        <v>3778</v>
      </c>
      <c r="K576" s="7" t="s">
        <v>3779</v>
      </c>
      <c r="L576" s="7"/>
      <c r="M576" s="8" t="s">
        <v>4911</v>
      </c>
      <c r="N576" s="7" t="s">
        <v>1538</v>
      </c>
      <c r="O576" s="7" t="s">
        <v>4912</v>
      </c>
      <c r="P576" s="7" t="s">
        <v>4913</v>
      </c>
      <c r="R576" s="9"/>
    </row>
    <row r="577" ht="15.75" customHeight="1">
      <c r="A577" s="7" t="s">
        <v>2182</v>
      </c>
      <c r="B577" s="7" t="s">
        <v>4914</v>
      </c>
      <c r="C577" s="1">
        <v>2023.0</v>
      </c>
      <c r="D577" s="7"/>
      <c r="E577" s="7" t="s">
        <v>2184</v>
      </c>
      <c r="F577" s="7" t="s">
        <v>1533</v>
      </c>
      <c r="G577" s="7" t="s">
        <v>2185</v>
      </c>
      <c r="H577" s="7"/>
      <c r="I577" s="7"/>
      <c r="J577" s="7" t="s">
        <v>4915</v>
      </c>
      <c r="K577" s="7" t="s">
        <v>4916</v>
      </c>
      <c r="L577" s="7"/>
      <c r="M577" s="8" t="s">
        <v>4917</v>
      </c>
      <c r="N577" s="8" t="s">
        <v>1538</v>
      </c>
      <c r="O577" s="7" t="s">
        <v>4918</v>
      </c>
      <c r="P577" s="7"/>
      <c r="R577" s="9"/>
    </row>
    <row r="578" ht="15.75" customHeight="1">
      <c r="A578" s="7" t="s">
        <v>2182</v>
      </c>
      <c r="B578" s="7" t="s">
        <v>4919</v>
      </c>
      <c r="C578" s="1">
        <v>2014.0</v>
      </c>
      <c r="D578" s="7"/>
      <c r="E578" s="7" t="s">
        <v>4151</v>
      </c>
      <c r="F578" s="7" t="s">
        <v>1533</v>
      </c>
      <c r="G578" s="7" t="s">
        <v>4152</v>
      </c>
      <c r="H578" s="7"/>
      <c r="I578" s="7"/>
      <c r="J578" s="7" t="s">
        <v>4614</v>
      </c>
      <c r="K578" s="7" t="s">
        <v>4615</v>
      </c>
      <c r="L578" s="7"/>
      <c r="M578" s="8" t="s">
        <v>4920</v>
      </c>
      <c r="N578" s="8" t="s">
        <v>1538</v>
      </c>
      <c r="O578" s="7" t="s">
        <v>4921</v>
      </c>
      <c r="P578" s="7" t="s">
        <v>3497</v>
      </c>
      <c r="R578" s="9"/>
    </row>
    <row r="579" ht="15.75" customHeight="1">
      <c r="A579" s="7" t="s">
        <v>2182</v>
      </c>
      <c r="B579" s="7" t="s">
        <v>4922</v>
      </c>
      <c r="C579" s="1">
        <v>2014.0</v>
      </c>
      <c r="D579" s="7"/>
      <c r="E579" s="7" t="s">
        <v>4923</v>
      </c>
      <c r="F579" s="7" t="s">
        <v>1533</v>
      </c>
      <c r="G579" s="7" t="s">
        <v>4924</v>
      </c>
      <c r="H579" s="7"/>
      <c r="I579" s="7"/>
      <c r="J579" s="7" t="s">
        <v>4925</v>
      </c>
      <c r="K579" s="7" t="s">
        <v>4926</v>
      </c>
      <c r="L579" s="7"/>
      <c r="M579" s="8" t="s">
        <v>4927</v>
      </c>
      <c r="N579" s="8" t="s">
        <v>1538</v>
      </c>
      <c r="O579" s="7" t="s">
        <v>4928</v>
      </c>
      <c r="P579" s="7"/>
      <c r="R579" s="9"/>
    </row>
    <row r="580" ht="15.75" customHeight="1">
      <c r="A580" s="7" t="s">
        <v>2182</v>
      </c>
      <c r="B580" s="7" t="s">
        <v>4929</v>
      </c>
      <c r="C580" s="1">
        <v>2020.0</v>
      </c>
      <c r="D580" s="7"/>
      <c r="E580" s="7" t="s">
        <v>4930</v>
      </c>
      <c r="F580" s="7" t="s">
        <v>1533</v>
      </c>
      <c r="G580" s="7" t="s">
        <v>4931</v>
      </c>
      <c r="H580" s="7"/>
      <c r="I580" s="7"/>
      <c r="J580" s="7" t="s">
        <v>4932</v>
      </c>
      <c r="K580" s="7" t="s">
        <v>4933</v>
      </c>
      <c r="L580" s="7"/>
      <c r="M580" s="8" t="s">
        <v>4934</v>
      </c>
      <c r="N580" s="8" t="s">
        <v>1538</v>
      </c>
      <c r="O580" s="7" t="s">
        <v>4935</v>
      </c>
      <c r="P580" s="7" t="s">
        <v>4936</v>
      </c>
      <c r="R580" s="9"/>
    </row>
    <row r="581" ht="15.75" customHeight="1">
      <c r="A581" s="7" t="s">
        <v>2182</v>
      </c>
      <c r="B581" s="7" t="s">
        <v>4937</v>
      </c>
      <c r="C581" s="1">
        <v>2018.0</v>
      </c>
      <c r="D581" s="7"/>
      <c r="E581" s="7" t="s">
        <v>3404</v>
      </c>
      <c r="F581" s="7" t="s">
        <v>1533</v>
      </c>
      <c r="G581" s="7" t="s">
        <v>3405</v>
      </c>
      <c r="H581" s="7"/>
      <c r="I581" s="7"/>
      <c r="J581" s="7" t="s">
        <v>4938</v>
      </c>
      <c r="K581" s="7" t="s">
        <v>4939</v>
      </c>
      <c r="L581" s="7"/>
      <c r="M581" s="8" t="s">
        <v>4940</v>
      </c>
      <c r="N581" s="8" t="s">
        <v>1538</v>
      </c>
      <c r="O581" s="7" t="s">
        <v>4941</v>
      </c>
      <c r="P581" s="7"/>
      <c r="R581" s="9"/>
    </row>
    <row r="582" ht="15.75" customHeight="1">
      <c r="A582" s="7" t="s">
        <v>2182</v>
      </c>
      <c r="B582" s="7" t="s">
        <v>4942</v>
      </c>
      <c r="C582" s="1">
        <v>2022.0</v>
      </c>
      <c r="D582" s="7"/>
      <c r="E582" s="7" t="s">
        <v>4943</v>
      </c>
      <c r="F582" s="7" t="s">
        <v>1533</v>
      </c>
      <c r="G582" s="7" t="s">
        <v>4944</v>
      </c>
      <c r="H582" s="7"/>
      <c r="I582" s="7"/>
      <c r="J582" s="7" t="s">
        <v>4945</v>
      </c>
      <c r="K582" s="7" t="s">
        <v>4946</v>
      </c>
      <c r="L582" s="7"/>
      <c r="M582" s="8" t="s">
        <v>4947</v>
      </c>
      <c r="N582" s="8" t="s">
        <v>1538</v>
      </c>
      <c r="O582" s="7" t="s">
        <v>4948</v>
      </c>
      <c r="P582" s="7" t="s">
        <v>4949</v>
      </c>
      <c r="R582" s="9"/>
    </row>
    <row r="583" ht="15.75" customHeight="1">
      <c r="A583" s="7" t="s">
        <v>2182</v>
      </c>
      <c r="B583" s="7" t="s">
        <v>4950</v>
      </c>
      <c r="C583" s="1">
        <v>2023.0</v>
      </c>
      <c r="D583" s="7"/>
      <c r="E583" s="7" t="s">
        <v>3909</v>
      </c>
      <c r="F583" s="7" t="s">
        <v>1533</v>
      </c>
      <c r="G583" s="7" t="s">
        <v>3910</v>
      </c>
      <c r="H583" s="7"/>
      <c r="I583" s="7"/>
      <c r="J583" s="7" t="s">
        <v>4655</v>
      </c>
      <c r="K583" s="7" t="s">
        <v>4656</v>
      </c>
      <c r="L583" s="7"/>
      <c r="M583" s="8" t="s">
        <v>4951</v>
      </c>
      <c r="N583" s="8" t="s">
        <v>1538</v>
      </c>
      <c r="O583" s="7" t="s">
        <v>4952</v>
      </c>
      <c r="P583" s="7" t="s">
        <v>4953</v>
      </c>
      <c r="R583" s="9"/>
    </row>
    <row r="584" ht="15.75" customHeight="1">
      <c r="A584" s="7" t="s">
        <v>2182</v>
      </c>
      <c r="B584" s="7" t="s">
        <v>4954</v>
      </c>
      <c r="C584" s="1">
        <v>2018.0</v>
      </c>
      <c r="D584" s="7"/>
      <c r="E584" s="7" t="s">
        <v>3725</v>
      </c>
      <c r="F584" s="7" t="s">
        <v>1533</v>
      </c>
      <c r="G584" s="7" t="s">
        <v>3726</v>
      </c>
      <c r="H584" s="7"/>
      <c r="I584" s="7"/>
      <c r="J584" s="7" t="s">
        <v>4955</v>
      </c>
      <c r="K584" s="7" t="s">
        <v>4956</v>
      </c>
      <c r="L584" s="7"/>
      <c r="M584" s="8" t="s">
        <v>4957</v>
      </c>
      <c r="N584" s="8" t="s">
        <v>1538</v>
      </c>
      <c r="O584" s="7" t="s">
        <v>4958</v>
      </c>
      <c r="P584" s="7" t="s">
        <v>4959</v>
      </c>
      <c r="R584" s="9"/>
    </row>
    <row r="585" ht="15.75" customHeight="1">
      <c r="A585" s="7" t="s">
        <v>2182</v>
      </c>
      <c r="B585" s="7" t="s">
        <v>4960</v>
      </c>
      <c r="C585" s="1">
        <v>2017.0</v>
      </c>
      <c r="D585" s="7"/>
      <c r="E585" s="7" t="s">
        <v>2413</v>
      </c>
      <c r="F585" s="7" t="s">
        <v>1533</v>
      </c>
      <c r="G585" s="7" t="s">
        <v>2414</v>
      </c>
      <c r="H585" s="7"/>
      <c r="I585" s="7"/>
      <c r="J585" s="7" t="s">
        <v>4737</v>
      </c>
      <c r="K585" s="7" t="s">
        <v>3911</v>
      </c>
      <c r="L585" s="7"/>
      <c r="M585" s="8" t="s">
        <v>4961</v>
      </c>
      <c r="N585" s="8" t="s">
        <v>1538</v>
      </c>
      <c r="O585" s="7" t="s">
        <v>4962</v>
      </c>
      <c r="P585" s="7" t="s">
        <v>4963</v>
      </c>
      <c r="R585" s="9"/>
    </row>
    <row r="586" ht="15.75" customHeight="1">
      <c r="A586" s="7" t="s">
        <v>2182</v>
      </c>
      <c r="B586" s="7" t="s">
        <v>4964</v>
      </c>
      <c r="C586" s="1">
        <v>2020.0</v>
      </c>
      <c r="D586" s="7"/>
      <c r="E586" s="7" t="s">
        <v>2242</v>
      </c>
      <c r="F586" s="7" t="s">
        <v>1533</v>
      </c>
      <c r="G586" s="7" t="s">
        <v>2243</v>
      </c>
      <c r="H586" s="7"/>
      <c r="I586" s="7"/>
      <c r="J586" s="7" t="s">
        <v>4965</v>
      </c>
      <c r="K586" s="7" t="s">
        <v>4966</v>
      </c>
      <c r="L586" s="7"/>
      <c r="M586" s="8" t="s">
        <v>4967</v>
      </c>
      <c r="N586" s="8" t="s">
        <v>1538</v>
      </c>
      <c r="O586" s="7" t="s">
        <v>4968</v>
      </c>
      <c r="P586" s="7" t="s">
        <v>4969</v>
      </c>
      <c r="R586" s="9"/>
    </row>
    <row r="587" ht="15.75" customHeight="1">
      <c r="R587" s="9"/>
    </row>
    <row r="588" ht="15.75" customHeight="1">
      <c r="R588" s="9"/>
    </row>
    <row r="589" ht="15.75" customHeight="1">
      <c r="R589" s="9"/>
    </row>
    <row r="590" ht="15.75" customHeight="1">
      <c r="R590" s="9"/>
    </row>
    <row r="591" ht="15.75" customHeight="1">
      <c r="R591" s="9"/>
    </row>
    <row r="592" ht="15.75" customHeight="1">
      <c r="R592" s="9"/>
    </row>
    <row r="593" ht="15.75" customHeight="1">
      <c r="R593" s="9"/>
    </row>
    <row r="594" ht="15.75" customHeight="1">
      <c r="R594" s="9"/>
    </row>
    <row r="595" ht="15.75" customHeight="1">
      <c r="R595" s="9"/>
    </row>
    <row r="596" ht="15.75" customHeight="1">
      <c r="R596" s="9"/>
    </row>
    <row r="597" ht="15.75" customHeight="1">
      <c r="R597" s="9"/>
    </row>
    <row r="598" ht="15.75" customHeight="1">
      <c r="R598" s="9"/>
    </row>
    <row r="599" ht="15.75" customHeight="1">
      <c r="R599" s="9"/>
    </row>
    <row r="600" ht="15.75" customHeight="1">
      <c r="R600" s="9"/>
    </row>
    <row r="601" ht="15.75" customHeight="1">
      <c r="R601" s="9"/>
    </row>
    <row r="602" ht="15.75" customHeight="1">
      <c r="R602" s="9"/>
    </row>
    <row r="603" ht="15.75" customHeight="1">
      <c r="R603" s="9"/>
    </row>
    <row r="604" ht="15.75" customHeight="1">
      <c r="R604" s="9"/>
    </row>
    <row r="605" ht="15.75" customHeight="1">
      <c r="R605" s="9"/>
    </row>
    <row r="606" ht="15.75" customHeight="1">
      <c r="R606" s="9"/>
    </row>
    <row r="607" ht="15.75" customHeight="1">
      <c r="R607" s="9"/>
    </row>
    <row r="608" ht="15.75" customHeight="1">
      <c r="R608" s="9"/>
    </row>
    <row r="609" ht="15.75" customHeight="1">
      <c r="R609" s="9"/>
    </row>
    <row r="610" ht="15.75" customHeight="1">
      <c r="R610" s="9"/>
    </row>
    <row r="611" ht="15.75" customHeight="1">
      <c r="R611" s="9"/>
    </row>
    <row r="612" ht="15.75" customHeight="1">
      <c r="R612" s="9"/>
    </row>
    <row r="613" ht="15.75" customHeight="1">
      <c r="R613" s="9"/>
    </row>
    <row r="614" ht="15.75" customHeight="1">
      <c r="R614" s="9"/>
    </row>
    <row r="615" ht="15.75" customHeight="1">
      <c r="R615" s="9"/>
    </row>
    <row r="616" ht="15.75" customHeight="1">
      <c r="R616" s="9"/>
    </row>
    <row r="617" ht="15.75" customHeight="1">
      <c r="R617" s="9"/>
    </row>
    <row r="618" ht="15.75" customHeight="1">
      <c r="R618" s="9"/>
    </row>
    <row r="619" ht="15.75" customHeight="1">
      <c r="R619" s="9"/>
    </row>
    <row r="620" ht="15.75" customHeight="1">
      <c r="R620" s="9"/>
    </row>
    <row r="621" ht="15.75" customHeight="1">
      <c r="R621" s="9"/>
    </row>
    <row r="622" ht="15.75" customHeight="1">
      <c r="R622" s="9"/>
    </row>
    <row r="623" ht="15.75" customHeight="1">
      <c r="R623" s="9"/>
    </row>
    <row r="624" ht="15.75" customHeight="1">
      <c r="R624" s="9"/>
    </row>
    <row r="625" ht="15.75" customHeight="1">
      <c r="R625" s="9"/>
    </row>
    <row r="626" ht="15.75" customHeight="1">
      <c r="R626" s="9"/>
    </row>
    <row r="627" ht="15.75" customHeight="1">
      <c r="R627" s="9"/>
    </row>
    <row r="628" ht="15.75" customHeight="1">
      <c r="R628" s="9"/>
    </row>
    <row r="629" ht="15.75" customHeight="1">
      <c r="R629" s="9"/>
    </row>
    <row r="630" ht="15.75" customHeight="1">
      <c r="R630" s="9"/>
    </row>
    <row r="631" ht="15.75" customHeight="1">
      <c r="R631" s="9"/>
    </row>
    <row r="632" ht="15.75" customHeight="1">
      <c r="R632" s="9"/>
    </row>
    <row r="633" ht="15.75" customHeight="1">
      <c r="R633" s="9"/>
    </row>
    <row r="634" ht="15.75" customHeight="1">
      <c r="R634" s="9"/>
    </row>
    <row r="635" ht="15.75" customHeight="1">
      <c r="R635" s="9"/>
    </row>
    <row r="636" ht="15.75" customHeight="1">
      <c r="R636" s="9"/>
    </row>
    <row r="637" ht="15.75" customHeight="1">
      <c r="R637" s="9"/>
    </row>
    <row r="638" ht="15.75" customHeight="1">
      <c r="R638" s="9"/>
    </row>
    <row r="639" ht="15.75" customHeight="1">
      <c r="R639" s="9"/>
    </row>
    <row r="640" ht="15.75" customHeight="1">
      <c r="R640" s="9"/>
    </row>
    <row r="641" ht="15.75" customHeight="1">
      <c r="R641" s="9"/>
    </row>
    <row r="642" ht="15.75" customHeight="1">
      <c r="R642" s="9"/>
    </row>
    <row r="643" ht="15.75" customHeight="1">
      <c r="R643" s="9"/>
    </row>
    <row r="644" ht="15.75" customHeight="1">
      <c r="R644" s="9"/>
    </row>
    <row r="645" ht="15.75" customHeight="1">
      <c r="R645" s="9"/>
    </row>
    <row r="646" ht="15.75" customHeight="1">
      <c r="R646" s="9"/>
    </row>
    <row r="647" ht="15.75" customHeight="1">
      <c r="R647" s="9"/>
    </row>
    <row r="648" ht="15.75" customHeight="1">
      <c r="R648" s="9"/>
    </row>
    <row r="649" ht="15.75" customHeight="1">
      <c r="R649" s="9"/>
    </row>
    <row r="650" ht="15.75" customHeight="1">
      <c r="R650" s="9"/>
    </row>
    <row r="651" ht="15.75" customHeight="1">
      <c r="R651" s="9"/>
    </row>
    <row r="652" ht="15.75" customHeight="1">
      <c r="R652" s="9"/>
    </row>
    <row r="653" ht="15.75" customHeight="1">
      <c r="R653" s="9"/>
    </row>
    <row r="654" ht="15.75" customHeight="1">
      <c r="R654" s="9"/>
    </row>
    <row r="655" ht="15.75" customHeight="1">
      <c r="R655" s="9"/>
    </row>
    <row r="656" ht="15.75" customHeight="1">
      <c r="R656" s="9"/>
    </row>
    <row r="657" ht="15.75" customHeight="1">
      <c r="R657" s="9"/>
    </row>
    <row r="658" ht="15.75" customHeight="1">
      <c r="R658" s="9"/>
    </row>
    <row r="659" ht="15.75" customHeight="1">
      <c r="R659" s="9"/>
    </row>
    <row r="660" ht="15.75" customHeight="1">
      <c r="R660" s="9"/>
    </row>
    <row r="661" ht="15.75" customHeight="1">
      <c r="R661" s="9"/>
    </row>
    <row r="662" ht="15.75" customHeight="1">
      <c r="R662" s="9"/>
    </row>
    <row r="663" ht="15.75" customHeight="1">
      <c r="R663" s="9"/>
    </row>
    <row r="664" ht="15.75" customHeight="1">
      <c r="R664" s="9"/>
    </row>
    <row r="665" ht="15.75" customHeight="1">
      <c r="R665" s="9"/>
    </row>
    <row r="666" ht="15.75" customHeight="1">
      <c r="R666" s="9"/>
    </row>
    <row r="667" ht="15.75" customHeight="1">
      <c r="R667" s="9"/>
    </row>
    <row r="668" ht="15.75" customHeight="1">
      <c r="R668" s="9"/>
    </row>
    <row r="669" ht="15.75" customHeight="1">
      <c r="R669" s="9"/>
    </row>
    <row r="670" ht="15.75" customHeight="1">
      <c r="R670" s="9"/>
    </row>
    <row r="671" ht="15.75" customHeight="1">
      <c r="R671" s="9"/>
    </row>
    <row r="672" ht="15.75" customHeight="1">
      <c r="R672" s="9"/>
    </row>
    <row r="673" ht="15.75" customHeight="1">
      <c r="R673" s="9"/>
    </row>
    <row r="674" ht="15.75" customHeight="1">
      <c r="R674" s="9"/>
    </row>
    <row r="675" ht="15.75" customHeight="1">
      <c r="R675" s="9"/>
    </row>
    <row r="676" ht="15.75" customHeight="1">
      <c r="R676" s="9"/>
    </row>
    <row r="677" ht="15.75" customHeight="1">
      <c r="R677" s="9"/>
    </row>
    <row r="678" ht="15.75" customHeight="1">
      <c r="R678" s="9"/>
    </row>
    <row r="679" ht="15.75" customHeight="1">
      <c r="R679" s="9"/>
    </row>
    <row r="680" ht="15.75" customHeight="1">
      <c r="R680" s="9"/>
    </row>
    <row r="681" ht="15.75" customHeight="1">
      <c r="R681" s="9"/>
    </row>
    <row r="682" ht="15.75" customHeight="1">
      <c r="R682" s="9"/>
    </row>
    <row r="683" ht="15.75" customHeight="1">
      <c r="R683" s="9"/>
    </row>
    <row r="684" ht="15.75" customHeight="1">
      <c r="R684" s="9"/>
    </row>
    <row r="685" ht="15.75" customHeight="1">
      <c r="R685" s="9"/>
    </row>
    <row r="686" ht="15.75" customHeight="1">
      <c r="R686" s="9"/>
    </row>
    <row r="687" ht="15.75" customHeight="1">
      <c r="R687" s="9"/>
    </row>
    <row r="688" ht="15.75" customHeight="1">
      <c r="R688" s="9"/>
    </row>
    <row r="689" ht="15.75" customHeight="1">
      <c r="R689" s="9"/>
    </row>
    <row r="690" ht="15.75" customHeight="1">
      <c r="R690" s="9"/>
    </row>
    <row r="691" ht="15.75" customHeight="1">
      <c r="R691" s="9"/>
    </row>
    <row r="692" ht="15.75" customHeight="1">
      <c r="R692" s="9"/>
    </row>
    <row r="693" ht="15.75" customHeight="1">
      <c r="R693" s="9"/>
    </row>
    <row r="694" ht="15.75" customHeight="1">
      <c r="R694" s="9"/>
    </row>
    <row r="695" ht="15.75" customHeight="1">
      <c r="R695" s="9"/>
    </row>
    <row r="696" ht="15.75" customHeight="1">
      <c r="R696" s="9"/>
    </row>
    <row r="697" ht="15.75" customHeight="1">
      <c r="R697" s="9"/>
    </row>
    <row r="698" ht="15.75" customHeight="1">
      <c r="R698" s="9"/>
    </row>
    <row r="699" ht="15.75" customHeight="1">
      <c r="R699" s="9"/>
    </row>
    <row r="700" ht="15.75" customHeight="1">
      <c r="R700" s="9"/>
    </row>
    <row r="701" ht="15.75" customHeight="1">
      <c r="R701" s="9"/>
    </row>
    <row r="702" ht="15.75" customHeight="1">
      <c r="R702" s="9"/>
    </row>
    <row r="703" ht="15.75" customHeight="1">
      <c r="R703" s="9"/>
    </row>
    <row r="704" ht="15.75" customHeight="1">
      <c r="R704" s="9"/>
    </row>
    <row r="705" ht="15.75" customHeight="1">
      <c r="R705" s="9"/>
    </row>
    <row r="706" ht="15.75" customHeight="1">
      <c r="R706" s="9"/>
    </row>
    <row r="707" ht="15.75" customHeight="1">
      <c r="R707" s="9"/>
    </row>
    <row r="708" ht="15.75" customHeight="1">
      <c r="R708" s="9"/>
    </row>
    <row r="709" ht="15.75" customHeight="1">
      <c r="R709" s="9"/>
    </row>
    <row r="710" ht="15.75" customHeight="1">
      <c r="R710" s="9"/>
    </row>
    <row r="711" ht="15.75" customHeight="1">
      <c r="R711" s="9"/>
    </row>
    <row r="712" ht="15.75" customHeight="1">
      <c r="R712" s="9"/>
    </row>
    <row r="713" ht="15.75" customHeight="1">
      <c r="R713" s="9"/>
    </row>
    <row r="714" ht="15.75" customHeight="1">
      <c r="R714" s="9"/>
    </row>
    <row r="715" ht="15.75" customHeight="1">
      <c r="R715" s="9"/>
    </row>
    <row r="716" ht="15.75" customHeight="1">
      <c r="R716" s="9"/>
    </row>
    <row r="717" ht="15.75" customHeight="1">
      <c r="R717" s="9"/>
    </row>
    <row r="718" ht="15.75" customHeight="1">
      <c r="R718" s="9"/>
    </row>
    <row r="719" ht="15.75" customHeight="1">
      <c r="R719" s="9"/>
    </row>
    <row r="720" ht="15.75" customHeight="1">
      <c r="R720" s="9"/>
    </row>
    <row r="721" ht="15.75" customHeight="1">
      <c r="R721" s="9"/>
    </row>
    <row r="722" ht="15.75" customHeight="1">
      <c r="R722" s="9"/>
    </row>
    <row r="723" ht="15.75" customHeight="1">
      <c r="R723" s="9"/>
    </row>
    <row r="724" ht="15.75" customHeight="1">
      <c r="R724" s="9"/>
    </row>
    <row r="725" ht="15.75" customHeight="1">
      <c r="R725" s="9"/>
    </row>
    <row r="726" ht="15.75" customHeight="1">
      <c r="R726" s="9"/>
    </row>
    <row r="727" ht="15.75" customHeight="1">
      <c r="R727" s="9"/>
    </row>
    <row r="728" ht="15.75" customHeight="1">
      <c r="R728" s="9"/>
    </row>
    <row r="729" ht="15.75" customHeight="1">
      <c r="R729" s="9"/>
    </row>
    <row r="730" ht="15.75" customHeight="1">
      <c r="R730" s="9"/>
    </row>
    <row r="731" ht="15.75" customHeight="1">
      <c r="R731" s="9"/>
    </row>
    <row r="732" ht="15.75" customHeight="1">
      <c r="R732" s="9"/>
    </row>
    <row r="733" ht="15.75" customHeight="1">
      <c r="R733" s="9"/>
    </row>
    <row r="734" ht="15.75" customHeight="1">
      <c r="R734" s="9"/>
    </row>
    <row r="735" ht="15.75" customHeight="1">
      <c r="R735" s="9"/>
    </row>
    <row r="736" ht="15.75" customHeight="1">
      <c r="R736" s="9"/>
    </row>
    <row r="737" ht="15.75" customHeight="1">
      <c r="R737" s="9"/>
    </row>
    <row r="738" ht="15.75" customHeight="1">
      <c r="R738" s="9"/>
    </row>
    <row r="739" ht="15.75" customHeight="1">
      <c r="R739" s="9"/>
    </row>
    <row r="740" ht="15.75" customHeight="1">
      <c r="R740" s="9"/>
    </row>
    <row r="741" ht="15.75" customHeight="1">
      <c r="R741" s="9"/>
    </row>
    <row r="742" ht="15.75" customHeight="1">
      <c r="R742" s="9"/>
    </row>
    <row r="743" ht="15.75" customHeight="1">
      <c r="R743" s="9"/>
    </row>
    <row r="744" ht="15.75" customHeight="1">
      <c r="R744" s="9"/>
    </row>
    <row r="745" ht="15.75" customHeight="1">
      <c r="R745" s="9"/>
    </row>
    <row r="746" ht="15.75" customHeight="1">
      <c r="R746" s="9"/>
    </row>
    <row r="747" ht="15.75" customHeight="1">
      <c r="R747" s="9"/>
    </row>
    <row r="748" ht="15.75" customHeight="1">
      <c r="R748" s="9"/>
    </row>
    <row r="749" ht="15.75" customHeight="1">
      <c r="R749" s="9"/>
    </row>
    <row r="750" ht="15.75" customHeight="1">
      <c r="R750" s="9"/>
    </row>
    <row r="751" ht="15.75" customHeight="1">
      <c r="R751" s="9"/>
    </row>
    <row r="752" ht="15.75" customHeight="1">
      <c r="R752" s="9"/>
    </row>
    <row r="753" ht="15.75" customHeight="1">
      <c r="R753" s="9"/>
    </row>
    <row r="754" ht="15.75" customHeight="1">
      <c r="R754" s="9"/>
    </row>
    <row r="755" ht="15.75" customHeight="1">
      <c r="R755" s="9"/>
    </row>
    <row r="756" ht="15.75" customHeight="1">
      <c r="R756" s="9"/>
    </row>
    <row r="757" ht="15.75" customHeight="1">
      <c r="R757" s="9"/>
    </row>
    <row r="758" ht="15.75" customHeight="1">
      <c r="R758" s="9"/>
    </row>
    <row r="759" ht="15.75" customHeight="1">
      <c r="R759" s="9"/>
    </row>
    <row r="760" ht="15.75" customHeight="1">
      <c r="R760" s="9"/>
    </row>
    <row r="761" ht="15.75" customHeight="1">
      <c r="R761" s="9"/>
    </row>
    <row r="762" ht="15.75" customHeight="1">
      <c r="R762" s="9"/>
    </row>
    <row r="763" ht="15.75" customHeight="1">
      <c r="R763" s="9"/>
    </row>
    <row r="764" ht="15.75" customHeight="1">
      <c r="R764" s="9"/>
    </row>
    <row r="765" ht="15.75" customHeight="1">
      <c r="R765" s="9"/>
    </row>
    <row r="766" ht="15.75" customHeight="1">
      <c r="R766" s="9"/>
    </row>
    <row r="767" ht="15.75" customHeight="1">
      <c r="R767" s="9"/>
    </row>
    <row r="768" ht="15.75" customHeight="1">
      <c r="R768" s="9"/>
    </row>
    <row r="769" ht="15.75" customHeight="1">
      <c r="R769" s="9"/>
    </row>
    <row r="770" ht="15.75" customHeight="1">
      <c r="R770" s="9"/>
    </row>
    <row r="771" ht="15.75" customHeight="1">
      <c r="R771" s="9"/>
    </row>
    <row r="772" ht="15.75" customHeight="1">
      <c r="R772" s="9"/>
    </row>
    <row r="773" ht="15.75" customHeight="1">
      <c r="R773" s="9"/>
    </row>
    <row r="774" ht="15.75" customHeight="1">
      <c r="R774" s="9"/>
    </row>
    <row r="775" ht="15.75" customHeight="1">
      <c r="R775" s="9"/>
    </row>
    <row r="776" ht="15.75" customHeight="1">
      <c r="R776" s="9"/>
    </row>
    <row r="777" ht="15.75" customHeight="1">
      <c r="R777" s="9"/>
    </row>
    <row r="778" ht="15.75" customHeight="1">
      <c r="R778" s="9"/>
    </row>
    <row r="779" ht="15.75" customHeight="1">
      <c r="R779" s="9"/>
    </row>
    <row r="780" ht="15.75" customHeight="1">
      <c r="R780" s="9"/>
    </row>
    <row r="781" ht="15.75" customHeight="1">
      <c r="R781" s="9"/>
    </row>
    <row r="782" ht="15.75" customHeight="1">
      <c r="R782" s="9"/>
    </row>
    <row r="783" ht="15.75" customHeight="1">
      <c r="R783" s="9"/>
    </row>
    <row r="784" ht="15.75" customHeight="1">
      <c r="R784" s="9"/>
    </row>
    <row r="785" ht="15.75" customHeight="1">
      <c r="R785" s="9"/>
    </row>
    <row r="786" ht="15.75" customHeight="1">
      <c r="R786" s="9"/>
    </row>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s>
  <printOptions/>
  <pageMargins bottom="0.75" footer="0.0" header="0.0" left="0.7" right="0.7" top="0.75"/>
  <pageSetup orientation="landscape"/>
  <drawing r:id="rId586"/>
  <tableParts count="1">
    <tablePart r:id="rId5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81.14"/>
    <col customWidth="1" min="3" max="3" width="7.29"/>
    <col customWidth="1" min="4" max="4" width="9.29"/>
    <col customWidth="1" min="5" max="5" width="18.57"/>
    <col customWidth="1" min="6" max="6" width="43.43"/>
    <col customWidth="1" min="7" max="7" width="81.14"/>
    <col customWidth="1" min="8" max="8" width="10.29"/>
    <col customWidth="1" min="9" max="9" width="8.71"/>
    <col customWidth="1" min="10" max="10" width="37.71"/>
    <col customWidth="1" min="11" max="11" width="17.57"/>
    <col customWidth="1" min="12" max="12" width="81.14"/>
    <col customWidth="1" min="13" max="13" width="9.71"/>
    <col customWidth="1" min="14" max="26" width="10.71"/>
  </cols>
  <sheetData>
    <row r="1">
      <c r="A1" s="1" t="s">
        <v>4970</v>
      </c>
      <c r="B1" s="1" t="s">
        <v>3</v>
      </c>
      <c r="C1" s="1" t="s">
        <v>4</v>
      </c>
      <c r="D1" s="1" t="s">
        <v>4971</v>
      </c>
      <c r="E1" s="1" t="s">
        <v>4972</v>
      </c>
      <c r="F1" s="1" t="s">
        <v>857</v>
      </c>
      <c r="G1" s="1" t="s">
        <v>4973</v>
      </c>
      <c r="H1" s="1" t="s">
        <v>6</v>
      </c>
      <c r="I1" s="1" t="s">
        <v>7</v>
      </c>
      <c r="J1" s="1" t="s">
        <v>4974</v>
      </c>
      <c r="K1" s="1" t="s">
        <v>4975</v>
      </c>
      <c r="L1" s="1" t="s">
        <v>4976</v>
      </c>
      <c r="M1" s="1" t="s">
        <v>4977</v>
      </c>
    </row>
    <row r="2">
      <c r="A2" s="1" t="s">
        <v>1530</v>
      </c>
      <c r="B2" s="1" t="s">
        <v>1531</v>
      </c>
      <c r="C2" s="1">
        <v>2021.0</v>
      </c>
      <c r="D2" s="1">
        <v>1.0</v>
      </c>
      <c r="E2" s="1" t="s">
        <v>1532</v>
      </c>
      <c r="F2" s="1" t="s">
        <v>1533</v>
      </c>
      <c r="G2" s="1" t="s">
        <v>1534</v>
      </c>
      <c r="H2" s="1">
        <v>28.0</v>
      </c>
      <c r="I2" s="1" t="s">
        <v>349</v>
      </c>
      <c r="J2" s="1" t="s">
        <v>1537</v>
      </c>
      <c r="K2" s="1" t="s">
        <v>1538</v>
      </c>
      <c r="L2" s="1" t="s">
        <v>1539</v>
      </c>
      <c r="M2" s="1"/>
    </row>
    <row r="3">
      <c r="A3" s="1" t="s">
        <v>1530</v>
      </c>
      <c r="B3" s="1" t="s">
        <v>1540</v>
      </c>
      <c r="C3" s="1">
        <v>2016.0</v>
      </c>
      <c r="D3" s="1">
        <v>8.0</v>
      </c>
      <c r="E3" s="1" t="s">
        <v>1532</v>
      </c>
      <c r="F3" s="1" t="s">
        <v>1533</v>
      </c>
      <c r="G3" s="1" t="s">
        <v>1534</v>
      </c>
      <c r="H3" s="1">
        <v>23.0</v>
      </c>
      <c r="I3" s="1" t="s">
        <v>103</v>
      </c>
      <c r="J3" s="1" t="s">
        <v>1543</v>
      </c>
      <c r="K3" s="1" t="s">
        <v>1538</v>
      </c>
      <c r="L3" s="1" t="s">
        <v>1544</v>
      </c>
      <c r="M3" s="1"/>
    </row>
    <row r="4">
      <c r="A4" s="1" t="s">
        <v>1530</v>
      </c>
      <c r="B4" s="1" t="s">
        <v>1545</v>
      </c>
      <c r="C4" s="1">
        <v>2019.0</v>
      </c>
      <c r="D4" s="1">
        <v>1.0</v>
      </c>
      <c r="E4" s="1" t="s">
        <v>1532</v>
      </c>
      <c r="F4" s="1" t="s">
        <v>1533</v>
      </c>
      <c r="G4" s="1" t="s">
        <v>1534</v>
      </c>
      <c r="H4" s="1">
        <v>26.0</v>
      </c>
      <c r="I4" s="1" t="s">
        <v>349</v>
      </c>
      <c r="J4" s="1" t="s">
        <v>1548</v>
      </c>
      <c r="K4" s="1" t="s">
        <v>1538</v>
      </c>
      <c r="L4" s="1" t="s">
        <v>1549</v>
      </c>
      <c r="M4" s="1"/>
    </row>
    <row r="5">
      <c r="A5" s="1" t="s">
        <v>1530</v>
      </c>
      <c r="B5" s="1" t="s">
        <v>1550</v>
      </c>
      <c r="C5" s="1">
        <v>2023.0</v>
      </c>
      <c r="D5" s="1">
        <v>12.0</v>
      </c>
      <c r="E5" s="1" t="s">
        <v>1532</v>
      </c>
      <c r="F5" s="1" t="s">
        <v>1533</v>
      </c>
      <c r="G5" s="1" t="s">
        <v>1534</v>
      </c>
      <c r="H5" s="1"/>
      <c r="I5" s="1"/>
      <c r="J5" s="1" t="s">
        <v>1553</v>
      </c>
      <c r="K5" s="1" t="s">
        <v>1538</v>
      </c>
      <c r="L5" s="1" t="s">
        <v>1554</v>
      </c>
      <c r="M5" s="1"/>
    </row>
    <row r="6">
      <c r="A6" s="1" t="s">
        <v>1530</v>
      </c>
      <c r="B6" s="1" t="s">
        <v>1555</v>
      </c>
      <c r="C6" s="1">
        <v>2023.0</v>
      </c>
      <c r="D6" s="1">
        <v>4.0</v>
      </c>
      <c r="E6" s="1"/>
      <c r="F6" s="1" t="s">
        <v>1533</v>
      </c>
      <c r="G6" s="1" t="s">
        <v>1556</v>
      </c>
      <c r="H6" s="1">
        <v>7.0</v>
      </c>
      <c r="I6" s="1" t="s">
        <v>1557</v>
      </c>
      <c r="J6" s="1" t="s">
        <v>1560</v>
      </c>
      <c r="K6" s="1" t="s">
        <v>1538</v>
      </c>
      <c r="L6" s="1" t="s">
        <v>1561</v>
      </c>
      <c r="M6" s="1"/>
    </row>
    <row r="7">
      <c r="A7" s="1" t="s">
        <v>1530</v>
      </c>
      <c r="B7" s="1" t="s">
        <v>1562</v>
      </c>
      <c r="C7" s="1">
        <v>2016.0</v>
      </c>
      <c r="D7" s="1">
        <v>7.0</v>
      </c>
      <c r="E7" s="1" t="s">
        <v>1563</v>
      </c>
      <c r="F7" s="1" t="s">
        <v>1533</v>
      </c>
      <c r="G7" s="1" t="s">
        <v>1564</v>
      </c>
      <c r="H7" s="1">
        <v>6.0</v>
      </c>
      <c r="I7" s="1" t="s">
        <v>25</v>
      </c>
      <c r="J7" s="1" t="s">
        <v>1565</v>
      </c>
      <c r="K7" s="1" t="s">
        <v>1538</v>
      </c>
      <c r="L7" s="1" t="s">
        <v>1566</v>
      </c>
      <c r="M7" s="1"/>
    </row>
    <row r="8">
      <c r="A8" s="1" t="s">
        <v>1530</v>
      </c>
      <c r="B8" s="1" t="s">
        <v>1567</v>
      </c>
      <c r="C8" s="1">
        <v>2023.0</v>
      </c>
      <c r="D8" s="1">
        <v>10.0</v>
      </c>
      <c r="E8" s="1"/>
      <c r="F8" s="1" t="s">
        <v>1533</v>
      </c>
      <c r="G8" s="1" t="s">
        <v>1556</v>
      </c>
      <c r="H8" s="1">
        <v>7.0</v>
      </c>
      <c r="I8" s="1" t="s">
        <v>1568</v>
      </c>
      <c r="J8" s="1" t="s">
        <v>1571</v>
      </c>
      <c r="K8" s="1" t="s">
        <v>1538</v>
      </c>
      <c r="L8" s="1" t="s">
        <v>1572</v>
      </c>
      <c r="M8" s="1"/>
    </row>
    <row r="9">
      <c r="A9" s="1" t="s">
        <v>1530</v>
      </c>
      <c r="B9" s="1" t="s">
        <v>1573</v>
      </c>
      <c r="C9" s="1">
        <v>2013.0</v>
      </c>
      <c r="D9" s="1">
        <v>4.0</v>
      </c>
      <c r="E9" s="1" t="s">
        <v>1563</v>
      </c>
      <c r="F9" s="1" t="s">
        <v>1533</v>
      </c>
      <c r="G9" s="1" t="s">
        <v>1564</v>
      </c>
      <c r="H9" s="1">
        <v>3.0</v>
      </c>
      <c r="I9" s="1" t="s">
        <v>349</v>
      </c>
      <c r="J9" s="1" t="s">
        <v>1576</v>
      </c>
      <c r="K9" s="1" t="s">
        <v>1538</v>
      </c>
      <c r="L9" s="1" t="s">
        <v>1577</v>
      </c>
      <c r="M9" s="1"/>
    </row>
    <row r="10">
      <c r="A10" s="1" t="s">
        <v>1530</v>
      </c>
      <c r="B10" s="1" t="s">
        <v>1578</v>
      </c>
      <c r="C10" s="1">
        <v>2022.0</v>
      </c>
      <c r="D10" s="1">
        <v>12.0</v>
      </c>
      <c r="E10" s="1"/>
      <c r="F10" s="1" t="s">
        <v>1533</v>
      </c>
      <c r="G10" s="1" t="s">
        <v>1556</v>
      </c>
      <c r="H10" s="1">
        <v>7.0</v>
      </c>
      <c r="I10" s="1" t="s">
        <v>1579</v>
      </c>
      <c r="J10" s="1" t="s">
        <v>1582</v>
      </c>
      <c r="K10" s="1" t="s">
        <v>1538</v>
      </c>
      <c r="L10" s="1" t="s">
        <v>1583</v>
      </c>
      <c r="M10" s="1"/>
    </row>
    <row r="11">
      <c r="A11" s="1" t="s">
        <v>1530</v>
      </c>
      <c r="B11" s="1" t="s">
        <v>1584</v>
      </c>
      <c r="C11" s="1">
        <v>2021.0</v>
      </c>
      <c r="D11" s="1">
        <v>4.0</v>
      </c>
      <c r="E11" s="1"/>
      <c r="F11" s="1" t="s">
        <v>1533</v>
      </c>
      <c r="G11" s="1" t="s">
        <v>1556</v>
      </c>
      <c r="H11" s="1">
        <v>5.0</v>
      </c>
      <c r="I11" s="1" t="s">
        <v>1557</v>
      </c>
      <c r="J11" s="1" t="s">
        <v>1587</v>
      </c>
      <c r="K11" s="1" t="s">
        <v>1538</v>
      </c>
      <c r="L11" s="1" t="s">
        <v>1588</v>
      </c>
      <c r="M11" s="1"/>
    </row>
    <row r="12">
      <c r="A12" s="1" t="s">
        <v>1530</v>
      </c>
      <c r="B12" s="1" t="s">
        <v>1589</v>
      </c>
      <c r="C12" s="1">
        <v>2023.0</v>
      </c>
      <c r="D12" s="1">
        <v>6.0</v>
      </c>
      <c r="E12" s="1" t="s">
        <v>1590</v>
      </c>
      <c r="F12" s="1" t="s">
        <v>1533</v>
      </c>
      <c r="G12" s="1" t="s">
        <v>1591</v>
      </c>
      <c r="H12" s="1">
        <v>42.0</v>
      </c>
      <c r="I12" s="1" t="s">
        <v>302</v>
      </c>
      <c r="J12" s="1" t="s">
        <v>1594</v>
      </c>
      <c r="K12" s="1" t="s">
        <v>1538</v>
      </c>
      <c r="L12" s="1" t="s">
        <v>1595</v>
      </c>
      <c r="M12" s="1"/>
    </row>
    <row r="13">
      <c r="A13" s="1" t="s">
        <v>1530</v>
      </c>
      <c r="B13" s="1" t="s">
        <v>1596</v>
      </c>
      <c r="C13" s="1">
        <v>2018.0</v>
      </c>
      <c r="D13" s="1">
        <v>12.0</v>
      </c>
      <c r="E13" s="1" t="s">
        <v>1532</v>
      </c>
      <c r="F13" s="1" t="s">
        <v>1533</v>
      </c>
      <c r="G13" s="1" t="s">
        <v>1534</v>
      </c>
      <c r="H13" s="1">
        <v>25.0</v>
      </c>
      <c r="I13" s="1" t="s">
        <v>237</v>
      </c>
      <c r="J13" s="1" t="s">
        <v>1599</v>
      </c>
      <c r="K13" s="1" t="s">
        <v>1538</v>
      </c>
      <c r="L13" s="1" t="s">
        <v>1600</v>
      </c>
      <c r="M13" s="1"/>
    </row>
    <row r="14">
      <c r="A14" s="1" t="s">
        <v>1530</v>
      </c>
      <c r="B14" s="1" t="s">
        <v>1601</v>
      </c>
      <c r="C14" s="1">
        <v>2021.0</v>
      </c>
      <c r="D14" s="1">
        <v>7.0</v>
      </c>
      <c r="E14" s="1" t="s">
        <v>1590</v>
      </c>
      <c r="F14" s="1" t="s">
        <v>1533</v>
      </c>
      <c r="G14" s="1" t="s">
        <v>1591</v>
      </c>
      <c r="H14" s="1">
        <v>40.0</v>
      </c>
      <c r="I14" s="1" t="s">
        <v>302</v>
      </c>
      <c r="J14" s="1" t="s">
        <v>1604</v>
      </c>
      <c r="K14" s="1" t="s">
        <v>1538</v>
      </c>
      <c r="L14" s="1" t="s">
        <v>1605</v>
      </c>
      <c r="M14" s="1"/>
    </row>
    <row r="15">
      <c r="A15" s="1" t="s">
        <v>1530</v>
      </c>
      <c r="B15" s="1" t="s">
        <v>1606</v>
      </c>
      <c r="C15" s="1">
        <v>2018.0</v>
      </c>
      <c r="D15" s="1">
        <v>1.0</v>
      </c>
      <c r="E15" s="1"/>
      <c r="F15" s="1" t="s">
        <v>1533</v>
      </c>
      <c r="G15" s="1" t="s">
        <v>1607</v>
      </c>
      <c r="H15" s="1">
        <v>1.0</v>
      </c>
      <c r="I15" s="1" t="s">
        <v>103</v>
      </c>
      <c r="J15" s="1" t="s">
        <v>1610</v>
      </c>
      <c r="K15" s="1" t="s">
        <v>1538</v>
      </c>
      <c r="L15" s="1" t="s">
        <v>1611</v>
      </c>
      <c r="M15" s="1"/>
    </row>
    <row r="16">
      <c r="A16" s="1" t="s">
        <v>1530</v>
      </c>
      <c r="B16" s="1" t="s">
        <v>1612</v>
      </c>
      <c r="C16" s="1">
        <v>2023.0</v>
      </c>
      <c r="D16" s="1">
        <v>10.0</v>
      </c>
      <c r="E16" s="1"/>
      <c r="F16" s="1" t="s">
        <v>1533</v>
      </c>
      <c r="G16" s="1" t="s">
        <v>1556</v>
      </c>
      <c r="H16" s="1">
        <v>7.0</v>
      </c>
      <c r="I16" s="1" t="s">
        <v>1613</v>
      </c>
      <c r="J16" s="1" t="s">
        <v>1616</v>
      </c>
      <c r="K16" s="1" t="s">
        <v>1538</v>
      </c>
      <c r="L16" s="1" t="s">
        <v>1617</v>
      </c>
      <c r="M16" s="1"/>
    </row>
    <row r="17">
      <c r="A17" s="1" t="s">
        <v>1530</v>
      </c>
      <c r="B17" s="1" t="s">
        <v>1618</v>
      </c>
      <c r="C17" s="1">
        <v>2016.0</v>
      </c>
      <c r="D17" s="1">
        <v>9.0</v>
      </c>
      <c r="E17" s="1" t="s">
        <v>908</v>
      </c>
      <c r="F17" s="1" t="s">
        <v>1533</v>
      </c>
      <c r="G17" s="1" t="s">
        <v>1619</v>
      </c>
      <c r="H17" s="1">
        <v>9.0</v>
      </c>
      <c r="I17" s="1" t="s">
        <v>302</v>
      </c>
      <c r="J17" s="1" t="s">
        <v>1622</v>
      </c>
      <c r="K17" s="1" t="s">
        <v>1538</v>
      </c>
      <c r="L17" s="1" t="s">
        <v>1623</v>
      </c>
      <c r="M17" s="1"/>
    </row>
    <row r="18">
      <c r="A18" s="1" t="s">
        <v>1530</v>
      </c>
      <c r="B18" s="1" t="s">
        <v>1624</v>
      </c>
      <c r="C18" s="1">
        <v>2022.0</v>
      </c>
      <c r="D18" s="1">
        <v>4.0</v>
      </c>
      <c r="E18" s="1"/>
      <c r="F18" s="1" t="s">
        <v>1533</v>
      </c>
      <c r="G18" s="1" t="s">
        <v>1556</v>
      </c>
      <c r="H18" s="1">
        <v>6.0</v>
      </c>
      <c r="I18" s="1" t="s">
        <v>1557</v>
      </c>
      <c r="J18" s="1" t="s">
        <v>1627</v>
      </c>
      <c r="K18" s="1" t="s">
        <v>1538</v>
      </c>
      <c r="L18" s="1" t="s">
        <v>1628</v>
      </c>
      <c r="M18" s="1"/>
    </row>
    <row r="19">
      <c r="A19" s="1" t="s">
        <v>1530</v>
      </c>
      <c r="B19" s="1" t="s">
        <v>1629</v>
      </c>
      <c r="C19" s="1">
        <v>2018.0</v>
      </c>
      <c r="D19" s="1">
        <v>9.0</v>
      </c>
      <c r="E19" s="1"/>
      <c r="F19" s="1" t="s">
        <v>1533</v>
      </c>
      <c r="G19" s="1" t="s">
        <v>1607</v>
      </c>
      <c r="H19" s="1">
        <v>2.0</v>
      </c>
      <c r="I19" s="1" t="s">
        <v>302</v>
      </c>
      <c r="J19" s="1" t="s">
        <v>1632</v>
      </c>
      <c r="K19" s="1" t="s">
        <v>1538</v>
      </c>
      <c r="L19" s="1" t="s">
        <v>1633</v>
      </c>
      <c r="M19" s="1"/>
    </row>
    <row r="20">
      <c r="A20" s="1" t="s">
        <v>1530</v>
      </c>
      <c r="B20" s="1" t="s">
        <v>1634</v>
      </c>
      <c r="C20" s="1">
        <v>2021.0</v>
      </c>
      <c r="D20" s="1">
        <v>5.0</v>
      </c>
      <c r="E20" s="1"/>
      <c r="F20" s="1" t="s">
        <v>1533</v>
      </c>
      <c r="G20" s="1" t="s">
        <v>1556</v>
      </c>
      <c r="H20" s="1">
        <v>5.0</v>
      </c>
      <c r="I20" s="1" t="s">
        <v>1635</v>
      </c>
      <c r="J20" s="1" t="s">
        <v>1638</v>
      </c>
      <c r="K20" s="1" t="s">
        <v>1538</v>
      </c>
      <c r="L20" s="1" t="s">
        <v>1639</v>
      </c>
      <c r="M20" s="1"/>
    </row>
    <row r="21" ht="15.75" customHeight="1">
      <c r="A21" s="1" t="s">
        <v>1530</v>
      </c>
      <c r="B21" s="1" t="s">
        <v>1640</v>
      </c>
      <c r="C21" s="1">
        <v>2017.0</v>
      </c>
      <c r="D21" s="1">
        <v>5.0</v>
      </c>
      <c r="E21" s="1" t="s">
        <v>1532</v>
      </c>
      <c r="F21" s="1" t="s">
        <v>1533</v>
      </c>
      <c r="G21" s="1" t="s">
        <v>1534</v>
      </c>
      <c r="H21" s="1">
        <v>24.0</v>
      </c>
      <c r="I21" s="1" t="s">
        <v>302</v>
      </c>
      <c r="J21" s="1" t="s">
        <v>1643</v>
      </c>
      <c r="K21" s="1" t="s">
        <v>1538</v>
      </c>
      <c r="L21" s="1" t="s">
        <v>1644</v>
      </c>
      <c r="M21" s="1"/>
    </row>
    <row r="22" ht="15.75" customHeight="1">
      <c r="A22" s="1" t="s">
        <v>1530</v>
      </c>
      <c r="B22" s="1" t="s">
        <v>1645</v>
      </c>
      <c r="C22" s="1">
        <v>2023.0</v>
      </c>
      <c r="D22" s="1">
        <v>9.0</v>
      </c>
      <c r="E22" s="1"/>
      <c r="F22" s="1" t="s">
        <v>1533</v>
      </c>
      <c r="G22" s="1" t="s">
        <v>1556</v>
      </c>
      <c r="H22" s="1">
        <v>7.0</v>
      </c>
      <c r="I22" s="1" t="s">
        <v>1646</v>
      </c>
      <c r="J22" s="1" t="s">
        <v>1649</v>
      </c>
      <c r="K22" s="1" t="s">
        <v>1538</v>
      </c>
      <c r="L22" s="1" t="s">
        <v>1650</v>
      </c>
      <c r="M22" s="1"/>
    </row>
    <row r="23" ht="15.75" customHeight="1">
      <c r="A23" s="1" t="s">
        <v>1530</v>
      </c>
      <c r="B23" s="1" t="s">
        <v>1651</v>
      </c>
      <c r="C23" s="1">
        <v>2022.0</v>
      </c>
      <c r="D23" s="1">
        <v>9.0</v>
      </c>
      <c r="E23" s="1"/>
      <c r="F23" s="1" t="s">
        <v>1533</v>
      </c>
      <c r="G23" s="1" t="s">
        <v>1652</v>
      </c>
      <c r="H23" s="1">
        <v>22.0</v>
      </c>
      <c r="I23" s="1" t="s">
        <v>103</v>
      </c>
      <c r="J23" s="1" t="s">
        <v>1655</v>
      </c>
      <c r="K23" s="1" t="s">
        <v>1538</v>
      </c>
      <c r="L23" s="1" t="s">
        <v>1656</v>
      </c>
      <c r="M23" s="1"/>
    </row>
    <row r="24" ht="15.75" customHeight="1">
      <c r="A24" s="1" t="s">
        <v>1530</v>
      </c>
      <c r="B24" s="1" t="s">
        <v>1657</v>
      </c>
      <c r="C24" s="1">
        <v>2018.0</v>
      </c>
      <c r="D24" s="1">
        <v>11.0</v>
      </c>
      <c r="E24" s="1" t="s">
        <v>1658</v>
      </c>
      <c r="F24" s="1" t="s">
        <v>1533</v>
      </c>
      <c r="G24" s="1" t="s">
        <v>1659</v>
      </c>
      <c r="H24" s="1">
        <v>11.0</v>
      </c>
      <c r="I24" s="1" t="s">
        <v>103</v>
      </c>
      <c r="J24" s="1" t="s">
        <v>1662</v>
      </c>
      <c r="K24" s="1" t="s">
        <v>1538</v>
      </c>
      <c r="L24" s="1" t="s">
        <v>1663</v>
      </c>
      <c r="M24" s="1"/>
    </row>
    <row r="25" ht="15.75" customHeight="1">
      <c r="A25" s="1" t="s">
        <v>1530</v>
      </c>
      <c r="B25" s="1" t="s">
        <v>1664</v>
      </c>
      <c r="C25" s="1">
        <v>2023.0</v>
      </c>
      <c r="D25" s="1">
        <v>6.0</v>
      </c>
      <c r="E25" s="1" t="s">
        <v>1014</v>
      </c>
      <c r="F25" s="1" t="s">
        <v>1533</v>
      </c>
      <c r="G25" s="1" t="s">
        <v>1665</v>
      </c>
      <c r="H25" s="1"/>
      <c r="I25" s="1"/>
      <c r="J25" s="1" t="s">
        <v>1668</v>
      </c>
      <c r="K25" s="1" t="s">
        <v>1538</v>
      </c>
      <c r="L25" s="1" t="s">
        <v>1669</v>
      </c>
      <c r="M25" s="1"/>
    </row>
    <row r="26" ht="15.75" customHeight="1">
      <c r="A26" s="1" t="s">
        <v>1530</v>
      </c>
      <c r="B26" s="1" t="s">
        <v>1670</v>
      </c>
      <c r="C26" s="1">
        <v>2022.0</v>
      </c>
      <c r="D26" s="1">
        <v>11.0</v>
      </c>
      <c r="E26" s="1"/>
      <c r="F26" s="1" t="s">
        <v>1533</v>
      </c>
      <c r="G26" s="1" t="s">
        <v>1556</v>
      </c>
      <c r="H26" s="1">
        <v>6.0</v>
      </c>
      <c r="I26" s="1" t="s">
        <v>1671</v>
      </c>
      <c r="J26" s="1" t="s">
        <v>1674</v>
      </c>
      <c r="K26" s="1" t="s">
        <v>1538</v>
      </c>
      <c r="L26" s="1" t="s">
        <v>1675</v>
      </c>
      <c r="M26" s="1"/>
    </row>
    <row r="27" ht="15.75" customHeight="1">
      <c r="A27" s="1" t="s">
        <v>1530</v>
      </c>
      <c r="B27" s="1" t="s">
        <v>1676</v>
      </c>
      <c r="C27" s="1">
        <v>2023.0</v>
      </c>
      <c r="D27" s="1">
        <v>9.0</v>
      </c>
      <c r="E27" s="1" t="s">
        <v>1532</v>
      </c>
      <c r="F27" s="1" t="s">
        <v>1533</v>
      </c>
      <c r="G27" s="1" t="s">
        <v>1534</v>
      </c>
      <c r="H27" s="1">
        <v>30.0</v>
      </c>
      <c r="I27" s="1" t="s">
        <v>103</v>
      </c>
      <c r="J27" s="1" t="s">
        <v>1679</v>
      </c>
      <c r="K27" s="1" t="s">
        <v>1538</v>
      </c>
      <c r="L27" s="1" t="s">
        <v>1680</v>
      </c>
      <c r="M27" s="1"/>
    </row>
    <row r="28" ht="15.75" customHeight="1">
      <c r="A28" s="1" t="s">
        <v>1530</v>
      </c>
      <c r="B28" s="1" t="s">
        <v>1681</v>
      </c>
      <c r="C28" s="1">
        <v>2023.0</v>
      </c>
      <c r="D28" s="1">
        <v>10.0</v>
      </c>
      <c r="E28" s="1"/>
      <c r="F28" s="1" t="s">
        <v>1533</v>
      </c>
      <c r="G28" s="1" t="s">
        <v>1556</v>
      </c>
      <c r="H28" s="1">
        <v>7.0</v>
      </c>
      <c r="I28" s="1" t="s">
        <v>1613</v>
      </c>
      <c r="J28" s="1" t="s">
        <v>1684</v>
      </c>
      <c r="K28" s="1" t="s">
        <v>1538</v>
      </c>
      <c r="L28" s="1" t="s">
        <v>1685</v>
      </c>
      <c r="M28" s="1"/>
    </row>
    <row r="29" ht="15.75" customHeight="1">
      <c r="A29" s="1" t="s">
        <v>1530</v>
      </c>
      <c r="B29" s="1" t="s">
        <v>1686</v>
      </c>
      <c r="C29" s="1">
        <v>2021.0</v>
      </c>
      <c r="D29" s="1">
        <v>10.0</v>
      </c>
      <c r="E29" s="1"/>
      <c r="F29" s="1" t="s">
        <v>1533</v>
      </c>
      <c r="G29" s="1" t="s">
        <v>1556</v>
      </c>
      <c r="H29" s="1">
        <v>5.0</v>
      </c>
      <c r="I29" s="1" t="s">
        <v>1613</v>
      </c>
      <c r="J29" s="1" t="s">
        <v>1689</v>
      </c>
      <c r="K29" s="1" t="s">
        <v>1538</v>
      </c>
      <c r="L29" s="1" t="s">
        <v>1690</v>
      </c>
      <c r="M29" s="1"/>
    </row>
    <row r="30" ht="15.75" customHeight="1">
      <c r="A30" s="1" t="s">
        <v>1530</v>
      </c>
      <c r="B30" s="1" t="s">
        <v>1691</v>
      </c>
      <c r="C30" s="1">
        <v>2022.0</v>
      </c>
      <c r="D30" s="1">
        <v>6.0</v>
      </c>
      <c r="E30" s="1"/>
      <c r="F30" s="1" t="s">
        <v>1533</v>
      </c>
      <c r="G30" s="1" t="s">
        <v>1556</v>
      </c>
      <c r="H30" s="1">
        <v>6.0</v>
      </c>
      <c r="I30" s="1" t="s">
        <v>1635</v>
      </c>
      <c r="J30" s="1" t="s">
        <v>1694</v>
      </c>
      <c r="K30" s="1" t="s">
        <v>1538</v>
      </c>
      <c r="L30" s="1" t="s">
        <v>1695</v>
      </c>
      <c r="M30" s="1"/>
    </row>
    <row r="31" ht="15.75" customHeight="1">
      <c r="A31" s="1" t="s">
        <v>1530</v>
      </c>
      <c r="B31" s="1" t="s">
        <v>1696</v>
      </c>
      <c r="C31" s="1">
        <v>2019.0</v>
      </c>
      <c r="D31" s="1">
        <v>4.0</v>
      </c>
      <c r="E31" s="1" t="s">
        <v>1532</v>
      </c>
      <c r="F31" s="1" t="s">
        <v>1533</v>
      </c>
      <c r="G31" s="1" t="s">
        <v>1534</v>
      </c>
      <c r="H31" s="1">
        <v>26.0</v>
      </c>
      <c r="I31" s="1" t="s">
        <v>302</v>
      </c>
      <c r="J31" s="1" t="s">
        <v>1699</v>
      </c>
      <c r="K31" s="1" t="s">
        <v>1538</v>
      </c>
      <c r="L31" s="1" t="s">
        <v>1700</v>
      </c>
      <c r="M31" s="1"/>
    </row>
    <row r="32" ht="15.75" customHeight="1">
      <c r="A32" s="1" t="s">
        <v>1530</v>
      </c>
      <c r="B32" s="1" t="s">
        <v>1701</v>
      </c>
      <c r="C32" s="1">
        <v>2023.0</v>
      </c>
      <c r="D32" s="1">
        <v>6.0</v>
      </c>
      <c r="E32" s="1" t="s">
        <v>1590</v>
      </c>
      <c r="F32" s="1" t="s">
        <v>1533</v>
      </c>
      <c r="G32" s="1" t="s">
        <v>1591</v>
      </c>
      <c r="H32" s="1">
        <v>42.0</v>
      </c>
      <c r="I32" s="1" t="s">
        <v>302</v>
      </c>
      <c r="J32" s="1" t="s">
        <v>1704</v>
      </c>
      <c r="K32" s="1" t="s">
        <v>1538</v>
      </c>
      <c r="L32" s="1" t="s">
        <v>1705</v>
      </c>
      <c r="M32" s="1"/>
    </row>
    <row r="33" ht="15.75" customHeight="1">
      <c r="A33" s="1" t="s">
        <v>1530</v>
      </c>
      <c r="B33" s="1" t="s">
        <v>1706</v>
      </c>
      <c r="C33" s="1">
        <v>2013.0</v>
      </c>
      <c r="D33" s="1">
        <v>8.0</v>
      </c>
      <c r="E33" s="1" t="s">
        <v>1563</v>
      </c>
      <c r="F33" s="1" t="s">
        <v>1533</v>
      </c>
      <c r="G33" s="1" t="s">
        <v>1564</v>
      </c>
      <c r="H33" s="1">
        <v>3.0</v>
      </c>
      <c r="I33" s="1" t="s">
        <v>25</v>
      </c>
      <c r="J33" s="1" t="s">
        <v>1709</v>
      </c>
      <c r="K33" s="1" t="s">
        <v>1538</v>
      </c>
      <c r="L33" s="1" t="s">
        <v>1710</v>
      </c>
      <c r="M33" s="1"/>
    </row>
    <row r="34" ht="15.75" customHeight="1">
      <c r="A34" s="1" t="s">
        <v>1530</v>
      </c>
      <c r="B34" s="1" t="s">
        <v>1711</v>
      </c>
      <c r="C34" s="1">
        <v>2022.0</v>
      </c>
      <c r="D34" s="1">
        <v>6.0</v>
      </c>
      <c r="E34" s="1"/>
      <c r="F34" s="1" t="s">
        <v>1533</v>
      </c>
      <c r="G34" s="1" t="s">
        <v>1556</v>
      </c>
      <c r="H34" s="1">
        <v>6.0</v>
      </c>
      <c r="I34" s="1" t="s">
        <v>1635</v>
      </c>
      <c r="J34" s="1" t="s">
        <v>1714</v>
      </c>
      <c r="K34" s="1" t="s">
        <v>1538</v>
      </c>
      <c r="L34" s="1" t="s">
        <v>1715</v>
      </c>
      <c r="M34" s="1"/>
    </row>
    <row r="35" ht="15.75" customHeight="1">
      <c r="A35" s="1" t="s">
        <v>1530</v>
      </c>
      <c r="B35" s="1" t="s">
        <v>1716</v>
      </c>
      <c r="C35" s="1">
        <v>2020.0</v>
      </c>
      <c r="D35" s="1">
        <v>9.0</v>
      </c>
      <c r="E35" s="1" t="s">
        <v>1532</v>
      </c>
      <c r="F35" s="1" t="s">
        <v>1533</v>
      </c>
      <c r="G35" s="1" t="s">
        <v>1534</v>
      </c>
      <c r="H35" s="1">
        <v>27.0</v>
      </c>
      <c r="I35" s="1" t="s">
        <v>103</v>
      </c>
      <c r="J35" s="1" t="s">
        <v>1719</v>
      </c>
      <c r="K35" s="1" t="s">
        <v>1538</v>
      </c>
      <c r="L35" s="1" t="s">
        <v>1720</v>
      </c>
      <c r="M35" s="1"/>
    </row>
    <row r="36" ht="15.75" customHeight="1">
      <c r="A36" s="1" t="s">
        <v>1530</v>
      </c>
      <c r="B36" s="1" t="s">
        <v>1721</v>
      </c>
      <c r="C36" s="1">
        <v>2021.0</v>
      </c>
      <c r="D36" s="1">
        <v>3.0</v>
      </c>
      <c r="E36" s="1"/>
      <c r="F36" s="1" t="s">
        <v>1533</v>
      </c>
      <c r="G36" s="1" t="s">
        <v>1607</v>
      </c>
      <c r="H36" s="1">
        <v>5.0</v>
      </c>
      <c r="I36" s="1" t="s">
        <v>349</v>
      </c>
      <c r="J36" s="1" t="s">
        <v>1724</v>
      </c>
      <c r="K36" s="1" t="s">
        <v>1538</v>
      </c>
      <c r="L36" s="1" t="s">
        <v>1725</v>
      </c>
      <c r="M36" s="1"/>
    </row>
    <row r="37" ht="15.75" customHeight="1">
      <c r="A37" s="1" t="s">
        <v>1530</v>
      </c>
      <c r="B37" s="1" t="s">
        <v>1726</v>
      </c>
      <c r="C37" s="1">
        <v>2022.0</v>
      </c>
      <c r="D37" s="1">
        <v>11.0</v>
      </c>
      <c r="E37" s="1"/>
      <c r="F37" s="1" t="s">
        <v>1533</v>
      </c>
      <c r="G37" s="1" t="s">
        <v>1556</v>
      </c>
      <c r="H37" s="1">
        <v>6.0</v>
      </c>
      <c r="I37" s="1" t="s">
        <v>1671</v>
      </c>
      <c r="J37" s="1" t="s">
        <v>1729</v>
      </c>
      <c r="K37" s="1" t="s">
        <v>1538</v>
      </c>
      <c r="L37" s="1" t="s">
        <v>1730</v>
      </c>
      <c r="M37" s="1"/>
    </row>
    <row r="38" ht="15.75" customHeight="1">
      <c r="A38" s="1" t="s">
        <v>1530</v>
      </c>
      <c r="B38" s="1" t="s">
        <v>1731</v>
      </c>
      <c r="C38" s="1">
        <v>2014.0</v>
      </c>
      <c r="D38" s="1">
        <v>11.0</v>
      </c>
      <c r="E38" s="1" t="s">
        <v>1590</v>
      </c>
      <c r="F38" s="1" t="s">
        <v>1533</v>
      </c>
      <c r="G38" s="1" t="s">
        <v>1591</v>
      </c>
      <c r="H38" s="1">
        <v>33.0</v>
      </c>
      <c r="I38" s="1" t="s">
        <v>237</v>
      </c>
      <c r="J38" s="1" t="s">
        <v>1734</v>
      </c>
      <c r="K38" s="1" t="s">
        <v>1538</v>
      </c>
      <c r="L38" s="1" t="s">
        <v>1735</v>
      </c>
      <c r="M38" s="1"/>
    </row>
    <row r="39" ht="15.75" customHeight="1">
      <c r="A39" s="1" t="s">
        <v>1530</v>
      </c>
      <c r="B39" s="1" t="s">
        <v>1736</v>
      </c>
      <c r="C39" s="1">
        <v>2019.0</v>
      </c>
      <c r="D39" s="1">
        <v>2.0</v>
      </c>
      <c r="E39" s="1" t="s">
        <v>908</v>
      </c>
      <c r="F39" s="1" t="s">
        <v>1533</v>
      </c>
      <c r="G39" s="1" t="s">
        <v>1619</v>
      </c>
      <c r="H39" s="1">
        <v>12.0</v>
      </c>
      <c r="I39" s="1" t="s">
        <v>349</v>
      </c>
      <c r="J39" s="1" t="s">
        <v>1739</v>
      </c>
      <c r="K39" s="1" t="s">
        <v>1538</v>
      </c>
      <c r="L39" s="1" t="s">
        <v>1740</v>
      </c>
      <c r="M39" s="1"/>
    </row>
    <row r="40" ht="15.75" customHeight="1">
      <c r="A40" s="1" t="s">
        <v>1530</v>
      </c>
      <c r="B40" s="1" t="s">
        <v>1741</v>
      </c>
      <c r="C40" s="1">
        <v>2022.0</v>
      </c>
      <c r="D40" s="1">
        <v>1.0</v>
      </c>
      <c r="E40" s="1"/>
      <c r="F40" s="1" t="s">
        <v>1533</v>
      </c>
      <c r="G40" s="1" t="s">
        <v>1556</v>
      </c>
      <c r="H40" s="1">
        <v>6.0</v>
      </c>
      <c r="I40" s="1" t="s">
        <v>1579</v>
      </c>
      <c r="J40" s="1" t="s">
        <v>1744</v>
      </c>
      <c r="K40" s="1" t="s">
        <v>1538</v>
      </c>
      <c r="L40" s="1" t="s">
        <v>1745</v>
      </c>
      <c r="M40" s="1"/>
    </row>
    <row r="41" ht="15.75" customHeight="1">
      <c r="A41" s="1" t="s">
        <v>1530</v>
      </c>
      <c r="B41" s="1" t="s">
        <v>1746</v>
      </c>
      <c r="C41" s="1">
        <v>2022.0</v>
      </c>
      <c r="D41" s="1">
        <v>11.0</v>
      </c>
      <c r="E41" s="1"/>
      <c r="F41" s="1" t="s">
        <v>1533</v>
      </c>
      <c r="G41" s="1" t="s">
        <v>1556</v>
      </c>
      <c r="H41" s="1">
        <v>6.0</v>
      </c>
      <c r="I41" s="1" t="s">
        <v>1671</v>
      </c>
      <c r="J41" s="1" t="s">
        <v>1749</v>
      </c>
      <c r="K41" s="1" t="s">
        <v>1538</v>
      </c>
      <c r="L41" s="1" t="s">
        <v>1750</v>
      </c>
      <c r="M41" s="1"/>
    </row>
    <row r="42" ht="15.75" customHeight="1">
      <c r="A42" s="1" t="s">
        <v>1530</v>
      </c>
      <c r="B42" s="1" t="s">
        <v>1751</v>
      </c>
      <c r="C42" s="1">
        <v>2023.0</v>
      </c>
      <c r="D42" s="1">
        <v>12.0</v>
      </c>
      <c r="E42" s="1"/>
      <c r="F42" s="1" t="s">
        <v>1533</v>
      </c>
      <c r="G42" s="1" t="s">
        <v>1752</v>
      </c>
      <c r="H42" s="1">
        <v>5.0</v>
      </c>
      <c r="I42" s="1" t="s">
        <v>349</v>
      </c>
      <c r="J42" s="1" t="s">
        <v>1754</v>
      </c>
      <c r="K42" s="1" t="s">
        <v>1538</v>
      </c>
      <c r="L42" s="1" t="s">
        <v>1755</v>
      </c>
      <c r="M42" s="1"/>
    </row>
    <row r="43" ht="15.75" customHeight="1">
      <c r="A43" s="1" t="s">
        <v>1530</v>
      </c>
      <c r="B43" s="1" t="s">
        <v>1756</v>
      </c>
      <c r="C43" s="1">
        <v>2022.0</v>
      </c>
      <c r="D43" s="1">
        <v>11.0</v>
      </c>
      <c r="E43" s="1" t="s">
        <v>1590</v>
      </c>
      <c r="F43" s="1" t="s">
        <v>1533</v>
      </c>
      <c r="G43" s="1" t="s">
        <v>1591</v>
      </c>
      <c r="H43" s="1">
        <v>41.0</v>
      </c>
      <c r="I43" s="1" t="s">
        <v>237</v>
      </c>
      <c r="J43" s="1" t="s">
        <v>1759</v>
      </c>
      <c r="K43" s="1" t="s">
        <v>1538</v>
      </c>
      <c r="L43" s="1" t="s">
        <v>1760</v>
      </c>
      <c r="M43" s="1"/>
    </row>
    <row r="44" ht="15.75" customHeight="1">
      <c r="A44" s="1" t="s">
        <v>1530</v>
      </c>
      <c r="B44" s="1" t="s">
        <v>1761</v>
      </c>
      <c r="C44" s="1">
        <v>2016.0</v>
      </c>
      <c r="D44" s="1">
        <v>5.0</v>
      </c>
      <c r="E44" s="1" t="s">
        <v>1532</v>
      </c>
      <c r="F44" s="1" t="s">
        <v>1533</v>
      </c>
      <c r="G44" s="1" t="s">
        <v>1534</v>
      </c>
      <c r="H44" s="1">
        <v>23.0</v>
      </c>
      <c r="I44" s="1" t="s">
        <v>25</v>
      </c>
      <c r="J44" s="1" t="s">
        <v>1764</v>
      </c>
      <c r="K44" s="1" t="s">
        <v>1538</v>
      </c>
      <c r="L44" s="1" t="s">
        <v>1765</v>
      </c>
      <c r="M44" s="1"/>
    </row>
    <row r="45" ht="15.75" customHeight="1">
      <c r="A45" s="1" t="s">
        <v>1530</v>
      </c>
      <c r="B45" s="1" t="s">
        <v>1766</v>
      </c>
      <c r="C45" s="1">
        <v>2021.0</v>
      </c>
      <c r="D45" s="1">
        <v>3.0</v>
      </c>
      <c r="E45" s="1"/>
      <c r="F45" s="1" t="s">
        <v>1533</v>
      </c>
      <c r="G45" s="1" t="s">
        <v>1607</v>
      </c>
      <c r="H45" s="1">
        <v>5.0</v>
      </c>
      <c r="I45" s="1" t="s">
        <v>349</v>
      </c>
      <c r="J45" s="1" t="s">
        <v>1769</v>
      </c>
      <c r="K45" s="1" t="s">
        <v>1538</v>
      </c>
      <c r="L45" s="1" t="s">
        <v>1770</v>
      </c>
      <c r="M45" s="1"/>
    </row>
    <row r="46" ht="15.75" customHeight="1">
      <c r="A46" s="1" t="s">
        <v>1530</v>
      </c>
      <c r="B46" s="1" t="s">
        <v>1771</v>
      </c>
      <c r="C46" s="1">
        <v>2021.0</v>
      </c>
      <c r="D46" s="1">
        <v>12.0</v>
      </c>
      <c r="E46" s="1" t="s">
        <v>1772</v>
      </c>
      <c r="F46" s="1" t="s">
        <v>1533</v>
      </c>
      <c r="G46" s="1" t="s">
        <v>1773</v>
      </c>
      <c r="H46" s="1">
        <v>18.0</v>
      </c>
      <c r="I46" s="1" t="s">
        <v>349</v>
      </c>
      <c r="J46" s="1" t="s">
        <v>1774</v>
      </c>
      <c r="K46" s="1" t="s">
        <v>1538</v>
      </c>
      <c r="L46" s="1" t="s">
        <v>1775</v>
      </c>
      <c r="M46" s="1"/>
    </row>
    <row r="47" ht="15.75" customHeight="1">
      <c r="A47" s="1" t="s">
        <v>1530</v>
      </c>
      <c r="B47" s="1" t="s">
        <v>1776</v>
      </c>
      <c r="C47" s="1">
        <v>2019.0</v>
      </c>
      <c r="D47" s="1">
        <v>3.0</v>
      </c>
      <c r="E47" s="1" t="s">
        <v>1532</v>
      </c>
      <c r="F47" s="1" t="s">
        <v>1533</v>
      </c>
      <c r="G47" s="1" t="s">
        <v>1534</v>
      </c>
      <c r="H47" s="1">
        <v>26.0</v>
      </c>
      <c r="I47" s="1" t="s">
        <v>25</v>
      </c>
      <c r="J47" s="1" t="s">
        <v>1779</v>
      </c>
      <c r="K47" s="1" t="s">
        <v>1538</v>
      </c>
      <c r="L47" s="1" t="s">
        <v>1780</v>
      </c>
      <c r="M47" s="1"/>
    </row>
    <row r="48" ht="15.75" customHeight="1">
      <c r="A48" s="1" t="s">
        <v>1530</v>
      </c>
      <c r="B48" s="1" t="s">
        <v>1781</v>
      </c>
      <c r="C48" s="1">
        <v>2022.0</v>
      </c>
      <c r="D48" s="1">
        <v>11.0</v>
      </c>
      <c r="E48" s="1"/>
      <c r="F48" s="1" t="s">
        <v>1533</v>
      </c>
      <c r="G48" s="1" t="s">
        <v>1556</v>
      </c>
      <c r="H48" s="1">
        <v>6.0</v>
      </c>
      <c r="I48" s="1" t="s">
        <v>1568</v>
      </c>
      <c r="J48" s="1" t="s">
        <v>1784</v>
      </c>
      <c r="K48" s="1" t="s">
        <v>1538</v>
      </c>
      <c r="L48" s="1" t="s">
        <v>1785</v>
      </c>
      <c r="M48" s="1"/>
    </row>
    <row r="49" ht="15.75" customHeight="1">
      <c r="A49" s="1" t="s">
        <v>1530</v>
      </c>
      <c r="B49" s="1" t="s">
        <v>1786</v>
      </c>
      <c r="C49" s="1">
        <v>2018.0</v>
      </c>
      <c r="D49" s="1">
        <v>1.0</v>
      </c>
      <c r="E49" s="1"/>
      <c r="F49" s="1" t="s">
        <v>1533</v>
      </c>
      <c r="G49" s="1" t="s">
        <v>1607</v>
      </c>
      <c r="H49" s="1">
        <v>1.0</v>
      </c>
      <c r="I49" s="1" t="s">
        <v>103</v>
      </c>
      <c r="J49" s="1" t="s">
        <v>1789</v>
      </c>
      <c r="K49" s="1" t="s">
        <v>1538</v>
      </c>
      <c r="L49" s="1" t="s">
        <v>1790</v>
      </c>
      <c r="M49" s="1"/>
    </row>
    <row r="50" ht="15.75" customHeight="1">
      <c r="A50" s="1" t="s">
        <v>1530</v>
      </c>
      <c r="B50" s="1" t="s">
        <v>1791</v>
      </c>
      <c r="C50" s="1">
        <v>2022.0</v>
      </c>
      <c r="D50" s="1">
        <v>11.0</v>
      </c>
      <c r="E50" s="1"/>
      <c r="F50" s="1" t="s">
        <v>1533</v>
      </c>
      <c r="G50" s="1" t="s">
        <v>1556</v>
      </c>
      <c r="H50" s="1">
        <v>6.0</v>
      </c>
      <c r="I50" s="1" t="s">
        <v>1568</v>
      </c>
      <c r="J50" s="1" t="s">
        <v>1794</v>
      </c>
      <c r="K50" s="1" t="s">
        <v>1538</v>
      </c>
      <c r="L50" s="1" t="s">
        <v>1795</v>
      </c>
      <c r="M50" s="1"/>
    </row>
    <row r="51" ht="15.75" customHeight="1">
      <c r="A51" s="1" t="s">
        <v>1530</v>
      </c>
      <c r="B51" s="1" t="s">
        <v>1796</v>
      </c>
      <c r="C51" s="1">
        <v>2021.0</v>
      </c>
      <c r="D51" s="1">
        <v>7.0</v>
      </c>
      <c r="E51" s="1" t="s">
        <v>1563</v>
      </c>
      <c r="F51" s="1" t="s">
        <v>1533</v>
      </c>
      <c r="G51" s="1" t="s">
        <v>1564</v>
      </c>
      <c r="H51" s="1">
        <v>11.0</v>
      </c>
      <c r="I51" s="1" t="s">
        <v>25</v>
      </c>
      <c r="J51" s="1" t="s">
        <v>1799</v>
      </c>
      <c r="K51" s="1" t="s">
        <v>1538</v>
      </c>
      <c r="L51" s="1" t="s">
        <v>1800</v>
      </c>
      <c r="M51" s="1"/>
    </row>
    <row r="52" ht="15.75" customHeight="1">
      <c r="A52" s="1" t="s">
        <v>1530</v>
      </c>
      <c r="B52" s="1" t="s">
        <v>1801</v>
      </c>
      <c r="C52" s="1">
        <v>2022.0</v>
      </c>
      <c r="D52" s="1">
        <v>11.0</v>
      </c>
      <c r="E52" s="1" t="s">
        <v>1532</v>
      </c>
      <c r="F52" s="1" t="s">
        <v>1533</v>
      </c>
      <c r="G52" s="1" t="s">
        <v>1534</v>
      </c>
      <c r="H52" s="1">
        <v>29.0</v>
      </c>
      <c r="I52" s="1" t="s">
        <v>237</v>
      </c>
      <c r="J52" s="1" t="s">
        <v>1804</v>
      </c>
      <c r="K52" s="1" t="s">
        <v>1538</v>
      </c>
      <c r="L52" s="1" t="s">
        <v>1805</v>
      </c>
      <c r="M52" s="1"/>
    </row>
    <row r="53" ht="15.75" customHeight="1">
      <c r="A53" s="1" t="s">
        <v>1530</v>
      </c>
      <c r="B53" s="1" t="s">
        <v>1806</v>
      </c>
      <c r="C53" s="1">
        <v>2023.0</v>
      </c>
      <c r="D53" s="1">
        <v>10.0</v>
      </c>
      <c r="E53" s="1"/>
      <c r="F53" s="1" t="s">
        <v>1533</v>
      </c>
      <c r="G53" s="1" t="s">
        <v>1556</v>
      </c>
      <c r="H53" s="1">
        <v>7.0</v>
      </c>
      <c r="I53" s="1" t="s">
        <v>1613</v>
      </c>
      <c r="J53" s="1" t="s">
        <v>1809</v>
      </c>
      <c r="K53" s="1" t="s">
        <v>1538</v>
      </c>
      <c r="L53" s="1" t="s">
        <v>1810</v>
      </c>
      <c r="M53" s="1"/>
    </row>
    <row r="54" ht="15.75" customHeight="1">
      <c r="A54" s="1" t="s">
        <v>1530</v>
      </c>
      <c r="B54" s="1" t="s">
        <v>1811</v>
      </c>
      <c r="C54" s="1">
        <v>2023.0</v>
      </c>
      <c r="D54" s="1">
        <v>9.0</v>
      </c>
      <c r="E54" s="1"/>
      <c r="F54" s="1" t="s">
        <v>1533</v>
      </c>
      <c r="G54" s="1" t="s">
        <v>1556</v>
      </c>
      <c r="H54" s="1">
        <v>7.0</v>
      </c>
      <c r="I54" s="1" t="s">
        <v>1646</v>
      </c>
      <c r="J54" s="1" t="s">
        <v>1814</v>
      </c>
      <c r="K54" s="1" t="s">
        <v>1538</v>
      </c>
      <c r="L54" s="1" t="s">
        <v>1815</v>
      </c>
      <c r="M54" s="1"/>
    </row>
    <row r="55" ht="15.75" customHeight="1">
      <c r="A55" s="1" t="s">
        <v>1530</v>
      </c>
      <c r="B55" s="1" t="s">
        <v>1816</v>
      </c>
      <c r="C55" s="1">
        <v>2023.0</v>
      </c>
      <c r="D55" s="1">
        <v>9.0</v>
      </c>
      <c r="E55" s="1"/>
      <c r="F55" s="1" t="s">
        <v>1533</v>
      </c>
      <c r="G55" s="1" t="s">
        <v>1556</v>
      </c>
      <c r="H55" s="1">
        <v>7.0</v>
      </c>
      <c r="I55" s="1" t="s">
        <v>1646</v>
      </c>
      <c r="J55" s="1" t="s">
        <v>1819</v>
      </c>
      <c r="K55" s="1" t="s">
        <v>1538</v>
      </c>
      <c r="L55" s="1" t="s">
        <v>1820</v>
      </c>
      <c r="M55" s="1"/>
    </row>
    <row r="56" ht="15.75" customHeight="1">
      <c r="A56" s="1" t="s">
        <v>1530</v>
      </c>
      <c r="B56" s="1" t="s">
        <v>1821</v>
      </c>
      <c r="C56" s="1">
        <v>2023.0</v>
      </c>
      <c r="D56" s="1">
        <v>8.0</v>
      </c>
      <c r="E56" s="1" t="s">
        <v>1822</v>
      </c>
      <c r="F56" s="1" t="s">
        <v>1533</v>
      </c>
      <c r="G56" s="1" t="s">
        <v>1823</v>
      </c>
      <c r="H56" s="1"/>
      <c r="I56" s="1"/>
      <c r="J56" s="1" t="s">
        <v>1826</v>
      </c>
      <c r="K56" s="1" t="s">
        <v>1538</v>
      </c>
      <c r="L56" s="1" t="s">
        <v>1827</v>
      </c>
      <c r="M56" s="1"/>
    </row>
    <row r="57" ht="15.75" customHeight="1">
      <c r="A57" s="1" t="s">
        <v>1530</v>
      </c>
      <c r="B57" s="1" t="s">
        <v>1828</v>
      </c>
      <c r="C57" s="1">
        <v>2020.0</v>
      </c>
      <c r="D57" s="1">
        <v>6.0</v>
      </c>
      <c r="E57" s="1"/>
      <c r="F57" s="1" t="s">
        <v>1533</v>
      </c>
      <c r="G57" s="1" t="s">
        <v>1607</v>
      </c>
      <c r="H57" s="1">
        <v>4.0</v>
      </c>
      <c r="I57" s="1" t="s">
        <v>25</v>
      </c>
      <c r="J57" s="1" t="s">
        <v>1831</v>
      </c>
      <c r="K57" s="1" t="s">
        <v>1538</v>
      </c>
      <c r="L57" s="1" t="s">
        <v>1832</v>
      </c>
      <c r="M57" s="1"/>
    </row>
    <row r="58" ht="15.75" customHeight="1">
      <c r="A58" s="1" t="s">
        <v>1530</v>
      </c>
      <c r="B58" s="1" t="s">
        <v>1833</v>
      </c>
      <c r="C58" s="1">
        <v>2023.0</v>
      </c>
      <c r="D58" s="1">
        <v>10.0</v>
      </c>
      <c r="E58" s="1"/>
      <c r="F58" s="1" t="s">
        <v>1533</v>
      </c>
      <c r="G58" s="1" t="s">
        <v>1556</v>
      </c>
      <c r="H58" s="1">
        <v>7.0</v>
      </c>
      <c r="I58" s="1" t="s">
        <v>1568</v>
      </c>
      <c r="J58" s="1" t="s">
        <v>1835</v>
      </c>
      <c r="K58" s="1" t="s">
        <v>1538</v>
      </c>
      <c r="L58" s="1" t="s">
        <v>1836</v>
      </c>
      <c r="M58" s="1"/>
    </row>
    <row r="59" ht="15.75" customHeight="1">
      <c r="A59" s="1" t="s">
        <v>1530</v>
      </c>
      <c r="B59" s="1" t="s">
        <v>1837</v>
      </c>
      <c r="C59" s="1">
        <v>2022.0</v>
      </c>
      <c r="D59" s="1">
        <v>7.0</v>
      </c>
      <c r="E59" s="1" t="s">
        <v>1838</v>
      </c>
      <c r="F59" s="1" t="s">
        <v>1533</v>
      </c>
      <c r="G59" s="1" t="s">
        <v>1839</v>
      </c>
      <c r="H59" s="1">
        <v>25.0</v>
      </c>
      <c r="I59" s="1" t="s">
        <v>103</v>
      </c>
      <c r="J59" s="1" t="s">
        <v>1842</v>
      </c>
      <c r="K59" s="1" t="s">
        <v>1538</v>
      </c>
      <c r="L59" s="1" t="s">
        <v>1843</v>
      </c>
      <c r="M59" s="1"/>
    </row>
    <row r="60" ht="15.75" customHeight="1">
      <c r="A60" s="1" t="s">
        <v>1530</v>
      </c>
      <c r="B60" s="1" t="s">
        <v>1844</v>
      </c>
      <c r="C60" s="1">
        <v>2022.0</v>
      </c>
      <c r="D60" s="1">
        <v>4.0</v>
      </c>
      <c r="E60" s="1" t="s">
        <v>908</v>
      </c>
      <c r="F60" s="1" t="s">
        <v>1533</v>
      </c>
      <c r="G60" s="1" t="s">
        <v>1619</v>
      </c>
      <c r="H60" s="1">
        <v>15.0</v>
      </c>
      <c r="I60" s="1" t="s">
        <v>25</v>
      </c>
      <c r="J60" s="1" t="s">
        <v>1847</v>
      </c>
      <c r="K60" s="1" t="s">
        <v>1538</v>
      </c>
      <c r="L60" s="1" t="s">
        <v>1848</v>
      </c>
      <c r="M60" s="1"/>
    </row>
    <row r="61" ht="15.75" customHeight="1">
      <c r="A61" s="1" t="s">
        <v>1530</v>
      </c>
      <c r="B61" s="1" t="s">
        <v>1849</v>
      </c>
      <c r="C61" s="1">
        <v>2023.0</v>
      </c>
      <c r="D61" s="1">
        <v>9.0</v>
      </c>
      <c r="E61" s="1" t="s">
        <v>1532</v>
      </c>
      <c r="F61" s="1" t="s">
        <v>1533</v>
      </c>
      <c r="G61" s="1" t="s">
        <v>1534</v>
      </c>
      <c r="H61" s="1">
        <v>30.0</v>
      </c>
      <c r="I61" s="1" t="s">
        <v>237</v>
      </c>
      <c r="J61" s="1" t="s">
        <v>1852</v>
      </c>
      <c r="K61" s="1" t="s">
        <v>1538</v>
      </c>
      <c r="L61" s="1" t="s">
        <v>1853</v>
      </c>
      <c r="M61" s="1"/>
    </row>
    <row r="62" ht="15.75" customHeight="1">
      <c r="A62" s="1" t="s">
        <v>1530</v>
      </c>
      <c r="B62" s="1" t="s">
        <v>1854</v>
      </c>
      <c r="C62" s="1">
        <v>2022.0</v>
      </c>
      <c r="D62" s="1">
        <v>9.0</v>
      </c>
      <c r="E62" s="1"/>
      <c r="F62" s="1" t="s">
        <v>1533</v>
      </c>
      <c r="G62" s="1" t="s">
        <v>1556</v>
      </c>
      <c r="H62" s="1">
        <v>6.0</v>
      </c>
      <c r="I62" s="1" t="s">
        <v>1646</v>
      </c>
      <c r="J62" s="1" t="s">
        <v>1857</v>
      </c>
      <c r="K62" s="1" t="s">
        <v>1538</v>
      </c>
      <c r="L62" s="1" t="s">
        <v>1858</v>
      </c>
      <c r="M62" s="1"/>
    </row>
    <row r="63" ht="15.75" customHeight="1">
      <c r="A63" s="1" t="s">
        <v>1530</v>
      </c>
      <c r="B63" s="1" t="s">
        <v>1859</v>
      </c>
      <c r="C63" s="1">
        <v>2014.0</v>
      </c>
      <c r="D63" s="1">
        <v>6.0</v>
      </c>
      <c r="E63" s="1" t="s">
        <v>908</v>
      </c>
      <c r="F63" s="1" t="s">
        <v>1533</v>
      </c>
      <c r="G63" s="1" t="s">
        <v>1619</v>
      </c>
      <c r="H63" s="1">
        <v>7.0</v>
      </c>
      <c r="I63" s="1" t="s">
        <v>25</v>
      </c>
      <c r="J63" s="1" t="s">
        <v>1862</v>
      </c>
      <c r="K63" s="1" t="s">
        <v>1538</v>
      </c>
      <c r="L63" s="1" t="s">
        <v>1863</v>
      </c>
      <c r="M63" s="1"/>
    </row>
    <row r="64" ht="15.75" customHeight="1">
      <c r="A64" s="1" t="s">
        <v>1530</v>
      </c>
      <c r="B64" s="1" t="s">
        <v>1864</v>
      </c>
      <c r="C64" s="1">
        <v>2020.0</v>
      </c>
      <c r="D64" s="1">
        <v>9.0</v>
      </c>
      <c r="E64" s="1"/>
      <c r="F64" s="1" t="s">
        <v>1533</v>
      </c>
      <c r="G64" s="1" t="s">
        <v>1865</v>
      </c>
      <c r="H64" s="1">
        <v>1.0</v>
      </c>
      <c r="I64" s="1" t="s">
        <v>103</v>
      </c>
      <c r="J64" s="1" t="s">
        <v>1866</v>
      </c>
      <c r="K64" s="1" t="s">
        <v>1538</v>
      </c>
      <c r="L64" s="1" t="s">
        <v>1867</v>
      </c>
      <c r="M64" s="1"/>
    </row>
    <row r="65" ht="15.75" customHeight="1">
      <c r="A65" s="1" t="s">
        <v>1530</v>
      </c>
      <c r="B65" s="1" t="s">
        <v>1868</v>
      </c>
      <c r="C65" s="1">
        <v>2023.0</v>
      </c>
      <c r="D65" s="1">
        <v>11.0</v>
      </c>
      <c r="E65" s="1"/>
      <c r="F65" s="1" t="s">
        <v>1533</v>
      </c>
      <c r="G65" s="1" t="s">
        <v>1556</v>
      </c>
      <c r="H65" s="1">
        <v>7.0</v>
      </c>
      <c r="I65" s="1" t="s">
        <v>1671</v>
      </c>
      <c r="J65" s="1" t="s">
        <v>1871</v>
      </c>
      <c r="K65" s="1" t="s">
        <v>1538</v>
      </c>
      <c r="L65" s="1" t="s">
        <v>1872</v>
      </c>
      <c r="M65" s="1"/>
    </row>
    <row r="66" ht="15.75" customHeight="1">
      <c r="A66" s="1" t="s">
        <v>1530</v>
      </c>
      <c r="B66" s="1" t="s">
        <v>1873</v>
      </c>
      <c r="C66" s="1">
        <v>2015.0</v>
      </c>
      <c r="D66" s="1">
        <v>2.0</v>
      </c>
      <c r="E66" s="1" t="s">
        <v>908</v>
      </c>
      <c r="F66" s="1" t="s">
        <v>1533</v>
      </c>
      <c r="G66" s="1" t="s">
        <v>1619</v>
      </c>
      <c r="H66" s="1">
        <v>7.0</v>
      </c>
      <c r="I66" s="1" t="s">
        <v>103</v>
      </c>
      <c r="J66" s="1" t="s">
        <v>1876</v>
      </c>
      <c r="K66" s="1" t="s">
        <v>1538</v>
      </c>
      <c r="L66" s="1" t="s">
        <v>1877</v>
      </c>
      <c r="M66" s="1"/>
    </row>
    <row r="67" ht="15.75" customHeight="1">
      <c r="A67" s="1" t="s">
        <v>1530</v>
      </c>
      <c r="B67" s="1" t="s">
        <v>1878</v>
      </c>
      <c r="C67" s="1">
        <v>2022.0</v>
      </c>
      <c r="D67" s="1">
        <v>11.0</v>
      </c>
      <c r="E67" s="1"/>
      <c r="F67" s="1" t="s">
        <v>1533</v>
      </c>
      <c r="G67" s="1" t="s">
        <v>1556</v>
      </c>
      <c r="H67" s="1">
        <v>6.0</v>
      </c>
      <c r="I67" s="1" t="s">
        <v>1568</v>
      </c>
      <c r="J67" s="1" t="s">
        <v>1880</v>
      </c>
      <c r="K67" s="1" t="s">
        <v>1538</v>
      </c>
      <c r="L67" s="1" t="s">
        <v>1881</v>
      </c>
      <c r="M67" s="1"/>
    </row>
    <row r="68" ht="15.75" customHeight="1">
      <c r="A68" s="1" t="s">
        <v>1530</v>
      </c>
      <c r="B68" s="1" t="s">
        <v>1882</v>
      </c>
      <c r="C68" s="1">
        <v>2021.0</v>
      </c>
      <c r="D68" s="1">
        <v>7.0</v>
      </c>
      <c r="E68" s="1" t="s">
        <v>908</v>
      </c>
      <c r="F68" s="1" t="s">
        <v>1533</v>
      </c>
      <c r="G68" s="1" t="s">
        <v>1619</v>
      </c>
      <c r="H68" s="1">
        <v>14.0</v>
      </c>
      <c r="I68" s="1" t="s">
        <v>103</v>
      </c>
      <c r="J68" s="1" t="s">
        <v>1885</v>
      </c>
      <c r="K68" s="1" t="s">
        <v>1538</v>
      </c>
      <c r="L68" s="1" t="s">
        <v>1886</v>
      </c>
      <c r="M68" s="1"/>
    </row>
    <row r="69" ht="15.75" customHeight="1">
      <c r="A69" s="1" t="s">
        <v>1530</v>
      </c>
      <c r="B69" s="1" t="s">
        <v>1887</v>
      </c>
      <c r="C69" s="1">
        <v>2018.0</v>
      </c>
      <c r="D69" s="1">
        <v>6.0</v>
      </c>
      <c r="E69" s="1" t="s">
        <v>1014</v>
      </c>
      <c r="F69" s="1" t="s">
        <v>1533</v>
      </c>
      <c r="G69" s="1" t="s">
        <v>1665</v>
      </c>
      <c r="H69" s="1">
        <v>14.0</v>
      </c>
      <c r="I69" s="1" t="s">
        <v>1888</v>
      </c>
      <c r="J69" s="1" t="s">
        <v>1891</v>
      </c>
      <c r="K69" s="1" t="s">
        <v>1538</v>
      </c>
      <c r="L69" s="1" t="s">
        <v>1892</v>
      </c>
      <c r="M69" s="1"/>
    </row>
    <row r="70" ht="15.75" customHeight="1">
      <c r="A70" s="1" t="s">
        <v>1530</v>
      </c>
      <c r="B70" s="1" t="s">
        <v>1893</v>
      </c>
      <c r="C70" s="1">
        <v>2023.0</v>
      </c>
      <c r="D70" s="1">
        <v>9.0</v>
      </c>
      <c r="E70" s="1"/>
      <c r="F70" s="1" t="s">
        <v>1533</v>
      </c>
      <c r="G70" s="1" t="s">
        <v>1556</v>
      </c>
      <c r="H70" s="1">
        <v>7.0</v>
      </c>
      <c r="I70" s="1" t="s">
        <v>1646</v>
      </c>
      <c r="J70" s="1" t="s">
        <v>1896</v>
      </c>
      <c r="K70" s="1" t="s">
        <v>1538</v>
      </c>
      <c r="L70" s="1" t="s">
        <v>1897</v>
      </c>
      <c r="M70" s="1"/>
    </row>
    <row r="71" ht="15.75" customHeight="1">
      <c r="A71" s="1" t="s">
        <v>1530</v>
      </c>
      <c r="B71" s="1" t="s">
        <v>1898</v>
      </c>
      <c r="C71" s="1">
        <v>2018.0</v>
      </c>
      <c r="D71" s="1">
        <v>9.0</v>
      </c>
      <c r="E71" s="1"/>
      <c r="F71" s="1" t="s">
        <v>1533</v>
      </c>
      <c r="G71" s="1" t="s">
        <v>1607</v>
      </c>
      <c r="H71" s="1">
        <v>2.0</v>
      </c>
      <c r="I71" s="1" t="s">
        <v>302</v>
      </c>
      <c r="J71" s="1" t="s">
        <v>1901</v>
      </c>
      <c r="K71" s="1" t="s">
        <v>1538</v>
      </c>
      <c r="L71" s="1" t="s">
        <v>1902</v>
      </c>
      <c r="M71" s="1"/>
    </row>
    <row r="72" ht="15.75" customHeight="1">
      <c r="A72" s="1" t="s">
        <v>1530</v>
      </c>
      <c r="B72" s="1" t="s">
        <v>1903</v>
      </c>
      <c r="C72" s="1">
        <v>2023.0</v>
      </c>
      <c r="D72" s="1">
        <v>8.0</v>
      </c>
      <c r="E72" s="1"/>
      <c r="F72" s="1" t="s">
        <v>1533</v>
      </c>
      <c r="G72" s="1" t="s">
        <v>1904</v>
      </c>
      <c r="H72" s="1"/>
      <c r="I72" s="1"/>
      <c r="J72" s="1" t="s">
        <v>1907</v>
      </c>
      <c r="K72" s="1" t="s">
        <v>1538</v>
      </c>
      <c r="L72" s="1" t="s">
        <v>1908</v>
      </c>
      <c r="M72" s="1"/>
    </row>
    <row r="73" ht="15.75" customHeight="1">
      <c r="A73" s="1" t="s">
        <v>1530</v>
      </c>
      <c r="B73" s="1" t="s">
        <v>1909</v>
      </c>
      <c r="C73" s="1">
        <v>2016.0</v>
      </c>
      <c r="D73" s="1">
        <v>8.0</v>
      </c>
      <c r="E73" s="1" t="s">
        <v>1014</v>
      </c>
      <c r="F73" s="1" t="s">
        <v>1533</v>
      </c>
      <c r="G73" s="1" t="s">
        <v>1665</v>
      </c>
      <c r="H73" s="1">
        <v>12.0</v>
      </c>
      <c r="I73" s="1" t="s">
        <v>103</v>
      </c>
      <c r="J73" s="1" t="s">
        <v>1912</v>
      </c>
      <c r="K73" s="1" t="s">
        <v>1538</v>
      </c>
      <c r="L73" s="1" t="s">
        <v>1913</v>
      </c>
      <c r="M73" s="1"/>
    </row>
    <row r="74" ht="15.75" customHeight="1">
      <c r="A74" s="1" t="s">
        <v>1530</v>
      </c>
      <c r="B74" s="1" t="s">
        <v>1914</v>
      </c>
      <c r="C74" s="1">
        <v>2021.0</v>
      </c>
      <c r="D74" s="1">
        <v>7.0</v>
      </c>
      <c r="E74" s="1" t="s">
        <v>908</v>
      </c>
      <c r="F74" s="1" t="s">
        <v>1533</v>
      </c>
      <c r="G74" s="1" t="s">
        <v>1619</v>
      </c>
      <c r="H74" s="1">
        <v>14.0</v>
      </c>
      <c r="I74" s="1" t="s">
        <v>302</v>
      </c>
      <c r="J74" s="1" t="s">
        <v>1917</v>
      </c>
      <c r="K74" s="1" t="s">
        <v>1538</v>
      </c>
      <c r="L74" s="1" t="s">
        <v>1918</v>
      </c>
      <c r="M74" s="1"/>
    </row>
    <row r="75" ht="15.75" customHeight="1">
      <c r="A75" s="1" t="s">
        <v>1530</v>
      </c>
      <c r="B75" s="1" t="s">
        <v>1919</v>
      </c>
      <c r="C75" s="1">
        <v>2022.0</v>
      </c>
      <c r="D75" s="1">
        <v>5.0</v>
      </c>
      <c r="E75" s="1"/>
      <c r="F75" s="1" t="s">
        <v>1533</v>
      </c>
      <c r="G75" s="1" t="s">
        <v>1556</v>
      </c>
      <c r="H75" s="1">
        <v>6.0</v>
      </c>
      <c r="I75" s="1" t="s">
        <v>1920</v>
      </c>
      <c r="J75" s="1" t="s">
        <v>1923</v>
      </c>
      <c r="K75" s="1" t="s">
        <v>1538</v>
      </c>
      <c r="L75" s="1" t="s">
        <v>1924</v>
      </c>
      <c r="M75" s="1"/>
    </row>
    <row r="76" ht="15.75" customHeight="1">
      <c r="A76" s="1" t="s">
        <v>1530</v>
      </c>
      <c r="B76" s="1" t="s">
        <v>1925</v>
      </c>
      <c r="C76" s="1">
        <v>2022.0</v>
      </c>
      <c r="D76" s="1">
        <v>12.0</v>
      </c>
      <c r="E76" s="1" t="s">
        <v>908</v>
      </c>
      <c r="F76" s="1" t="s">
        <v>1533</v>
      </c>
      <c r="G76" s="1" t="s">
        <v>1619</v>
      </c>
      <c r="H76" s="1">
        <v>15.0</v>
      </c>
      <c r="I76" s="1" t="s">
        <v>103</v>
      </c>
      <c r="J76" s="1" t="s">
        <v>1928</v>
      </c>
      <c r="K76" s="1" t="s">
        <v>1538</v>
      </c>
      <c r="L76" s="1" t="s">
        <v>1929</v>
      </c>
      <c r="M76" s="1"/>
    </row>
    <row r="77" ht="15.75" customHeight="1">
      <c r="A77" s="1" t="s">
        <v>1530</v>
      </c>
      <c r="B77" s="1" t="s">
        <v>1930</v>
      </c>
      <c r="C77" s="1">
        <v>2022.0</v>
      </c>
      <c r="D77" s="1">
        <v>11.0</v>
      </c>
      <c r="E77" s="1"/>
      <c r="F77" s="1" t="s">
        <v>1533</v>
      </c>
      <c r="G77" s="1" t="s">
        <v>1556</v>
      </c>
      <c r="H77" s="1">
        <v>6.0</v>
      </c>
      <c r="I77" s="1" t="s">
        <v>1671</v>
      </c>
      <c r="J77" s="1" t="s">
        <v>1933</v>
      </c>
      <c r="K77" s="1" t="s">
        <v>1538</v>
      </c>
      <c r="L77" s="1" t="s">
        <v>1934</v>
      </c>
      <c r="M77" s="1"/>
    </row>
    <row r="78" ht="15.75" customHeight="1">
      <c r="A78" s="1" t="s">
        <v>1530</v>
      </c>
      <c r="B78" s="1" t="s">
        <v>1935</v>
      </c>
      <c r="C78" s="1">
        <v>2023.0</v>
      </c>
      <c r="D78" s="1">
        <v>4.0</v>
      </c>
      <c r="E78" s="1" t="s">
        <v>908</v>
      </c>
      <c r="F78" s="1" t="s">
        <v>1533</v>
      </c>
      <c r="G78" s="1" t="s">
        <v>1619</v>
      </c>
      <c r="H78" s="1">
        <v>16.0</v>
      </c>
      <c r="I78" s="1" t="s">
        <v>25</v>
      </c>
      <c r="J78" s="1" t="s">
        <v>1938</v>
      </c>
      <c r="K78" s="1" t="s">
        <v>1538</v>
      </c>
      <c r="L78" s="1" t="s">
        <v>1939</v>
      </c>
      <c r="M78" s="1"/>
    </row>
    <row r="79" ht="15.75" customHeight="1">
      <c r="A79" s="1" t="s">
        <v>1530</v>
      </c>
      <c r="B79" s="1" t="s">
        <v>1940</v>
      </c>
      <c r="C79" s="1">
        <v>2023.0</v>
      </c>
      <c r="D79" s="1">
        <v>11.0</v>
      </c>
      <c r="E79" s="1" t="s">
        <v>908</v>
      </c>
      <c r="F79" s="1" t="s">
        <v>1533</v>
      </c>
      <c r="G79" s="1" t="s">
        <v>1619</v>
      </c>
      <c r="H79" s="1"/>
      <c r="I79" s="1"/>
      <c r="J79" s="1" t="s">
        <v>1943</v>
      </c>
      <c r="K79" s="1" t="s">
        <v>1538</v>
      </c>
      <c r="L79" s="1" t="s">
        <v>1944</v>
      </c>
      <c r="M79" s="1"/>
    </row>
    <row r="80" ht="15.75" customHeight="1">
      <c r="A80" s="1" t="s">
        <v>1530</v>
      </c>
      <c r="B80" s="1" t="s">
        <v>1945</v>
      </c>
      <c r="C80" s="1">
        <v>2022.0</v>
      </c>
      <c r="D80" s="1">
        <v>10.0</v>
      </c>
      <c r="E80" s="1"/>
      <c r="F80" s="1" t="s">
        <v>1533</v>
      </c>
      <c r="G80" s="1" t="s">
        <v>1556</v>
      </c>
      <c r="H80" s="1">
        <v>6.0</v>
      </c>
      <c r="I80" s="1" t="s">
        <v>1613</v>
      </c>
      <c r="J80" s="1" t="s">
        <v>1948</v>
      </c>
      <c r="K80" s="1" t="s">
        <v>1538</v>
      </c>
      <c r="L80" s="1" t="s">
        <v>1949</v>
      </c>
      <c r="M80" s="1"/>
    </row>
    <row r="81" ht="15.75" customHeight="1">
      <c r="A81" s="1" t="s">
        <v>1530</v>
      </c>
      <c r="B81" s="1" t="s">
        <v>1950</v>
      </c>
      <c r="C81" s="1">
        <v>2023.0</v>
      </c>
      <c r="D81" s="1">
        <v>9.0</v>
      </c>
      <c r="E81" s="1"/>
      <c r="F81" s="1" t="s">
        <v>1533</v>
      </c>
      <c r="G81" s="1" t="s">
        <v>1607</v>
      </c>
      <c r="H81" s="1">
        <v>7.0</v>
      </c>
      <c r="I81" s="1" t="s">
        <v>302</v>
      </c>
      <c r="J81" s="1" t="s">
        <v>1952</v>
      </c>
      <c r="K81" s="1" t="s">
        <v>1538</v>
      </c>
      <c r="L81" s="1" t="s">
        <v>1953</v>
      </c>
      <c r="M81" s="1"/>
    </row>
    <row r="82" ht="15.75" customHeight="1">
      <c r="A82" s="1" t="s">
        <v>1530</v>
      </c>
      <c r="B82" s="1" t="s">
        <v>1954</v>
      </c>
      <c r="C82" s="1">
        <v>2021.0</v>
      </c>
      <c r="D82" s="1">
        <v>7.0</v>
      </c>
      <c r="E82" s="1" t="s">
        <v>1532</v>
      </c>
      <c r="F82" s="1" t="s">
        <v>1533</v>
      </c>
      <c r="G82" s="1" t="s">
        <v>1534</v>
      </c>
      <c r="H82" s="1">
        <v>28.0</v>
      </c>
      <c r="I82" s="1" t="s">
        <v>103</v>
      </c>
      <c r="J82" s="1" t="s">
        <v>1957</v>
      </c>
      <c r="K82" s="1" t="s">
        <v>1538</v>
      </c>
      <c r="L82" s="1" t="s">
        <v>1958</v>
      </c>
      <c r="M82" s="1"/>
    </row>
    <row r="83" ht="15.75" customHeight="1">
      <c r="A83" s="1" t="s">
        <v>1530</v>
      </c>
      <c r="B83" s="1" t="s">
        <v>1959</v>
      </c>
      <c r="C83" s="1">
        <v>2021.0</v>
      </c>
      <c r="D83" s="1">
        <v>7.0</v>
      </c>
      <c r="E83" s="1" t="s">
        <v>1590</v>
      </c>
      <c r="F83" s="1" t="s">
        <v>1533</v>
      </c>
      <c r="G83" s="1" t="s">
        <v>1591</v>
      </c>
      <c r="H83" s="1">
        <v>40.0</v>
      </c>
      <c r="I83" s="1" t="s">
        <v>103</v>
      </c>
      <c r="J83" s="1" t="s">
        <v>1961</v>
      </c>
      <c r="K83" s="1" t="s">
        <v>1538</v>
      </c>
      <c r="L83" s="1" t="s">
        <v>1962</v>
      </c>
      <c r="M83" s="1"/>
    </row>
    <row r="84" ht="15.75" customHeight="1">
      <c r="A84" s="1" t="s">
        <v>1530</v>
      </c>
      <c r="B84" s="1" t="s">
        <v>1963</v>
      </c>
      <c r="C84" s="1">
        <v>2023.0</v>
      </c>
      <c r="D84" s="1">
        <v>9.0</v>
      </c>
      <c r="E84" s="1"/>
      <c r="F84" s="1" t="s">
        <v>1533</v>
      </c>
      <c r="G84" s="1" t="s">
        <v>1607</v>
      </c>
      <c r="H84" s="1">
        <v>7.0</v>
      </c>
      <c r="I84" s="1" t="s">
        <v>302</v>
      </c>
      <c r="J84" s="1" t="s">
        <v>1966</v>
      </c>
      <c r="K84" s="1" t="s">
        <v>1538</v>
      </c>
      <c r="L84" s="1" t="s">
        <v>1967</v>
      </c>
      <c r="M84" s="1"/>
    </row>
    <row r="85" ht="15.75" customHeight="1">
      <c r="A85" s="1" t="s">
        <v>1530</v>
      </c>
      <c r="B85" s="1" t="s">
        <v>1968</v>
      </c>
      <c r="C85" s="1">
        <v>2022.0</v>
      </c>
      <c r="D85" s="1">
        <v>6.0</v>
      </c>
      <c r="E85" s="1"/>
      <c r="F85" s="1" t="s">
        <v>1533</v>
      </c>
      <c r="G85" s="1" t="s">
        <v>1556</v>
      </c>
      <c r="H85" s="1">
        <v>6.0</v>
      </c>
      <c r="I85" s="1" t="s">
        <v>1635</v>
      </c>
      <c r="J85" s="1" t="s">
        <v>1971</v>
      </c>
      <c r="K85" s="1" t="s">
        <v>1538</v>
      </c>
      <c r="L85" s="1" t="s">
        <v>1972</v>
      </c>
      <c r="M85" s="1"/>
    </row>
    <row r="86" ht="15.75" customHeight="1">
      <c r="A86" s="1" t="s">
        <v>1530</v>
      </c>
      <c r="B86" s="1" t="s">
        <v>1973</v>
      </c>
      <c r="C86" s="1">
        <v>2023.0</v>
      </c>
      <c r="D86" s="1">
        <v>11.0</v>
      </c>
      <c r="E86" s="1" t="s">
        <v>908</v>
      </c>
      <c r="F86" s="1" t="s">
        <v>1533</v>
      </c>
      <c r="G86" s="1" t="s">
        <v>1619</v>
      </c>
      <c r="H86" s="1"/>
      <c r="I86" s="1"/>
      <c r="J86" s="1" t="s">
        <v>1975</v>
      </c>
      <c r="K86" s="1" t="s">
        <v>1538</v>
      </c>
      <c r="L86" s="1" t="s">
        <v>1976</v>
      </c>
      <c r="M86" s="1"/>
    </row>
    <row r="87" ht="15.75" customHeight="1">
      <c r="A87" s="1" t="s">
        <v>1530</v>
      </c>
      <c r="B87" s="1" t="s">
        <v>1977</v>
      </c>
      <c r="C87" s="1">
        <v>2018.0</v>
      </c>
      <c r="D87" s="1">
        <v>6.0</v>
      </c>
      <c r="E87" s="1"/>
      <c r="F87" s="1" t="s">
        <v>1533</v>
      </c>
      <c r="G87" s="1" t="s">
        <v>1556</v>
      </c>
      <c r="H87" s="1">
        <v>2.0</v>
      </c>
      <c r="I87" s="1" t="s">
        <v>1635</v>
      </c>
      <c r="J87" s="1" t="s">
        <v>1980</v>
      </c>
      <c r="K87" s="1" t="s">
        <v>1538</v>
      </c>
      <c r="L87" s="1" t="s">
        <v>1981</v>
      </c>
      <c r="M87" s="1"/>
    </row>
    <row r="88" ht="15.75" customHeight="1">
      <c r="A88" s="1" t="s">
        <v>1530</v>
      </c>
      <c r="B88" s="1" t="s">
        <v>1982</v>
      </c>
      <c r="C88" s="1">
        <v>2022.0</v>
      </c>
      <c r="D88" s="1">
        <v>9.0</v>
      </c>
      <c r="E88" s="1"/>
      <c r="F88" s="1" t="s">
        <v>1533</v>
      </c>
      <c r="G88" s="1" t="s">
        <v>1556</v>
      </c>
      <c r="H88" s="1">
        <v>6.0</v>
      </c>
      <c r="I88" s="1" t="s">
        <v>1646</v>
      </c>
      <c r="J88" s="1" t="s">
        <v>1985</v>
      </c>
      <c r="K88" s="1" t="s">
        <v>1538</v>
      </c>
      <c r="L88" s="1" t="s">
        <v>1986</v>
      </c>
      <c r="M88" s="1"/>
    </row>
    <row r="89" ht="15.75" customHeight="1">
      <c r="A89" s="1" t="s">
        <v>1530</v>
      </c>
      <c r="B89" s="1" t="s">
        <v>1987</v>
      </c>
      <c r="C89" s="1">
        <v>2020.0</v>
      </c>
      <c r="D89" s="1">
        <v>8.0</v>
      </c>
      <c r="E89" s="1" t="s">
        <v>1532</v>
      </c>
      <c r="F89" s="1" t="s">
        <v>1533</v>
      </c>
      <c r="G89" s="1" t="s">
        <v>1534</v>
      </c>
      <c r="H89" s="1">
        <v>27.0</v>
      </c>
      <c r="I89" s="1" t="s">
        <v>444</v>
      </c>
      <c r="J89" s="1" t="s">
        <v>1990</v>
      </c>
      <c r="K89" s="1" t="s">
        <v>1538</v>
      </c>
      <c r="L89" s="1" t="s">
        <v>1991</v>
      </c>
      <c r="M89" s="1"/>
    </row>
    <row r="90" ht="15.75" customHeight="1">
      <c r="A90" s="1" t="s">
        <v>1530</v>
      </c>
      <c r="B90" s="1" t="s">
        <v>1992</v>
      </c>
      <c r="C90" s="1">
        <v>2022.0</v>
      </c>
      <c r="D90" s="1">
        <v>12.0</v>
      </c>
      <c r="E90" s="1"/>
      <c r="F90" s="1" t="s">
        <v>1533</v>
      </c>
      <c r="G90" s="1" t="s">
        <v>1607</v>
      </c>
      <c r="H90" s="1">
        <v>5.0</v>
      </c>
      <c r="I90" s="1" t="s">
        <v>103</v>
      </c>
      <c r="J90" s="1" t="s">
        <v>1995</v>
      </c>
      <c r="K90" s="1" t="s">
        <v>1538</v>
      </c>
      <c r="L90" s="1" t="s">
        <v>1996</v>
      </c>
      <c r="M90" s="1"/>
    </row>
    <row r="91" ht="15.75" customHeight="1">
      <c r="A91" s="1" t="s">
        <v>1530</v>
      </c>
      <c r="B91" s="1" t="s">
        <v>1997</v>
      </c>
      <c r="C91" s="1">
        <v>2021.0</v>
      </c>
      <c r="D91" s="1">
        <v>4.0</v>
      </c>
      <c r="E91" s="1"/>
      <c r="F91" s="1" t="s">
        <v>1533</v>
      </c>
      <c r="G91" s="1" t="s">
        <v>1556</v>
      </c>
      <c r="H91" s="1">
        <v>5.0</v>
      </c>
      <c r="I91" s="1" t="s">
        <v>1557</v>
      </c>
      <c r="J91" s="1" t="s">
        <v>2000</v>
      </c>
      <c r="K91" s="1" t="s">
        <v>1538</v>
      </c>
      <c r="L91" s="1" t="s">
        <v>2001</v>
      </c>
      <c r="M91" s="1"/>
    </row>
    <row r="92" ht="15.75" customHeight="1">
      <c r="A92" s="1" t="s">
        <v>1530</v>
      </c>
      <c r="B92" s="1" t="s">
        <v>2002</v>
      </c>
      <c r="C92" s="1">
        <v>2015.0</v>
      </c>
      <c r="D92" s="1">
        <v>1.0</v>
      </c>
      <c r="E92" s="1" t="s">
        <v>1532</v>
      </c>
      <c r="F92" s="1" t="s">
        <v>1533</v>
      </c>
      <c r="G92" s="1" t="s">
        <v>1534</v>
      </c>
      <c r="H92" s="1">
        <v>21.0</v>
      </c>
      <c r="I92" s="1" t="s">
        <v>237</v>
      </c>
      <c r="J92" s="1" t="s">
        <v>2005</v>
      </c>
      <c r="K92" s="1" t="s">
        <v>1538</v>
      </c>
      <c r="L92" s="1" t="s">
        <v>2006</v>
      </c>
      <c r="M92" s="1"/>
    </row>
    <row r="93" ht="15.75" customHeight="1">
      <c r="A93" s="1" t="s">
        <v>1530</v>
      </c>
      <c r="B93" s="1" t="s">
        <v>2007</v>
      </c>
      <c r="C93" s="1">
        <v>2023.0</v>
      </c>
      <c r="D93" s="1">
        <v>5.0</v>
      </c>
      <c r="E93" s="1"/>
      <c r="F93" s="1" t="s">
        <v>1533</v>
      </c>
      <c r="G93" s="1" t="s">
        <v>1556</v>
      </c>
      <c r="H93" s="1">
        <v>7.0</v>
      </c>
      <c r="I93" s="1" t="s">
        <v>1920</v>
      </c>
      <c r="J93" s="1" t="s">
        <v>2009</v>
      </c>
      <c r="K93" s="1" t="s">
        <v>1538</v>
      </c>
      <c r="L93" s="1" t="s">
        <v>2010</v>
      </c>
      <c r="M93" s="1"/>
    </row>
    <row r="94" ht="15.75" customHeight="1">
      <c r="A94" s="1" t="s">
        <v>1530</v>
      </c>
      <c r="B94" s="1" t="s">
        <v>2011</v>
      </c>
      <c r="C94" s="1">
        <v>2020.0</v>
      </c>
      <c r="D94" s="1">
        <v>5.0</v>
      </c>
      <c r="E94" s="1" t="s">
        <v>1532</v>
      </c>
      <c r="F94" s="1" t="s">
        <v>1533</v>
      </c>
      <c r="G94" s="1" t="s">
        <v>1534</v>
      </c>
      <c r="H94" s="1">
        <v>27.0</v>
      </c>
      <c r="I94" s="1" t="s">
        <v>302</v>
      </c>
      <c r="J94" s="1" t="s">
        <v>2013</v>
      </c>
      <c r="K94" s="1" t="s">
        <v>1538</v>
      </c>
      <c r="L94" s="1" t="s">
        <v>2014</v>
      </c>
      <c r="M94" s="1"/>
    </row>
    <row r="95" ht="15.75" customHeight="1">
      <c r="A95" s="1" t="s">
        <v>1530</v>
      </c>
      <c r="B95" s="1" t="s">
        <v>2015</v>
      </c>
      <c r="C95" s="1">
        <v>2021.0</v>
      </c>
      <c r="D95" s="1">
        <v>5.0</v>
      </c>
      <c r="E95" s="1" t="s">
        <v>908</v>
      </c>
      <c r="F95" s="1" t="s">
        <v>1533</v>
      </c>
      <c r="G95" s="1" t="s">
        <v>1619</v>
      </c>
      <c r="H95" s="1">
        <v>14.0</v>
      </c>
      <c r="I95" s="1" t="s">
        <v>25</v>
      </c>
      <c r="J95" s="1" t="s">
        <v>2018</v>
      </c>
      <c r="K95" s="1" t="s">
        <v>1538</v>
      </c>
      <c r="L95" s="1" t="s">
        <v>2019</v>
      </c>
      <c r="M95" s="1"/>
    </row>
    <row r="96" ht="15.75" customHeight="1">
      <c r="A96" s="1" t="s">
        <v>1530</v>
      </c>
      <c r="B96" s="1" t="s">
        <v>2020</v>
      </c>
      <c r="C96" s="1">
        <v>2018.0</v>
      </c>
      <c r="D96" s="1">
        <v>7.0</v>
      </c>
      <c r="E96" s="1"/>
      <c r="F96" s="1" t="s">
        <v>1533</v>
      </c>
      <c r="G96" s="1" t="s">
        <v>1607</v>
      </c>
      <c r="H96" s="1">
        <v>2.0</v>
      </c>
      <c r="I96" s="1" t="s">
        <v>25</v>
      </c>
      <c r="J96" s="1" t="s">
        <v>2023</v>
      </c>
      <c r="K96" s="1" t="s">
        <v>1538</v>
      </c>
      <c r="L96" s="1" t="s">
        <v>2024</v>
      </c>
      <c r="M96" s="1"/>
    </row>
    <row r="97" ht="15.75" customHeight="1">
      <c r="A97" s="1" t="s">
        <v>1530</v>
      </c>
      <c r="B97" s="1" t="s">
        <v>2025</v>
      </c>
      <c r="C97" s="1">
        <v>2023.0</v>
      </c>
      <c r="D97" s="1">
        <v>11.0</v>
      </c>
      <c r="E97" s="1"/>
      <c r="F97" s="1" t="s">
        <v>1533</v>
      </c>
      <c r="G97" s="1" t="s">
        <v>1556</v>
      </c>
      <c r="H97" s="1">
        <v>7.0</v>
      </c>
      <c r="I97" s="1" t="s">
        <v>1671</v>
      </c>
      <c r="J97" s="1" t="s">
        <v>2027</v>
      </c>
      <c r="K97" s="1" t="s">
        <v>1538</v>
      </c>
      <c r="L97" s="1" t="s">
        <v>2028</v>
      </c>
      <c r="M97" s="1"/>
    </row>
    <row r="98" ht="15.75" customHeight="1">
      <c r="A98" s="1" t="s">
        <v>1530</v>
      </c>
      <c r="B98" s="1" t="s">
        <v>2029</v>
      </c>
      <c r="C98" s="1">
        <v>2017.0</v>
      </c>
      <c r="D98" s="1">
        <v>9.0</v>
      </c>
      <c r="E98" s="1"/>
      <c r="F98" s="1" t="s">
        <v>1533</v>
      </c>
      <c r="G98" s="1" t="s">
        <v>1607</v>
      </c>
      <c r="H98" s="1">
        <v>1.0</v>
      </c>
      <c r="I98" s="1" t="s">
        <v>302</v>
      </c>
      <c r="J98" s="1" t="s">
        <v>2030</v>
      </c>
      <c r="K98" s="1" t="s">
        <v>1538</v>
      </c>
      <c r="L98" s="1" t="s">
        <v>2031</v>
      </c>
      <c r="M98" s="1"/>
    </row>
    <row r="99" ht="15.75" customHeight="1">
      <c r="A99" s="1" t="s">
        <v>1530</v>
      </c>
      <c r="B99" s="1" t="s">
        <v>2032</v>
      </c>
      <c r="C99" s="1">
        <v>2016.0</v>
      </c>
      <c r="D99" s="1">
        <v>8.0</v>
      </c>
      <c r="E99" s="1" t="s">
        <v>1014</v>
      </c>
      <c r="F99" s="1" t="s">
        <v>1533</v>
      </c>
      <c r="G99" s="1" t="s">
        <v>1665</v>
      </c>
      <c r="H99" s="1">
        <v>12.0</v>
      </c>
      <c r="I99" s="1" t="s">
        <v>103</v>
      </c>
      <c r="J99" s="1" t="s">
        <v>2035</v>
      </c>
      <c r="K99" s="1" t="s">
        <v>1538</v>
      </c>
      <c r="L99" s="1" t="s">
        <v>2036</v>
      </c>
      <c r="M99" s="1"/>
    </row>
    <row r="100" ht="15.75" customHeight="1">
      <c r="A100" s="1" t="s">
        <v>1530</v>
      </c>
      <c r="B100" s="1" t="s">
        <v>2037</v>
      </c>
      <c r="C100" s="1">
        <v>2022.0</v>
      </c>
      <c r="D100" s="1">
        <v>11.0</v>
      </c>
      <c r="E100" s="1"/>
      <c r="F100" s="1" t="s">
        <v>1533</v>
      </c>
      <c r="G100" s="1" t="s">
        <v>1556</v>
      </c>
      <c r="H100" s="1">
        <v>6.0</v>
      </c>
      <c r="I100" s="1" t="s">
        <v>1568</v>
      </c>
      <c r="J100" s="1" t="s">
        <v>2040</v>
      </c>
      <c r="K100" s="1" t="s">
        <v>1538</v>
      </c>
      <c r="L100" s="1" t="s">
        <v>2041</v>
      </c>
      <c r="M100" s="1"/>
    </row>
    <row r="101" ht="15.75" customHeight="1">
      <c r="A101" s="1" t="s">
        <v>1530</v>
      </c>
      <c r="B101" s="1" t="s">
        <v>2042</v>
      </c>
      <c r="C101" s="1">
        <v>2021.0</v>
      </c>
      <c r="D101" s="1">
        <v>2.0</v>
      </c>
      <c r="E101" s="1" t="s">
        <v>1822</v>
      </c>
      <c r="F101" s="1" t="s">
        <v>1533</v>
      </c>
      <c r="G101" s="1" t="s">
        <v>1823</v>
      </c>
      <c r="H101" s="1">
        <v>53.0</v>
      </c>
      <c r="I101" s="1" t="s">
        <v>237</v>
      </c>
      <c r="J101" s="1" t="s">
        <v>2045</v>
      </c>
      <c r="K101" s="1" t="s">
        <v>1538</v>
      </c>
      <c r="L101" s="1" t="s">
        <v>2046</v>
      </c>
      <c r="M101" s="1"/>
    </row>
    <row r="102" ht="15.75" customHeight="1">
      <c r="A102" s="1" t="s">
        <v>1530</v>
      </c>
      <c r="B102" s="1" t="s">
        <v>2047</v>
      </c>
      <c r="C102" s="1">
        <v>2023.0</v>
      </c>
      <c r="D102" s="1">
        <v>9.0</v>
      </c>
      <c r="E102" s="1"/>
      <c r="F102" s="1" t="s">
        <v>1533</v>
      </c>
      <c r="G102" s="1" t="s">
        <v>1556</v>
      </c>
      <c r="H102" s="1">
        <v>7.0</v>
      </c>
      <c r="I102" s="1" t="s">
        <v>1646</v>
      </c>
      <c r="J102" s="1" t="s">
        <v>2050</v>
      </c>
      <c r="K102" s="1" t="s">
        <v>1538</v>
      </c>
      <c r="L102" s="1" t="s">
        <v>2051</v>
      </c>
      <c r="M102" s="1"/>
    </row>
    <row r="103" ht="15.75" customHeight="1">
      <c r="A103" s="1" t="s">
        <v>1530</v>
      </c>
      <c r="B103" s="1" t="s">
        <v>2052</v>
      </c>
      <c r="C103" s="1">
        <v>2021.0</v>
      </c>
      <c r="D103" s="1">
        <v>10.0</v>
      </c>
      <c r="E103" s="1"/>
      <c r="F103" s="1" t="s">
        <v>1533</v>
      </c>
      <c r="G103" s="1" t="s">
        <v>1556</v>
      </c>
      <c r="H103" s="1">
        <v>5.0</v>
      </c>
      <c r="I103" s="1" t="s">
        <v>1568</v>
      </c>
      <c r="J103" s="1" t="s">
        <v>2055</v>
      </c>
      <c r="K103" s="1" t="s">
        <v>1538</v>
      </c>
      <c r="L103" s="1" t="s">
        <v>2056</v>
      </c>
      <c r="M103" s="1"/>
    </row>
    <row r="104" ht="15.75" customHeight="1">
      <c r="A104" s="1" t="s">
        <v>1530</v>
      </c>
      <c r="B104" s="1" t="s">
        <v>2057</v>
      </c>
      <c r="C104" s="1">
        <v>2020.0</v>
      </c>
      <c r="D104" s="1">
        <v>4.0</v>
      </c>
      <c r="E104" s="1" t="s">
        <v>1658</v>
      </c>
      <c r="F104" s="1" t="s">
        <v>1533</v>
      </c>
      <c r="G104" s="1" t="s">
        <v>1659</v>
      </c>
      <c r="H104" s="1">
        <v>13.0</v>
      </c>
      <c r="I104" s="1" t="s">
        <v>25</v>
      </c>
      <c r="J104" s="1" t="s">
        <v>2060</v>
      </c>
      <c r="K104" s="1" t="s">
        <v>1538</v>
      </c>
      <c r="L104" s="1" t="s">
        <v>2061</v>
      </c>
      <c r="M104" s="1"/>
    </row>
    <row r="105" ht="15.75" customHeight="1">
      <c r="A105" s="1" t="s">
        <v>1530</v>
      </c>
      <c r="B105" s="1" t="s">
        <v>2062</v>
      </c>
      <c r="C105" s="1">
        <v>2019.0</v>
      </c>
      <c r="D105" s="1">
        <v>11.0</v>
      </c>
      <c r="E105" s="1"/>
      <c r="F105" s="1" t="s">
        <v>1533</v>
      </c>
      <c r="G105" s="1" t="s">
        <v>1556</v>
      </c>
      <c r="H105" s="1">
        <v>3.0</v>
      </c>
      <c r="I105" s="1" t="s">
        <v>2063</v>
      </c>
      <c r="J105" s="1" t="s">
        <v>2065</v>
      </c>
      <c r="K105" s="1" t="s">
        <v>1538</v>
      </c>
      <c r="L105" s="1" t="s">
        <v>2066</v>
      </c>
      <c r="M105" s="1"/>
    </row>
    <row r="106" ht="15.75" customHeight="1">
      <c r="A106" s="1" t="s">
        <v>1530</v>
      </c>
      <c r="B106" s="1" t="s">
        <v>2067</v>
      </c>
      <c r="C106" s="1">
        <v>2023.0</v>
      </c>
      <c r="D106" s="1">
        <v>9.0</v>
      </c>
      <c r="E106" s="1"/>
      <c r="F106" s="1" t="s">
        <v>1533</v>
      </c>
      <c r="G106" s="1" t="s">
        <v>1607</v>
      </c>
      <c r="H106" s="1">
        <v>7.0</v>
      </c>
      <c r="I106" s="1" t="s">
        <v>302</v>
      </c>
      <c r="J106" s="1" t="s">
        <v>2070</v>
      </c>
      <c r="K106" s="1" t="s">
        <v>1538</v>
      </c>
      <c r="L106" s="1" t="s">
        <v>2071</v>
      </c>
      <c r="M106" s="1"/>
    </row>
    <row r="107" ht="15.75" customHeight="1">
      <c r="A107" s="1" t="s">
        <v>1530</v>
      </c>
      <c r="B107" s="1" t="s">
        <v>4978</v>
      </c>
      <c r="C107" s="1">
        <v>2019.0</v>
      </c>
      <c r="D107" s="1">
        <v>8.0</v>
      </c>
      <c r="E107" s="1"/>
      <c r="F107" s="1" t="s">
        <v>4979</v>
      </c>
      <c r="G107" s="1" t="s">
        <v>4980</v>
      </c>
      <c r="H107" s="1">
        <v>14.0</v>
      </c>
      <c r="I107" s="1" t="s">
        <v>103</v>
      </c>
      <c r="J107" s="1"/>
      <c r="K107" s="1" t="s">
        <v>4981</v>
      </c>
      <c r="L107" s="1" t="s">
        <v>4982</v>
      </c>
      <c r="M107" s="1" t="s">
        <v>4983</v>
      </c>
    </row>
    <row r="108" ht="15.75" customHeight="1">
      <c r="A108" s="1" t="s">
        <v>1530</v>
      </c>
      <c r="B108" s="1" t="s">
        <v>2072</v>
      </c>
      <c r="C108" s="1">
        <v>2021.0</v>
      </c>
      <c r="D108" s="1">
        <v>7.0</v>
      </c>
      <c r="E108" s="1" t="s">
        <v>908</v>
      </c>
      <c r="F108" s="1" t="s">
        <v>1533</v>
      </c>
      <c r="G108" s="1" t="s">
        <v>1619</v>
      </c>
      <c r="H108" s="1">
        <v>14.0</v>
      </c>
      <c r="I108" s="1" t="s">
        <v>302</v>
      </c>
      <c r="J108" s="1" t="s">
        <v>2074</v>
      </c>
      <c r="K108" s="1" t="s">
        <v>1538</v>
      </c>
      <c r="L108" s="1" t="s">
        <v>2075</v>
      </c>
      <c r="M108" s="1"/>
    </row>
    <row r="109" ht="15.75" customHeight="1">
      <c r="A109" s="1" t="s">
        <v>1530</v>
      </c>
      <c r="B109" s="1" t="s">
        <v>2076</v>
      </c>
      <c r="C109" s="1">
        <v>2022.0</v>
      </c>
      <c r="D109" s="1">
        <v>8.0</v>
      </c>
      <c r="E109" s="1" t="s">
        <v>1658</v>
      </c>
      <c r="F109" s="1" t="s">
        <v>1533</v>
      </c>
      <c r="G109" s="1" t="s">
        <v>1659</v>
      </c>
      <c r="H109" s="1">
        <v>15.0</v>
      </c>
      <c r="I109" s="1" t="s">
        <v>302</v>
      </c>
      <c r="J109" s="1" t="s">
        <v>2078</v>
      </c>
      <c r="K109" s="1" t="s">
        <v>1538</v>
      </c>
      <c r="L109" s="1" t="s">
        <v>2079</v>
      </c>
      <c r="M109" s="1"/>
    </row>
    <row r="110" ht="15.75" customHeight="1">
      <c r="A110" s="1" t="s">
        <v>1530</v>
      </c>
      <c r="B110" s="1" t="s">
        <v>2080</v>
      </c>
      <c r="C110" s="1">
        <v>2023.0</v>
      </c>
      <c r="D110" s="1">
        <v>11.0</v>
      </c>
      <c r="E110" s="1"/>
      <c r="F110" s="1" t="s">
        <v>1533</v>
      </c>
      <c r="G110" s="1" t="s">
        <v>1556</v>
      </c>
      <c r="H110" s="1">
        <v>7.0</v>
      </c>
      <c r="I110" s="1" t="s">
        <v>1671</v>
      </c>
      <c r="J110" s="1" t="s">
        <v>2083</v>
      </c>
      <c r="K110" s="1" t="s">
        <v>1538</v>
      </c>
      <c r="L110" s="1" t="s">
        <v>2084</v>
      </c>
      <c r="M110" s="1"/>
    </row>
    <row r="111" ht="15.75" customHeight="1">
      <c r="A111" s="1" t="s">
        <v>1530</v>
      </c>
      <c r="B111" s="1" t="s">
        <v>2085</v>
      </c>
      <c r="C111" s="1">
        <v>2020.0</v>
      </c>
      <c r="D111" s="1">
        <v>12.0</v>
      </c>
      <c r="E111" s="1" t="s">
        <v>908</v>
      </c>
      <c r="F111" s="1" t="s">
        <v>1533</v>
      </c>
      <c r="G111" s="1" t="s">
        <v>1619</v>
      </c>
      <c r="H111" s="1">
        <v>13.0</v>
      </c>
      <c r="I111" s="1" t="s">
        <v>103</v>
      </c>
      <c r="J111" s="1" t="s">
        <v>2088</v>
      </c>
      <c r="K111" s="1" t="s">
        <v>1538</v>
      </c>
      <c r="L111" s="1" t="s">
        <v>2089</v>
      </c>
      <c r="M111" s="1"/>
    </row>
    <row r="112" ht="15.75" customHeight="1">
      <c r="A112" s="1" t="s">
        <v>1530</v>
      </c>
      <c r="B112" s="1" t="s">
        <v>2090</v>
      </c>
      <c r="C112" s="1">
        <v>2023.0</v>
      </c>
      <c r="D112" s="1">
        <v>6.0</v>
      </c>
      <c r="E112" s="1"/>
      <c r="F112" s="1" t="s">
        <v>1533</v>
      </c>
      <c r="G112" s="1" t="s">
        <v>1556</v>
      </c>
      <c r="H112" s="1">
        <v>7.0</v>
      </c>
      <c r="I112" s="1" t="s">
        <v>1635</v>
      </c>
      <c r="J112" s="1" t="s">
        <v>2093</v>
      </c>
      <c r="K112" s="1" t="s">
        <v>1538</v>
      </c>
      <c r="L112" s="1" t="s">
        <v>2094</v>
      </c>
      <c r="M112" s="1"/>
    </row>
    <row r="113" ht="15.75" customHeight="1">
      <c r="A113" s="1" t="s">
        <v>1530</v>
      </c>
      <c r="B113" s="1" t="s">
        <v>2095</v>
      </c>
      <c r="C113" s="1">
        <v>2019.0</v>
      </c>
      <c r="D113" s="1">
        <v>2.0</v>
      </c>
      <c r="E113" s="1" t="s">
        <v>908</v>
      </c>
      <c r="F113" s="1" t="s">
        <v>1533</v>
      </c>
      <c r="G113" s="1" t="s">
        <v>1619</v>
      </c>
      <c r="H113" s="1">
        <v>12.0</v>
      </c>
      <c r="I113" s="1" t="s">
        <v>349</v>
      </c>
      <c r="J113" s="1" t="s">
        <v>2098</v>
      </c>
      <c r="K113" s="1" t="s">
        <v>1538</v>
      </c>
      <c r="L113" s="1" t="s">
        <v>2099</v>
      </c>
      <c r="M113" s="1"/>
    </row>
    <row r="114" ht="15.75" customHeight="1">
      <c r="A114" s="1" t="s">
        <v>1530</v>
      </c>
      <c r="B114" s="1" t="s">
        <v>2100</v>
      </c>
      <c r="C114" s="1">
        <v>2020.0</v>
      </c>
      <c r="D114" s="1">
        <v>12.0</v>
      </c>
      <c r="E114" s="1"/>
      <c r="F114" s="1" t="s">
        <v>1533</v>
      </c>
      <c r="G114" s="1" t="s">
        <v>1607</v>
      </c>
      <c r="H114" s="1">
        <v>4.0</v>
      </c>
      <c r="I114" s="1" t="s">
        <v>103</v>
      </c>
      <c r="J114" s="1" t="s">
        <v>2103</v>
      </c>
      <c r="K114" s="1" t="s">
        <v>1538</v>
      </c>
      <c r="L114" s="1" t="s">
        <v>2104</v>
      </c>
      <c r="M114" s="1"/>
    </row>
    <row r="115" ht="15.75" customHeight="1">
      <c r="A115" s="1" t="s">
        <v>1530</v>
      </c>
      <c r="B115" s="1" t="s">
        <v>2105</v>
      </c>
      <c r="C115" s="1">
        <v>2022.0</v>
      </c>
      <c r="D115" s="1">
        <v>4.0</v>
      </c>
      <c r="E115" s="1"/>
      <c r="F115" s="1" t="s">
        <v>1533</v>
      </c>
      <c r="G115" s="1" t="s">
        <v>1556</v>
      </c>
      <c r="H115" s="1">
        <v>6.0</v>
      </c>
      <c r="I115" s="1" t="s">
        <v>1557</v>
      </c>
      <c r="J115" s="1" t="s">
        <v>2108</v>
      </c>
      <c r="K115" s="1" t="s">
        <v>1538</v>
      </c>
      <c r="L115" s="1" t="s">
        <v>2109</v>
      </c>
      <c r="M115" s="1"/>
    </row>
    <row r="116" ht="15.75" customHeight="1">
      <c r="A116" s="1" t="s">
        <v>1530</v>
      </c>
      <c r="B116" s="1" t="s">
        <v>2110</v>
      </c>
      <c r="C116" s="1">
        <v>2022.0</v>
      </c>
      <c r="D116" s="1">
        <v>11.0</v>
      </c>
      <c r="E116" s="1"/>
      <c r="F116" s="1" t="s">
        <v>1533</v>
      </c>
      <c r="G116" s="1" t="s">
        <v>1556</v>
      </c>
      <c r="H116" s="1">
        <v>6.0</v>
      </c>
      <c r="I116" s="1" t="s">
        <v>1568</v>
      </c>
      <c r="J116" s="1" t="s">
        <v>2113</v>
      </c>
      <c r="K116" s="1" t="s">
        <v>1538</v>
      </c>
      <c r="L116" s="1" t="s">
        <v>2114</v>
      </c>
      <c r="M116" s="1"/>
    </row>
    <row r="117" ht="15.75" customHeight="1">
      <c r="A117" s="1" t="s">
        <v>1530</v>
      </c>
      <c r="B117" s="1" t="s">
        <v>2115</v>
      </c>
      <c r="C117" s="1">
        <v>2015.0</v>
      </c>
      <c r="D117" s="1">
        <v>3.0</v>
      </c>
      <c r="E117" s="1" t="s">
        <v>908</v>
      </c>
      <c r="F117" s="1" t="s">
        <v>1533</v>
      </c>
      <c r="G117" s="1" t="s">
        <v>1619</v>
      </c>
      <c r="H117" s="1">
        <v>8.0</v>
      </c>
      <c r="I117" s="1" t="s">
        <v>25</v>
      </c>
      <c r="J117" s="1" t="s">
        <v>2118</v>
      </c>
      <c r="K117" s="1" t="s">
        <v>1538</v>
      </c>
      <c r="L117" s="1" t="s">
        <v>2119</v>
      </c>
      <c r="M117" s="1"/>
    </row>
    <row r="118" ht="15.75" customHeight="1">
      <c r="A118" s="1" t="s">
        <v>1530</v>
      </c>
      <c r="B118" s="1" t="s">
        <v>4984</v>
      </c>
      <c r="C118" s="1">
        <v>2022.0</v>
      </c>
      <c r="D118" s="1">
        <v>11.0</v>
      </c>
      <c r="E118" s="1" t="s">
        <v>4985</v>
      </c>
      <c r="F118" s="1" t="s">
        <v>4986</v>
      </c>
      <c r="G118" s="1" t="s">
        <v>4987</v>
      </c>
      <c r="H118" s="1">
        <v>38.0</v>
      </c>
      <c r="I118" s="1" t="s">
        <v>302</v>
      </c>
      <c r="J118" s="1"/>
      <c r="K118" s="1" t="s">
        <v>4988</v>
      </c>
      <c r="L118" s="1" t="s">
        <v>4989</v>
      </c>
      <c r="M118" s="1" t="s">
        <v>4990</v>
      </c>
    </row>
    <row r="119" ht="15.75" customHeight="1">
      <c r="A119" s="1" t="s">
        <v>1530</v>
      </c>
      <c r="B119" s="1" t="s">
        <v>2120</v>
      </c>
      <c r="C119" s="1">
        <v>2016.0</v>
      </c>
      <c r="D119" s="1">
        <v>11.0</v>
      </c>
      <c r="E119" s="1" t="s">
        <v>1532</v>
      </c>
      <c r="F119" s="1" t="s">
        <v>1533</v>
      </c>
      <c r="G119" s="1" t="s">
        <v>1534</v>
      </c>
      <c r="H119" s="1">
        <v>23.0</v>
      </c>
      <c r="I119" s="1" t="s">
        <v>444</v>
      </c>
      <c r="J119" s="1" t="s">
        <v>2123</v>
      </c>
      <c r="K119" s="1" t="s">
        <v>1538</v>
      </c>
      <c r="L119" s="1" t="s">
        <v>2124</v>
      </c>
      <c r="M119" s="1"/>
    </row>
    <row r="120" ht="15.75" customHeight="1">
      <c r="A120" s="1" t="s">
        <v>1530</v>
      </c>
      <c r="B120" s="1" t="s">
        <v>2125</v>
      </c>
      <c r="C120" s="1">
        <v>2022.0</v>
      </c>
      <c r="D120" s="1">
        <v>9.0</v>
      </c>
      <c r="E120" s="1"/>
      <c r="F120" s="1" t="s">
        <v>1533</v>
      </c>
      <c r="G120" s="1" t="s">
        <v>1556</v>
      </c>
      <c r="H120" s="1">
        <v>6.0</v>
      </c>
      <c r="I120" s="1" t="s">
        <v>1646</v>
      </c>
      <c r="J120" s="1" t="s">
        <v>2128</v>
      </c>
      <c r="K120" s="1" t="s">
        <v>1538</v>
      </c>
      <c r="L120" s="1" t="s">
        <v>2129</v>
      </c>
      <c r="M120" s="1"/>
    </row>
    <row r="121" ht="15.75" customHeight="1">
      <c r="A121" s="1" t="s">
        <v>1530</v>
      </c>
      <c r="B121" s="1" t="s">
        <v>2130</v>
      </c>
      <c r="C121" s="1">
        <v>2023.0</v>
      </c>
      <c r="D121" s="1">
        <v>9.0</v>
      </c>
      <c r="E121" s="1"/>
      <c r="F121" s="1" t="s">
        <v>1533</v>
      </c>
      <c r="G121" s="1" t="s">
        <v>1556</v>
      </c>
      <c r="H121" s="1">
        <v>7.0</v>
      </c>
      <c r="I121" s="1" t="s">
        <v>1646</v>
      </c>
      <c r="J121" s="1" t="s">
        <v>2133</v>
      </c>
      <c r="K121" s="1" t="s">
        <v>1538</v>
      </c>
      <c r="L121" s="1" t="s">
        <v>2134</v>
      </c>
      <c r="M121" s="1"/>
    </row>
    <row r="122" ht="15.75" customHeight="1">
      <c r="A122" s="1" t="s">
        <v>1530</v>
      </c>
      <c r="B122" s="1" t="s">
        <v>2135</v>
      </c>
      <c r="C122" s="1">
        <v>2021.0</v>
      </c>
      <c r="D122" s="1">
        <v>4.0</v>
      </c>
      <c r="E122" s="1"/>
      <c r="F122" s="1" t="s">
        <v>1533</v>
      </c>
      <c r="G122" s="1" t="s">
        <v>1556</v>
      </c>
      <c r="H122" s="1">
        <v>5.0</v>
      </c>
      <c r="I122" s="1" t="s">
        <v>1557</v>
      </c>
      <c r="J122" s="1" t="s">
        <v>2138</v>
      </c>
      <c r="K122" s="1" t="s">
        <v>1538</v>
      </c>
      <c r="L122" s="1" t="s">
        <v>2139</v>
      </c>
      <c r="M122" s="1"/>
    </row>
    <row r="123" ht="15.75" customHeight="1">
      <c r="A123" s="1" t="s">
        <v>1530</v>
      </c>
      <c r="B123" s="1" t="s">
        <v>4991</v>
      </c>
      <c r="C123" s="1">
        <v>2020.0</v>
      </c>
      <c r="D123" s="1">
        <v>11.0</v>
      </c>
      <c r="E123" s="1"/>
      <c r="F123" s="1" t="s">
        <v>4979</v>
      </c>
      <c r="G123" s="1" t="s">
        <v>4980</v>
      </c>
      <c r="H123" s="1">
        <v>16.0</v>
      </c>
      <c r="I123" s="1" t="s">
        <v>349</v>
      </c>
      <c r="J123" s="1"/>
      <c r="K123" s="1" t="s">
        <v>4981</v>
      </c>
      <c r="L123" s="1" t="s">
        <v>4992</v>
      </c>
      <c r="M123" s="1" t="s">
        <v>4993</v>
      </c>
    </row>
    <row r="124" ht="15.75" customHeight="1">
      <c r="A124" s="1" t="s">
        <v>1530</v>
      </c>
      <c r="B124" s="1" t="s">
        <v>2140</v>
      </c>
      <c r="C124" s="1">
        <v>2023.0</v>
      </c>
      <c r="D124" s="1">
        <v>11.0</v>
      </c>
      <c r="E124" s="1"/>
      <c r="F124" s="1" t="s">
        <v>1533</v>
      </c>
      <c r="G124" s="1" t="s">
        <v>1556</v>
      </c>
      <c r="H124" s="1">
        <v>7.0</v>
      </c>
      <c r="I124" s="1" t="s">
        <v>1671</v>
      </c>
      <c r="J124" s="1" t="s">
        <v>2142</v>
      </c>
      <c r="K124" s="1" t="s">
        <v>1538</v>
      </c>
      <c r="L124" s="1" t="s">
        <v>2143</v>
      </c>
      <c r="M124" s="1"/>
    </row>
    <row r="125" ht="15.75" customHeight="1">
      <c r="A125" s="1" t="s">
        <v>1530</v>
      </c>
      <c r="B125" s="1" t="s">
        <v>2144</v>
      </c>
      <c r="C125" s="1">
        <v>2021.0</v>
      </c>
      <c r="D125" s="1">
        <v>11.0</v>
      </c>
      <c r="E125" s="1" t="s">
        <v>1532</v>
      </c>
      <c r="F125" s="1" t="s">
        <v>1533</v>
      </c>
      <c r="G125" s="1" t="s">
        <v>1534</v>
      </c>
      <c r="H125" s="1">
        <v>28.0</v>
      </c>
      <c r="I125" s="1" t="s">
        <v>237</v>
      </c>
      <c r="J125" s="1" t="s">
        <v>2147</v>
      </c>
      <c r="K125" s="1" t="s">
        <v>1538</v>
      </c>
      <c r="L125" s="1" t="s">
        <v>2148</v>
      </c>
      <c r="M125" s="1"/>
    </row>
    <row r="126" ht="15.75" customHeight="1">
      <c r="A126" s="1" t="s">
        <v>1530</v>
      </c>
      <c r="B126" s="1" t="s">
        <v>2149</v>
      </c>
      <c r="C126" s="1">
        <v>2020.0</v>
      </c>
      <c r="D126" s="1">
        <v>5.0</v>
      </c>
      <c r="E126" s="1"/>
      <c r="F126" s="1" t="s">
        <v>1533</v>
      </c>
      <c r="G126" s="1" t="s">
        <v>2150</v>
      </c>
      <c r="H126" s="1">
        <v>3.0</v>
      </c>
      <c r="I126" s="1" t="s">
        <v>349</v>
      </c>
      <c r="J126" s="1" t="s">
        <v>2153</v>
      </c>
      <c r="K126" s="1" t="s">
        <v>1538</v>
      </c>
      <c r="L126" s="1" t="s">
        <v>2154</v>
      </c>
      <c r="M126" s="1"/>
    </row>
    <row r="127" ht="15.75" customHeight="1">
      <c r="A127" s="1" t="s">
        <v>1530</v>
      </c>
      <c r="B127" s="1" t="s">
        <v>2155</v>
      </c>
      <c r="C127" s="1">
        <v>2020.0</v>
      </c>
      <c r="D127" s="1">
        <v>6.0</v>
      </c>
      <c r="E127" s="1" t="s">
        <v>908</v>
      </c>
      <c r="F127" s="1" t="s">
        <v>1533</v>
      </c>
      <c r="G127" s="1" t="s">
        <v>1619</v>
      </c>
      <c r="H127" s="1">
        <v>13.0</v>
      </c>
      <c r="I127" s="1" t="s">
        <v>25</v>
      </c>
      <c r="J127" s="1" t="s">
        <v>2158</v>
      </c>
      <c r="K127" s="1" t="s">
        <v>1538</v>
      </c>
      <c r="L127" s="1" t="s">
        <v>2159</v>
      </c>
      <c r="M127" s="1"/>
    </row>
    <row r="128" ht="15.75" customHeight="1">
      <c r="A128" s="1" t="s">
        <v>1530</v>
      </c>
      <c r="B128" s="1" t="s">
        <v>2160</v>
      </c>
      <c r="C128" s="1">
        <v>2021.0</v>
      </c>
      <c r="D128" s="1">
        <v>8.0</v>
      </c>
      <c r="E128" s="1"/>
      <c r="F128" s="1" t="s">
        <v>1533</v>
      </c>
      <c r="G128" s="1" t="s">
        <v>2150</v>
      </c>
      <c r="H128" s="1">
        <v>4.0</v>
      </c>
      <c r="I128" s="1" t="s">
        <v>25</v>
      </c>
      <c r="J128" s="1" t="s">
        <v>2163</v>
      </c>
      <c r="K128" s="1" t="s">
        <v>1538</v>
      </c>
      <c r="L128" s="1" t="s">
        <v>2164</v>
      </c>
      <c r="M128" s="1"/>
    </row>
    <row r="129" ht="15.75" customHeight="1">
      <c r="A129" s="1" t="s">
        <v>1530</v>
      </c>
      <c r="B129" s="1" t="s">
        <v>2165</v>
      </c>
      <c r="C129" s="1">
        <v>2022.0</v>
      </c>
      <c r="D129" s="1">
        <v>11.0</v>
      </c>
      <c r="E129" s="1"/>
      <c r="F129" s="1" t="s">
        <v>1533</v>
      </c>
      <c r="G129" s="1" t="s">
        <v>1865</v>
      </c>
      <c r="H129" s="1">
        <v>3.0</v>
      </c>
      <c r="I129" s="1" t="s">
        <v>103</v>
      </c>
      <c r="J129" s="1" t="s">
        <v>2166</v>
      </c>
      <c r="K129" s="1" t="s">
        <v>1538</v>
      </c>
      <c r="L129" s="1" t="s">
        <v>2167</v>
      </c>
      <c r="M129" s="1"/>
    </row>
    <row r="130" ht="15.75" customHeight="1">
      <c r="A130" s="1" t="s">
        <v>1530</v>
      </c>
      <c r="B130" s="1" t="s">
        <v>2168</v>
      </c>
      <c r="C130" s="1">
        <v>2020.0</v>
      </c>
      <c r="D130" s="1">
        <v>5.0</v>
      </c>
      <c r="E130" s="1" t="s">
        <v>908</v>
      </c>
      <c r="F130" s="1" t="s">
        <v>1533</v>
      </c>
      <c r="G130" s="1" t="s">
        <v>1619</v>
      </c>
      <c r="H130" s="1">
        <v>13.0</v>
      </c>
      <c r="I130" s="1" t="s">
        <v>25</v>
      </c>
      <c r="J130" s="1" t="s">
        <v>2171</v>
      </c>
      <c r="K130" s="1" t="s">
        <v>1538</v>
      </c>
      <c r="L130" s="1" t="s">
        <v>2172</v>
      </c>
      <c r="M130" s="1"/>
    </row>
    <row r="131" ht="15.75" customHeight="1">
      <c r="A131" s="1" t="s">
        <v>1530</v>
      </c>
      <c r="B131" s="1" t="s">
        <v>2173</v>
      </c>
      <c r="C131" s="1">
        <v>2020.0</v>
      </c>
      <c r="D131" s="1">
        <v>5.0</v>
      </c>
      <c r="E131" s="1" t="s">
        <v>1014</v>
      </c>
      <c r="F131" s="1" t="s">
        <v>1533</v>
      </c>
      <c r="G131" s="1" t="s">
        <v>1665</v>
      </c>
      <c r="H131" s="1">
        <v>16.0</v>
      </c>
      <c r="I131" s="1" t="s">
        <v>25</v>
      </c>
      <c r="J131" s="1" t="s">
        <v>2176</v>
      </c>
      <c r="K131" s="1" t="s">
        <v>1538</v>
      </c>
      <c r="L131" s="1" t="s">
        <v>2177</v>
      </c>
      <c r="M131" s="1"/>
    </row>
    <row r="132" ht="15.75" customHeight="1">
      <c r="A132" s="1" t="s">
        <v>1530</v>
      </c>
      <c r="B132" s="1" t="s">
        <v>892</v>
      </c>
      <c r="C132" s="1">
        <v>2021.0</v>
      </c>
      <c r="D132" s="1">
        <v>9.0</v>
      </c>
      <c r="E132" s="1" t="s">
        <v>908</v>
      </c>
      <c r="F132" s="1" t="s">
        <v>1533</v>
      </c>
      <c r="G132" s="1" t="s">
        <v>1619</v>
      </c>
      <c r="H132" s="1">
        <v>14.0</v>
      </c>
      <c r="I132" s="1" t="s">
        <v>103</v>
      </c>
      <c r="J132" s="1" t="s">
        <v>2180</v>
      </c>
      <c r="K132" s="1" t="s">
        <v>1538</v>
      </c>
      <c r="L132" s="1" t="s">
        <v>2181</v>
      </c>
      <c r="M132" s="1"/>
    </row>
    <row r="133" ht="15.75" customHeight="1">
      <c r="A133" s="1" t="s">
        <v>2182</v>
      </c>
      <c r="B133" s="1" t="s">
        <v>2183</v>
      </c>
      <c r="C133" s="1">
        <v>2023.0</v>
      </c>
      <c r="D133" s="1"/>
      <c r="E133" s="1" t="s">
        <v>2184</v>
      </c>
      <c r="F133" s="1" t="s">
        <v>1533</v>
      </c>
      <c r="G133" s="1" t="s">
        <v>2185</v>
      </c>
      <c r="H133" s="1"/>
      <c r="I133" s="1"/>
      <c r="J133" s="1" t="s">
        <v>2188</v>
      </c>
      <c r="K133" s="1" t="s">
        <v>1538</v>
      </c>
      <c r="L133" s="1" t="s">
        <v>2189</v>
      </c>
      <c r="M133" s="1"/>
    </row>
    <row r="134" ht="15.75" customHeight="1">
      <c r="A134" s="1" t="s">
        <v>2182</v>
      </c>
      <c r="B134" s="1" t="s">
        <v>2190</v>
      </c>
      <c r="C134" s="1">
        <v>2022.0</v>
      </c>
      <c r="D134" s="1"/>
      <c r="E134" s="1" t="s">
        <v>2191</v>
      </c>
      <c r="F134" s="1" t="s">
        <v>1533</v>
      </c>
      <c r="G134" s="1" t="s">
        <v>2192</v>
      </c>
      <c r="H134" s="1"/>
      <c r="I134" s="1"/>
      <c r="J134" s="1" t="s">
        <v>2195</v>
      </c>
      <c r="K134" s="1" t="s">
        <v>1538</v>
      </c>
      <c r="L134" s="1" t="s">
        <v>2196</v>
      </c>
      <c r="M134" s="1"/>
    </row>
    <row r="135" ht="15.75" customHeight="1">
      <c r="A135" s="1" t="s">
        <v>2182</v>
      </c>
      <c r="B135" s="1" t="s">
        <v>2197</v>
      </c>
      <c r="C135" s="1">
        <v>2023.0</v>
      </c>
      <c r="D135" s="1"/>
      <c r="E135" s="1" t="s">
        <v>2184</v>
      </c>
      <c r="F135" s="1" t="s">
        <v>1533</v>
      </c>
      <c r="G135" s="1" t="s">
        <v>2185</v>
      </c>
      <c r="H135" s="1"/>
      <c r="I135" s="1"/>
      <c r="J135" s="1" t="s">
        <v>2200</v>
      </c>
      <c r="K135" s="1" t="s">
        <v>1538</v>
      </c>
      <c r="L135" s="1" t="s">
        <v>2201</v>
      </c>
      <c r="M135" s="1"/>
    </row>
    <row r="136" ht="15.75" customHeight="1">
      <c r="A136" s="1" t="s">
        <v>2182</v>
      </c>
      <c r="B136" s="1" t="s">
        <v>2202</v>
      </c>
      <c r="C136" s="1">
        <v>2023.0</v>
      </c>
      <c r="D136" s="1"/>
      <c r="E136" s="1" t="s">
        <v>2184</v>
      </c>
      <c r="F136" s="1" t="s">
        <v>1533</v>
      </c>
      <c r="G136" s="1" t="s">
        <v>2185</v>
      </c>
      <c r="H136" s="1"/>
      <c r="I136" s="1"/>
      <c r="J136" s="1" t="s">
        <v>2205</v>
      </c>
      <c r="K136" s="1" t="s">
        <v>1538</v>
      </c>
      <c r="L136" s="1" t="s">
        <v>2206</v>
      </c>
      <c r="M136" s="1"/>
    </row>
    <row r="137" ht="15.75" customHeight="1">
      <c r="A137" s="1" t="s">
        <v>2182</v>
      </c>
      <c r="B137" s="1" t="s">
        <v>2207</v>
      </c>
      <c r="C137" s="1">
        <v>2023.0</v>
      </c>
      <c r="D137" s="1"/>
      <c r="E137" s="1" t="s">
        <v>2184</v>
      </c>
      <c r="F137" s="1" t="s">
        <v>1533</v>
      </c>
      <c r="G137" s="1" t="s">
        <v>2185</v>
      </c>
      <c r="H137" s="1"/>
      <c r="I137" s="1"/>
      <c r="J137" s="1" t="s">
        <v>2210</v>
      </c>
      <c r="K137" s="1" t="s">
        <v>1538</v>
      </c>
      <c r="L137" s="1" t="s">
        <v>2211</v>
      </c>
      <c r="M137" s="1"/>
    </row>
    <row r="138" ht="15.75" customHeight="1">
      <c r="A138" s="1" t="s">
        <v>2182</v>
      </c>
      <c r="B138" s="1" t="s">
        <v>2212</v>
      </c>
      <c r="C138" s="1">
        <v>2023.0</v>
      </c>
      <c r="D138" s="1"/>
      <c r="E138" s="1" t="s">
        <v>2213</v>
      </c>
      <c r="F138" s="1" t="s">
        <v>1533</v>
      </c>
      <c r="G138" s="1" t="s">
        <v>2214</v>
      </c>
      <c r="H138" s="1"/>
      <c r="I138" s="1"/>
      <c r="J138" s="1" t="s">
        <v>2217</v>
      </c>
      <c r="K138" s="1" t="s">
        <v>1538</v>
      </c>
      <c r="L138" s="1" t="s">
        <v>2218</v>
      </c>
      <c r="M138" s="1"/>
    </row>
    <row r="139" ht="15.75" customHeight="1">
      <c r="A139" s="1" t="s">
        <v>2182</v>
      </c>
      <c r="B139" s="1" t="s">
        <v>2219</v>
      </c>
      <c r="C139" s="1">
        <v>2023.0</v>
      </c>
      <c r="D139" s="1"/>
      <c r="E139" s="1" t="s">
        <v>2184</v>
      </c>
      <c r="F139" s="1" t="s">
        <v>1533</v>
      </c>
      <c r="G139" s="1" t="s">
        <v>2185</v>
      </c>
      <c r="H139" s="1"/>
      <c r="I139" s="1"/>
      <c r="J139" s="1" t="s">
        <v>2222</v>
      </c>
      <c r="K139" s="1" t="s">
        <v>1538</v>
      </c>
      <c r="L139" s="1" t="s">
        <v>2223</v>
      </c>
      <c r="M139" s="1"/>
    </row>
    <row r="140" ht="15.75" customHeight="1">
      <c r="A140" s="1" t="s">
        <v>2182</v>
      </c>
      <c r="B140" s="1" t="s">
        <v>2224</v>
      </c>
      <c r="C140" s="1">
        <v>2022.0</v>
      </c>
      <c r="D140" s="1"/>
      <c r="E140" s="1" t="s">
        <v>2225</v>
      </c>
      <c r="F140" s="1" t="s">
        <v>1533</v>
      </c>
      <c r="G140" s="1" t="s">
        <v>2226</v>
      </c>
      <c r="H140" s="1"/>
      <c r="I140" s="1"/>
      <c r="J140" s="1" t="s">
        <v>2229</v>
      </c>
      <c r="K140" s="1" t="s">
        <v>1538</v>
      </c>
      <c r="L140" s="1" t="s">
        <v>2230</v>
      </c>
      <c r="M140" s="1"/>
    </row>
    <row r="141" ht="15.75" customHeight="1">
      <c r="A141" s="1" t="s">
        <v>2182</v>
      </c>
      <c r="B141" s="1" t="s">
        <v>2231</v>
      </c>
      <c r="C141" s="1">
        <v>2022.0</v>
      </c>
      <c r="D141" s="1"/>
      <c r="E141" s="1" t="s">
        <v>2191</v>
      </c>
      <c r="F141" s="1" t="s">
        <v>1533</v>
      </c>
      <c r="G141" s="1" t="s">
        <v>2192</v>
      </c>
      <c r="H141" s="1"/>
      <c r="I141" s="1"/>
      <c r="J141" s="1" t="s">
        <v>2233</v>
      </c>
      <c r="K141" s="1" t="s">
        <v>1538</v>
      </c>
      <c r="L141" s="1" t="s">
        <v>2234</v>
      </c>
      <c r="M141" s="1"/>
    </row>
    <row r="142" ht="15.75" customHeight="1">
      <c r="A142" s="1" t="s">
        <v>2182</v>
      </c>
      <c r="B142" s="1" t="s">
        <v>2235</v>
      </c>
      <c r="C142" s="1">
        <v>2021.0</v>
      </c>
      <c r="D142" s="1"/>
      <c r="E142" s="1" t="s">
        <v>2236</v>
      </c>
      <c r="F142" s="1" t="s">
        <v>1533</v>
      </c>
      <c r="G142" s="1" t="s">
        <v>2237</v>
      </c>
      <c r="H142" s="1"/>
      <c r="I142" s="1"/>
      <c r="J142" s="1" t="s">
        <v>2239</v>
      </c>
      <c r="K142" s="1" t="s">
        <v>1538</v>
      </c>
      <c r="L142" s="1" t="s">
        <v>2240</v>
      </c>
      <c r="M142" s="1"/>
    </row>
    <row r="143" ht="15.75" customHeight="1">
      <c r="A143" s="1" t="s">
        <v>2182</v>
      </c>
      <c r="B143" s="1" t="s">
        <v>2241</v>
      </c>
      <c r="C143" s="1">
        <v>2020.0</v>
      </c>
      <c r="D143" s="1"/>
      <c r="E143" s="1" t="s">
        <v>2242</v>
      </c>
      <c r="F143" s="1" t="s">
        <v>1533</v>
      </c>
      <c r="G143" s="1" t="s">
        <v>2243</v>
      </c>
      <c r="H143" s="1"/>
      <c r="I143" s="1"/>
      <c r="J143" s="1" t="s">
        <v>2246</v>
      </c>
      <c r="K143" s="1" t="s">
        <v>1538</v>
      </c>
      <c r="L143" s="1" t="s">
        <v>2247</v>
      </c>
      <c r="M143" s="1" t="s">
        <v>2248</v>
      </c>
    </row>
    <row r="144" ht="15.75" customHeight="1">
      <c r="A144" s="1" t="s">
        <v>2182</v>
      </c>
      <c r="B144" s="1" t="s">
        <v>2249</v>
      </c>
      <c r="C144" s="1">
        <v>2022.0</v>
      </c>
      <c r="D144" s="1"/>
      <c r="E144" s="1" t="s">
        <v>2191</v>
      </c>
      <c r="F144" s="1" t="s">
        <v>1533</v>
      </c>
      <c r="G144" s="1" t="s">
        <v>2192</v>
      </c>
      <c r="H144" s="1"/>
      <c r="I144" s="1"/>
      <c r="J144" s="1" t="s">
        <v>2252</v>
      </c>
      <c r="K144" s="1" t="s">
        <v>1538</v>
      </c>
      <c r="L144" s="1" t="s">
        <v>2253</v>
      </c>
      <c r="M144" s="1"/>
    </row>
    <row r="145" ht="15.75" customHeight="1">
      <c r="A145" s="1" t="s">
        <v>2182</v>
      </c>
      <c r="B145" s="1" t="s">
        <v>2254</v>
      </c>
      <c r="C145" s="1">
        <v>2022.0</v>
      </c>
      <c r="D145" s="1"/>
      <c r="E145" s="1" t="s">
        <v>2225</v>
      </c>
      <c r="F145" s="1" t="s">
        <v>1533</v>
      </c>
      <c r="G145" s="1" t="s">
        <v>2226</v>
      </c>
      <c r="H145" s="1"/>
      <c r="I145" s="1"/>
      <c r="J145" s="1" t="s">
        <v>2257</v>
      </c>
      <c r="K145" s="1" t="s">
        <v>1538</v>
      </c>
      <c r="L145" s="1" t="s">
        <v>2258</v>
      </c>
      <c r="M145" s="1"/>
    </row>
    <row r="146" ht="15.75" customHeight="1">
      <c r="A146" s="1" t="s">
        <v>2182</v>
      </c>
      <c r="B146" s="1" t="s">
        <v>2259</v>
      </c>
      <c r="C146" s="1">
        <v>2021.0</v>
      </c>
      <c r="D146" s="1"/>
      <c r="E146" s="1" t="s">
        <v>2260</v>
      </c>
      <c r="F146" s="1" t="s">
        <v>1533</v>
      </c>
      <c r="G146" s="1" t="s">
        <v>2261</v>
      </c>
      <c r="H146" s="1"/>
      <c r="I146" s="1"/>
      <c r="J146" s="1" t="s">
        <v>2264</v>
      </c>
      <c r="K146" s="1" t="s">
        <v>1538</v>
      </c>
      <c r="L146" s="1" t="s">
        <v>2265</v>
      </c>
      <c r="M146" s="1" t="s">
        <v>2266</v>
      </c>
    </row>
    <row r="147" ht="15.75" customHeight="1">
      <c r="A147" s="1" t="s">
        <v>2182</v>
      </c>
      <c r="B147" s="1" t="s">
        <v>2267</v>
      </c>
      <c r="C147" s="1">
        <v>2022.0</v>
      </c>
      <c r="D147" s="1"/>
      <c r="E147" s="1" t="s">
        <v>2191</v>
      </c>
      <c r="F147" s="1" t="s">
        <v>1533</v>
      </c>
      <c r="G147" s="1" t="s">
        <v>2192</v>
      </c>
      <c r="H147" s="1"/>
      <c r="I147" s="1"/>
      <c r="J147" s="1" t="s">
        <v>2269</v>
      </c>
      <c r="K147" s="1" t="s">
        <v>1538</v>
      </c>
      <c r="L147" s="1" t="s">
        <v>2270</v>
      </c>
      <c r="M147" s="1"/>
    </row>
    <row r="148" ht="15.75" customHeight="1">
      <c r="A148" s="1" t="s">
        <v>2182</v>
      </c>
      <c r="B148" s="1" t="s">
        <v>2271</v>
      </c>
      <c r="C148" s="1">
        <v>2023.0</v>
      </c>
      <c r="D148" s="1"/>
      <c r="E148" s="1" t="s">
        <v>2184</v>
      </c>
      <c r="F148" s="1" t="s">
        <v>1533</v>
      </c>
      <c r="G148" s="1" t="s">
        <v>2185</v>
      </c>
      <c r="H148" s="1"/>
      <c r="I148" s="1"/>
      <c r="J148" s="1" t="s">
        <v>2274</v>
      </c>
      <c r="K148" s="1" t="s">
        <v>1538</v>
      </c>
      <c r="L148" s="1" t="s">
        <v>2275</v>
      </c>
      <c r="M148" s="1"/>
    </row>
    <row r="149" ht="15.75" customHeight="1">
      <c r="A149" s="1" t="s">
        <v>2182</v>
      </c>
      <c r="B149" s="1" t="s">
        <v>2276</v>
      </c>
      <c r="C149" s="1">
        <v>2020.0</v>
      </c>
      <c r="D149" s="1"/>
      <c r="E149" s="1" t="s">
        <v>2277</v>
      </c>
      <c r="F149" s="1" t="s">
        <v>1533</v>
      </c>
      <c r="G149" s="1" t="s">
        <v>2278</v>
      </c>
      <c r="H149" s="1"/>
      <c r="I149" s="1"/>
      <c r="J149" s="1" t="s">
        <v>2281</v>
      </c>
      <c r="K149" s="1" t="s">
        <v>1538</v>
      </c>
      <c r="L149" s="1" t="s">
        <v>2282</v>
      </c>
      <c r="M149" s="1" t="s">
        <v>2283</v>
      </c>
    </row>
    <row r="150" ht="15.75" customHeight="1">
      <c r="A150" s="1" t="s">
        <v>2182</v>
      </c>
      <c r="B150" s="1" t="s">
        <v>2284</v>
      </c>
      <c r="C150" s="1">
        <v>2016.0</v>
      </c>
      <c r="D150" s="1"/>
      <c r="E150" s="1" t="s">
        <v>2285</v>
      </c>
      <c r="F150" s="1" t="s">
        <v>1533</v>
      </c>
      <c r="G150" s="1" t="s">
        <v>2286</v>
      </c>
      <c r="H150" s="1"/>
      <c r="I150" s="1"/>
      <c r="J150" s="1" t="s">
        <v>2287</v>
      </c>
      <c r="K150" s="1" t="s">
        <v>1538</v>
      </c>
      <c r="L150" s="1" t="s">
        <v>2288</v>
      </c>
      <c r="M150" s="1" t="s">
        <v>2289</v>
      </c>
    </row>
    <row r="151" ht="15.75" customHeight="1">
      <c r="A151" s="1" t="s">
        <v>2182</v>
      </c>
      <c r="B151" s="1" t="s">
        <v>2290</v>
      </c>
      <c r="C151" s="1">
        <v>2020.0</v>
      </c>
      <c r="D151" s="1"/>
      <c r="E151" s="1" t="s">
        <v>2277</v>
      </c>
      <c r="F151" s="1" t="s">
        <v>1533</v>
      </c>
      <c r="G151" s="1" t="s">
        <v>2278</v>
      </c>
      <c r="H151" s="1"/>
      <c r="I151" s="1"/>
      <c r="J151" s="1" t="s">
        <v>2291</v>
      </c>
      <c r="K151" s="1" t="s">
        <v>1538</v>
      </c>
      <c r="L151" s="1" t="s">
        <v>2292</v>
      </c>
      <c r="M151" s="1" t="s">
        <v>2293</v>
      </c>
    </row>
    <row r="152" ht="15.75" customHeight="1">
      <c r="A152" s="1" t="s">
        <v>2182</v>
      </c>
      <c r="B152" s="1" t="s">
        <v>2294</v>
      </c>
      <c r="C152" s="1">
        <v>2023.0</v>
      </c>
      <c r="D152" s="1"/>
      <c r="E152" s="1" t="s">
        <v>2184</v>
      </c>
      <c r="F152" s="1" t="s">
        <v>1533</v>
      </c>
      <c r="G152" s="1" t="s">
        <v>2185</v>
      </c>
      <c r="H152" s="1"/>
      <c r="I152" s="1"/>
      <c r="J152" s="1" t="s">
        <v>2297</v>
      </c>
      <c r="K152" s="1" t="s">
        <v>1538</v>
      </c>
      <c r="L152" s="1" t="s">
        <v>2298</v>
      </c>
      <c r="M152" s="1"/>
    </row>
    <row r="153" ht="15.75" customHeight="1">
      <c r="A153" s="1" t="s">
        <v>2182</v>
      </c>
      <c r="B153" s="1" t="s">
        <v>2299</v>
      </c>
      <c r="C153" s="1">
        <v>2020.0</v>
      </c>
      <c r="D153" s="1"/>
      <c r="E153" s="1" t="s">
        <v>2277</v>
      </c>
      <c r="F153" s="1" t="s">
        <v>1533</v>
      </c>
      <c r="G153" s="1" t="s">
        <v>2278</v>
      </c>
      <c r="H153" s="1"/>
      <c r="I153" s="1"/>
      <c r="J153" s="1" t="s">
        <v>2302</v>
      </c>
      <c r="K153" s="1" t="s">
        <v>1538</v>
      </c>
      <c r="L153" s="1" t="s">
        <v>2303</v>
      </c>
      <c r="M153" s="1" t="s">
        <v>2304</v>
      </c>
    </row>
    <row r="154" ht="15.75" customHeight="1">
      <c r="A154" s="1" t="s">
        <v>2182</v>
      </c>
      <c r="B154" s="1" t="s">
        <v>2305</v>
      </c>
      <c r="C154" s="1">
        <v>2023.0</v>
      </c>
      <c r="D154" s="1"/>
      <c r="E154" s="1" t="s">
        <v>2306</v>
      </c>
      <c r="F154" s="1" t="s">
        <v>1533</v>
      </c>
      <c r="G154" s="1" t="s">
        <v>2307</v>
      </c>
      <c r="H154" s="1"/>
      <c r="I154" s="1"/>
      <c r="J154" s="1" t="s">
        <v>2310</v>
      </c>
      <c r="K154" s="1" t="s">
        <v>1538</v>
      </c>
      <c r="L154" s="1" t="s">
        <v>2311</v>
      </c>
      <c r="M154" s="1"/>
    </row>
    <row r="155" ht="15.75" customHeight="1">
      <c r="A155" s="1" t="s">
        <v>2182</v>
      </c>
      <c r="B155" s="1" t="s">
        <v>2312</v>
      </c>
      <c r="C155" s="1">
        <v>2022.0</v>
      </c>
      <c r="D155" s="1"/>
      <c r="E155" s="1" t="s">
        <v>2313</v>
      </c>
      <c r="F155" s="1" t="s">
        <v>1533</v>
      </c>
      <c r="G155" s="1" t="s">
        <v>2314</v>
      </c>
      <c r="H155" s="1"/>
      <c r="I155" s="1"/>
      <c r="J155" s="1" t="s">
        <v>2317</v>
      </c>
      <c r="K155" s="1" t="s">
        <v>1538</v>
      </c>
      <c r="L155" s="1" t="s">
        <v>2318</v>
      </c>
      <c r="M155" s="1" t="s">
        <v>2319</v>
      </c>
    </row>
    <row r="156" ht="15.75" customHeight="1">
      <c r="A156" s="1" t="s">
        <v>2182</v>
      </c>
      <c r="B156" s="1" t="s">
        <v>2320</v>
      </c>
      <c r="C156" s="1">
        <v>2022.0</v>
      </c>
      <c r="D156" s="1"/>
      <c r="E156" s="1" t="s">
        <v>2191</v>
      </c>
      <c r="F156" s="1" t="s">
        <v>1533</v>
      </c>
      <c r="G156" s="1" t="s">
        <v>2192</v>
      </c>
      <c r="H156" s="1"/>
      <c r="I156" s="1"/>
      <c r="J156" s="1" t="s">
        <v>2323</v>
      </c>
      <c r="K156" s="1" t="s">
        <v>1538</v>
      </c>
      <c r="L156" s="1" t="s">
        <v>2324</v>
      </c>
      <c r="M156" s="1"/>
    </row>
    <row r="157" ht="15.75" customHeight="1">
      <c r="A157" s="1" t="s">
        <v>2182</v>
      </c>
      <c r="B157" s="1" t="s">
        <v>2325</v>
      </c>
      <c r="C157" s="1">
        <v>2023.0</v>
      </c>
      <c r="D157" s="1"/>
      <c r="E157" s="1" t="s">
        <v>2184</v>
      </c>
      <c r="F157" s="1" t="s">
        <v>1533</v>
      </c>
      <c r="G157" s="1" t="s">
        <v>2185</v>
      </c>
      <c r="H157" s="1"/>
      <c r="I157" s="1"/>
      <c r="J157" s="1" t="s">
        <v>2328</v>
      </c>
      <c r="K157" s="1" t="s">
        <v>1538</v>
      </c>
      <c r="L157" s="1" t="s">
        <v>2329</v>
      </c>
      <c r="M157" s="1"/>
    </row>
    <row r="158" ht="15.75" customHeight="1">
      <c r="A158" s="1" t="s">
        <v>2182</v>
      </c>
      <c r="B158" s="1" t="s">
        <v>2330</v>
      </c>
      <c r="C158" s="1">
        <v>2019.0</v>
      </c>
      <c r="D158" s="1"/>
      <c r="E158" s="1" t="s">
        <v>2331</v>
      </c>
      <c r="F158" s="1" t="s">
        <v>1533</v>
      </c>
      <c r="G158" s="1" t="s">
        <v>2332</v>
      </c>
      <c r="H158" s="1"/>
      <c r="I158" s="1"/>
      <c r="J158" s="1" t="s">
        <v>2335</v>
      </c>
      <c r="K158" s="1" t="s">
        <v>1538</v>
      </c>
      <c r="L158" s="1" t="s">
        <v>2336</v>
      </c>
      <c r="M158" s="1"/>
    </row>
    <row r="159" ht="15.75" customHeight="1">
      <c r="A159" s="1" t="s">
        <v>2182</v>
      </c>
      <c r="B159" s="1" t="s">
        <v>2337</v>
      </c>
      <c r="C159" s="1">
        <v>2023.0</v>
      </c>
      <c r="D159" s="1"/>
      <c r="E159" s="1" t="s">
        <v>2338</v>
      </c>
      <c r="F159" s="1" t="s">
        <v>1533</v>
      </c>
      <c r="G159" s="1" t="s">
        <v>2339</v>
      </c>
      <c r="H159" s="1"/>
      <c r="I159" s="1"/>
      <c r="J159" s="1" t="s">
        <v>2342</v>
      </c>
      <c r="K159" s="1" t="s">
        <v>1538</v>
      </c>
      <c r="L159" s="1" t="s">
        <v>2343</v>
      </c>
      <c r="M159" s="1"/>
    </row>
    <row r="160" ht="15.75" customHeight="1">
      <c r="A160" s="1" t="s">
        <v>2182</v>
      </c>
      <c r="B160" s="1" t="s">
        <v>2344</v>
      </c>
      <c r="C160" s="1">
        <v>2017.0</v>
      </c>
      <c r="D160" s="1"/>
      <c r="E160" s="1" t="s">
        <v>2345</v>
      </c>
      <c r="F160" s="1" t="s">
        <v>1533</v>
      </c>
      <c r="G160" s="1" t="s">
        <v>2346</v>
      </c>
      <c r="H160" s="1"/>
      <c r="I160" s="1"/>
      <c r="J160" s="1" t="s">
        <v>2349</v>
      </c>
      <c r="K160" s="1" t="s">
        <v>1538</v>
      </c>
      <c r="L160" s="1" t="s">
        <v>2350</v>
      </c>
      <c r="M160" s="1" t="s">
        <v>2351</v>
      </c>
    </row>
    <row r="161" ht="15.75" customHeight="1">
      <c r="A161" s="1" t="s">
        <v>2182</v>
      </c>
      <c r="B161" s="1" t="s">
        <v>2352</v>
      </c>
      <c r="C161" s="1">
        <v>2020.0</v>
      </c>
      <c r="D161" s="1"/>
      <c r="E161" s="1" t="s">
        <v>2277</v>
      </c>
      <c r="F161" s="1" t="s">
        <v>1533</v>
      </c>
      <c r="G161" s="1" t="s">
        <v>2278</v>
      </c>
      <c r="H161" s="1"/>
      <c r="I161" s="1"/>
      <c r="J161" s="1" t="s">
        <v>2354</v>
      </c>
      <c r="K161" s="1" t="s">
        <v>1538</v>
      </c>
      <c r="L161" s="1" t="s">
        <v>2355</v>
      </c>
      <c r="M161" s="1" t="s">
        <v>2293</v>
      </c>
    </row>
    <row r="162" ht="15.75" customHeight="1">
      <c r="A162" s="1" t="s">
        <v>2182</v>
      </c>
      <c r="B162" s="1" t="s">
        <v>2356</v>
      </c>
      <c r="C162" s="1">
        <v>2022.0</v>
      </c>
      <c r="D162" s="1"/>
      <c r="E162" s="1" t="s">
        <v>2357</v>
      </c>
      <c r="F162" s="1" t="s">
        <v>1533</v>
      </c>
      <c r="G162" s="1" t="s">
        <v>2358</v>
      </c>
      <c r="H162" s="1"/>
      <c r="I162" s="1"/>
      <c r="J162" s="1" t="s">
        <v>2361</v>
      </c>
      <c r="K162" s="1" t="s">
        <v>1538</v>
      </c>
      <c r="L162" s="1" t="s">
        <v>2362</v>
      </c>
      <c r="M162" s="1" t="s">
        <v>2363</v>
      </c>
    </row>
    <row r="163" ht="15.75" customHeight="1">
      <c r="A163" s="1" t="s">
        <v>2182</v>
      </c>
      <c r="B163" s="1" t="s">
        <v>2364</v>
      </c>
      <c r="C163" s="1">
        <v>2021.0</v>
      </c>
      <c r="D163" s="1"/>
      <c r="E163" s="1" t="s">
        <v>2236</v>
      </c>
      <c r="F163" s="1" t="s">
        <v>1533</v>
      </c>
      <c r="G163" s="1" t="s">
        <v>2237</v>
      </c>
      <c r="H163" s="1"/>
      <c r="I163" s="1"/>
      <c r="J163" s="1" t="s">
        <v>2367</v>
      </c>
      <c r="K163" s="1" t="s">
        <v>1538</v>
      </c>
      <c r="L163" s="1" t="s">
        <v>2368</v>
      </c>
      <c r="M163" s="1"/>
    </row>
    <row r="164" ht="15.75" customHeight="1">
      <c r="A164" s="1" t="s">
        <v>2182</v>
      </c>
      <c r="B164" s="1" t="s">
        <v>2369</v>
      </c>
      <c r="C164" s="1">
        <v>2020.0</v>
      </c>
      <c r="D164" s="1"/>
      <c r="E164" s="1" t="s">
        <v>2370</v>
      </c>
      <c r="F164" s="1" t="s">
        <v>1533</v>
      </c>
      <c r="G164" s="1" t="s">
        <v>2371</v>
      </c>
      <c r="H164" s="1"/>
      <c r="I164" s="1"/>
      <c r="J164" s="1" t="s">
        <v>2373</v>
      </c>
      <c r="K164" s="1" t="s">
        <v>1538</v>
      </c>
      <c r="L164" s="1" t="s">
        <v>2374</v>
      </c>
      <c r="M164" s="1" t="s">
        <v>2375</v>
      </c>
    </row>
    <row r="165" ht="15.75" customHeight="1">
      <c r="A165" s="1" t="s">
        <v>2182</v>
      </c>
      <c r="B165" s="1" t="s">
        <v>2376</v>
      </c>
      <c r="C165" s="1">
        <v>2022.0</v>
      </c>
      <c r="D165" s="1"/>
      <c r="E165" s="1" t="s">
        <v>2191</v>
      </c>
      <c r="F165" s="1" t="s">
        <v>1533</v>
      </c>
      <c r="G165" s="1" t="s">
        <v>2192</v>
      </c>
      <c r="H165" s="1"/>
      <c r="I165" s="1"/>
      <c r="J165" s="1" t="s">
        <v>2378</v>
      </c>
      <c r="K165" s="1" t="s">
        <v>1538</v>
      </c>
      <c r="L165" s="1" t="s">
        <v>2379</v>
      </c>
      <c r="M165" s="1"/>
    </row>
    <row r="166" ht="15.75" customHeight="1">
      <c r="A166" s="1" t="s">
        <v>2182</v>
      </c>
      <c r="B166" s="1" t="s">
        <v>2380</v>
      </c>
      <c r="C166" s="1">
        <v>2019.0</v>
      </c>
      <c r="D166" s="1"/>
      <c r="E166" s="1" t="s">
        <v>2381</v>
      </c>
      <c r="F166" s="1" t="s">
        <v>1533</v>
      </c>
      <c r="G166" s="1" t="s">
        <v>2382</v>
      </c>
      <c r="H166" s="1"/>
      <c r="I166" s="1"/>
      <c r="J166" s="1" t="s">
        <v>2385</v>
      </c>
      <c r="K166" s="1" t="s">
        <v>1538</v>
      </c>
      <c r="L166" s="1" t="s">
        <v>2386</v>
      </c>
      <c r="M166" s="1" t="s">
        <v>2248</v>
      </c>
    </row>
    <row r="167" ht="15.75" customHeight="1">
      <c r="A167" s="1" t="s">
        <v>2182</v>
      </c>
      <c r="B167" s="1" t="s">
        <v>2387</v>
      </c>
      <c r="C167" s="1">
        <v>2023.0</v>
      </c>
      <c r="D167" s="1"/>
      <c r="E167" s="1" t="s">
        <v>2388</v>
      </c>
      <c r="F167" s="1" t="s">
        <v>1533</v>
      </c>
      <c r="G167" s="1" t="s">
        <v>2389</v>
      </c>
      <c r="H167" s="1"/>
      <c r="I167" s="1"/>
      <c r="J167" s="1" t="s">
        <v>2391</v>
      </c>
      <c r="K167" s="1" t="s">
        <v>1538</v>
      </c>
      <c r="L167" s="1" t="s">
        <v>2392</v>
      </c>
      <c r="M167" s="1" t="s">
        <v>2393</v>
      </c>
    </row>
    <row r="168" ht="15.75" customHeight="1">
      <c r="A168" s="1" t="s">
        <v>2182</v>
      </c>
      <c r="B168" s="1" t="s">
        <v>2394</v>
      </c>
      <c r="C168" s="1">
        <v>2023.0</v>
      </c>
      <c r="D168" s="1"/>
      <c r="E168" s="1" t="s">
        <v>2395</v>
      </c>
      <c r="F168" s="1" t="s">
        <v>1533</v>
      </c>
      <c r="G168" s="1" t="s">
        <v>2396</v>
      </c>
      <c r="H168" s="1"/>
      <c r="I168" s="1"/>
      <c r="J168" s="1" t="s">
        <v>2399</v>
      </c>
      <c r="K168" s="1" t="s">
        <v>1538</v>
      </c>
      <c r="L168" s="1" t="s">
        <v>2400</v>
      </c>
      <c r="M168" s="1"/>
    </row>
    <row r="169" ht="15.75" customHeight="1">
      <c r="A169" s="1" t="s">
        <v>2182</v>
      </c>
      <c r="B169" s="1" t="s">
        <v>2401</v>
      </c>
      <c r="C169" s="1">
        <v>2022.0</v>
      </c>
      <c r="D169" s="1"/>
      <c r="E169" s="1" t="s">
        <v>2191</v>
      </c>
      <c r="F169" s="1" t="s">
        <v>1533</v>
      </c>
      <c r="G169" s="1" t="s">
        <v>2192</v>
      </c>
      <c r="H169" s="1"/>
      <c r="I169" s="1"/>
      <c r="J169" s="1" t="s">
        <v>2403</v>
      </c>
      <c r="K169" s="1" t="s">
        <v>1538</v>
      </c>
      <c r="L169" s="1" t="s">
        <v>2404</v>
      </c>
      <c r="M169" s="1"/>
    </row>
    <row r="170" ht="15.75" customHeight="1">
      <c r="A170" s="1" t="s">
        <v>2182</v>
      </c>
      <c r="B170" s="1" t="s">
        <v>2405</v>
      </c>
      <c r="C170" s="1">
        <v>2020.0</v>
      </c>
      <c r="D170" s="1"/>
      <c r="E170" s="1" t="s">
        <v>2406</v>
      </c>
      <c r="F170" s="1" t="s">
        <v>1533</v>
      </c>
      <c r="G170" s="1" t="s">
        <v>2407</v>
      </c>
      <c r="H170" s="1"/>
      <c r="I170" s="1"/>
      <c r="J170" s="1" t="s">
        <v>2410</v>
      </c>
      <c r="K170" s="1" t="s">
        <v>1538</v>
      </c>
      <c r="L170" s="1" t="s">
        <v>2411</v>
      </c>
      <c r="M170" s="1"/>
    </row>
    <row r="171" ht="15.75" customHeight="1">
      <c r="A171" s="1" t="s">
        <v>2182</v>
      </c>
      <c r="B171" s="1" t="s">
        <v>2412</v>
      </c>
      <c r="C171" s="1">
        <v>2017.0</v>
      </c>
      <c r="D171" s="1"/>
      <c r="E171" s="1" t="s">
        <v>2413</v>
      </c>
      <c r="F171" s="1" t="s">
        <v>1533</v>
      </c>
      <c r="G171" s="1" t="s">
        <v>2414</v>
      </c>
      <c r="H171" s="1"/>
      <c r="I171" s="1"/>
      <c r="J171" s="1" t="s">
        <v>2417</v>
      </c>
      <c r="K171" s="1" t="s">
        <v>1538</v>
      </c>
      <c r="L171" s="1" t="s">
        <v>2418</v>
      </c>
      <c r="M171" s="1" t="s">
        <v>2419</v>
      </c>
    </row>
    <row r="172" ht="15.75" customHeight="1">
      <c r="A172" s="1" t="s">
        <v>2182</v>
      </c>
      <c r="B172" s="1" t="s">
        <v>2420</v>
      </c>
      <c r="C172" s="1">
        <v>2015.0</v>
      </c>
      <c r="D172" s="1"/>
      <c r="E172" s="1"/>
      <c r="F172" s="1" t="s">
        <v>2421</v>
      </c>
      <c r="G172" s="1" t="s">
        <v>2422</v>
      </c>
      <c r="H172" s="1"/>
      <c r="I172" s="1"/>
      <c r="J172" s="1" t="s">
        <v>2423</v>
      </c>
      <c r="K172" s="1" t="s">
        <v>2424</v>
      </c>
      <c r="L172" s="1" t="s">
        <v>2425</v>
      </c>
      <c r="M172" s="1" t="s">
        <v>2426</v>
      </c>
    </row>
    <row r="173" ht="15.75" customHeight="1">
      <c r="A173" s="1" t="s">
        <v>2182</v>
      </c>
      <c r="B173" s="1" t="s">
        <v>2427</v>
      </c>
      <c r="C173" s="1">
        <v>2020.0</v>
      </c>
      <c r="D173" s="1"/>
      <c r="E173" s="1" t="s">
        <v>2428</v>
      </c>
      <c r="F173" s="1" t="s">
        <v>1533</v>
      </c>
      <c r="G173" s="1" t="s">
        <v>2429</v>
      </c>
      <c r="H173" s="1"/>
      <c r="I173" s="1"/>
      <c r="J173" s="1" t="s">
        <v>2432</v>
      </c>
      <c r="K173" s="1" t="s">
        <v>1538</v>
      </c>
      <c r="L173" s="1" t="s">
        <v>2433</v>
      </c>
      <c r="M173" s="1"/>
    </row>
    <row r="174" ht="15.75" customHeight="1">
      <c r="A174" s="1" t="s">
        <v>2182</v>
      </c>
      <c r="B174" s="1" t="s">
        <v>2434</v>
      </c>
      <c r="C174" s="1">
        <v>2021.0</v>
      </c>
      <c r="D174" s="1"/>
      <c r="E174" s="1" t="s">
        <v>2435</v>
      </c>
      <c r="F174" s="1" t="s">
        <v>1533</v>
      </c>
      <c r="G174" s="1" t="s">
        <v>2436</v>
      </c>
      <c r="H174" s="1"/>
      <c r="I174" s="1"/>
      <c r="J174" s="1" t="s">
        <v>2439</v>
      </c>
      <c r="K174" s="1" t="s">
        <v>1538</v>
      </c>
      <c r="L174" s="1" t="s">
        <v>2440</v>
      </c>
      <c r="M174" s="1"/>
    </row>
    <row r="175" ht="15.75" customHeight="1">
      <c r="A175" s="1" t="s">
        <v>2182</v>
      </c>
      <c r="B175" s="1" t="s">
        <v>2441</v>
      </c>
      <c r="C175" s="1">
        <v>2023.0</v>
      </c>
      <c r="D175" s="1"/>
      <c r="E175" s="1" t="s">
        <v>2442</v>
      </c>
      <c r="F175" s="1" t="s">
        <v>1533</v>
      </c>
      <c r="G175" s="1" t="s">
        <v>2443</v>
      </c>
      <c r="H175" s="1"/>
      <c r="I175" s="1"/>
      <c r="J175" s="1" t="s">
        <v>2446</v>
      </c>
      <c r="K175" s="1" t="s">
        <v>1538</v>
      </c>
      <c r="L175" s="1" t="s">
        <v>2447</v>
      </c>
      <c r="M175" s="1" t="s">
        <v>2448</v>
      </c>
    </row>
    <row r="176" ht="15.75" customHeight="1">
      <c r="A176" s="1" t="s">
        <v>2182</v>
      </c>
      <c r="B176" s="1" t="s">
        <v>2449</v>
      </c>
      <c r="C176" s="1">
        <v>2016.0</v>
      </c>
      <c r="D176" s="1"/>
      <c r="E176" s="1" t="s">
        <v>2450</v>
      </c>
      <c r="F176" s="1" t="s">
        <v>1533</v>
      </c>
      <c r="G176" s="1" t="s">
        <v>2451</v>
      </c>
      <c r="H176" s="1"/>
      <c r="I176" s="1"/>
      <c r="J176" s="1" t="s">
        <v>2454</v>
      </c>
      <c r="K176" s="1" t="s">
        <v>1538</v>
      </c>
      <c r="L176" s="1" t="s">
        <v>2455</v>
      </c>
      <c r="M176" s="1" t="s">
        <v>2456</v>
      </c>
    </row>
    <row r="177" ht="15.75" customHeight="1">
      <c r="A177" s="1" t="s">
        <v>2182</v>
      </c>
      <c r="B177" s="1" t="s">
        <v>2457</v>
      </c>
      <c r="C177" s="1">
        <v>2019.0</v>
      </c>
      <c r="D177" s="1"/>
      <c r="E177" s="1" t="s">
        <v>2458</v>
      </c>
      <c r="F177" s="1" t="s">
        <v>1533</v>
      </c>
      <c r="G177" s="1" t="s">
        <v>2459</v>
      </c>
      <c r="H177" s="1"/>
      <c r="I177" s="1"/>
      <c r="J177" s="1" t="s">
        <v>2461</v>
      </c>
      <c r="K177" s="1" t="s">
        <v>1538</v>
      </c>
      <c r="L177" s="1" t="s">
        <v>2462</v>
      </c>
      <c r="M177" s="1" t="s">
        <v>2463</v>
      </c>
    </row>
    <row r="178" ht="15.75" customHeight="1">
      <c r="A178" s="1" t="s">
        <v>2182</v>
      </c>
      <c r="B178" s="1" t="s">
        <v>2464</v>
      </c>
      <c r="C178" s="1">
        <v>2022.0</v>
      </c>
      <c r="D178" s="1"/>
      <c r="E178" s="1" t="s">
        <v>2191</v>
      </c>
      <c r="F178" s="1" t="s">
        <v>1533</v>
      </c>
      <c r="G178" s="1" t="s">
        <v>2192</v>
      </c>
      <c r="H178" s="1"/>
      <c r="I178" s="1"/>
      <c r="J178" s="1" t="s">
        <v>2465</v>
      </c>
      <c r="K178" s="1" t="s">
        <v>1538</v>
      </c>
      <c r="L178" s="1" t="s">
        <v>2466</v>
      </c>
      <c r="M178" s="1"/>
    </row>
    <row r="179" ht="15.75" customHeight="1">
      <c r="A179" s="1" t="s">
        <v>2182</v>
      </c>
      <c r="B179" s="1" t="s">
        <v>2467</v>
      </c>
      <c r="C179" s="1">
        <v>2022.0</v>
      </c>
      <c r="D179" s="1"/>
      <c r="E179" s="1" t="s">
        <v>2468</v>
      </c>
      <c r="F179" s="1" t="s">
        <v>1533</v>
      </c>
      <c r="G179" s="1" t="s">
        <v>2469</v>
      </c>
      <c r="H179" s="1"/>
      <c r="I179" s="1"/>
      <c r="J179" s="1" t="s">
        <v>2472</v>
      </c>
      <c r="K179" s="1" t="s">
        <v>1538</v>
      </c>
      <c r="L179" s="1" t="s">
        <v>2473</v>
      </c>
      <c r="M179" s="1"/>
    </row>
    <row r="180" ht="15.75" customHeight="1">
      <c r="A180" s="1" t="s">
        <v>2182</v>
      </c>
      <c r="B180" s="1" t="s">
        <v>2474</v>
      </c>
      <c r="C180" s="1">
        <v>2020.0</v>
      </c>
      <c r="D180" s="1"/>
      <c r="E180" s="1" t="s">
        <v>2406</v>
      </c>
      <c r="F180" s="1" t="s">
        <v>1533</v>
      </c>
      <c r="G180" s="1" t="s">
        <v>2407</v>
      </c>
      <c r="H180" s="1"/>
      <c r="I180" s="1"/>
      <c r="J180" s="1" t="s">
        <v>2477</v>
      </c>
      <c r="K180" s="1" t="s">
        <v>1538</v>
      </c>
      <c r="L180" s="1" t="s">
        <v>2478</v>
      </c>
      <c r="M180" s="1"/>
    </row>
    <row r="181" ht="15.75" customHeight="1">
      <c r="A181" s="1" t="s">
        <v>2182</v>
      </c>
      <c r="B181" s="1" t="s">
        <v>2479</v>
      </c>
      <c r="C181" s="1">
        <v>2019.0</v>
      </c>
      <c r="D181" s="1"/>
      <c r="E181" s="1" t="s">
        <v>2480</v>
      </c>
      <c r="F181" s="1" t="s">
        <v>1533</v>
      </c>
      <c r="G181" s="1" t="s">
        <v>2481</v>
      </c>
      <c r="H181" s="1"/>
      <c r="I181" s="1"/>
      <c r="J181" s="1" t="s">
        <v>2484</v>
      </c>
      <c r="K181" s="1" t="s">
        <v>1538</v>
      </c>
      <c r="L181" s="1" t="s">
        <v>2485</v>
      </c>
      <c r="M181" s="1"/>
    </row>
    <row r="182" ht="15.75" customHeight="1">
      <c r="A182" s="1" t="s">
        <v>2182</v>
      </c>
      <c r="B182" s="1" t="s">
        <v>2486</v>
      </c>
      <c r="C182" s="1">
        <v>2021.0</v>
      </c>
      <c r="D182" s="1"/>
      <c r="E182" s="1" t="s">
        <v>2487</v>
      </c>
      <c r="F182" s="1" t="s">
        <v>1533</v>
      </c>
      <c r="G182" s="1" t="s">
        <v>2488</v>
      </c>
      <c r="H182" s="1"/>
      <c r="I182" s="1"/>
      <c r="J182" s="1" t="s">
        <v>2491</v>
      </c>
      <c r="K182" s="1" t="s">
        <v>1538</v>
      </c>
      <c r="L182" s="1" t="s">
        <v>2492</v>
      </c>
      <c r="M182" s="1"/>
    </row>
    <row r="183" ht="15.75" customHeight="1">
      <c r="A183" s="1" t="s">
        <v>2182</v>
      </c>
      <c r="B183" s="1" t="s">
        <v>2493</v>
      </c>
      <c r="C183" s="1">
        <v>2022.0</v>
      </c>
      <c r="D183" s="1"/>
      <c r="E183" s="1" t="s">
        <v>2494</v>
      </c>
      <c r="F183" s="1" t="s">
        <v>1533</v>
      </c>
      <c r="G183" s="1" t="s">
        <v>2495</v>
      </c>
      <c r="H183" s="1"/>
      <c r="I183" s="1"/>
      <c r="J183" s="1" t="s">
        <v>2498</v>
      </c>
      <c r="K183" s="1" t="s">
        <v>1538</v>
      </c>
      <c r="L183" s="1" t="s">
        <v>2499</v>
      </c>
      <c r="M183" s="1" t="s">
        <v>2500</v>
      </c>
    </row>
    <row r="184" ht="15.75" customHeight="1">
      <c r="A184" s="1" t="s">
        <v>2182</v>
      </c>
      <c r="B184" s="1" t="s">
        <v>2501</v>
      </c>
      <c r="C184" s="1">
        <v>2021.0</v>
      </c>
      <c r="D184" s="1"/>
      <c r="E184" s="1" t="s">
        <v>2502</v>
      </c>
      <c r="F184" s="1" t="s">
        <v>1533</v>
      </c>
      <c r="G184" s="1" t="s">
        <v>2503</v>
      </c>
      <c r="H184" s="1"/>
      <c r="I184" s="1"/>
      <c r="J184" s="1" t="s">
        <v>2506</v>
      </c>
      <c r="K184" s="1" t="s">
        <v>1538</v>
      </c>
      <c r="L184" s="1" t="s">
        <v>2507</v>
      </c>
      <c r="M184" s="1" t="s">
        <v>2508</v>
      </c>
    </row>
    <row r="185" ht="15.75" customHeight="1">
      <c r="A185" s="1" t="s">
        <v>2182</v>
      </c>
      <c r="B185" s="1" t="s">
        <v>2509</v>
      </c>
      <c r="C185" s="1">
        <v>2019.0</v>
      </c>
      <c r="D185" s="1"/>
      <c r="E185" s="1" t="s">
        <v>2510</v>
      </c>
      <c r="F185" s="1" t="s">
        <v>1533</v>
      </c>
      <c r="G185" s="1" t="s">
        <v>2511</v>
      </c>
      <c r="H185" s="1"/>
      <c r="I185" s="1"/>
      <c r="J185" s="1" t="s">
        <v>2513</v>
      </c>
      <c r="K185" s="1" t="s">
        <v>1538</v>
      </c>
      <c r="L185" s="1" t="s">
        <v>2514</v>
      </c>
      <c r="M185" s="1" t="s">
        <v>2515</v>
      </c>
    </row>
    <row r="186" ht="15.75" customHeight="1">
      <c r="A186" s="1" t="s">
        <v>2182</v>
      </c>
      <c r="B186" s="1" t="s">
        <v>2516</v>
      </c>
      <c r="C186" s="1">
        <v>2020.0</v>
      </c>
      <c r="D186" s="1"/>
      <c r="E186" s="1" t="s">
        <v>2517</v>
      </c>
      <c r="F186" s="1" t="s">
        <v>1533</v>
      </c>
      <c r="G186" s="1" t="s">
        <v>2518</v>
      </c>
      <c r="H186" s="1"/>
      <c r="I186" s="1"/>
      <c r="J186" s="1" t="s">
        <v>2521</v>
      </c>
      <c r="K186" s="1" t="s">
        <v>1538</v>
      </c>
      <c r="L186" s="1" t="s">
        <v>2522</v>
      </c>
      <c r="M186" s="1"/>
    </row>
    <row r="187" ht="15.75" customHeight="1">
      <c r="A187" s="1" t="s">
        <v>2182</v>
      </c>
      <c r="B187" s="1" t="s">
        <v>2523</v>
      </c>
      <c r="C187" s="1">
        <v>2023.0</v>
      </c>
      <c r="D187" s="1"/>
      <c r="E187" s="1" t="s">
        <v>2395</v>
      </c>
      <c r="F187" s="1" t="s">
        <v>1533</v>
      </c>
      <c r="G187" s="1" t="s">
        <v>2396</v>
      </c>
      <c r="H187" s="1"/>
      <c r="I187" s="1"/>
      <c r="J187" s="1" t="s">
        <v>2526</v>
      </c>
      <c r="K187" s="1" t="s">
        <v>1538</v>
      </c>
      <c r="L187" s="1" t="s">
        <v>2527</v>
      </c>
      <c r="M187" s="1"/>
    </row>
    <row r="188" ht="15.75" customHeight="1">
      <c r="A188" s="1" t="s">
        <v>2182</v>
      </c>
      <c r="B188" s="1" t="s">
        <v>2528</v>
      </c>
      <c r="C188" s="1">
        <v>2023.0</v>
      </c>
      <c r="D188" s="1"/>
      <c r="E188" s="1" t="s">
        <v>2529</v>
      </c>
      <c r="F188" s="1" t="s">
        <v>1533</v>
      </c>
      <c r="G188" s="1" t="s">
        <v>2530</v>
      </c>
      <c r="H188" s="1"/>
      <c r="I188" s="1"/>
      <c r="J188" s="1" t="s">
        <v>2531</v>
      </c>
      <c r="K188" s="1" t="s">
        <v>1538</v>
      </c>
      <c r="L188" s="1" t="s">
        <v>2532</v>
      </c>
      <c r="M188" s="1"/>
    </row>
    <row r="189" ht="15.75" customHeight="1">
      <c r="A189" s="1" t="s">
        <v>2182</v>
      </c>
      <c r="B189" s="1" t="s">
        <v>2533</v>
      </c>
      <c r="C189" s="1">
        <v>2023.0</v>
      </c>
      <c r="D189" s="1"/>
      <c r="E189" s="1" t="s">
        <v>2184</v>
      </c>
      <c r="F189" s="1" t="s">
        <v>1533</v>
      </c>
      <c r="G189" s="1" t="s">
        <v>2185</v>
      </c>
      <c r="H189" s="1"/>
      <c r="I189" s="1"/>
      <c r="J189" s="1" t="s">
        <v>2535</v>
      </c>
      <c r="K189" s="1" t="s">
        <v>1538</v>
      </c>
      <c r="L189" s="1" t="s">
        <v>2536</v>
      </c>
      <c r="M189" s="1"/>
    </row>
    <row r="190" ht="15.75" customHeight="1">
      <c r="A190" s="1" t="s">
        <v>2182</v>
      </c>
      <c r="B190" s="1" t="s">
        <v>2537</v>
      </c>
      <c r="C190" s="1">
        <v>2023.0</v>
      </c>
      <c r="D190" s="1"/>
      <c r="E190" s="1" t="s">
        <v>2538</v>
      </c>
      <c r="F190" s="1" t="s">
        <v>1533</v>
      </c>
      <c r="G190" s="1" t="s">
        <v>2539</v>
      </c>
      <c r="H190" s="1"/>
      <c r="I190" s="1"/>
      <c r="J190" s="1" t="s">
        <v>2541</v>
      </c>
      <c r="K190" s="1" t="s">
        <v>1538</v>
      </c>
      <c r="L190" s="1" t="s">
        <v>2542</v>
      </c>
      <c r="M190" s="1" t="s">
        <v>2543</v>
      </c>
    </row>
    <row r="191" ht="15.75" customHeight="1">
      <c r="A191" s="1" t="s">
        <v>2182</v>
      </c>
      <c r="B191" s="1" t="s">
        <v>2544</v>
      </c>
      <c r="C191" s="1">
        <v>2018.0</v>
      </c>
      <c r="D191" s="1"/>
      <c r="E191" s="1" t="s">
        <v>2545</v>
      </c>
      <c r="F191" s="1" t="s">
        <v>1533</v>
      </c>
      <c r="G191" s="1" t="s">
        <v>2546</v>
      </c>
      <c r="H191" s="1"/>
      <c r="I191" s="1"/>
      <c r="J191" s="1" t="s">
        <v>2549</v>
      </c>
      <c r="K191" s="1" t="s">
        <v>1538</v>
      </c>
      <c r="L191" s="1" t="s">
        <v>2550</v>
      </c>
      <c r="M191" s="1" t="s">
        <v>2248</v>
      </c>
    </row>
    <row r="192" ht="15.75" customHeight="1">
      <c r="A192" s="1" t="s">
        <v>2182</v>
      </c>
      <c r="B192" s="1" t="s">
        <v>2551</v>
      </c>
      <c r="C192" s="1">
        <v>2017.0</v>
      </c>
      <c r="D192" s="1"/>
      <c r="E192" s="1" t="s">
        <v>2552</v>
      </c>
      <c r="F192" s="1" t="s">
        <v>1533</v>
      </c>
      <c r="G192" s="1" t="s">
        <v>2553</v>
      </c>
      <c r="H192" s="1"/>
      <c r="I192" s="1"/>
      <c r="J192" s="1" t="s">
        <v>2556</v>
      </c>
      <c r="K192" s="1" t="s">
        <v>1538</v>
      </c>
      <c r="L192" s="1" t="s">
        <v>2557</v>
      </c>
      <c r="M192" s="1" t="s">
        <v>2558</v>
      </c>
    </row>
    <row r="193" ht="15.75" customHeight="1">
      <c r="A193" s="1" t="s">
        <v>2182</v>
      </c>
      <c r="B193" s="1" t="s">
        <v>2559</v>
      </c>
      <c r="C193" s="1">
        <v>2016.0</v>
      </c>
      <c r="D193" s="1"/>
      <c r="E193" s="1" t="s">
        <v>2560</v>
      </c>
      <c r="F193" s="1" t="s">
        <v>1533</v>
      </c>
      <c r="G193" s="1" t="s">
        <v>2561</v>
      </c>
      <c r="H193" s="1"/>
      <c r="I193" s="1"/>
      <c r="J193" s="1" t="s">
        <v>2564</v>
      </c>
      <c r="K193" s="1" t="s">
        <v>1538</v>
      </c>
      <c r="L193" s="1" t="s">
        <v>2565</v>
      </c>
      <c r="M193" s="1" t="s">
        <v>2566</v>
      </c>
    </row>
    <row r="194" ht="15.75" customHeight="1">
      <c r="A194" s="1" t="s">
        <v>2182</v>
      </c>
      <c r="B194" s="1" t="s">
        <v>2567</v>
      </c>
      <c r="C194" s="1">
        <v>2022.0</v>
      </c>
      <c r="D194" s="1"/>
      <c r="E194" s="1" t="s">
        <v>2568</v>
      </c>
      <c r="F194" s="1" t="s">
        <v>1533</v>
      </c>
      <c r="G194" s="1" t="s">
        <v>2569</v>
      </c>
      <c r="H194" s="1"/>
      <c r="I194" s="1"/>
      <c r="J194" s="1" t="s">
        <v>2572</v>
      </c>
      <c r="K194" s="1" t="s">
        <v>1538</v>
      </c>
      <c r="L194" s="1" t="s">
        <v>2573</v>
      </c>
      <c r="M194" s="1" t="s">
        <v>2574</v>
      </c>
    </row>
    <row r="195" ht="15.75" customHeight="1">
      <c r="A195" s="1" t="s">
        <v>2182</v>
      </c>
      <c r="B195" s="1" t="s">
        <v>2575</v>
      </c>
      <c r="C195" s="1">
        <v>2020.0</v>
      </c>
      <c r="D195" s="1"/>
      <c r="E195" s="1" t="s">
        <v>2576</v>
      </c>
      <c r="F195" s="1" t="s">
        <v>1533</v>
      </c>
      <c r="G195" s="1" t="s">
        <v>2577</v>
      </c>
      <c r="H195" s="1"/>
      <c r="I195" s="1"/>
      <c r="J195" s="1" t="s">
        <v>2580</v>
      </c>
      <c r="K195" s="1" t="s">
        <v>1538</v>
      </c>
      <c r="L195" s="1" t="s">
        <v>2581</v>
      </c>
      <c r="M195" s="1"/>
    </row>
    <row r="196" ht="15.75" customHeight="1">
      <c r="A196" s="1" t="s">
        <v>2182</v>
      </c>
      <c r="B196" s="1" t="s">
        <v>2582</v>
      </c>
      <c r="C196" s="1">
        <v>2023.0</v>
      </c>
      <c r="D196" s="1"/>
      <c r="E196" s="1" t="s">
        <v>2184</v>
      </c>
      <c r="F196" s="1" t="s">
        <v>1533</v>
      </c>
      <c r="G196" s="1" t="s">
        <v>2185</v>
      </c>
      <c r="H196" s="1"/>
      <c r="I196" s="1"/>
      <c r="J196" s="1" t="s">
        <v>2585</v>
      </c>
      <c r="K196" s="1" t="s">
        <v>1538</v>
      </c>
      <c r="L196" s="1" t="s">
        <v>2586</v>
      </c>
      <c r="M196" s="1"/>
    </row>
    <row r="197" ht="15.75" customHeight="1">
      <c r="A197" s="1" t="s">
        <v>2182</v>
      </c>
      <c r="B197" s="1" t="s">
        <v>2587</v>
      </c>
      <c r="C197" s="1">
        <v>2020.0</v>
      </c>
      <c r="D197" s="1"/>
      <c r="E197" s="1" t="s">
        <v>2277</v>
      </c>
      <c r="F197" s="1" t="s">
        <v>1533</v>
      </c>
      <c r="G197" s="1" t="s">
        <v>2278</v>
      </c>
      <c r="H197" s="1"/>
      <c r="I197" s="1"/>
      <c r="J197" s="1" t="s">
        <v>2590</v>
      </c>
      <c r="K197" s="1" t="s">
        <v>1538</v>
      </c>
      <c r="L197" s="1" t="s">
        <v>2591</v>
      </c>
      <c r="M197" s="1" t="s">
        <v>2592</v>
      </c>
    </row>
    <row r="198" ht="15.75" customHeight="1">
      <c r="A198" s="1" t="s">
        <v>2182</v>
      </c>
      <c r="B198" s="1" t="s">
        <v>2593</v>
      </c>
      <c r="C198" s="1">
        <v>2016.0</v>
      </c>
      <c r="D198" s="1"/>
      <c r="E198" s="1" t="s">
        <v>2594</v>
      </c>
      <c r="F198" s="1" t="s">
        <v>1533</v>
      </c>
      <c r="G198" s="1" t="s">
        <v>2595</v>
      </c>
      <c r="H198" s="1"/>
      <c r="I198" s="1"/>
      <c r="J198" s="1" t="s">
        <v>2598</v>
      </c>
      <c r="K198" s="1" t="s">
        <v>1538</v>
      </c>
      <c r="L198" s="1" t="s">
        <v>2599</v>
      </c>
      <c r="M198" s="1" t="s">
        <v>2600</v>
      </c>
    </row>
    <row r="199" ht="15.75" customHeight="1">
      <c r="A199" s="1" t="s">
        <v>2182</v>
      </c>
      <c r="B199" s="1" t="s">
        <v>2601</v>
      </c>
      <c r="C199" s="1">
        <v>2021.0</v>
      </c>
      <c r="D199" s="1"/>
      <c r="E199" s="1" t="s">
        <v>2602</v>
      </c>
      <c r="F199" s="1" t="s">
        <v>1533</v>
      </c>
      <c r="G199" s="1" t="s">
        <v>2603</v>
      </c>
      <c r="H199" s="1"/>
      <c r="I199" s="1"/>
      <c r="J199" s="1" t="s">
        <v>2605</v>
      </c>
      <c r="K199" s="1" t="s">
        <v>1538</v>
      </c>
      <c r="L199" s="1" t="s">
        <v>2606</v>
      </c>
      <c r="M199" s="1"/>
    </row>
    <row r="200" ht="15.75" customHeight="1">
      <c r="A200" s="1" t="s">
        <v>2182</v>
      </c>
      <c r="B200" s="1" t="s">
        <v>2607</v>
      </c>
      <c r="C200" s="1">
        <v>2022.0</v>
      </c>
      <c r="D200" s="1"/>
      <c r="E200" s="1" t="s">
        <v>2191</v>
      </c>
      <c r="F200" s="1" t="s">
        <v>1533</v>
      </c>
      <c r="G200" s="1" t="s">
        <v>2192</v>
      </c>
      <c r="H200" s="1"/>
      <c r="I200" s="1"/>
      <c r="J200" s="1" t="s">
        <v>2610</v>
      </c>
      <c r="K200" s="1" t="s">
        <v>1538</v>
      </c>
      <c r="L200" s="1" t="s">
        <v>2611</v>
      </c>
      <c r="M200" s="1"/>
    </row>
    <row r="201" ht="15.75" customHeight="1">
      <c r="A201" s="1" t="s">
        <v>2182</v>
      </c>
      <c r="B201" s="1" t="s">
        <v>2612</v>
      </c>
      <c r="C201" s="1">
        <v>2020.0</v>
      </c>
      <c r="D201" s="1"/>
      <c r="E201" s="1" t="s">
        <v>2613</v>
      </c>
      <c r="F201" s="1" t="s">
        <v>1533</v>
      </c>
      <c r="G201" s="1" t="s">
        <v>2614</v>
      </c>
      <c r="H201" s="1"/>
      <c r="I201" s="1"/>
      <c r="J201" s="1" t="s">
        <v>2617</v>
      </c>
      <c r="K201" s="1" t="s">
        <v>1538</v>
      </c>
      <c r="L201" s="1" t="s">
        <v>2618</v>
      </c>
      <c r="M201" s="1" t="s">
        <v>2619</v>
      </c>
    </row>
    <row r="202" ht="15.75" customHeight="1">
      <c r="A202" s="1" t="s">
        <v>2182</v>
      </c>
      <c r="B202" s="1" t="s">
        <v>2620</v>
      </c>
      <c r="C202" s="1">
        <v>2022.0</v>
      </c>
      <c r="D202" s="1"/>
      <c r="E202" s="1" t="s">
        <v>2191</v>
      </c>
      <c r="F202" s="1" t="s">
        <v>1533</v>
      </c>
      <c r="G202" s="1" t="s">
        <v>2192</v>
      </c>
      <c r="H202" s="1"/>
      <c r="I202" s="1"/>
      <c r="J202" s="1" t="s">
        <v>2623</v>
      </c>
      <c r="K202" s="1" t="s">
        <v>1538</v>
      </c>
      <c r="L202" s="1" t="s">
        <v>2624</v>
      </c>
      <c r="M202" s="1"/>
    </row>
    <row r="203" ht="15.75" customHeight="1">
      <c r="A203" s="1" t="s">
        <v>2182</v>
      </c>
      <c r="B203" s="1" t="s">
        <v>2625</v>
      </c>
      <c r="C203" s="1">
        <v>2016.0</v>
      </c>
      <c r="D203" s="1"/>
      <c r="E203" s="1" t="s">
        <v>2626</v>
      </c>
      <c r="F203" s="1" t="s">
        <v>1533</v>
      </c>
      <c r="G203" s="1" t="s">
        <v>2627</v>
      </c>
      <c r="H203" s="1"/>
      <c r="I203" s="1"/>
      <c r="J203" s="1" t="s">
        <v>2629</v>
      </c>
      <c r="K203" s="1" t="s">
        <v>1538</v>
      </c>
      <c r="L203" s="1" t="s">
        <v>2630</v>
      </c>
      <c r="M203" s="1" t="s">
        <v>2631</v>
      </c>
    </row>
    <row r="204" ht="15.75" customHeight="1">
      <c r="A204" s="1" t="s">
        <v>2182</v>
      </c>
      <c r="B204" s="1" t="s">
        <v>2632</v>
      </c>
      <c r="C204" s="1">
        <v>2014.0</v>
      </c>
      <c r="D204" s="1"/>
      <c r="E204" s="1" t="s">
        <v>2633</v>
      </c>
      <c r="F204" s="1" t="s">
        <v>1533</v>
      </c>
      <c r="G204" s="1" t="s">
        <v>2634</v>
      </c>
      <c r="H204" s="1"/>
      <c r="I204" s="1"/>
      <c r="J204" s="1" t="s">
        <v>2637</v>
      </c>
      <c r="K204" s="1" t="s">
        <v>1538</v>
      </c>
      <c r="L204" s="1" t="s">
        <v>2638</v>
      </c>
      <c r="M204" s="1" t="s">
        <v>2639</v>
      </c>
    </row>
    <row r="205" ht="15.75" customHeight="1">
      <c r="A205" s="1" t="s">
        <v>2182</v>
      </c>
      <c r="B205" s="1" t="s">
        <v>2640</v>
      </c>
      <c r="C205" s="1">
        <v>2014.0</v>
      </c>
      <c r="D205" s="1"/>
      <c r="E205" s="1" t="s">
        <v>2633</v>
      </c>
      <c r="F205" s="1" t="s">
        <v>1533</v>
      </c>
      <c r="G205" s="1" t="s">
        <v>2634</v>
      </c>
      <c r="H205" s="1"/>
      <c r="I205" s="1"/>
      <c r="J205" s="1" t="s">
        <v>2643</v>
      </c>
      <c r="K205" s="1" t="s">
        <v>1538</v>
      </c>
      <c r="L205" s="1" t="s">
        <v>2644</v>
      </c>
      <c r="M205" s="1" t="s">
        <v>2645</v>
      </c>
    </row>
    <row r="206" ht="15.75" customHeight="1">
      <c r="A206" s="1" t="s">
        <v>2182</v>
      </c>
      <c r="B206" s="1" t="s">
        <v>2646</v>
      </c>
      <c r="C206" s="1">
        <v>2018.0</v>
      </c>
      <c r="D206" s="1"/>
      <c r="E206" s="1" t="s">
        <v>2647</v>
      </c>
      <c r="F206" s="1" t="s">
        <v>1533</v>
      </c>
      <c r="G206" s="1" t="s">
        <v>2648</v>
      </c>
      <c r="H206" s="1"/>
      <c r="I206" s="1"/>
      <c r="J206" s="1" t="s">
        <v>2651</v>
      </c>
      <c r="K206" s="1" t="s">
        <v>1538</v>
      </c>
      <c r="L206" s="1" t="s">
        <v>2652</v>
      </c>
      <c r="M206" s="1" t="s">
        <v>2653</v>
      </c>
    </row>
    <row r="207" ht="15.75" customHeight="1">
      <c r="A207" s="1" t="s">
        <v>2182</v>
      </c>
      <c r="B207" s="1" t="s">
        <v>2654</v>
      </c>
      <c r="C207" s="1">
        <v>2021.0</v>
      </c>
      <c r="D207" s="1"/>
      <c r="E207" s="1" t="s">
        <v>2236</v>
      </c>
      <c r="F207" s="1" t="s">
        <v>1533</v>
      </c>
      <c r="G207" s="1" t="s">
        <v>2237</v>
      </c>
      <c r="H207" s="1"/>
      <c r="I207" s="1"/>
      <c r="J207" s="1" t="s">
        <v>2657</v>
      </c>
      <c r="K207" s="1" t="s">
        <v>1538</v>
      </c>
      <c r="L207" s="1" t="s">
        <v>2658</v>
      </c>
      <c r="M207" s="1"/>
    </row>
    <row r="208" ht="15.75" customHeight="1">
      <c r="A208" s="1" t="s">
        <v>2182</v>
      </c>
      <c r="B208" s="1" t="s">
        <v>2659</v>
      </c>
      <c r="C208" s="1">
        <v>2016.0</v>
      </c>
      <c r="D208" s="1"/>
      <c r="E208" s="1" t="s">
        <v>2660</v>
      </c>
      <c r="F208" s="1" t="s">
        <v>1533</v>
      </c>
      <c r="G208" s="1" t="s">
        <v>2661</v>
      </c>
      <c r="H208" s="1"/>
      <c r="I208" s="1"/>
      <c r="J208" s="1" t="s">
        <v>2664</v>
      </c>
      <c r="K208" s="1" t="s">
        <v>1538</v>
      </c>
      <c r="L208" s="1" t="s">
        <v>2665</v>
      </c>
      <c r="M208" s="1" t="s">
        <v>2666</v>
      </c>
    </row>
    <row r="209" ht="15.75" customHeight="1">
      <c r="A209" s="1" t="s">
        <v>2182</v>
      </c>
      <c r="B209" s="1" t="s">
        <v>2667</v>
      </c>
      <c r="C209" s="1">
        <v>2013.0</v>
      </c>
      <c r="D209" s="1"/>
      <c r="E209" s="1" t="s">
        <v>2668</v>
      </c>
      <c r="F209" s="1" t="s">
        <v>1533</v>
      </c>
      <c r="G209" s="1" t="s">
        <v>2669</v>
      </c>
      <c r="H209" s="1"/>
      <c r="I209" s="1"/>
      <c r="J209" s="1" t="s">
        <v>2672</v>
      </c>
      <c r="K209" s="1" t="s">
        <v>1538</v>
      </c>
      <c r="L209" s="1" t="s">
        <v>2673</v>
      </c>
      <c r="M209" s="1" t="s">
        <v>2674</v>
      </c>
    </row>
    <row r="210" ht="15.75" customHeight="1">
      <c r="A210" s="1" t="s">
        <v>2182</v>
      </c>
      <c r="B210" s="1" t="s">
        <v>2675</v>
      </c>
      <c r="C210" s="1">
        <v>2017.0</v>
      </c>
      <c r="D210" s="1"/>
      <c r="E210" s="1" t="s">
        <v>2676</v>
      </c>
      <c r="F210" s="1" t="s">
        <v>1533</v>
      </c>
      <c r="G210" s="1" t="s">
        <v>2677</v>
      </c>
      <c r="H210" s="1"/>
      <c r="I210" s="1"/>
      <c r="J210" s="1" t="s">
        <v>2680</v>
      </c>
      <c r="K210" s="1" t="s">
        <v>1538</v>
      </c>
      <c r="L210" s="1" t="s">
        <v>2681</v>
      </c>
      <c r="M210" s="1" t="s">
        <v>2682</v>
      </c>
    </row>
    <row r="211" ht="15.75" customHeight="1">
      <c r="A211" s="1" t="s">
        <v>2182</v>
      </c>
      <c r="B211" s="1" t="s">
        <v>2683</v>
      </c>
      <c r="C211" s="1">
        <v>2023.0</v>
      </c>
      <c r="D211" s="1"/>
      <c r="E211" s="1" t="s">
        <v>2184</v>
      </c>
      <c r="F211" s="1" t="s">
        <v>1533</v>
      </c>
      <c r="G211" s="1" t="s">
        <v>2185</v>
      </c>
      <c r="H211" s="1"/>
      <c r="I211" s="1"/>
      <c r="J211" s="1" t="s">
        <v>2686</v>
      </c>
      <c r="K211" s="1" t="s">
        <v>1538</v>
      </c>
      <c r="L211" s="1" t="s">
        <v>2687</v>
      </c>
      <c r="M211" s="1"/>
    </row>
    <row r="212" ht="15.75" customHeight="1">
      <c r="A212" s="1" t="s">
        <v>2182</v>
      </c>
      <c r="B212" s="1" t="s">
        <v>2688</v>
      </c>
      <c r="C212" s="1">
        <v>2022.0</v>
      </c>
      <c r="D212" s="1"/>
      <c r="E212" s="1" t="s">
        <v>2689</v>
      </c>
      <c r="F212" s="1" t="s">
        <v>1533</v>
      </c>
      <c r="G212" s="1" t="s">
        <v>2690</v>
      </c>
      <c r="H212" s="1"/>
      <c r="I212" s="1"/>
      <c r="J212" s="1" t="s">
        <v>2692</v>
      </c>
      <c r="K212" s="1" t="s">
        <v>1538</v>
      </c>
      <c r="L212" s="1" t="s">
        <v>2693</v>
      </c>
      <c r="M212" s="1"/>
    </row>
    <row r="213" ht="15.75" customHeight="1">
      <c r="A213" s="1" t="s">
        <v>2182</v>
      </c>
      <c r="B213" s="1" t="s">
        <v>2694</v>
      </c>
      <c r="C213" s="1">
        <v>2018.0</v>
      </c>
      <c r="D213" s="1"/>
      <c r="E213" s="1" t="s">
        <v>2695</v>
      </c>
      <c r="F213" s="1" t="s">
        <v>1533</v>
      </c>
      <c r="G213" s="1" t="s">
        <v>2696</v>
      </c>
      <c r="H213" s="1"/>
      <c r="I213" s="1"/>
      <c r="J213" s="1" t="s">
        <v>2699</v>
      </c>
      <c r="K213" s="1" t="s">
        <v>1538</v>
      </c>
      <c r="L213" s="1" t="s">
        <v>2700</v>
      </c>
      <c r="M213" s="1"/>
    </row>
    <row r="214" ht="15.75" customHeight="1">
      <c r="A214" s="1" t="s">
        <v>2182</v>
      </c>
      <c r="B214" s="1" t="s">
        <v>2701</v>
      </c>
      <c r="C214" s="1">
        <v>2023.0</v>
      </c>
      <c r="D214" s="1"/>
      <c r="E214" s="1" t="s">
        <v>2184</v>
      </c>
      <c r="F214" s="1" t="s">
        <v>1533</v>
      </c>
      <c r="G214" s="1" t="s">
        <v>2185</v>
      </c>
      <c r="H214" s="1"/>
      <c r="I214" s="1"/>
      <c r="J214" s="1" t="s">
        <v>2704</v>
      </c>
      <c r="K214" s="1" t="s">
        <v>1538</v>
      </c>
      <c r="L214" s="1" t="s">
        <v>2705</v>
      </c>
      <c r="M214" s="1"/>
    </row>
    <row r="215" ht="15.75" customHeight="1">
      <c r="A215" s="1" t="s">
        <v>2182</v>
      </c>
      <c r="B215" s="1" t="s">
        <v>2706</v>
      </c>
      <c r="C215" s="1">
        <v>2021.0</v>
      </c>
      <c r="D215" s="1"/>
      <c r="E215" s="1" t="s">
        <v>2236</v>
      </c>
      <c r="F215" s="1" t="s">
        <v>1533</v>
      </c>
      <c r="G215" s="1" t="s">
        <v>2237</v>
      </c>
      <c r="H215" s="1"/>
      <c r="I215" s="1"/>
      <c r="J215" s="1" t="s">
        <v>2709</v>
      </c>
      <c r="K215" s="1" t="s">
        <v>1538</v>
      </c>
      <c r="L215" s="1" t="s">
        <v>2710</v>
      </c>
      <c r="M215" s="1"/>
    </row>
    <row r="216" ht="15.75" customHeight="1">
      <c r="A216" s="1" t="s">
        <v>2182</v>
      </c>
      <c r="B216" s="1" t="s">
        <v>2711</v>
      </c>
      <c r="C216" s="1">
        <v>2023.0</v>
      </c>
      <c r="D216" s="1"/>
      <c r="E216" s="1" t="s">
        <v>2213</v>
      </c>
      <c r="F216" s="1" t="s">
        <v>1533</v>
      </c>
      <c r="G216" s="1" t="s">
        <v>2214</v>
      </c>
      <c r="H216" s="1"/>
      <c r="I216" s="1"/>
      <c r="J216" s="1" t="s">
        <v>2714</v>
      </c>
      <c r="K216" s="1" t="s">
        <v>1538</v>
      </c>
      <c r="L216" s="1" t="s">
        <v>2715</v>
      </c>
      <c r="M216" s="1"/>
    </row>
    <row r="217" ht="15.75" customHeight="1">
      <c r="A217" s="1" t="s">
        <v>2182</v>
      </c>
      <c r="B217" s="1" t="s">
        <v>2716</v>
      </c>
      <c r="C217" s="1">
        <v>2020.0</v>
      </c>
      <c r="D217" s="1"/>
      <c r="E217" s="1" t="s">
        <v>2717</v>
      </c>
      <c r="F217" s="1" t="s">
        <v>1533</v>
      </c>
      <c r="G217" s="1" t="s">
        <v>2718</v>
      </c>
      <c r="H217" s="1"/>
      <c r="I217" s="1"/>
      <c r="J217" s="1" t="s">
        <v>2720</v>
      </c>
      <c r="K217" s="1" t="s">
        <v>1538</v>
      </c>
      <c r="L217" s="1" t="s">
        <v>2721</v>
      </c>
      <c r="M217" s="1" t="s">
        <v>2722</v>
      </c>
    </row>
    <row r="218" ht="15.75" customHeight="1">
      <c r="A218" s="1" t="s">
        <v>2182</v>
      </c>
      <c r="B218" s="1" t="s">
        <v>2723</v>
      </c>
      <c r="C218" s="1">
        <v>2014.0</v>
      </c>
      <c r="D218" s="1"/>
      <c r="E218" s="1" t="s">
        <v>2724</v>
      </c>
      <c r="F218" s="1" t="s">
        <v>1533</v>
      </c>
      <c r="G218" s="1" t="s">
        <v>2725</v>
      </c>
      <c r="H218" s="1"/>
      <c r="I218" s="1"/>
      <c r="J218" s="1" t="s">
        <v>2728</v>
      </c>
      <c r="K218" s="1" t="s">
        <v>1538</v>
      </c>
      <c r="L218" s="1" t="s">
        <v>2729</v>
      </c>
      <c r="M218" s="1" t="s">
        <v>2730</v>
      </c>
    </row>
    <row r="219" ht="15.75" customHeight="1">
      <c r="A219" s="1" t="s">
        <v>2182</v>
      </c>
      <c r="B219" s="1" t="s">
        <v>2731</v>
      </c>
      <c r="C219" s="1">
        <v>2019.0</v>
      </c>
      <c r="D219" s="1"/>
      <c r="E219" s="1" t="s">
        <v>2381</v>
      </c>
      <c r="F219" s="1" t="s">
        <v>1533</v>
      </c>
      <c r="G219" s="1" t="s">
        <v>2382</v>
      </c>
      <c r="H219" s="1"/>
      <c r="I219" s="1"/>
      <c r="J219" s="1" t="s">
        <v>2734</v>
      </c>
      <c r="K219" s="1" t="s">
        <v>1538</v>
      </c>
      <c r="L219" s="1" t="s">
        <v>2735</v>
      </c>
      <c r="M219" s="1" t="s">
        <v>2736</v>
      </c>
    </row>
    <row r="220" ht="15.75" customHeight="1">
      <c r="A220" s="1" t="s">
        <v>2182</v>
      </c>
      <c r="B220" s="1" t="s">
        <v>2737</v>
      </c>
      <c r="C220" s="1">
        <v>2022.0</v>
      </c>
      <c r="D220" s="1"/>
      <c r="E220" s="1" t="s">
        <v>2738</v>
      </c>
      <c r="F220" s="1" t="s">
        <v>1533</v>
      </c>
      <c r="G220" s="1" t="s">
        <v>2739</v>
      </c>
      <c r="H220" s="1"/>
      <c r="I220" s="1"/>
      <c r="J220" s="1" t="s">
        <v>2742</v>
      </c>
      <c r="K220" s="1" t="s">
        <v>1538</v>
      </c>
      <c r="L220" s="1" t="s">
        <v>2743</v>
      </c>
      <c r="M220" s="1" t="s">
        <v>2456</v>
      </c>
    </row>
    <row r="221" ht="15.75" customHeight="1">
      <c r="A221" s="1" t="s">
        <v>2182</v>
      </c>
      <c r="B221" s="1" t="s">
        <v>2744</v>
      </c>
      <c r="C221" s="1">
        <v>2019.0</v>
      </c>
      <c r="D221" s="1"/>
      <c r="E221" s="1" t="s">
        <v>2458</v>
      </c>
      <c r="F221" s="1" t="s">
        <v>1533</v>
      </c>
      <c r="G221" s="1" t="s">
        <v>2459</v>
      </c>
      <c r="H221" s="1"/>
      <c r="I221" s="1"/>
      <c r="J221" s="1" t="s">
        <v>2746</v>
      </c>
      <c r="K221" s="1" t="s">
        <v>1538</v>
      </c>
      <c r="L221" s="1" t="s">
        <v>2747</v>
      </c>
      <c r="M221" s="1" t="s">
        <v>2748</v>
      </c>
    </row>
    <row r="222" ht="15.75" customHeight="1">
      <c r="A222" s="1" t="s">
        <v>2182</v>
      </c>
      <c r="B222" s="1" t="s">
        <v>2749</v>
      </c>
      <c r="C222" s="1">
        <v>2021.0</v>
      </c>
      <c r="D222" s="1"/>
      <c r="E222" s="1" t="s">
        <v>2750</v>
      </c>
      <c r="F222" s="1" t="s">
        <v>1533</v>
      </c>
      <c r="G222" s="1" t="s">
        <v>2751</v>
      </c>
      <c r="H222" s="1"/>
      <c r="I222" s="1"/>
      <c r="J222" s="1" t="s">
        <v>2754</v>
      </c>
      <c r="K222" s="1" t="s">
        <v>1538</v>
      </c>
      <c r="L222" s="1" t="s">
        <v>2755</v>
      </c>
      <c r="M222" s="1"/>
    </row>
    <row r="223" ht="15.75" customHeight="1">
      <c r="A223" s="1" t="s">
        <v>2182</v>
      </c>
      <c r="B223" s="1" t="s">
        <v>2756</v>
      </c>
      <c r="C223" s="1">
        <v>2022.0</v>
      </c>
      <c r="D223" s="1"/>
      <c r="E223" s="1" t="s">
        <v>2191</v>
      </c>
      <c r="F223" s="1" t="s">
        <v>1533</v>
      </c>
      <c r="G223" s="1" t="s">
        <v>2192</v>
      </c>
      <c r="H223" s="1"/>
      <c r="I223" s="1"/>
      <c r="J223" s="1" t="s">
        <v>2757</v>
      </c>
      <c r="K223" s="1" t="s">
        <v>1538</v>
      </c>
      <c r="L223" s="1" t="s">
        <v>2758</v>
      </c>
      <c r="M223" s="1"/>
    </row>
    <row r="224" ht="15.75" customHeight="1">
      <c r="A224" s="1" t="s">
        <v>2182</v>
      </c>
      <c r="B224" s="1" t="s">
        <v>2759</v>
      </c>
      <c r="C224" s="1">
        <v>2021.0</v>
      </c>
      <c r="D224" s="1"/>
      <c r="E224" s="1" t="s">
        <v>2236</v>
      </c>
      <c r="F224" s="1" t="s">
        <v>1533</v>
      </c>
      <c r="G224" s="1" t="s">
        <v>2237</v>
      </c>
      <c r="H224" s="1"/>
      <c r="I224" s="1"/>
      <c r="J224" s="1" t="s">
        <v>2762</v>
      </c>
      <c r="K224" s="1" t="s">
        <v>1538</v>
      </c>
      <c r="L224" s="1" t="s">
        <v>2763</v>
      </c>
      <c r="M224" s="1"/>
    </row>
    <row r="225" ht="15.75" customHeight="1">
      <c r="A225" s="1" t="s">
        <v>2182</v>
      </c>
      <c r="B225" s="1" t="s">
        <v>2764</v>
      </c>
      <c r="C225" s="1">
        <v>2022.0</v>
      </c>
      <c r="D225" s="1"/>
      <c r="E225" s="1" t="s">
        <v>2191</v>
      </c>
      <c r="F225" s="1" t="s">
        <v>1533</v>
      </c>
      <c r="G225" s="1" t="s">
        <v>2192</v>
      </c>
      <c r="H225" s="1"/>
      <c r="I225" s="1"/>
      <c r="J225" s="1" t="s">
        <v>2767</v>
      </c>
      <c r="K225" s="1" t="s">
        <v>1538</v>
      </c>
      <c r="L225" s="1" t="s">
        <v>2768</v>
      </c>
      <c r="M225" s="1"/>
    </row>
    <row r="226" ht="15.75" customHeight="1">
      <c r="A226" s="1" t="s">
        <v>2182</v>
      </c>
      <c r="B226" s="1" t="s">
        <v>2769</v>
      </c>
      <c r="C226" s="1">
        <v>2015.0</v>
      </c>
      <c r="D226" s="1"/>
      <c r="E226" s="1" t="s">
        <v>2770</v>
      </c>
      <c r="F226" s="1" t="s">
        <v>1533</v>
      </c>
      <c r="G226" s="1" t="s">
        <v>2771</v>
      </c>
      <c r="H226" s="1"/>
      <c r="I226" s="1"/>
      <c r="J226" s="1" t="s">
        <v>2774</v>
      </c>
      <c r="K226" s="1" t="s">
        <v>1538</v>
      </c>
      <c r="L226" s="1" t="s">
        <v>2775</v>
      </c>
      <c r="M226" s="1" t="s">
        <v>2776</v>
      </c>
    </row>
    <row r="227" ht="15.75" customHeight="1">
      <c r="A227" s="1" t="s">
        <v>2182</v>
      </c>
      <c r="B227" s="1" t="s">
        <v>2777</v>
      </c>
      <c r="C227" s="1">
        <v>2023.0</v>
      </c>
      <c r="D227" s="1"/>
      <c r="E227" s="1" t="s">
        <v>2184</v>
      </c>
      <c r="F227" s="1" t="s">
        <v>1533</v>
      </c>
      <c r="G227" s="1" t="s">
        <v>2185</v>
      </c>
      <c r="H227" s="1"/>
      <c r="I227" s="1"/>
      <c r="J227" s="1" t="s">
        <v>2778</v>
      </c>
      <c r="K227" s="1" t="s">
        <v>1538</v>
      </c>
      <c r="L227" s="1" t="s">
        <v>2779</v>
      </c>
      <c r="M227" s="1"/>
    </row>
    <row r="228" ht="15.75" customHeight="1">
      <c r="A228" s="1" t="s">
        <v>2182</v>
      </c>
      <c r="B228" s="1" t="s">
        <v>2780</v>
      </c>
      <c r="C228" s="1">
        <v>2016.0</v>
      </c>
      <c r="D228" s="1"/>
      <c r="E228" s="1" t="s">
        <v>2781</v>
      </c>
      <c r="F228" s="1" t="s">
        <v>1533</v>
      </c>
      <c r="G228" s="1" t="s">
        <v>2782</v>
      </c>
      <c r="H228" s="1"/>
      <c r="I228" s="1"/>
      <c r="J228" s="1" t="s">
        <v>2785</v>
      </c>
      <c r="K228" s="1" t="s">
        <v>1538</v>
      </c>
      <c r="L228" s="1" t="s">
        <v>2786</v>
      </c>
      <c r="M228" s="1"/>
    </row>
    <row r="229" ht="15.75" customHeight="1">
      <c r="A229" s="1" t="s">
        <v>2182</v>
      </c>
      <c r="B229" s="1" t="s">
        <v>2787</v>
      </c>
      <c r="C229" s="1">
        <v>2016.0</v>
      </c>
      <c r="D229" s="1"/>
      <c r="E229" s="1" t="s">
        <v>2788</v>
      </c>
      <c r="F229" s="1" t="s">
        <v>1533</v>
      </c>
      <c r="G229" s="1" t="s">
        <v>2789</v>
      </c>
      <c r="H229" s="1"/>
      <c r="I229" s="1"/>
      <c r="J229" s="1" t="s">
        <v>2792</v>
      </c>
      <c r="K229" s="1" t="s">
        <v>1538</v>
      </c>
      <c r="L229" s="1" t="s">
        <v>2793</v>
      </c>
      <c r="M229" s="1" t="s">
        <v>2794</v>
      </c>
    </row>
    <row r="230" ht="15.75" customHeight="1">
      <c r="A230" s="1" t="s">
        <v>2182</v>
      </c>
      <c r="B230" s="1" t="s">
        <v>2795</v>
      </c>
      <c r="C230" s="1">
        <v>2020.0</v>
      </c>
      <c r="D230" s="1"/>
      <c r="E230" s="1" t="s">
        <v>2796</v>
      </c>
      <c r="F230" s="1" t="s">
        <v>1533</v>
      </c>
      <c r="G230" s="1" t="s">
        <v>2797</v>
      </c>
      <c r="H230" s="1"/>
      <c r="I230" s="1"/>
      <c r="J230" s="1" t="s">
        <v>2798</v>
      </c>
      <c r="K230" s="1" t="s">
        <v>1538</v>
      </c>
      <c r="L230" s="1" t="s">
        <v>2799</v>
      </c>
      <c r="M230" s="1" t="s">
        <v>2800</v>
      </c>
    </row>
    <row r="231" ht="15.75" customHeight="1">
      <c r="A231" s="1" t="s">
        <v>2182</v>
      </c>
      <c r="B231" s="1" t="s">
        <v>2801</v>
      </c>
      <c r="C231" s="1">
        <v>2015.0</v>
      </c>
      <c r="D231" s="1"/>
      <c r="E231" s="1" t="s">
        <v>2802</v>
      </c>
      <c r="F231" s="1" t="s">
        <v>1533</v>
      </c>
      <c r="G231" s="1" t="s">
        <v>2803</v>
      </c>
      <c r="H231" s="1"/>
      <c r="I231" s="1"/>
      <c r="J231" s="1" t="s">
        <v>2806</v>
      </c>
      <c r="K231" s="1" t="s">
        <v>1538</v>
      </c>
      <c r="L231" s="1" t="s">
        <v>2807</v>
      </c>
      <c r="M231" s="1" t="s">
        <v>2808</v>
      </c>
    </row>
    <row r="232" ht="15.75" customHeight="1">
      <c r="A232" s="1" t="s">
        <v>2182</v>
      </c>
      <c r="B232" s="1" t="s">
        <v>2809</v>
      </c>
      <c r="C232" s="1">
        <v>2021.0</v>
      </c>
      <c r="D232" s="1"/>
      <c r="E232" s="1" t="s">
        <v>2810</v>
      </c>
      <c r="F232" s="1" t="s">
        <v>1533</v>
      </c>
      <c r="G232" s="1" t="s">
        <v>2811</v>
      </c>
      <c r="H232" s="1"/>
      <c r="I232" s="1"/>
      <c r="J232" s="1" t="s">
        <v>2814</v>
      </c>
      <c r="K232" s="1" t="s">
        <v>1538</v>
      </c>
      <c r="L232" s="1" t="s">
        <v>2815</v>
      </c>
      <c r="M232" s="1" t="s">
        <v>2816</v>
      </c>
    </row>
    <row r="233" ht="15.75" customHeight="1">
      <c r="A233" s="1" t="s">
        <v>2182</v>
      </c>
      <c r="B233" s="1" t="s">
        <v>2817</v>
      </c>
      <c r="C233" s="1">
        <v>2020.0</v>
      </c>
      <c r="D233" s="1"/>
      <c r="E233" s="1" t="s">
        <v>2818</v>
      </c>
      <c r="F233" s="1" t="s">
        <v>1533</v>
      </c>
      <c r="G233" s="1" t="s">
        <v>2819</v>
      </c>
      <c r="H233" s="1"/>
      <c r="I233" s="1"/>
      <c r="J233" s="1" t="s">
        <v>2821</v>
      </c>
      <c r="K233" s="1" t="s">
        <v>1538</v>
      </c>
      <c r="L233" s="1" t="s">
        <v>2822</v>
      </c>
      <c r="M233" s="1"/>
    </row>
    <row r="234" ht="15.75" customHeight="1">
      <c r="A234" s="1" t="s">
        <v>2182</v>
      </c>
      <c r="B234" s="1" t="s">
        <v>2823</v>
      </c>
      <c r="C234" s="1">
        <v>2017.0</v>
      </c>
      <c r="D234" s="1"/>
      <c r="E234" s="1" t="s">
        <v>2824</v>
      </c>
      <c r="F234" s="1" t="s">
        <v>1533</v>
      </c>
      <c r="G234" s="1" t="s">
        <v>2825</v>
      </c>
      <c r="H234" s="1"/>
      <c r="I234" s="1"/>
      <c r="J234" s="1" t="s">
        <v>2828</v>
      </c>
      <c r="K234" s="1" t="s">
        <v>1538</v>
      </c>
      <c r="L234" s="1" t="s">
        <v>2829</v>
      </c>
      <c r="M234" s="1"/>
    </row>
    <row r="235" ht="15.75" customHeight="1">
      <c r="A235" s="1" t="s">
        <v>2182</v>
      </c>
      <c r="B235" s="1" t="s">
        <v>2830</v>
      </c>
      <c r="C235" s="1">
        <v>2020.0</v>
      </c>
      <c r="D235" s="1"/>
      <c r="E235" s="1" t="s">
        <v>2831</v>
      </c>
      <c r="F235" s="1" t="s">
        <v>1533</v>
      </c>
      <c r="G235" s="1" t="s">
        <v>2488</v>
      </c>
      <c r="H235" s="1"/>
      <c r="I235" s="1"/>
      <c r="J235" s="1" t="s">
        <v>2834</v>
      </c>
      <c r="K235" s="1" t="s">
        <v>1538</v>
      </c>
      <c r="L235" s="1" t="s">
        <v>2835</v>
      </c>
      <c r="M235" s="1"/>
    </row>
    <row r="236" ht="15.75" customHeight="1">
      <c r="A236" s="1" t="s">
        <v>2182</v>
      </c>
      <c r="B236" s="1" t="s">
        <v>2836</v>
      </c>
      <c r="C236" s="1">
        <v>2017.0</v>
      </c>
      <c r="D236" s="1"/>
      <c r="E236" s="1" t="s">
        <v>2837</v>
      </c>
      <c r="F236" s="1" t="s">
        <v>1533</v>
      </c>
      <c r="G236" s="1" t="s">
        <v>2838</v>
      </c>
      <c r="H236" s="1"/>
      <c r="I236" s="1"/>
      <c r="J236" s="1" t="s">
        <v>2841</v>
      </c>
      <c r="K236" s="1" t="s">
        <v>1538</v>
      </c>
      <c r="L236" s="1" t="s">
        <v>2842</v>
      </c>
      <c r="M236" s="1" t="s">
        <v>2843</v>
      </c>
    </row>
    <row r="237" ht="15.75" customHeight="1">
      <c r="A237" s="1" t="s">
        <v>2182</v>
      </c>
      <c r="B237" s="1" t="s">
        <v>2844</v>
      </c>
      <c r="C237" s="1">
        <v>2016.0</v>
      </c>
      <c r="D237" s="1"/>
      <c r="E237" s="1" t="s">
        <v>2845</v>
      </c>
      <c r="F237" s="1" t="s">
        <v>1533</v>
      </c>
      <c r="G237" s="1" t="s">
        <v>2846</v>
      </c>
      <c r="H237" s="1"/>
      <c r="I237" s="1"/>
      <c r="J237" s="1" t="s">
        <v>2849</v>
      </c>
      <c r="K237" s="1" t="s">
        <v>1538</v>
      </c>
      <c r="L237" s="1" t="s">
        <v>2850</v>
      </c>
      <c r="M237" s="1" t="s">
        <v>2851</v>
      </c>
    </row>
    <row r="238" ht="15.75" customHeight="1">
      <c r="A238" s="1" t="s">
        <v>2182</v>
      </c>
      <c r="B238" s="1" t="s">
        <v>2852</v>
      </c>
      <c r="C238" s="1">
        <v>2022.0</v>
      </c>
      <c r="D238" s="1"/>
      <c r="E238" s="1" t="s">
        <v>2853</v>
      </c>
      <c r="F238" s="1" t="s">
        <v>1533</v>
      </c>
      <c r="G238" s="1" t="s">
        <v>2854</v>
      </c>
      <c r="H238" s="1"/>
      <c r="I238" s="1"/>
      <c r="J238" s="1" t="s">
        <v>2857</v>
      </c>
      <c r="K238" s="1" t="s">
        <v>1538</v>
      </c>
      <c r="L238" s="1" t="s">
        <v>2858</v>
      </c>
      <c r="M238" s="1"/>
    </row>
    <row r="239" ht="15.75" customHeight="1">
      <c r="A239" s="1" t="s">
        <v>2182</v>
      </c>
      <c r="B239" s="1" t="s">
        <v>2859</v>
      </c>
      <c r="C239" s="1">
        <v>2020.0</v>
      </c>
      <c r="D239" s="1"/>
      <c r="E239" s="1" t="s">
        <v>2860</v>
      </c>
      <c r="F239" s="1" t="s">
        <v>1533</v>
      </c>
      <c r="G239" s="1" t="s">
        <v>2861</v>
      </c>
      <c r="H239" s="1"/>
      <c r="I239" s="1"/>
      <c r="J239" s="1" t="s">
        <v>2862</v>
      </c>
      <c r="K239" s="1" t="s">
        <v>1538</v>
      </c>
      <c r="L239" s="1" t="s">
        <v>2863</v>
      </c>
      <c r="M239" s="1" t="s">
        <v>2864</v>
      </c>
    </row>
    <row r="240" ht="15.75" customHeight="1">
      <c r="A240" s="1" t="s">
        <v>2182</v>
      </c>
      <c r="B240" s="1" t="s">
        <v>2865</v>
      </c>
      <c r="C240" s="1">
        <v>2020.0</v>
      </c>
      <c r="D240" s="1"/>
      <c r="E240" s="1" t="s">
        <v>2428</v>
      </c>
      <c r="F240" s="1" t="s">
        <v>1533</v>
      </c>
      <c r="G240" s="1" t="s">
        <v>2429</v>
      </c>
      <c r="H240" s="1"/>
      <c r="I240" s="1"/>
      <c r="J240" s="1" t="s">
        <v>2868</v>
      </c>
      <c r="K240" s="1" t="s">
        <v>1538</v>
      </c>
      <c r="L240" s="1" t="s">
        <v>2869</v>
      </c>
      <c r="M240" s="1"/>
    </row>
    <row r="241" ht="15.75" customHeight="1">
      <c r="A241" s="1" t="s">
        <v>2182</v>
      </c>
      <c r="B241" s="1" t="s">
        <v>2870</v>
      </c>
      <c r="C241" s="1">
        <v>2021.0</v>
      </c>
      <c r="D241" s="1"/>
      <c r="E241" s="1" t="s">
        <v>2260</v>
      </c>
      <c r="F241" s="1" t="s">
        <v>1533</v>
      </c>
      <c r="G241" s="1" t="s">
        <v>2261</v>
      </c>
      <c r="H241" s="1"/>
      <c r="I241" s="1"/>
      <c r="J241" s="1" t="s">
        <v>2873</v>
      </c>
      <c r="K241" s="1" t="s">
        <v>1538</v>
      </c>
      <c r="L241" s="1" t="s">
        <v>2874</v>
      </c>
      <c r="M241" s="1" t="s">
        <v>2875</v>
      </c>
    </row>
    <row r="242" ht="15.75" customHeight="1">
      <c r="A242" s="1" t="s">
        <v>2182</v>
      </c>
      <c r="B242" s="1" t="s">
        <v>2876</v>
      </c>
      <c r="C242" s="1">
        <v>2017.0</v>
      </c>
      <c r="D242" s="1"/>
      <c r="E242" s="1" t="s">
        <v>2877</v>
      </c>
      <c r="F242" s="1" t="s">
        <v>1533</v>
      </c>
      <c r="G242" s="1" t="s">
        <v>2878</v>
      </c>
      <c r="H242" s="1"/>
      <c r="I242" s="1"/>
      <c r="J242" s="1" t="s">
        <v>2880</v>
      </c>
      <c r="K242" s="1" t="s">
        <v>1538</v>
      </c>
      <c r="L242" s="1" t="s">
        <v>2881</v>
      </c>
      <c r="M242" s="1" t="s">
        <v>2882</v>
      </c>
    </row>
    <row r="243" ht="15.75" customHeight="1">
      <c r="A243" s="1" t="s">
        <v>2182</v>
      </c>
      <c r="B243" s="1" t="s">
        <v>2883</v>
      </c>
      <c r="C243" s="1">
        <v>2017.0</v>
      </c>
      <c r="D243" s="1"/>
      <c r="E243" s="1" t="s">
        <v>2345</v>
      </c>
      <c r="F243" s="1" t="s">
        <v>1533</v>
      </c>
      <c r="G243" s="1" t="s">
        <v>2346</v>
      </c>
      <c r="H243" s="1"/>
      <c r="I243" s="1"/>
      <c r="J243" s="1" t="s">
        <v>2886</v>
      </c>
      <c r="K243" s="1" t="s">
        <v>1538</v>
      </c>
      <c r="L243" s="1" t="s">
        <v>2887</v>
      </c>
      <c r="M243" s="1" t="s">
        <v>2888</v>
      </c>
    </row>
    <row r="244" ht="15.75" customHeight="1">
      <c r="A244" s="1" t="s">
        <v>2182</v>
      </c>
      <c r="B244" s="1" t="s">
        <v>2889</v>
      </c>
      <c r="C244" s="1">
        <v>2021.0</v>
      </c>
      <c r="D244" s="1"/>
      <c r="E244" s="1" t="s">
        <v>2890</v>
      </c>
      <c r="F244" s="1" t="s">
        <v>1533</v>
      </c>
      <c r="G244" s="1" t="s">
        <v>2891</v>
      </c>
      <c r="H244" s="1"/>
      <c r="I244" s="1"/>
      <c r="J244" s="1" t="s">
        <v>2893</v>
      </c>
      <c r="K244" s="1" t="s">
        <v>1538</v>
      </c>
      <c r="L244" s="1" t="s">
        <v>2894</v>
      </c>
      <c r="M244" s="1"/>
    </row>
    <row r="245" ht="15.75" customHeight="1">
      <c r="A245" s="1" t="s">
        <v>2182</v>
      </c>
      <c r="B245" s="1" t="s">
        <v>2895</v>
      </c>
      <c r="C245" s="1">
        <v>2019.0</v>
      </c>
      <c r="D245" s="1"/>
      <c r="E245" s="1" t="s">
        <v>2896</v>
      </c>
      <c r="F245" s="1" t="s">
        <v>1533</v>
      </c>
      <c r="G245" s="1" t="s">
        <v>2897</v>
      </c>
      <c r="H245" s="1"/>
      <c r="I245" s="1"/>
      <c r="J245" s="1" t="s">
        <v>2900</v>
      </c>
      <c r="K245" s="1" t="s">
        <v>1538</v>
      </c>
      <c r="L245" s="1" t="s">
        <v>2901</v>
      </c>
      <c r="M245" s="1"/>
    </row>
    <row r="246" ht="15.75" customHeight="1">
      <c r="A246" s="1" t="s">
        <v>2182</v>
      </c>
      <c r="B246" s="1" t="s">
        <v>2902</v>
      </c>
      <c r="C246" s="1">
        <v>2020.0</v>
      </c>
      <c r="D246" s="1"/>
      <c r="E246" s="1" t="s">
        <v>2903</v>
      </c>
      <c r="F246" s="1" t="s">
        <v>1533</v>
      </c>
      <c r="G246" s="1" t="s">
        <v>2904</v>
      </c>
      <c r="H246" s="1"/>
      <c r="I246" s="1"/>
      <c r="J246" s="1" t="s">
        <v>2907</v>
      </c>
      <c r="K246" s="1" t="s">
        <v>1538</v>
      </c>
      <c r="L246" s="1" t="s">
        <v>2908</v>
      </c>
      <c r="M246" s="1"/>
    </row>
    <row r="247" ht="15.75" customHeight="1">
      <c r="A247" s="1" t="s">
        <v>2182</v>
      </c>
      <c r="B247" s="1" t="s">
        <v>2909</v>
      </c>
      <c r="C247" s="1">
        <v>2020.0</v>
      </c>
      <c r="D247" s="1"/>
      <c r="E247" s="1" t="s">
        <v>2277</v>
      </c>
      <c r="F247" s="1" t="s">
        <v>1533</v>
      </c>
      <c r="G247" s="1" t="s">
        <v>2278</v>
      </c>
      <c r="H247" s="1"/>
      <c r="I247" s="1"/>
      <c r="J247" s="1" t="s">
        <v>2912</v>
      </c>
      <c r="K247" s="1" t="s">
        <v>1538</v>
      </c>
      <c r="L247" s="1" t="s">
        <v>2913</v>
      </c>
      <c r="M247" s="1" t="s">
        <v>2248</v>
      </c>
    </row>
    <row r="248" ht="15.75" customHeight="1">
      <c r="A248" s="1" t="s">
        <v>2182</v>
      </c>
      <c r="B248" s="1" t="s">
        <v>2914</v>
      </c>
      <c r="C248" s="1">
        <v>2022.0</v>
      </c>
      <c r="D248" s="1"/>
      <c r="E248" s="1" t="s">
        <v>2191</v>
      </c>
      <c r="F248" s="1" t="s">
        <v>1533</v>
      </c>
      <c r="G248" s="1" t="s">
        <v>2192</v>
      </c>
      <c r="H248" s="1"/>
      <c r="I248" s="1"/>
      <c r="J248" s="1" t="s">
        <v>2917</v>
      </c>
      <c r="K248" s="1" t="s">
        <v>1538</v>
      </c>
      <c r="L248" s="1" t="s">
        <v>2918</v>
      </c>
      <c r="M248" s="1"/>
    </row>
    <row r="249" ht="15.75" customHeight="1">
      <c r="A249" s="1" t="s">
        <v>2182</v>
      </c>
      <c r="B249" s="1" t="s">
        <v>2919</v>
      </c>
      <c r="C249" s="1">
        <v>2019.0</v>
      </c>
      <c r="D249" s="1"/>
      <c r="E249" s="1" t="s">
        <v>2510</v>
      </c>
      <c r="F249" s="1" t="s">
        <v>1533</v>
      </c>
      <c r="G249" s="1" t="s">
        <v>2511</v>
      </c>
      <c r="H249" s="1"/>
      <c r="I249" s="1"/>
      <c r="J249" s="1" t="s">
        <v>2922</v>
      </c>
      <c r="K249" s="1" t="s">
        <v>1538</v>
      </c>
      <c r="L249" s="1" t="s">
        <v>2923</v>
      </c>
      <c r="M249" s="1" t="s">
        <v>2924</v>
      </c>
    </row>
    <row r="250" ht="15.75" customHeight="1">
      <c r="A250" s="1" t="s">
        <v>2182</v>
      </c>
      <c r="B250" s="1" t="s">
        <v>2925</v>
      </c>
      <c r="C250" s="1">
        <v>2023.0</v>
      </c>
      <c r="D250" s="1"/>
      <c r="E250" s="1" t="s">
        <v>2926</v>
      </c>
      <c r="F250" s="1" t="s">
        <v>1533</v>
      </c>
      <c r="G250" s="1" t="s">
        <v>2927</v>
      </c>
      <c r="H250" s="1"/>
      <c r="I250" s="1"/>
      <c r="J250" s="1" t="s">
        <v>2930</v>
      </c>
      <c r="K250" s="1" t="s">
        <v>1538</v>
      </c>
      <c r="L250" s="1" t="s">
        <v>2931</v>
      </c>
      <c r="M250" s="1"/>
    </row>
    <row r="251" ht="15.75" customHeight="1">
      <c r="A251" s="1" t="s">
        <v>2182</v>
      </c>
      <c r="B251" s="1" t="s">
        <v>2932</v>
      </c>
      <c r="C251" s="1">
        <v>2021.0</v>
      </c>
      <c r="D251" s="1"/>
      <c r="E251" s="1" t="s">
        <v>2933</v>
      </c>
      <c r="F251" s="1" t="s">
        <v>1533</v>
      </c>
      <c r="G251" s="1" t="s">
        <v>2934</v>
      </c>
      <c r="H251" s="1"/>
      <c r="I251" s="1"/>
      <c r="J251" s="1" t="s">
        <v>2937</v>
      </c>
      <c r="K251" s="1" t="s">
        <v>1538</v>
      </c>
      <c r="L251" s="1" t="s">
        <v>2938</v>
      </c>
      <c r="M251" s="1" t="s">
        <v>2939</v>
      </c>
    </row>
    <row r="252" ht="15.75" customHeight="1">
      <c r="A252" s="1" t="s">
        <v>2182</v>
      </c>
      <c r="B252" s="1" t="s">
        <v>2940</v>
      </c>
      <c r="C252" s="1">
        <v>2023.0</v>
      </c>
      <c r="D252" s="1"/>
      <c r="E252" s="1" t="s">
        <v>2184</v>
      </c>
      <c r="F252" s="1" t="s">
        <v>1533</v>
      </c>
      <c r="G252" s="1" t="s">
        <v>2185</v>
      </c>
      <c r="H252" s="1"/>
      <c r="I252" s="1"/>
      <c r="J252" s="1" t="s">
        <v>2943</v>
      </c>
      <c r="K252" s="1" t="s">
        <v>1538</v>
      </c>
      <c r="L252" s="1" t="s">
        <v>2944</v>
      </c>
      <c r="M252" s="1"/>
    </row>
    <row r="253" ht="15.75" customHeight="1">
      <c r="A253" s="1" t="s">
        <v>2182</v>
      </c>
      <c r="B253" s="1" t="s">
        <v>2945</v>
      </c>
      <c r="C253" s="1">
        <v>2022.0</v>
      </c>
      <c r="D253" s="1"/>
      <c r="E253" s="1" t="s">
        <v>2191</v>
      </c>
      <c r="F253" s="1" t="s">
        <v>1533</v>
      </c>
      <c r="G253" s="1" t="s">
        <v>2192</v>
      </c>
      <c r="H253" s="1"/>
      <c r="I253" s="1"/>
      <c r="J253" s="1" t="s">
        <v>2948</v>
      </c>
      <c r="K253" s="1" t="s">
        <v>1538</v>
      </c>
      <c r="L253" s="1" t="s">
        <v>2949</v>
      </c>
      <c r="M253" s="1"/>
    </row>
    <row r="254" ht="15.75" customHeight="1">
      <c r="A254" s="1" t="s">
        <v>2182</v>
      </c>
      <c r="B254" s="1" t="s">
        <v>2950</v>
      </c>
      <c r="C254" s="1">
        <v>2020.0</v>
      </c>
      <c r="D254" s="1"/>
      <c r="E254" s="1" t="s">
        <v>2277</v>
      </c>
      <c r="F254" s="1" t="s">
        <v>1533</v>
      </c>
      <c r="G254" s="1" t="s">
        <v>2278</v>
      </c>
      <c r="H254" s="1"/>
      <c r="I254" s="1"/>
      <c r="J254" s="1" t="s">
        <v>2952</v>
      </c>
      <c r="K254" s="1" t="s">
        <v>1538</v>
      </c>
      <c r="L254" s="1" t="s">
        <v>2953</v>
      </c>
      <c r="M254" s="1" t="s">
        <v>2304</v>
      </c>
    </row>
    <row r="255" ht="15.75" customHeight="1">
      <c r="A255" s="1" t="s">
        <v>2182</v>
      </c>
      <c r="B255" s="1" t="s">
        <v>2954</v>
      </c>
      <c r="C255" s="1">
        <v>2017.0</v>
      </c>
      <c r="D255" s="1"/>
      <c r="E255" s="1" t="s">
        <v>2955</v>
      </c>
      <c r="F255" s="1" t="s">
        <v>1533</v>
      </c>
      <c r="G255" s="1" t="s">
        <v>2956</v>
      </c>
      <c r="H255" s="1"/>
      <c r="I255" s="1"/>
      <c r="J255" s="1" t="s">
        <v>2959</v>
      </c>
      <c r="K255" s="1" t="s">
        <v>1538</v>
      </c>
      <c r="L255" s="1" t="s">
        <v>2960</v>
      </c>
      <c r="M255" s="1" t="s">
        <v>2961</v>
      </c>
    </row>
    <row r="256" ht="15.75" customHeight="1">
      <c r="A256" s="1" t="s">
        <v>2182</v>
      </c>
      <c r="B256" s="1" t="s">
        <v>2962</v>
      </c>
      <c r="C256" s="1">
        <v>2018.0</v>
      </c>
      <c r="D256" s="1"/>
      <c r="E256" s="1" t="s">
        <v>2963</v>
      </c>
      <c r="F256" s="1" t="s">
        <v>1533</v>
      </c>
      <c r="G256" s="1" t="s">
        <v>2964</v>
      </c>
      <c r="H256" s="1"/>
      <c r="I256" s="1"/>
      <c r="J256" s="1" t="s">
        <v>2966</v>
      </c>
      <c r="K256" s="1" t="s">
        <v>1538</v>
      </c>
      <c r="L256" s="1" t="s">
        <v>2967</v>
      </c>
      <c r="M256" s="1"/>
    </row>
    <row r="257" ht="15.75" customHeight="1">
      <c r="A257" s="1" t="s">
        <v>2182</v>
      </c>
      <c r="B257" s="1" t="s">
        <v>2968</v>
      </c>
      <c r="C257" s="1">
        <v>2023.0</v>
      </c>
      <c r="D257" s="1"/>
      <c r="E257" s="1" t="s">
        <v>2184</v>
      </c>
      <c r="F257" s="1" t="s">
        <v>1533</v>
      </c>
      <c r="G257" s="1" t="s">
        <v>2185</v>
      </c>
      <c r="H257" s="1"/>
      <c r="I257" s="1"/>
      <c r="J257" s="1" t="s">
        <v>2971</v>
      </c>
      <c r="K257" s="1" t="s">
        <v>1538</v>
      </c>
      <c r="L257" s="1" t="s">
        <v>2972</v>
      </c>
      <c r="M257" s="1"/>
    </row>
    <row r="258" ht="15.75" customHeight="1">
      <c r="A258" s="1" t="s">
        <v>2182</v>
      </c>
      <c r="B258" s="1" t="s">
        <v>2973</v>
      </c>
      <c r="C258" s="1">
        <v>2023.0</v>
      </c>
      <c r="D258" s="1"/>
      <c r="E258" s="1" t="s">
        <v>2184</v>
      </c>
      <c r="F258" s="1" t="s">
        <v>1533</v>
      </c>
      <c r="G258" s="1" t="s">
        <v>2185</v>
      </c>
      <c r="H258" s="1"/>
      <c r="I258" s="1"/>
      <c r="J258" s="1" t="s">
        <v>2975</v>
      </c>
      <c r="K258" s="1" t="s">
        <v>1538</v>
      </c>
      <c r="L258" s="1" t="s">
        <v>2976</v>
      </c>
      <c r="M258" s="1"/>
    </row>
    <row r="259" ht="15.75" customHeight="1">
      <c r="A259" s="1" t="s">
        <v>2182</v>
      </c>
      <c r="B259" s="1" t="s">
        <v>183</v>
      </c>
      <c r="C259" s="1">
        <v>2020.0</v>
      </c>
      <c r="D259" s="1"/>
      <c r="E259" s="1" t="s">
        <v>2977</v>
      </c>
      <c r="F259" s="1" t="s">
        <v>1533</v>
      </c>
      <c r="G259" s="1" t="s">
        <v>2978</v>
      </c>
      <c r="H259" s="1"/>
      <c r="I259" s="1"/>
      <c r="J259" s="1" t="s">
        <v>2981</v>
      </c>
      <c r="K259" s="1" t="s">
        <v>1538</v>
      </c>
      <c r="L259" s="1" t="s">
        <v>2982</v>
      </c>
      <c r="M259" s="1" t="s">
        <v>2983</v>
      </c>
    </row>
    <row r="260" ht="15.75" customHeight="1">
      <c r="A260" s="1" t="s">
        <v>2182</v>
      </c>
      <c r="B260" s="1" t="s">
        <v>2984</v>
      </c>
      <c r="C260" s="1">
        <v>2019.0</v>
      </c>
      <c r="D260" s="1"/>
      <c r="E260" s="1" t="s">
        <v>2985</v>
      </c>
      <c r="F260" s="1" t="s">
        <v>1533</v>
      </c>
      <c r="G260" s="1" t="s">
        <v>2986</v>
      </c>
      <c r="H260" s="1"/>
      <c r="I260" s="1"/>
      <c r="J260" s="1" t="s">
        <v>2987</v>
      </c>
      <c r="K260" s="1" t="s">
        <v>1538</v>
      </c>
      <c r="L260" s="1" t="s">
        <v>2988</v>
      </c>
      <c r="M260" s="1"/>
    </row>
    <row r="261" ht="15.75" customHeight="1">
      <c r="A261" s="1" t="s">
        <v>2182</v>
      </c>
      <c r="B261" s="1" t="s">
        <v>2989</v>
      </c>
      <c r="C261" s="1">
        <v>2023.0</v>
      </c>
      <c r="D261" s="1"/>
      <c r="E261" s="1" t="s">
        <v>2388</v>
      </c>
      <c r="F261" s="1" t="s">
        <v>1533</v>
      </c>
      <c r="G261" s="1" t="s">
        <v>2389</v>
      </c>
      <c r="H261" s="1"/>
      <c r="I261" s="1"/>
      <c r="J261" s="1" t="s">
        <v>2992</v>
      </c>
      <c r="K261" s="1" t="s">
        <v>1538</v>
      </c>
      <c r="L261" s="1" t="s">
        <v>2993</v>
      </c>
      <c r="M261" s="1" t="s">
        <v>2994</v>
      </c>
    </row>
    <row r="262" ht="15.75" customHeight="1">
      <c r="A262" s="1" t="s">
        <v>2182</v>
      </c>
      <c r="B262" s="1" t="s">
        <v>2995</v>
      </c>
      <c r="C262" s="1">
        <v>2018.0</v>
      </c>
      <c r="D262" s="1"/>
      <c r="E262" s="1" t="s">
        <v>2996</v>
      </c>
      <c r="F262" s="1" t="s">
        <v>1533</v>
      </c>
      <c r="G262" s="1" t="s">
        <v>2997</v>
      </c>
      <c r="H262" s="1"/>
      <c r="I262" s="1"/>
      <c r="J262" s="1" t="s">
        <v>3000</v>
      </c>
      <c r="K262" s="1" t="s">
        <v>1538</v>
      </c>
      <c r="L262" s="1" t="s">
        <v>3001</v>
      </c>
      <c r="M262" s="1"/>
    </row>
    <row r="263" ht="15.75" customHeight="1">
      <c r="A263" s="1" t="s">
        <v>2182</v>
      </c>
      <c r="B263" s="1" t="s">
        <v>3002</v>
      </c>
      <c r="C263" s="1">
        <v>2022.0</v>
      </c>
      <c r="D263" s="1"/>
      <c r="E263" s="1" t="s">
        <v>2191</v>
      </c>
      <c r="F263" s="1" t="s">
        <v>1533</v>
      </c>
      <c r="G263" s="1" t="s">
        <v>2192</v>
      </c>
      <c r="H263" s="1"/>
      <c r="I263" s="1"/>
      <c r="J263" s="1" t="s">
        <v>3004</v>
      </c>
      <c r="K263" s="1" t="s">
        <v>1538</v>
      </c>
      <c r="L263" s="1" t="s">
        <v>3005</v>
      </c>
      <c r="M263" s="1"/>
    </row>
    <row r="264" ht="15.75" customHeight="1">
      <c r="A264" s="1" t="s">
        <v>2182</v>
      </c>
      <c r="B264" s="1" t="s">
        <v>3006</v>
      </c>
      <c r="C264" s="1">
        <v>2019.0</v>
      </c>
      <c r="D264" s="1"/>
      <c r="E264" s="1" t="s">
        <v>2331</v>
      </c>
      <c r="F264" s="1" t="s">
        <v>1533</v>
      </c>
      <c r="G264" s="1" t="s">
        <v>2332</v>
      </c>
      <c r="H264" s="1"/>
      <c r="I264" s="1"/>
      <c r="J264" s="1" t="s">
        <v>3008</v>
      </c>
      <c r="K264" s="1" t="s">
        <v>1538</v>
      </c>
      <c r="L264" s="1" t="s">
        <v>3009</v>
      </c>
      <c r="M264" s="1"/>
    </row>
    <row r="265" ht="15.75" customHeight="1">
      <c r="A265" s="1" t="s">
        <v>2182</v>
      </c>
      <c r="B265" s="1" t="s">
        <v>3010</v>
      </c>
      <c r="C265" s="1">
        <v>2022.0</v>
      </c>
      <c r="D265" s="1"/>
      <c r="E265" s="1" t="s">
        <v>3011</v>
      </c>
      <c r="F265" s="1" t="s">
        <v>1533</v>
      </c>
      <c r="G265" s="1" t="s">
        <v>3012</v>
      </c>
      <c r="H265" s="1"/>
      <c r="I265" s="1"/>
      <c r="J265" s="1" t="s">
        <v>3015</v>
      </c>
      <c r="K265" s="1" t="s">
        <v>1538</v>
      </c>
      <c r="L265" s="1" t="s">
        <v>3016</v>
      </c>
      <c r="M265" s="1" t="s">
        <v>3017</v>
      </c>
    </row>
    <row r="266" ht="15.75" customHeight="1">
      <c r="A266" s="1" t="s">
        <v>2182</v>
      </c>
      <c r="B266" s="1" t="s">
        <v>3018</v>
      </c>
      <c r="C266" s="1">
        <v>2022.0</v>
      </c>
      <c r="D266" s="1"/>
      <c r="E266" s="1" t="s">
        <v>3019</v>
      </c>
      <c r="F266" s="1" t="s">
        <v>1533</v>
      </c>
      <c r="G266" s="1" t="s">
        <v>3020</v>
      </c>
      <c r="H266" s="1"/>
      <c r="I266" s="1"/>
      <c r="J266" s="1" t="s">
        <v>3023</v>
      </c>
      <c r="K266" s="1" t="s">
        <v>1538</v>
      </c>
      <c r="L266" s="1" t="s">
        <v>3024</v>
      </c>
      <c r="M266" s="1" t="s">
        <v>3025</v>
      </c>
    </row>
    <row r="267" ht="15.75" customHeight="1">
      <c r="A267" s="1" t="s">
        <v>2182</v>
      </c>
      <c r="B267" s="1" t="s">
        <v>3026</v>
      </c>
      <c r="C267" s="1">
        <v>2020.0</v>
      </c>
      <c r="D267" s="1"/>
      <c r="E267" s="1" t="s">
        <v>2277</v>
      </c>
      <c r="F267" s="1" t="s">
        <v>1533</v>
      </c>
      <c r="G267" s="1" t="s">
        <v>2278</v>
      </c>
      <c r="H267" s="1"/>
      <c r="I267" s="1"/>
      <c r="J267" s="1" t="s">
        <v>3029</v>
      </c>
      <c r="K267" s="1" t="s">
        <v>1538</v>
      </c>
      <c r="L267" s="1" t="s">
        <v>3030</v>
      </c>
      <c r="M267" s="1" t="s">
        <v>3031</v>
      </c>
    </row>
    <row r="268" ht="15.75" customHeight="1">
      <c r="A268" s="1" t="s">
        <v>2182</v>
      </c>
      <c r="B268" s="1" t="s">
        <v>3032</v>
      </c>
      <c r="C268" s="1">
        <v>2023.0</v>
      </c>
      <c r="D268" s="1"/>
      <c r="E268" s="1" t="s">
        <v>3033</v>
      </c>
      <c r="F268" s="1" t="s">
        <v>1533</v>
      </c>
      <c r="G268" s="1" t="s">
        <v>3034</v>
      </c>
      <c r="H268" s="1"/>
      <c r="I268" s="1"/>
      <c r="J268" s="1" t="s">
        <v>3036</v>
      </c>
      <c r="K268" s="1" t="s">
        <v>1538</v>
      </c>
      <c r="L268" s="1" t="s">
        <v>3037</v>
      </c>
      <c r="M268" s="1" t="s">
        <v>3038</v>
      </c>
    </row>
    <row r="269" ht="15.75" customHeight="1">
      <c r="A269" s="1" t="s">
        <v>2182</v>
      </c>
      <c r="B269" s="1" t="s">
        <v>3039</v>
      </c>
      <c r="C269" s="1">
        <v>2022.0</v>
      </c>
      <c r="D269" s="1"/>
      <c r="E269" s="1" t="s">
        <v>2191</v>
      </c>
      <c r="F269" s="1" t="s">
        <v>1533</v>
      </c>
      <c r="G269" s="1" t="s">
        <v>2192</v>
      </c>
      <c r="H269" s="1"/>
      <c r="I269" s="1"/>
      <c r="J269" s="1" t="s">
        <v>3042</v>
      </c>
      <c r="K269" s="1" t="s">
        <v>1538</v>
      </c>
      <c r="L269" s="1" t="s">
        <v>3043</v>
      </c>
      <c r="M269" s="1"/>
    </row>
    <row r="270" ht="15.75" customHeight="1">
      <c r="A270" s="1" t="s">
        <v>2182</v>
      </c>
      <c r="B270" s="1" t="s">
        <v>3044</v>
      </c>
      <c r="C270" s="1">
        <v>2020.0</v>
      </c>
      <c r="D270" s="1"/>
      <c r="E270" s="1" t="s">
        <v>3045</v>
      </c>
      <c r="F270" s="1" t="s">
        <v>1533</v>
      </c>
      <c r="G270" s="1" t="s">
        <v>3046</v>
      </c>
      <c r="H270" s="1"/>
      <c r="I270" s="1"/>
      <c r="J270" s="1" t="s">
        <v>3049</v>
      </c>
      <c r="K270" s="1" t="s">
        <v>1538</v>
      </c>
      <c r="L270" s="1" t="s">
        <v>3050</v>
      </c>
      <c r="M270" s="1" t="s">
        <v>3051</v>
      </c>
    </row>
    <row r="271" ht="15.75" customHeight="1">
      <c r="A271" s="1" t="s">
        <v>2182</v>
      </c>
      <c r="B271" s="1" t="s">
        <v>3052</v>
      </c>
      <c r="C271" s="1">
        <v>2020.0</v>
      </c>
      <c r="D271" s="1"/>
      <c r="E271" s="1" t="s">
        <v>3053</v>
      </c>
      <c r="F271" s="1" t="s">
        <v>1533</v>
      </c>
      <c r="G271" s="1" t="s">
        <v>3054</v>
      </c>
      <c r="H271" s="1"/>
      <c r="I271" s="1"/>
      <c r="J271" s="1" t="s">
        <v>3057</v>
      </c>
      <c r="K271" s="1" t="s">
        <v>1538</v>
      </c>
      <c r="L271" s="1" t="s">
        <v>3058</v>
      </c>
      <c r="M271" s="1" t="s">
        <v>3059</v>
      </c>
    </row>
    <row r="272" ht="15.75" customHeight="1">
      <c r="A272" s="1" t="s">
        <v>2182</v>
      </c>
      <c r="B272" s="1" t="s">
        <v>3060</v>
      </c>
      <c r="C272" s="1">
        <v>2023.0</v>
      </c>
      <c r="D272" s="1"/>
      <c r="E272" s="1" t="s">
        <v>3061</v>
      </c>
      <c r="F272" s="1" t="s">
        <v>1533</v>
      </c>
      <c r="G272" s="1" t="s">
        <v>3062</v>
      </c>
      <c r="H272" s="1"/>
      <c r="I272" s="1"/>
      <c r="J272" s="1" t="s">
        <v>3065</v>
      </c>
      <c r="K272" s="1" t="s">
        <v>1538</v>
      </c>
      <c r="L272" s="1" t="s">
        <v>3066</v>
      </c>
      <c r="M272" s="1"/>
    </row>
    <row r="273" ht="15.75" customHeight="1">
      <c r="A273" s="1" t="s">
        <v>2182</v>
      </c>
      <c r="B273" s="1" t="s">
        <v>3067</v>
      </c>
      <c r="C273" s="1">
        <v>2023.0</v>
      </c>
      <c r="D273" s="1"/>
      <c r="E273" s="1" t="s">
        <v>3061</v>
      </c>
      <c r="F273" s="1" t="s">
        <v>1533</v>
      </c>
      <c r="G273" s="1" t="s">
        <v>3062</v>
      </c>
      <c r="H273" s="1"/>
      <c r="I273" s="1"/>
      <c r="J273" s="1" t="s">
        <v>3070</v>
      </c>
      <c r="K273" s="1" t="s">
        <v>1538</v>
      </c>
      <c r="L273" s="1" t="s">
        <v>3071</v>
      </c>
      <c r="M273" s="1"/>
    </row>
    <row r="274" ht="15.75" customHeight="1">
      <c r="A274" s="1" t="s">
        <v>2182</v>
      </c>
      <c r="B274" s="1" t="s">
        <v>3072</v>
      </c>
      <c r="C274" s="1">
        <v>2023.0</v>
      </c>
      <c r="D274" s="1"/>
      <c r="E274" s="1" t="s">
        <v>3061</v>
      </c>
      <c r="F274" s="1" t="s">
        <v>1533</v>
      </c>
      <c r="G274" s="1" t="s">
        <v>3062</v>
      </c>
      <c r="H274" s="1"/>
      <c r="I274" s="1"/>
      <c r="J274" s="1" t="s">
        <v>3075</v>
      </c>
      <c r="K274" s="1" t="s">
        <v>1538</v>
      </c>
      <c r="L274" s="1" t="s">
        <v>3076</v>
      </c>
      <c r="M274" s="1"/>
    </row>
    <row r="275" ht="15.75" customHeight="1">
      <c r="A275" s="1" t="s">
        <v>2182</v>
      </c>
      <c r="B275" s="1" t="s">
        <v>3077</v>
      </c>
      <c r="C275" s="1">
        <v>2021.0</v>
      </c>
      <c r="D275" s="1"/>
      <c r="E275" s="1" t="s">
        <v>2236</v>
      </c>
      <c r="F275" s="1" t="s">
        <v>1533</v>
      </c>
      <c r="G275" s="1" t="s">
        <v>2237</v>
      </c>
      <c r="H275" s="1"/>
      <c r="I275" s="1"/>
      <c r="J275" s="1" t="s">
        <v>3080</v>
      </c>
      <c r="K275" s="1" t="s">
        <v>1538</v>
      </c>
      <c r="L275" s="1" t="s">
        <v>3081</v>
      </c>
      <c r="M275" s="1"/>
    </row>
    <row r="276" ht="15.75" customHeight="1">
      <c r="A276" s="1" t="s">
        <v>2182</v>
      </c>
      <c r="B276" s="1" t="s">
        <v>3082</v>
      </c>
      <c r="C276" s="1">
        <v>2017.0</v>
      </c>
      <c r="D276" s="1"/>
      <c r="E276" s="1" t="s">
        <v>2837</v>
      </c>
      <c r="F276" s="1" t="s">
        <v>1533</v>
      </c>
      <c r="G276" s="1" t="s">
        <v>2838</v>
      </c>
      <c r="H276" s="1"/>
      <c r="I276" s="1"/>
      <c r="J276" s="1" t="s">
        <v>3085</v>
      </c>
      <c r="K276" s="1" t="s">
        <v>1538</v>
      </c>
      <c r="L276" s="1" t="s">
        <v>3086</v>
      </c>
      <c r="M276" s="1" t="s">
        <v>3087</v>
      </c>
    </row>
    <row r="277" ht="15.75" customHeight="1">
      <c r="A277" s="1" t="s">
        <v>2182</v>
      </c>
      <c r="B277" s="1" t="s">
        <v>3088</v>
      </c>
      <c r="C277" s="1">
        <v>2017.0</v>
      </c>
      <c r="D277" s="1"/>
      <c r="E277" s="1" t="s">
        <v>2413</v>
      </c>
      <c r="F277" s="1" t="s">
        <v>1533</v>
      </c>
      <c r="G277" s="1" t="s">
        <v>2414</v>
      </c>
      <c r="H277" s="1"/>
      <c r="I277" s="1"/>
      <c r="J277" s="1" t="s">
        <v>3091</v>
      </c>
      <c r="K277" s="1" t="s">
        <v>1538</v>
      </c>
      <c r="L277" s="1" t="s">
        <v>3092</v>
      </c>
      <c r="M277" s="1" t="s">
        <v>3093</v>
      </c>
    </row>
    <row r="278" ht="15.75" customHeight="1">
      <c r="A278" s="1" t="s">
        <v>2182</v>
      </c>
      <c r="B278" s="1" t="s">
        <v>3094</v>
      </c>
      <c r="C278" s="1">
        <v>2016.0</v>
      </c>
      <c r="D278" s="1"/>
      <c r="E278" s="1" t="s">
        <v>2560</v>
      </c>
      <c r="F278" s="1" t="s">
        <v>1533</v>
      </c>
      <c r="G278" s="1" t="s">
        <v>2561</v>
      </c>
      <c r="H278" s="1"/>
      <c r="I278" s="1"/>
      <c r="J278" s="1" t="s">
        <v>3097</v>
      </c>
      <c r="K278" s="1" t="s">
        <v>1538</v>
      </c>
      <c r="L278" s="1" t="s">
        <v>3098</v>
      </c>
      <c r="M278" s="1" t="s">
        <v>3099</v>
      </c>
    </row>
    <row r="279" ht="15.75" customHeight="1">
      <c r="A279" s="1" t="s">
        <v>2182</v>
      </c>
      <c r="B279" s="1" t="s">
        <v>3100</v>
      </c>
      <c r="C279" s="1">
        <v>2017.0</v>
      </c>
      <c r="D279" s="1"/>
      <c r="E279" s="1" t="s">
        <v>3101</v>
      </c>
      <c r="F279" s="1" t="s">
        <v>1533</v>
      </c>
      <c r="G279" s="1" t="s">
        <v>3102</v>
      </c>
      <c r="H279" s="1"/>
      <c r="I279" s="1"/>
      <c r="J279" s="1" t="s">
        <v>3105</v>
      </c>
      <c r="K279" s="1" t="s">
        <v>1538</v>
      </c>
      <c r="L279" s="1" t="s">
        <v>3106</v>
      </c>
      <c r="M279" s="1"/>
    </row>
    <row r="280" ht="15.75" customHeight="1">
      <c r="A280" s="1" t="s">
        <v>2182</v>
      </c>
      <c r="B280" s="1" t="s">
        <v>4994</v>
      </c>
      <c r="C280" s="1">
        <v>2021.0</v>
      </c>
      <c r="D280" s="1"/>
      <c r="E280" s="1" t="s">
        <v>4995</v>
      </c>
      <c r="F280" s="1" t="s">
        <v>4534</v>
      </c>
      <c r="G280" s="1" t="s">
        <v>4996</v>
      </c>
      <c r="H280" s="1"/>
      <c r="I280" s="1"/>
      <c r="J280" s="1"/>
      <c r="K280" s="1"/>
      <c r="L280" s="1" t="s">
        <v>4997</v>
      </c>
      <c r="M280" s="1" t="s">
        <v>4998</v>
      </c>
    </row>
    <row r="281" ht="15.75" customHeight="1">
      <c r="A281" s="1" t="s">
        <v>2182</v>
      </c>
      <c r="B281" s="1" t="s">
        <v>3107</v>
      </c>
      <c r="C281" s="1">
        <v>2022.0</v>
      </c>
      <c r="D281" s="1"/>
      <c r="E281" s="1" t="s">
        <v>3108</v>
      </c>
      <c r="F281" s="1" t="s">
        <v>1533</v>
      </c>
      <c r="G281" s="1" t="s">
        <v>3109</v>
      </c>
      <c r="H281" s="1"/>
      <c r="I281" s="1"/>
      <c r="J281" s="1" t="s">
        <v>3112</v>
      </c>
      <c r="K281" s="1" t="s">
        <v>1538</v>
      </c>
      <c r="L281" s="1" t="s">
        <v>3113</v>
      </c>
      <c r="M281" s="1"/>
    </row>
    <row r="282" ht="15.75" customHeight="1">
      <c r="A282" s="1" t="s">
        <v>2182</v>
      </c>
      <c r="B282" s="1" t="s">
        <v>3114</v>
      </c>
      <c r="C282" s="1">
        <v>2023.0</v>
      </c>
      <c r="D282" s="1"/>
      <c r="E282" s="1" t="s">
        <v>3115</v>
      </c>
      <c r="F282" s="1" t="s">
        <v>1533</v>
      </c>
      <c r="G282" s="1" t="s">
        <v>3116</v>
      </c>
      <c r="H282" s="1"/>
      <c r="I282" s="1"/>
      <c r="J282" s="1" t="s">
        <v>3119</v>
      </c>
      <c r="K282" s="1" t="s">
        <v>1538</v>
      </c>
      <c r="L282" s="1" t="s">
        <v>3120</v>
      </c>
      <c r="M282" s="1" t="s">
        <v>3121</v>
      </c>
    </row>
    <row r="283" ht="15.75" customHeight="1">
      <c r="A283" s="1" t="s">
        <v>2182</v>
      </c>
      <c r="B283" s="1" t="s">
        <v>3122</v>
      </c>
      <c r="C283" s="1">
        <v>2022.0</v>
      </c>
      <c r="D283" s="1"/>
      <c r="E283" s="1" t="s">
        <v>2225</v>
      </c>
      <c r="F283" s="1" t="s">
        <v>1533</v>
      </c>
      <c r="G283" s="1" t="s">
        <v>2226</v>
      </c>
      <c r="H283" s="1"/>
      <c r="I283" s="1"/>
      <c r="J283" s="1" t="s">
        <v>3125</v>
      </c>
      <c r="K283" s="1" t="s">
        <v>1538</v>
      </c>
      <c r="L283" s="1" t="s">
        <v>3126</v>
      </c>
      <c r="M283" s="1"/>
    </row>
    <row r="284" ht="15.75" customHeight="1">
      <c r="A284" s="1" t="s">
        <v>2182</v>
      </c>
      <c r="B284" s="1" t="s">
        <v>3127</v>
      </c>
      <c r="C284" s="1">
        <v>2022.0</v>
      </c>
      <c r="D284" s="1"/>
      <c r="E284" s="1" t="s">
        <v>2191</v>
      </c>
      <c r="F284" s="1" t="s">
        <v>1533</v>
      </c>
      <c r="G284" s="1" t="s">
        <v>2192</v>
      </c>
      <c r="H284" s="1"/>
      <c r="I284" s="1"/>
      <c r="J284" s="1" t="s">
        <v>3129</v>
      </c>
      <c r="K284" s="1" t="s">
        <v>1538</v>
      </c>
      <c r="L284" s="1" t="s">
        <v>3130</v>
      </c>
      <c r="M284" s="1"/>
    </row>
    <row r="285" ht="15.75" customHeight="1">
      <c r="A285" s="1" t="s">
        <v>2182</v>
      </c>
      <c r="B285" s="1" t="s">
        <v>3131</v>
      </c>
      <c r="C285" s="1">
        <v>2014.0</v>
      </c>
      <c r="D285" s="1"/>
      <c r="E285" s="1" t="s">
        <v>3132</v>
      </c>
      <c r="F285" s="1" t="s">
        <v>1533</v>
      </c>
      <c r="G285" s="1" t="s">
        <v>3133</v>
      </c>
      <c r="H285" s="1"/>
      <c r="I285" s="1"/>
      <c r="J285" s="1" t="s">
        <v>3134</v>
      </c>
      <c r="K285" s="1" t="s">
        <v>1538</v>
      </c>
      <c r="L285" s="1" t="s">
        <v>3135</v>
      </c>
      <c r="M285" s="1" t="s">
        <v>3136</v>
      </c>
    </row>
    <row r="286" ht="15.75" customHeight="1">
      <c r="A286" s="1" t="s">
        <v>2182</v>
      </c>
      <c r="B286" s="1" t="s">
        <v>3137</v>
      </c>
      <c r="C286" s="1">
        <v>2015.0</v>
      </c>
      <c r="D286" s="1"/>
      <c r="E286" s="1" t="s">
        <v>3138</v>
      </c>
      <c r="F286" s="1" t="s">
        <v>1533</v>
      </c>
      <c r="G286" s="1" t="s">
        <v>3139</v>
      </c>
      <c r="H286" s="1"/>
      <c r="I286" s="1"/>
      <c r="J286" s="1" t="s">
        <v>3142</v>
      </c>
      <c r="K286" s="1" t="s">
        <v>1538</v>
      </c>
      <c r="L286" s="1" t="s">
        <v>3143</v>
      </c>
      <c r="M286" s="1" t="s">
        <v>3144</v>
      </c>
    </row>
    <row r="287" ht="15.75" customHeight="1">
      <c r="A287" s="1" t="s">
        <v>2182</v>
      </c>
      <c r="B287" s="1" t="s">
        <v>4999</v>
      </c>
      <c r="C287" s="1">
        <v>2022.0</v>
      </c>
      <c r="D287" s="1"/>
      <c r="E287" s="1"/>
      <c r="F287" s="1" t="s">
        <v>4534</v>
      </c>
      <c r="G287" s="1" t="s">
        <v>5000</v>
      </c>
      <c r="H287" s="1"/>
      <c r="I287" s="1"/>
      <c r="J287" s="1"/>
      <c r="K287" s="1"/>
      <c r="L287" s="1" t="s">
        <v>5001</v>
      </c>
      <c r="M287" s="1" t="s">
        <v>5002</v>
      </c>
    </row>
    <row r="288" ht="15.75" customHeight="1">
      <c r="A288" s="1" t="s">
        <v>2182</v>
      </c>
      <c r="B288" s="1" t="s">
        <v>3145</v>
      </c>
      <c r="C288" s="1">
        <v>2023.0</v>
      </c>
      <c r="D288" s="1"/>
      <c r="E288" s="1" t="s">
        <v>3146</v>
      </c>
      <c r="F288" s="1" t="s">
        <v>1533</v>
      </c>
      <c r="G288" s="1" t="s">
        <v>3147</v>
      </c>
      <c r="H288" s="1"/>
      <c r="I288" s="1"/>
      <c r="J288" s="1" t="s">
        <v>3150</v>
      </c>
      <c r="K288" s="1" t="s">
        <v>1538</v>
      </c>
      <c r="L288" s="1" t="s">
        <v>3151</v>
      </c>
      <c r="M288" s="1" t="s">
        <v>3152</v>
      </c>
    </row>
    <row r="289" ht="15.75" customHeight="1">
      <c r="A289" s="1" t="s">
        <v>2182</v>
      </c>
      <c r="B289" s="1" t="s">
        <v>3153</v>
      </c>
      <c r="C289" s="1">
        <v>2018.0</v>
      </c>
      <c r="D289" s="1"/>
      <c r="E289" s="1" t="s">
        <v>3154</v>
      </c>
      <c r="F289" s="1" t="s">
        <v>1533</v>
      </c>
      <c r="G289" s="1" t="s">
        <v>3155</v>
      </c>
      <c r="H289" s="1"/>
      <c r="I289" s="1"/>
      <c r="J289" s="1" t="s">
        <v>3158</v>
      </c>
      <c r="K289" s="1" t="s">
        <v>1538</v>
      </c>
      <c r="L289" s="1" t="s">
        <v>3159</v>
      </c>
      <c r="M289" s="1" t="s">
        <v>3160</v>
      </c>
    </row>
    <row r="290" ht="15.75" customHeight="1">
      <c r="A290" s="1" t="s">
        <v>2182</v>
      </c>
      <c r="B290" s="1" t="s">
        <v>3161</v>
      </c>
      <c r="C290" s="1">
        <v>2023.0</v>
      </c>
      <c r="D290" s="1"/>
      <c r="E290" s="1" t="s">
        <v>2184</v>
      </c>
      <c r="F290" s="1" t="s">
        <v>1533</v>
      </c>
      <c r="G290" s="1" t="s">
        <v>2185</v>
      </c>
      <c r="H290" s="1"/>
      <c r="I290" s="1"/>
      <c r="J290" s="1" t="s">
        <v>3164</v>
      </c>
      <c r="K290" s="1" t="s">
        <v>1538</v>
      </c>
      <c r="L290" s="1" t="s">
        <v>3165</v>
      </c>
      <c r="M290" s="1"/>
    </row>
    <row r="291" ht="15.75" customHeight="1">
      <c r="A291" s="1" t="s">
        <v>2182</v>
      </c>
      <c r="B291" s="1" t="s">
        <v>3166</v>
      </c>
      <c r="C291" s="1">
        <v>2020.0</v>
      </c>
      <c r="D291" s="1"/>
      <c r="E291" s="1" t="s">
        <v>2860</v>
      </c>
      <c r="F291" s="1" t="s">
        <v>1533</v>
      </c>
      <c r="G291" s="1" t="s">
        <v>2861</v>
      </c>
      <c r="H291" s="1"/>
      <c r="I291" s="1"/>
      <c r="J291" s="1" t="s">
        <v>3168</v>
      </c>
      <c r="K291" s="1" t="s">
        <v>1538</v>
      </c>
      <c r="L291" s="1" t="s">
        <v>3169</v>
      </c>
      <c r="M291" s="1" t="s">
        <v>3170</v>
      </c>
    </row>
    <row r="292" ht="15.75" customHeight="1">
      <c r="A292" s="1" t="s">
        <v>2182</v>
      </c>
      <c r="B292" s="1" t="s">
        <v>3171</v>
      </c>
      <c r="C292" s="1">
        <v>2019.0</v>
      </c>
      <c r="D292" s="1"/>
      <c r="E292" s="1" t="s">
        <v>3172</v>
      </c>
      <c r="F292" s="1" t="s">
        <v>1533</v>
      </c>
      <c r="G292" s="1" t="s">
        <v>3173</v>
      </c>
      <c r="H292" s="1"/>
      <c r="I292" s="1"/>
      <c r="J292" s="1" t="s">
        <v>3175</v>
      </c>
      <c r="K292" s="1" t="s">
        <v>1538</v>
      </c>
      <c r="L292" s="1" t="s">
        <v>3176</v>
      </c>
      <c r="M292" s="1"/>
    </row>
    <row r="293" ht="15.75" customHeight="1">
      <c r="A293" s="1" t="s">
        <v>2182</v>
      </c>
      <c r="B293" s="1" t="s">
        <v>3177</v>
      </c>
      <c r="C293" s="1">
        <v>2022.0</v>
      </c>
      <c r="D293" s="1"/>
      <c r="E293" s="1" t="s">
        <v>3178</v>
      </c>
      <c r="F293" s="1" t="s">
        <v>1533</v>
      </c>
      <c r="G293" s="1" t="s">
        <v>3179</v>
      </c>
      <c r="H293" s="1"/>
      <c r="I293" s="1"/>
      <c r="J293" s="1" t="s">
        <v>3182</v>
      </c>
      <c r="K293" s="1" t="s">
        <v>1538</v>
      </c>
      <c r="L293" s="1" t="s">
        <v>3183</v>
      </c>
      <c r="M293" s="1" t="s">
        <v>3184</v>
      </c>
    </row>
    <row r="294" ht="15.75" customHeight="1">
      <c r="A294" s="1" t="s">
        <v>2182</v>
      </c>
      <c r="B294" s="1" t="s">
        <v>3185</v>
      </c>
      <c r="C294" s="1">
        <v>2013.0</v>
      </c>
      <c r="D294" s="1"/>
      <c r="E294" s="1" t="s">
        <v>3186</v>
      </c>
      <c r="F294" s="1" t="s">
        <v>1533</v>
      </c>
      <c r="G294" s="1" t="s">
        <v>3187</v>
      </c>
      <c r="H294" s="1"/>
      <c r="I294" s="1"/>
      <c r="J294" s="1" t="s">
        <v>3190</v>
      </c>
      <c r="K294" s="1" t="s">
        <v>1538</v>
      </c>
      <c r="L294" s="1" t="s">
        <v>3191</v>
      </c>
      <c r="M294" s="1"/>
    </row>
    <row r="295" ht="15.75" customHeight="1">
      <c r="A295" s="1" t="s">
        <v>2182</v>
      </c>
      <c r="B295" s="1" t="s">
        <v>3192</v>
      </c>
      <c r="C295" s="1">
        <v>2015.0</v>
      </c>
      <c r="D295" s="1"/>
      <c r="E295" s="1" t="s">
        <v>3193</v>
      </c>
      <c r="F295" s="1" t="s">
        <v>1533</v>
      </c>
      <c r="G295" s="1" t="s">
        <v>3133</v>
      </c>
      <c r="H295" s="1"/>
      <c r="I295" s="1"/>
      <c r="J295" s="1" t="s">
        <v>3194</v>
      </c>
      <c r="K295" s="1" t="s">
        <v>1538</v>
      </c>
      <c r="L295" s="1" t="s">
        <v>3195</v>
      </c>
      <c r="M295" s="1" t="s">
        <v>3196</v>
      </c>
    </row>
    <row r="296" ht="15.75" customHeight="1">
      <c r="A296" s="1" t="s">
        <v>2182</v>
      </c>
      <c r="B296" s="1" t="s">
        <v>3197</v>
      </c>
      <c r="C296" s="1">
        <v>2023.0</v>
      </c>
      <c r="D296" s="1"/>
      <c r="E296" s="1" t="s">
        <v>2184</v>
      </c>
      <c r="F296" s="1" t="s">
        <v>1533</v>
      </c>
      <c r="G296" s="1" t="s">
        <v>2185</v>
      </c>
      <c r="H296" s="1"/>
      <c r="I296" s="1"/>
      <c r="J296" s="1" t="s">
        <v>3199</v>
      </c>
      <c r="K296" s="1" t="s">
        <v>1538</v>
      </c>
      <c r="L296" s="1" t="s">
        <v>3200</v>
      </c>
      <c r="M296" s="1"/>
    </row>
    <row r="297" ht="15.75" customHeight="1">
      <c r="A297" s="1" t="s">
        <v>2182</v>
      </c>
      <c r="B297" s="1" t="s">
        <v>3201</v>
      </c>
      <c r="C297" s="1">
        <v>2023.0</v>
      </c>
      <c r="D297" s="1"/>
      <c r="E297" s="1" t="s">
        <v>2184</v>
      </c>
      <c r="F297" s="1" t="s">
        <v>1533</v>
      </c>
      <c r="G297" s="1" t="s">
        <v>2185</v>
      </c>
      <c r="H297" s="1"/>
      <c r="I297" s="1"/>
      <c r="J297" s="1" t="s">
        <v>3204</v>
      </c>
      <c r="K297" s="1" t="s">
        <v>1538</v>
      </c>
      <c r="L297" s="1" t="s">
        <v>3205</v>
      </c>
      <c r="M297" s="1"/>
    </row>
    <row r="298" ht="15.75" customHeight="1">
      <c r="A298" s="1" t="s">
        <v>2182</v>
      </c>
      <c r="B298" s="1" t="s">
        <v>3206</v>
      </c>
      <c r="C298" s="1">
        <v>2023.0</v>
      </c>
      <c r="D298" s="1"/>
      <c r="E298" s="1" t="s">
        <v>2388</v>
      </c>
      <c r="F298" s="1" t="s">
        <v>1533</v>
      </c>
      <c r="G298" s="1" t="s">
        <v>2389</v>
      </c>
      <c r="H298" s="1"/>
      <c r="I298" s="1"/>
      <c r="J298" s="1" t="s">
        <v>3209</v>
      </c>
      <c r="K298" s="1" t="s">
        <v>1538</v>
      </c>
      <c r="L298" s="1" t="s">
        <v>3210</v>
      </c>
      <c r="M298" s="1" t="s">
        <v>3211</v>
      </c>
    </row>
    <row r="299" ht="15.75" customHeight="1">
      <c r="A299" s="1" t="s">
        <v>2182</v>
      </c>
      <c r="B299" s="1" t="s">
        <v>3212</v>
      </c>
      <c r="C299" s="1">
        <v>2019.0</v>
      </c>
      <c r="D299" s="1"/>
      <c r="E299" s="1" t="s">
        <v>2458</v>
      </c>
      <c r="F299" s="1" t="s">
        <v>1533</v>
      </c>
      <c r="G299" s="1" t="s">
        <v>2459</v>
      </c>
      <c r="H299" s="1"/>
      <c r="I299" s="1"/>
      <c r="J299" s="1" t="s">
        <v>3214</v>
      </c>
      <c r="K299" s="1" t="s">
        <v>1538</v>
      </c>
      <c r="L299" s="1" t="s">
        <v>3215</v>
      </c>
      <c r="M299" s="1" t="s">
        <v>3216</v>
      </c>
    </row>
    <row r="300" ht="15.75" customHeight="1">
      <c r="A300" s="1" t="s">
        <v>2182</v>
      </c>
      <c r="B300" s="1" t="s">
        <v>3217</v>
      </c>
      <c r="C300" s="1">
        <v>2022.0</v>
      </c>
      <c r="D300" s="1"/>
      <c r="E300" s="1" t="s">
        <v>3218</v>
      </c>
      <c r="F300" s="1" t="s">
        <v>1533</v>
      </c>
      <c r="G300" s="1" t="s">
        <v>3219</v>
      </c>
      <c r="H300" s="1"/>
      <c r="I300" s="1"/>
      <c r="J300" s="1" t="s">
        <v>3220</v>
      </c>
      <c r="K300" s="1" t="s">
        <v>1538</v>
      </c>
      <c r="L300" s="1" t="s">
        <v>3221</v>
      </c>
      <c r="M300" s="1" t="s">
        <v>3222</v>
      </c>
    </row>
    <row r="301" ht="15.75" customHeight="1">
      <c r="A301" s="1" t="s">
        <v>2182</v>
      </c>
      <c r="B301" s="1" t="s">
        <v>3223</v>
      </c>
      <c r="C301" s="1">
        <v>2023.0</v>
      </c>
      <c r="D301" s="1"/>
      <c r="E301" s="1" t="s">
        <v>2213</v>
      </c>
      <c r="F301" s="1" t="s">
        <v>1533</v>
      </c>
      <c r="G301" s="1" t="s">
        <v>2214</v>
      </c>
      <c r="H301" s="1"/>
      <c r="I301" s="1"/>
      <c r="J301" s="1" t="s">
        <v>3225</v>
      </c>
      <c r="K301" s="1" t="s">
        <v>1538</v>
      </c>
      <c r="L301" s="1" t="s">
        <v>3226</v>
      </c>
      <c r="M301" s="1"/>
    </row>
    <row r="302" ht="15.75" customHeight="1">
      <c r="A302" s="1" t="s">
        <v>2182</v>
      </c>
      <c r="B302" s="1" t="s">
        <v>3227</v>
      </c>
      <c r="C302" s="1">
        <v>2021.0</v>
      </c>
      <c r="D302" s="1"/>
      <c r="E302" s="1" t="s">
        <v>3228</v>
      </c>
      <c r="F302" s="1" t="s">
        <v>1533</v>
      </c>
      <c r="G302" s="1" t="s">
        <v>3229</v>
      </c>
      <c r="H302" s="1"/>
      <c r="I302" s="1"/>
      <c r="J302" s="1" t="s">
        <v>3232</v>
      </c>
      <c r="K302" s="1" t="s">
        <v>1538</v>
      </c>
      <c r="L302" s="1" t="s">
        <v>3233</v>
      </c>
      <c r="M302" s="1" t="s">
        <v>3234</v>
      </c>
    </row>
    <row r="303" ht="15.75" customHeight="1">
      <c r="A303" s="1" t="s">
        <v>2182</v>
      </c>
      <c r="B303" s="1" t="s">
        <v>3235</v>
      </c>
      <c r="C303" s="1">
        <v>2019.0</v>
      </c>
      <c r="D303" s="1"/>
      <c r="E303" s="1" t="s">
        <v>3236</v>
      </c>
      <c r="F303" s="1" t="s">
        <v>1533</v>
      </c>
      <c r="G303" s="1" t="s">
        <v>3237</v>
      </c>
      <c r="H303" s="1"/>
      <c r="I303" s="1"/>
      <c r="J303" s="1" t="s">
        <v>3240</v>
      </c>
      <c r="K303" s="1" t="s">
        <v>1538</v>
      </c>
      <c r="L303" s="1" t="s">
        <v>3241</v>
      </c>
      <c r="M303" s="1" t="s">
        <v>3242</v>
      </c>
    </row>
    <row r="304" ht="15.75" customHeight="1">
      <c r="A304" s="1" t="s">
        <v>2182</v>
      </c>
      <c r="B304" s="1" t="s">
        <v>3243</v>
      </c>
      <c r="C304" s="1">
        <v>2023.0</v>
      </c>
      <c r="D304" s="1"/>
      <c r="E304" s="1" t="s">
        <v>3244</v>
      </c>
      <c r="F304" s="1" t="s">
        <v>1533</v>
      </c>
      <c r="G304" s="1" t="s">
        <v>3245</v>
      </c>
      <c r="H304" s="1"/>
      <c r="I304" s="1"/>
      <c r="J304" s="1" t="s">
        <v>3247</v>
      </c>
      <c r="K304" s="1" t="s">
        <v>1538</v>
      </c>
      <c r="L304" s="1" t="s">
        <v>3248</v>
      </c>
      <c r="M304" s="1" t="s">
        <v>3249</v>
      </c>
    </row>
    <row r="305" ht="15.75" customHeight="1">
      <c r="A305" s="1" t="s">
        <v>2182</v>
      </c>
      <c r="B305" s="1" t="s">
        <v>3250</v>
      </c>
      <c r="C305" s="1">
        <v>2016.0</v>
      </c>
      <c r="D305" s="1"/>
      <c r="E305" s="1" t="s">
        <v>2594</v>
      </c>
      <c r="F305" s="1" t="s">
        <v>1533</v>
      </c>
      <c r="G305" s="1" t="s">
        <v>2595</v>
      </c>
      <c r="H305" s="1"/>
      <c r="I305" s="1"/>
      <c r="J305" s="1" t="s">
        <v>3253</v>
      </c>
      <c r="K305" s="1" t="s">
        <v>1538</v>
      </c>
      <c r="L305" s="1" t="s">
        <v>3254</v>
      </c>
      <c r="M305" s="1" t="s">
        <v>3255</v>
      </c>
    </row>
    <row r="306" ht="15.75" customHeight="1">
      <c r="A306" s="1" t="s">
        <v>2182</v>
      </c>
      <c r="B306" s="1" t="s">
        <v>3256</v>
      </c>
      <c r="C306" s="1">
        <v>2021.0</v>
      </c>
      <c r="D306" s="1"/>
      <c r="E306" s="1" t="s">
        <v>2236</v>
      </c>
      <c r="F306" s="1" t="s">
        <v>1533</v>
      </c>
      <c r="G306" s="1" t="s">
        <v>2237</v>
      </c>
      <c r="H306" s="1"/>
      <c r="I306" s="1"/>
      <c r="J306" s="1" t="s">
        <v>3257</v>
      </c>
      <c r="K306" s="1" t="s">
        <v>1538</v>
      </c>
      <c r="L306" s="1" t="s">
        <v>3258</v>
      </c>
      <c r="M306" s="1"/>
    </row>
    <row r="307" ht="15.75" customHeight="1">
      <c r="A307" s="1" t="s">
        <v>2182</v>
      </c>
      <c r="B307" s="1" t="s">
        <v>3259</v>
      </c>
      <c r="C307" s="1">
        <v>2022.0</v>
      </c>
      <c r="D307" s="1"/>
      <c r="E307" s="1" t="s">
        <v>2191</v>
      </c>
      <c r="F307" s="1" t="s">
        <v>1533</v>
      </c>
      <c r="G307" s="1" t="s">
        <v>2192</v>
      </c>
      <c r="H307" s="1"/>
      <c r="I307" s="1"/>
      <c r="J307" s="1" t="s">
        <v>3262</v>
      </c>
      <c r="K307" s="1" t="s">
        <v>1538</v>
      </c>
      <c r="L307" s="1" t="s">
        <v>3263</v>
      </c>
      <c r="M307" s="1"/>
    </row>
    <row r="308" ht="15.75" customHeight="1">
      <c r="A308" s="1" t="s">
        <v>2182</v>
      </c>
      <c r="B308" s="1" t="s">
        <v>3264</v>
      </c>
      <c r="C308" s="1">
        <v>2019.0</v>
      </c>
      <c r="D308" s="1"/>
      <c r="E308" s="1" t="s">
        <v>2458</v>
      </c>
      <c r="F308" s="1" t="s">
        <v>1533</v>
      </c>
      <c r="G308" s="1" t="s">
        <v>2459</v>
      </c>
      <c r="H308" s="1"/>
      <c r="I308" s="1"/>
      <c r="J308" s="1" t="s">
        <v>3267</v>
      </c>
      <c r="K308" s="1" t="s">
        <v>1538</v>
      </c>
      <c r="L308" s="1" t="s">
        <v>3268</v>
      </c>
      <c r="M308" s="1" t="s">
        <v>3269</v>
      </c>
    </row>
    <row r="309" ht="15.75" customHeight="1">
      <c r="A309" s="1" t="s">
        <v>2182</v>
      </c>
      <c r="B309" s="1" t="s">
        <v>3270</v>
      </c>
      <c r="C309" s="1">
        <v>2022.0</v>
      </c>
      <c r="D309" s="1"/>
      <c r="E309" s="1" t="s">
        <v>2225</v>
      </c>
      <c r="F309" s="1" t="s">
        <v>1533</v>
      </c>
      <c r="G309" s="1" t="s">
        <v>2226</v>
      </c>
      <c r="H309" s="1"/>
      <c r="I309" s="1"/>
      <c r="J309" s="1" t="s">
        <v>3273</v>
      </c>
      <c r="K309" s="1" t="s">
        <v>1538</v>
      </c>
      <c r="L309" s="1" t="s">
        <v>3274</v>
      </c>
      <c r="M309" s="1"/>
    </row>
    <row r="310" ht="15.75" customHeight="1">
      <c r="A310" s="1" t="s">
        <v>2182</v>
      </c>
      <c r="B310" s="1" t="s">
        <v>3275</v>
      </c>
      <c r="C310" s="1">
        <v>2020.0</v>
      </c>
      <c r="D310" s="1"/>
      <c r="E310" s="1" t="s">
        <v>2242</v>
      </c>
      <c r="F310" s="1" t="s">
        <v>1533</v>
      </c>
      <c r="G310" s="1" t="s">
        <v>2243</v>
      </c>
      <c r="H310" s="1"/>
      <c r="I310" s="1"/>
      <c r="J310" s="1" t="s">
        <v>3278</v>
      </c>
      <c r="K310" s="1" t="s">
        <v>1538</v>
      </c>
      <c r="L310" s="1" t="s">
        <v>3279</v>
      </c>
      <c r="M310" s="1" t="s">
        <v>3280</v>
      </c>
    </row>
    <row r="311" ht="15.75" customHeight="1">
      <c r="A311" s="1" t="s">
        <v>2182</v>
      </c>
      <c r="B311" s="1" t="s">
        <v>3281</v>
      </c>
      <c r="C311" s="1">
        <v>2023.0</v>
      </c>
      <c r="D311" s="1"/>
      <c r="E311" s="1" t="s">
        <v>3282</v>
      </c>
      <c r="F311" s="1" t="s">
        <v>1533</v>
      </c>
      <c r="G311" s="1" t="s">
        <v>3283</v>
      </c>
      <c r="H311" s="1"/>
      <c r="I311" s="1"/>
      <c r="J311" s="1" t="s">
        <v>3286</v>
      </c>
      <c r="K311" s="1" t="s">
        <v>1538</v>
      </c>
      <c r="L311" s="1" t="s">
        <v>3287</v>
      </c>
      <c r="M311" s="1" t="s">
        <v>3288</v>
      </c>
    </row>
    <row r="312" ht="15.75" customHeight="1">
      <c r="A312" s="1" t="s">
        <v>2182</v>
      </c>
      <c r="B312" s="1" t="s">
        <v>3289</v>
      </c>
      <c r="C312" s="1">
        <v>2022.0</v>
      </c>
      <c r="D312" s="1"/>
      <c r="E312" s="1" t="s">
        <v>2191</v>
      </c>
      <c r="F312" s="1" t="s">
        <v>1533</v>
      </c>
      <c r="G312" s="1" t="s">
        <v>2192</v>
      </c>
      <c r="H312" s="1"/>
      <c r="I312" s="1"/>
      <c r="J312" s="1" t="s">
        <v>3292</v>
      </c>
      <c r="K312" s="1" t="s">
        <v>1538</v>
      </c>
      <c r="L312" s="1" t="s">
        <v>3293</v>
      </c>
      <c r="M312" s="1"/>
    </row>
    <row r="313" ht="15.75" customHeight="1">
      <c r="A313" s="1" t="s">
        <v>2182</v>
      </c>
      <c r="B313" s="1" t="s">
        <v>3294</v>
      </c>
      <c r="C313" s="1">
        <v>2022.0</v>
      </c>
      <c r="D313" s="1"/>
      <c r="E313" s="1" t="s">
        <v>3295</v>
      </c>
      <c r="F313" s="1" t="s">
        <v>1533</v>
      </c>
      <c r="G313" s="1" t="s">
        <v>3296</v>
      </c>
      <c r="H313" s="1"/>
      <c r="I313" s="1"/>
      <c r="J313" s="1" t="s">
        <v>3298</v>
      </c>
      <c r="K313" s="1" t="s">
        <v>1538</v>
      </c>
      <c r="L313" s="1" t="s">
        <v>3299</v>
      </c>
      <c r="M313" s="1" t="s">
        <v>3300</v>
      </c>
    </row>
    <row r="314" ht="15.75" customHeight="1">
      <c r="A314" s="1" t="s">
        <v>2182</v>
      </c>
      <c r="B314" s="1" t="s">
        <v>3301</v>
      </c>
      <c r="C314" s="1">
        <v>2021.0</v>
      </c>
      <c r="D314" s="1"/>
      <c r="E314" s="1" t="s">
        <v>3302</v>
      </c>
      <c r="F314" s="1" t="s">
        <v>1533</v>
      </c>
      <c r="G314" s="1" t="s">
        <v>3303</v>
      </c>
      <c r="H314" s="1"/>
      <c r="I314" s="1"/>
      <c r="J314" s="1" t="s">
        <v>3306</v>
      </c>
      <c r="K314" s="1" t="s">
        <v>1538</v>
      </c>
      <c r="L314" s="1" t="s">
        <v>3307</v>
      </c>
      <c r="M314" s="1"/>
    </row>
    <row r="315" ht="15.75" customHeight="1">
      <c r="A315" s="1" t="s">
        <v>2182</v>
      </c>
      <c r="B315" s="1" t="s">
        <v>3308</v>
      </c>
      <c r="C315" s="1">
        <v>2022.0</v>
      </c>
      <c r="D315" s="1"/>
      <c r="E315" s="1" t="s">
        <v>3309</v>
      </c>
      <c r="F315" s="1" t="s">
        <v>1533</v>
      </c>
      <c r="G315" s="1" t="s">
        <v>3310</v>
      </c>
      <c r="H315" s="1"/>
      <c r="I315" s="1"/>
      <c r="J315" s="1" t="s">
        <v>3313</v>
      </c>
      <c r="K315" s="1" t="s">
        <v>1538</v>
      </c>
      <c r="L315" s="1" t="s">
        <v>3314</v>
      </c>
      <c r="M315" s="1" t="s">
        <v>3315</v>
      </c>
    </row>
    <row r="316" ht="15.75" customHeight="1">
      <c r="A316" s="1" t="s">
        <v>2182</v>
      </c>
      <c r="B316" s="1" t="s">
        <v>3316</v>
      </c>
      <c r="C316" s="1">
        <v>2017.0</v>
      </c>
      <c r="D316" s="1"/>
      <c r="E316" s="1" t="s">
        <v>3317</v>
      </c>
      <c r="F316" s="1" t="s">
        <v>1533</v>
      </c>
      <c r="G316" s="1" t="s">
        <v>3318</v>
      </c>
      <c r="H316" s="1"/>
      <c r="I316" s="1"/>
      <c r="J316" s="1" t="s">
        <v>3321</v>
      </c>
      <c r="K316" s="1" t="s">
        <v>1538</v>
      </c>
      <c r="L316" s="1" t="s">
        <v>3322</v>
      </c>
      <c r="M316" s="1"/>
    </row>
    <row r="317" ht="15.75" customHeight="1">
      <c r="A317" s="1" t="s">
        <v>2182</v>
      </c>
      <c r="B317" s="1" t="s">
        <v>3323</v>
      </c>
      <c r="C317" s="1">
        <v>2023.0</v>
      </c>
      <c r="D317" s="1"/>
      <c r="E317" s="1" t="s">
        <v>2184</v>
      </c>
      <c r="F317" s="1" t="s">
        <v>1533</v>
      </c>
      <c r="G317" s="1" t="s">
        <v>2185</v>
      </c>
      <c r="H317" s="1"/>
      <c r="I317" s="1"/>
      <c r="J317" s="1" t="s">
        <v>3326</v>
      </c>
      <c r="K317" s="1" t="s">
        <v>1538</v>
      </c>
      <c r="L317" s="1" t="s">
        <v>3327</v>
      </c>
      <c r="M317" s="1"/>
    </row>
    <row r="318" ht="15.75" customHeight="1">
      <c r="A318" s="1" t="s">
        <v>2182</v>
      </c>
      <c r="B318" s="1" t="s">
        <v>3328</v>
      </c>
      <c r="C318" s="1">
        <v>2021.0</v>
      </c>
      <c r="D318" s="1"/>
      <c r="E318" s="1" t="s">
        <v>3329</v>
      </c>
      <c r="F318" s="1" t="s">
        <v>1533</v>
      </c>
      <c r="G318" s="1" t="s">
        <v>3330</v>
      </c>
      <c r="H318" s="1"/>
      <c r="I318" s="1"/>
      <c r="J318" s="1" t="s">
        <v>3333</v>
      </c>
      <c r="K318" s="1" t="s">
        <v>1538</v>
      </c>
      <c r="L318" s="1" t="s">
        <v>3334</v>
      </c>
      <c r="M318" s="1" t="s">
        <v>3335</v>
      </c>
    </row>
    <row r="319" ht="15.75" customHeight="1">
      <c r="A319" s="1" t="s">
        <v>2182</v>
      </c>
      <c r="B319" s="1" t="s">
        <v>3336</v>
      </c>
      <c r="C319" s="1">
        <v>2021.0</v>
      </c>
      <c r="D319" s="1"/>
      <c r="E319" s="1" t="s">
        <v>3337</v>
      </c>
      <c r="F319" s="1" t="s">
        <v>1533</v>
      </c>
      <c r="G319" s="1" t="s">
        <v>3338</v>
      </c>
      <c r="H319" s="1"/>
      <c r="I319" s="1"/>
      <c r="J319" s="1" t="s">
        <v>3340</v>
      </c>
      <c r="K319" s="1" t="s">
        <v>1538</v>
      </c>
      <c r="L319" s="1" t="s">
        <v>3341</v>
      </c>
      <c r="M319" s="1" t="s">
        <v>3342</v>
      </c>
    </row>
    <row r="320" ht="15.75" customHeight="1">
      <c r="A320" s="1" t="s">
        <v>2182</v>
      </c>
      <c r="B320" s="1" t="s">
        <v>3343</v>
      </c>
      <c r="C320" s="1">
        <v>2014.0</v>
      </c>
      <c r="D320" s="1"/>
      <c r="E320" s="1" t="s">
        <v>3344</v>
      </c>
      <c r="F320" s="1" t="s">
        <v>1533</v>
      </c>
      <c r="G320" s="1" t="s">
        <v>3345</v>
      </c>
      <c r="H320" s="1"/>
      <c r="I320" s="1"/>
      <c r="J320" s="1" t="s">
        <v>3347</v>
      </c>
      <c r="K320" s="1" t="s">
        <v>1538</v>
      </c>
      <c r="L320" s="1" t="s">
        <v>3348</v>
      </c>
      <c r="M320" s="1" t="s">
        <v>3349</v>
      </c>
    </row>
    <row r="321" ht="15.75" customHeight="1">
      <c r="A321" s="1" t="s">
        <v>2182</v>
      </c>
      <c r="B321" s="1" t="s">
        <v>3350</v>
      </c>
      <c r="C321" s="1">
        <v>2022.0</v>
      </c>
      <c r="D321" s="1"/>
      <c r="E321" s="1" t="s">
        <v>3351</v>
      </c>
      <c r="F321" s="1" t="s">
        <v>1533</v>
      </c>
      <c r="G321" s="1" t="s">
        <v>3352</v>
      </c>
      <c r="H321" s="1"/>
      <c r="I321" s="1"/>
      <c r="J321" s="1" t="s">
        <v>3355</v>
      </c>
      <c r="K321" s="1" t="s">
        <v>1538</v>
      </c>
      <c r="L321" s="1" t="s">
        <v>3356</v>
      </c>
      <c r="M321" s="1"/>
    </row>
    <row r="322" ht="15.75" customHeight="1">
      <c r="A322" s="1" t="s">
        <v>2182</v>
      </c>
      <c r="B322" s="1" t="s">
        <v>3357</v>
      </c>
      <c r="C322" s="1">
        <v>2018.0</v>
      </c>
      <c r="D322" s="1"/>
      <c r="E322" s="1" t="s">
        <v>3358</v>
      </c>
      <c r="F322" s="1" t="s">
        <v>1533</v>
      </c>
      <c r="G322" s="1" t="s">
        <v>3359</v>
      </c>
      <c r="H322" s="1"/>
      <c r="I322" s="1"/>
      <c r="J322" s="1" t="s">
        <v>3362</v>
      </c>
      <c r="K322" s="1" t="s">
        <v>1538</v>
      </c>
      <c r="L322" s="1" t="s">
        <v>3363</v>
      </c>
      <c r="M322" s="1" t="s">
        <v>3364</v>
      </c>
    </row>
    <row r="323" ht="15.75" customHeight="1">
      <c r="A323" s="1" t="s">
        <v>2182</v>
      </c>
      <c r="B323" s="1" t="s">
        <v>3365</v>
      </c>
      <c r="C323" s="1">
        <v>2021.0</v>
      </c>
      <c r="D323" s="1"/>
      <c r="E323" s="1" t="s">
        <v>2236</v>
      </c>
      <c r="F323" s="1" t="s">
        <v>1533</v>
      </c>
      <c r="G323" s="1" t="s">
        <v>2237</v>
      </c>
      <c r="H323" s="1"/>
      <c r="I323" s="1"/>
      <c r="J323" s="1" t="s">
        <v>3367</v>
      </c>
      <c r="K323" s="1" t="s">
        <v>1538</v>
      </c>
      <c r="L323" s="1" t="s">
        <v>3368</v>
      </c>
      <c r="M323" s="1"/>
    </row>
    <row r="324" ht="15.75" customHeight="1">
      <c r="A324" s="1" t="s">
        <v>2182</v>
      </c>
      <c r="B324" s="1" t="s">
        <v>3369</v>
      </c>
      <c r="C324" s="1">
        <v>2023.0</v>
      </c>
      <c r="D324" s="1"/>
      <c r="E324" s="1" t="s">
        <v>3370</v>
      </c>
      <c r="F324" s="1" t="s">
        <v>1533</v>
      </c>
      <c r="G324" s="1" t="s">
        <v>3371</v>
      </c>
      <c r="H324" s="1"/>
      <c r="I324" s="1"/>
      <c r="J324" s="1" t="s">
        <v>3374</v>
      </c>
      <c r="K324" s="1" t="s">
        <v>1538</v>
      </c>
      <c r="L324" s="1" t="s">
        <v>3375</v>
      </c>
      <c r="M324" s="1" t="s">
        <v>3376</v>
      </c>
    </row>
    <row r="325" ht="15.75" customHeight="1">
      <c r="A325" s="1" t="s">
        <v>2182</v>
      </c>
      <c r="B325" s="1" t="s">
        <v>3377</v>
      </c>
      <c r="C325" s="1">
        <v>2017.0</v>
      </c>
      <c r="D325" s="1"/>
      <c r="E325" s="1" t="s">
        <v>2345</v>
      </c>
      <c r="F325" s="1" t="s">
        <v>1533</v>
      </c>
      <c r="G325" s="1" t="s">
        <v>2346</v>
      </c>
      <c r="H325" s="1"/>
      <c r="I325" s="1"/>
      <c r="J325" s="1" t="s">
        <v>3380</v>
      </c>
      <c r="K325" s="1" t="s">
        <v>1538</v>
      </c>
      <c r="L325" s="1" t="s">
        <v>3381</v>
      </c>
      <c r="M325" s="1" t="s">
        <v>3382</v>
      </c>
    </row>
    <row r="326" ht="15.75" customHeight="1">
      <c r="A326" s="1" t="s">
        <v>2182</v>
      </c>
      <c r="B326" s="1" t="s">
        <v>3383</v>
      </c>
      <c r="C326" s="1">
        <v>2014.0</v>
      </c>
      <c r="D326" s="1"/>
      <c r="E326" s="1" t="s">
        <v>2633</v>
      </c>
      <c r="F326" s="1" t="s">
        <v>1533</v>
      </c>
      <c r="G326" s="1" t="s">
        <v>2634</v>
      </c>
      <c r="H326" s="1"/>
      <c r="I326" s="1"/>
      <c r="J326" s="1" t="s">
        <v>3385</v>
      </c>
      <c r="K326" s="1" t="s">
        <v>1538</v>
      </c>
      <c r="L326" s="1" t="s">
        <v>3386</v>
      </c>
      <c r="M326" s="1" t="s">
        <v>3387</v>
      </c>
    </row>
    <row r="327" ht="15.75" customHeight="1">
      <c r="A327" s="1" t="s">
        <v>2182</v>
      </c>
      <c r="B327" s="1" t="s">
        <v>3388</v>
      </c>
      <c r="C327" s="1">
        <v>2018.0</v>
      </c>
      <c r="D327" s="1"/>
      <c r="E327" s="1" t="s">
        <v>3389</v>
      </c>
      <c r="F327" s="1" t="s">
        <v>1533</v>
      </c>
      <c r="G327" s="1" t="s">
        <v>3390</v>
      </c>
      <c r="H327" s="1"/>
      <c r="I327" s="1"/>
      <c r="J327" s="1" t="s">
        <v>3393</v>
      </c>
      <c r="K327" s="1" t="s">
        <v>1538</v>
      </c>
      <c r="L327" s="1" t="s">
        <v>3394</v>
      </c>
      <c r="M327" s="1" t="s">
        <v>3395</v>
      </c>
    </row>
    <row r="328" ht="15.75" customHeight="1">
      <c r="A328" s="1" t="s">
        <v>2182</v>
      </c>
      <c r="B328" s="1" t="s">
        <v>3396</v>
      </c>
      <c r="C328" s="1">
        <v>2017.0</v>
      </c>
      <c r="D328" s="1"/>
      <c r="E328" s="1" t="s">
        <v>3397</v>
      </c>
      <c r="F328" s="1" t="s">
        <v>1533</v>
      </c>
      <c r="G328" s="1" t="s">
        <v>3398</v>
      </c>
      <c r="H328" s="1"/>
      <c r="I328" s="1"/>
      <c r="J328" s="1" t="s">
        <v>3401</v>
      </c>
      <c r="K328" s="1" t="s">
        <v>1538</v>
      </c>
      <c r="L328" s="1" t="s">
        <v>3402</v>
      </c>
      <c r="M328" s="1"/>
    </row>
    <row r="329" ht="15.75" customHeight="1">
      <c r="A329" s="1" t="s">
        <v>2182</v>
      </c>
      <c r="B329" s="1" t="s">
        <v>3403</v>
      </c>
      <c r="C329" s="1">
        <v>2018.0</v>
      </c>
      <c r="D329" s="1"/>
      <c r="E329" s="1" t="s">
        <v>3404</v>
      </c>
      <c r="F329" s="1" t="s">
        <v>1533</v>
      </c>
      <c r="G329" s="1" t="s">
        <v>3405</v>
      </c>
      <c r="H329" s="1"/>
      <c r="I329" s="1"/>
      <c r="J329" s="1" t="s">
        <v>3408</v>
      </c>
      <c r="K329" s="1" t="s">
        <v>1538</v>
      </c>
      <c r="L329" s="1" t="s">
        <v>3409</v>
      </c>
      <c r="M329" s="1"/>
    </row>
    <row r="330" ht="15.75" customHeight="1">
      <c r="A330" s="1" t="s">
        <v>2182</v>
      </c>
      <c r="B330" s="1" t="s">
        <v>3410</v>
      </c>
      <c r="C330" s="1">
        <v>2022.0</v>
      </c>
      <c r="D330" s="1"/>
      <c r="E330" s="1" t="s">
        <v>2191</v>
      </c>
      <c r="F330" s="1" t="s">
        <v>1533</v>
      </c>
      <c r="G330" s="1" t="s">
        <v>2192</v>
      </c>
      <c r="H330" s="1"/>
      <c r="I330" s="1"/>
      <c r="J330" s="1" t="s">
        <v>3411</v>
      </c>
      <c r="K330" s="1" t="s">
        <v>1538</v>
      </c>
      <c r="L330" s="1" t="s">
        <v>3412</v>
      </c>
      <c r="M330" s="1"/>
    </row>
    <row r="331" ht="15.75" customHeight="1">
      <c r="A331" s="1" t="s">
        <v>2182</v>
      </c>
      <c r="B331" s="1" t="s">
        <v>3413</v>
      </c>
      <c r="C331" s="1">
        <v>2020.0</v>
      </c>
      <c r="D331" s="1"/>
      <c r="E331" s="1" t="s">
        <v>3414</v>
      </c>
      <c r="F331" s="1" t="s">
        <v>1533</v>
      </c>
      <c r="G331" s="1" t="s">
        <v>3415</v>
      </c>
      <c r="H331" s="1"/>
      <c r="I331" s="1"/>
      <c r="J331" s="1" t="s">
        <v>3418</v>
      </c>
      <c r="K331" s="1" t="s">
        <v>1538</v>
      </c>
      <c r="L331" s="1" t="s">
        <v>3419</v>
      </c>
      <c r="M331" s="1" t="s">
        <v>3420</v>
      </c>
    </row>
    <row r="332" ht="15.75" customHeight="1">
      <c r="A332" s="1" t="s">
        <v>2182</v>
      </c>
      <c r="B332" s="1" t="s">
        <v>3421</v>
      </c>
      <c r="C332" s="1">
        <v>2021.0</v>
      </c>
      <c r="D332" s="1"/>
      <c r="E332" s="1" t="s">
        <v>2502</v>
      </c>
      <c r="F332" s="1" t="s">
        <v>1533</v>
      </c>
      <c r="G332" s="1" t="s">
        <v>2503</v>
      </c>
      <c r="H332" s="1"/>
      <c r="I332" s="1"/>
      <c r="J332" s="1" t="s">
        <v>3424</v>
      </c>
      <c r="K332" s="1" t="s">
        <v>1538</v>
      </c>
      <c r="L332" s="1" t="s">
        <v>3425</v>
      </c>
      <c r="M332" s="1" t="s">
        <v>3426</v>
      </c>
    </row>
    <row r="333" ht="15.75" customHeight="1">
      <c r="A333" s="1" t="s">
        <v>2182</v>
      </c>
      <c r="B333" s="1" t="s">
        <v>3427</v>
      </c>
      <c r="C333" s="1">
        <v>2022.0</v>
      </c>
      <c r="D333" s="1"/>
      <c r="E333" s="1" t="s">
        <v>2853</v>
      </c>
      <c r="F333" s="1" t="s">
        <v>1533</v>
      </c>
      <c r="G333" s="1" t="s">
        <v>2854</v>
      </c>
      <c r="H333" s="1"/>
      <c r="I333" s="1"/>
      <c r="J333" s="1" t="s">
        <v>3430</v>
      </c>
      <c r="K333" s="1" t="s">
        <v>1538</v>
      </c>
      <c r="L333" s="1" t="s">
        <v>3431</v>
      </c>
      <c r="M333" s="1"/>
    </row>
    <row r="334" ht="15.75" customHeight="1">
      <c r="A334" s="1" t="s">
        <v>2182</v>
      </c>
      <c r="B334" s="1" t="s">
        <v>3432</v>
      </c>
      <c r="C334" s="1">
        <v>2023.0</v>
      </c>
      <c r="D334" s="1"/>
      <c r="E334" s="1" t="s">
        <v>2184</v>
      </c>
      <c r="F334" s="1" t="s">
        <v>1533</v>
      </c>
      <c r="G334" s="1" t="s">
        <v>2185</v>
      </c>
      <c r="H334" s="1"/>
      <c r="I334" s="1"/>
      <c r="J334" s="1" t="s">
        <v>3433</v>
      </c>
      <c r="K334" s="1" t="s">
        <v>1538</v>
      </c>
      <c r="L334" s="1" t="s">
        <v>3434</v>
      </c>
      <c r="M334" s="1"/>
    </row>
    <row r="335" ht="15.75" customHeight="1">
      <c r="A335" s="1" t="s">
        <v>2182</v>
      </c>
      <c r="B335" s="1" t="s">
        <v>3435</v>
      </c>
      <c r="C335" s="1">
        <v>2020.0</v>
      </c>
      <c r="D335" s="1"/>
      <c r="E335" s="1" t="s">
        <v>3414</v>
      </c>
      <c r="F335" s="1" t="s">
        <v>1533</v>
      </c>
      <c r="G335" s="1" t="s">
        <v>3415</v>
      </c>
      <c r="H335" s="1"/>
      <c r="I335" s="1"/>
      <c r="J335" s="1" t="s">
        <v>3438</v>
      </c>
      <c r="K335" s="1" t="s">
        <v>1538</v>
      </c>
      <c r="L335" s="1" t="s">
        <v>3439</v>
      </c>
      <c r="M335" s="1" t="s">
        <v>3440</v>
      </c>
    </row>
    <row r="336" ht="15.75" customHeight="1">
      <c r="A336" s="1" t="s">
        <v>2182</v>
      </c>
      <c r="B336" s="1" t="s">
        <v>3441</v>
      </c>
      <c r="C336" s="1">
        <v>2018.0</v>
      </c>
      <c r="D336" s="1"/>
      <c r="E336" s="1" t="s">
        <v>3442</v>
      </c>
      <c r="F336" s="1" t="s">
        <v>1533</v>
      </c>
      <c r="G336" s="1" t="s">
        <v>3443</v>
      </c>
      <c r="H336" s="1"/>
      <c r="I336" s="1"/>
      <c r="J336" s="1" t="s">
        <v>3446</v>
      </c>
      <c r="K336" s="1" t="s">
        <v>1538</v>
      </c>
      <c r="L336" s="1" t="s">
        <v>3447</v>
      </c>
      <c r="M336" s="1" t="s">
        <v>3448</v>
      </c>
    </row>
    <row r="337" ht="15.75" customHeight="1">
      <c r="A337" s="1" t="s">
        <v>2182</v>
      </c>
      <c r="B337" s="1" t="s">
        <v>3449</v>
      </c>
      <c r="C337" s="1">
        <v>2020.0</v>
      </c>
      <c r="D337" s="1"/>
      <c r="E337" s="1" t="s">
        <v>2277</v>
      </c>
      <c r="F337" s="1" t="s">
        <v>1533</v>
      </c>
      <c r="G337" s="1" t="s">
        <v>2278</v>
      </c>
      <c r="H337" s="1"/>
      <c r="I337" s="1"/>
      <c r="J337" s="1" t="s">
        <v>3450</v>
      </c>
      <c r="K337" s="1" t="s">
        <v>1538</v>
      </c>
      <c r="L337" s="1" t="s">
        <v>3451</v>
      </c>
      <c r="M337" s="1" t="s">
        <v>2248</v>
      </c>
    </row>
    <row r="338" ht="15.75" customHeight="1">
      <c r="A338" s="1" t="s">
        <v>2182</v>
      </c>
      <c r="B338" s="1" t="s">
        <v>3452</v>
      </c>
      <c r="C338" s="1">
        <v>2021.0</v>
      </c>
      <c r="D338" s="1"/>
      <c r="E338" s="1" t="s">
        <v>3453</v>
      </c>
      <c r="F338" s="1" t="s">
        <v>1533</v>
      </c>
      <c r="G338" s="1" t="s">
        <v>3454</v>
      </c>
      <c r="H338" s="1"/>
      <c r="I338" s="1"/>
      <c r="J338" s="1" t="s">
        <v>3457</v>
      </c>
      <c r="K338" s="1" t="s">
        <v>1538</v>
      </c>
      <c r="L338" s="1" t="s">
        <v>3458</v>
      </c>
      <c r="M338" s="1" t="s">
        <v>3459</v>
      </c>
    </row>
    <row r="339" ht="15.75" customHeight="1">
      <c r="A339" s="1" t="s">
        <v>2182</v>
      </c>
      <c r="B339" s="1" t="s">
        <v>3460</v>
      </c>
      <c r="C339" s="1">
        <v>2023.0</v>
      </c>
      <c r="D339" s="1"/>
      <c r="E339" s="1" t="s">
        <v>2213</v>
      </c>
      <c r="F339" s="1" t="s">
        <v>1533</v>
      </c>
      <c r="G339" s="1" t="s">
        <v>2214</v>
      </c>
      <c r="H339" s="1"/>
      <c r="I339" s="1"/>
      <c r="J339" s="1" t="s">
        <v>3462</v>
      </c>
      <c r="K339" s="1" t="s">
        <v>1538</v>
      </c>
      <c r="L339" s="1" t="s">
        <v>3463</v>
      </c>
      <c r="M339" s="1"/>
    </row>
    <row r="340" ht="15.75" customHeight="1">
      <c r="A340" s="1" t="s">
        <v>2182</v>
      </c>
      <c r="B340" s="1" t="s">
        <v>3464</v>
      </c>
      <c r="C340" s="1">
        <v>2019.0</v>
      </c>
      <c r="D340" s="1"/>
      <c r="E340" s="1" t="s">
        <v>3465</v>
      </c>
      <c r="F340" s="1" t="s">
        <v>1533</v>
      </c>
      <c r="G340" s="1" t="s">
        <v>3466</v>
      </c>
      <c r="H340" s="1"/>
      <c r="I340" s="1"/>
      <c r="J340" s="1" t="s">
        <v>3469</v>
      </c>
      <c r="K340" s="1" t="s">
        <v>1538</v>
      </c>
      <c r="L340" s="1" t="s">
        <v>3470</v>
      </c>
      <c r="M340" s="1" t="s">
        <v>3471</v>
      </c>
    </row>
    <row r="341" ht="15.75" customHeight="1">
      <c r="A341" s="1" t="s">
        <v>2182</v>
      </c>
      <c r="B341" s="1" t="s">
        <v>5003</v>
      </c>
      <c r="C341" s="1">
        <v>2022.0</v>
      </c>
      <c r="D341" s="1"/>
      <c r="E341" s="1"/>
      <c r="F341" s="1" t="s">
        <v>4534</v>
      </c>
      <c r="G341" s="1" t="s">
        <v>5000</v>
      </c>
      <c r="H341" s="1"/>
      <c r="I341" s="1"/>
      <c r="J341" s="1"/>
      <c r="K341" s="1"/>
      <c r="L341" s="1" t="s">
        <v>5004</v>
      </c>
      <c r="M341" s="1" t="s">
        <v>5005</v>
      </c>
    </row>
    <row r="342" ht="15.75" customHeight="1">
      <c r="A342" s="1" t="s">
        <v>2182</v>
      </c>
      <c r="B342" s="1" t="s">
        <v>3472</v>
      </c>
      <c r="C342" s="1">
        <v>2023.0</v>
      </c>
      <c r="D342" s="1"/>
      <c r="E342" s="1" t="s">
        <v>3473</v>
      </c>
      <c r="F342" s="1" t="s">
        <v>1533</v>
      </c>
      <c r="G342" s="1" t="s">
        <v>3474</v>
      </c>
      <c r="H342" s="1"/>
      <c r="I342" s="1"/>
      <c r="J342" s="1" t="s">
        <v>3477</v>
      </c>
      <c r="K342" s="1" t="s">
        <v>1538</v>
      </c>
      <c r="L342" s="1" t="s">
        <v>3478</v>
      </c>
      <c r="M342" s="1" t="s">
        <v>3479</v>
      </c>
    </row>
    <row r="343" ht="15.75" customHeight="1">
      <c r="A343" s="1" t="s">
        <v>2182</v>
      </c>
      <c r="B343" s="1" t="s">
        <v>3480</v>
      </c>
      <c r="C343" s="1">
        <v>2019.0</v>
      </c>
      <c r="D343" s="1"/>
      <c r="E343" s="1" t="s">
        <v>3481</v>
      </c>
      <c r="F343" s="1" t="s">
        <v>1533</v>
      </c>
      <c r="G343" s="1" t="s">
        <v>3482</v>
      </c>
      <c r="H343" s="1"/>
      <c r="I343" s="1"/>
      <c r="J343" s="1" t="s">
        <v>3484</v>
      </c>
      <c r="K343" s="1" t="s">
        <v>1538</v>
      </c>
      <c r="L343" s="1" t="s">
        <v>3485</v>
      </c>
      <c r="M343" s="1"/>
    </row>
    <row r="344" ht="15.75" customHeight="1">
      <c r="A344" s="1" t="s">
        <v>2182</v>
      </c>
      <c r="B344" s="1" t="s">
        <v>3486</v>
      </c>
      <c r="C344" s="1">
        <v>2020.0</v>
      </c>
      <c r="D344" s="1"/>
      <c r="E344" s="1" t="s">
        <v>3045</v>
      </c>
      <c r="F344" s="1" t="s">
        <v>1533</v>
      </c>
      <c r="G344" s="1" t="s">
        <v>3046</v>
      </c>
      <c r="H344" s="1"/>
      <c r="I344" s="1"/>
      <c r="J344" s="1" t="s">
        <v>3489</v>
      </c>
      <c r="K344" s="1" t="s">
        <v>1538</v>
      </c>
      <c r="L344" s="1" t="s">
        <v>3490</v>
      </c>
      <c r="M344" s="1" t="s">
        <v>3491</v>
      </c>
    </row>
    <row r="345" ht="15.75" customHeight="1">
      <c r="A345" s="1" t="s">
        <v>2182</v>
      </c>
      <c r="B345" s="1" t="s">
        <v>3492</v>
      </c>
      <c r="C345" s="1">
        <v>2022.0</v>
      </c>
      <c r="D345" s="1"/>
      <c r="E345" s="1" t="s">
        <v>2494</v>
      </c>
      <c r="F345" s="1" t="s">
        <v>1533</v>
      </c>
      <c r="G345" s="1" t="s">
        <v>2495</v>
      </c>
      <c r="H345" s="1"/>
      <c r="I345" s="1"/>
      <c r="J345" s="1" t="s">
        <v>3495</v>
      </c>
      <c r="K345" s="1" t="s">
        <v>1538</v>
      </c>
      <c r="L345" s="1" t="s">
        <v>3496</v>
      </c>
      <c r="M345" s="1" t="s">
        <v>3497</v>
      </c>
    </row>
    <row r="346" ht="15.75" customHeight="1">
      <c r="A346" s="1" t="s">
        <v>2182</v>
      </c>
      <c r="B346" s="1" t="s">
        <v>3498</v>
      </c>
      <c r="C346" s="1">
        <v>2018.0</v>
      </c>
      <c r="D346" s="1"/>
      <c r="E346" s="1" t="s">
        <v>3499</v>
      </c>
      <c r="F346" s="1" t="s">
        <v>1533</v>
      </c>
      <c r="G346" s="1" t="s">
        <v>3500</v>
      </c>
      <c r="H346" s="1"/>
      <c r="I346" s="1"/>
      <c r="J346" s="1" t="s">
        <v>3503</v>
      </c>
      <c r="K346" s="1" t="s">
        <v>1538</v>
      </c>
      <c r="L346" s="1" t="s">
        <v>3504</v>
      </c>
      <c r="M346" s="1" t="s">
        <v>3505</v>
      </c>
    </row>
    <row r="347" ht="15.75" customHeight="1">
      <c r="A347" s="1" t="s">
        <v>2182</v>
      </c>
      <c r="B347" s="1" t="s">
        <v>3506</v>
      </c>
      <c r="C347" s="1">
        <v>2023.0</v>
      </c>
      <c r="D347" s="1"/>
      <c r="E347" s="1" t="s">
        <v>3507</v>
      </c>
      <c r="F347" s="1" t="s">
        <v>1533</v>
      </c>
      <c r="G347" s="1" t="s">
        <v>3508</v>
      </c>
      <c r="H347" s="1"/>
      <c r="I347" s="1"/>
      <c r="J347" s="1" t="s">
        <v>3511</v>
      </c>
      <c r="K347" s="1" t="s">
        <v>1538</v>
      </c>
      <c r="L347" s="1" t="s">
        <v>3512</v>
      </c>
      <c r="M347" s="1"/>
    </row>
    <row r="348" ht="15.75" customHeight="1">
      <c r="A348" s="1" t="s">
        <v>2182</v>
      </c>
      <c r="B348" s="1" t="s">
        <v>3513</v>
      </c>
      <c r="C348" s="1">
        <v>2020.0</v>
      </c>
      <c r="D348" s="1"/>
      <c r="E348" s="1" t="s">
        <v>3514</v>
      </c>
      <c r="F348" s="1" t="s">
        <v>1533</v>
      </c>
      <c r="G348" s="1" t="s">
        <v>3515</v>
      </c>
      <c r="H348" s="1"/>
      <c r="I348" s="1"/>
      <c r="J348" s="1" t="s">
        <v>3517</v>
      </c>
      <c r="K348" s="1" t="s">
        <v>1538</v>
      </c>
      <c r="L348" s="1" t="s">
        <v>3518</v>
      </c>
      <c r="M348" s="1" t="s">
        <v>3505</v>
      </c>
    </row>
    <row r="349" ht="15.75" customHeight="1">
      <c r="A349" s="1" t="s">
        <v>2182</v>
      </c>
      <c r="B349" s="1" t="s">
        <v>3519</v>
      </c>
      <c r="C349" s="1">
        <v>2013.0</v>
      </c>
      <c r="D349" s="1"/>
      <c r="E349" s="1" t="s">
        <v>3520</v>
      </c>
      <c r="F349" s="1" t="s">
        <v>1533</v>
      </c>
      <c r="G349" s="1" t="s">
        <v>3521</v>
      </c>
      <c r="H349" s="1"/>
      <c r="I349" s="1"/>
      <c r="J349" s="1" t="s">
        <v>3524</v>
      </c>
      <c r="K349" s="1" t="s">
        <v>1538</v>
      </c>
      <c r="L349" s="1" t="s">
        <v>3525</v>
      </c>
      <c r="M349" s="1" t="s">
        <v>3526</v>
      </c>
    </row>
    <row r="350" ht="15.75" customHeight="1">
      <c r="A350" s="1" t="s">
        <v>2182</v>
      </c>
      <c r="B350" s="1" t="s">
        <v>3527</v>
      </c>
      <c r="C350" s="1">
        <v>2021.0</v>
      </c>
      <c r="D350" s="1"/>
      <c r="E350" s="1" t="s">
        <v>2750</v>
      </c>
      <c r="F350" s="1" t="s">
        <v>1533</v>
      </c>
      <c r="G350" s="1" t="s">
        <v>2751</v>
      </c>
      <c r="H350" s="1"/>
      <c r="I350" s="1"/>
      <c r="J350" s="1" t="s">
        <v>3530</v>
      </c>
      <c r="K350" s="1" t="s">
        <v>1538</v>
      </c>
      <c r="L350" s="1" t="s">
        <v>3531</v>
      </c>
      <c r="M350" s="1"/>
    </row>
    <row r="351" ht="15.75" customHeight="1">
      <c r="A351" s="1" t="s">
        <v>2182</v>
      </c>
      <c r="B351" s="1" t="s">
        <v>3532</v>
      </c>
      <c r="C351" s="1">
        <v>2023.0</v>
      </c>
      <c r="D351" s="1"/>
      <c r="E351" s="1" t="s">
        <v>2184</v>
      </c>
      <c r="F351" s="1" t="s">
        <v>1533</v>
      </c>
      <c r="G351" s="1" t="s">
        <v>2185</v>
      </c>
      <c r="H351" s="1"/>
      <c r="I351" s="1"/>
      <c r="J351" s="1" t="s">
        <v>3534</v>
      </c>
      <c r="K351" s="1" t="s">
        <v>1538</v>
      </c>
      <c r="L351" s="1" t="s">
        <v>3535</v>
      </c>
      <c r="M351" s="1"/>
    </row>
    <row r="352" ht="15.75" customHeight="1">
      <c r="A352" s="1" t="s">
        <v>2182</v>
      </c>
      <c r="B352" s="1" t="s">
        <v>3536</v>
      </c>
      <c r="C352" s="1">
        <v>2023.0</v>
      </c>
      <c r="D352" s="1"/>
      <c r="E352" s="1" t="s">
        <v>3537</v>
      </c>
      <c r="F352" s="1" t="s">
        <v>1533</v>
      </c>
      <c r="G352" s="1" t="s">
        <v>3538</v>
      </c>
      <c r="H352" s="1"/>
      <c r="I352" s="1"/>
      <c r="J352" s="1" t="s">
        <v>3541</v>
      </c>
      <c r="K352" s="1" t="s">
        <v>1538</v>
      </c>
      <c r="L352" s="1" t="s">
        <v>3542</v>
      </c>
      <c r="M352" s="1" t="s">
        <v>3543</v>
      </c>
    </row>
    <row r="353" ht="15.75" customHeight="1">
      <c r="A353" s="1" t="s">
        <v>2182</v>
      </c>
      <c r="B353" s="1" t="s">
        <v>3544</v>
      </c>
      <c r="C353" s="1">
        <v>2023.0</v>
      </c>
      <c r="D353" s="1"/>
      <c r="E353" s="1" t="s">
        <v>2926</v>
      </c>
      <c r="F353" s="1" t="s">
        <v>1533</v>
      </c>
      <c r="G353" s="1" t="s">
        <v>2927</v>
      </c>
      <c r="H353" s="1"/>
      <c r="I353" s="1"/>
      <c r="J353" s="1" t="s">
        <v>3546</v>
      </c>
      <c r="K353" s="1" t="s">
        <v>1538</v>
      </c>
      <c r="L353" s="1" t="s">
        <v>3547</v>
      </c>
      <c r="M353" s="1"/>
    </row>
    <row r="354" ht="15.75" customHeight="1">
      <c r="A354" s="1" t="s">
        <v>2182</v>
      </c>
      <c r="B354" s="1" t="s">
        <v>3548</v>
      </c>
      <c r="C354" s="1">
        <v>2017.0</v>
      </c>
      <c r="D354" s="1"/>
      <c r="E354" s="1" t="s">
        <v>3549</v>
      </c>
      <c r="F354" s="1" t="s">
        <v>1533</v>
      </c>
      <c r="G354" s="1" t="s">
        <v>3550</v>
      </c>
      <c r="H354" s="1"/>
      <c r="I354" s="1"/>
      <c r="J354" s="1" t="s">
        <v>3551</v>
      </c>
      <c r="K354" s="1" t="s">
        <v>1538</v>
      </c>
      <c r="L354" s="1" t="s">
        <v>3552</v>
      </c>
      <c r="M354" s="1" t="s">
        <v>3553</v>
      </c>
    </row>
    <row r="355" ht="15.75" customHeight="1">
      <c r="A355" s="1" t="s">
        <v>2182</v>
      </c>
      <c r="B355" s="1" t="s">
        <v>3554</v>
      </c>
      <c r="C355" s="1">
        <v>2021.0</v>
      </c>
      <c r="D355" s="1"/>
      <c r="E355" s="1" t="s">
        <v>3555</v>
      </c>
      <c r="F355" s="1" t="s">
        <v>1533</v>
      </c>
      <c r="G355" s="1" t="s">
        <v>3556</v>
      </c>
      <c r="H355" s="1"/>
      <c r="I355" s="1"/>
      <c r="J355" s="1" t="s">
        <v>3559</v>
      </c>
      <c r="K355" s="1" t="s">
        <v>1538</v>
      </c>
      <c r="L355" s="1" t="s">
        <v>3560</v>
      </c>
      <c r="M355" s="1"/>
    </row>
    <row r="356" ht="15.75" customHeight="1">
      <c r="A356" s="1" t="s">
        <v>2182</v>
      </c>
      <c r="B356" s="1" t="s">
        <v>3561</v>
      </c>
      <c r="C356" s="1">
        <v>2022.0</v>
      </c>
      <c r="D356" s="1"/>
      <c r="E356" s="1" t="s">
        <v>2568</v>
      </c>
      <c r="F356" s="1" t="s">
        <v>1533</v>
      </c>
      <c r="G356" s="1" t="s">
        <v>2569</v>
      </c>
      <c r="H356" s="1"/>
      <c r="I356" s="1"/>
      <c r="J356" s="1" t="s">
        <v>3564</v>
      </c>
      <c r="K356" s="1" t="s">
        <v>1538</v>
      </c>
      <c r="L356" s="1" t="s">
        <v>3565</v>
      </c>
      <c r="M356" s="1" t="s">
        <v>3566</v>
      </c>
    </row>
    <row r="357" ht="15.75" customHeight="1">
      <c r="A357" s="1" t="s">
        <v>2182</v>
      </c>
      <c r="B357" s="1" t="s">
        <v>3567</v>
      </c>
      <c r="C357" s="1">
        <v>2020.0</v>
      </c>
      <c r="D357" s="1"/>
      <c r="E357" s="1" t="s">
        <v>2406</v>
      </c>
      <c r="F357" s="1" t="s">
        <v>1533</v>
      </c>
      <c r="G357" s="1" t="s">
        <v>2407</v>
      </c>
      <c r="H357" s="1"/>
      <c r="I357" s="1"/>
      <c r="J357" s="1" t="s">
        <v>3569</v>
      </c>
      <c r="K357" s="1" t="s">
        <v>1538</v>
      </c>
      <c r="L357" s="1" t="s">
        <v>3570</v>
      </c>
      <c r="M357" s="1"/>
    </row>
    <row r="358" ht="15.75" customHeight="1">
      <c r="A358" s="1" t="s">
        <v>2182</v>
      </c>
      <c r="B358" s="1" t="s">
        <v>3571</v>
      </c>
      <c r="C358" s="1">
        <v>2022.0</v>
      </c>
      <c r="D358" s="1"/>
      <c r="E358" s="1" t="s">
        <v>2191</v>
      </c>
      <c r="F358" s="1" t="s">
        <v>1533</v>
      </c>
      <c r="G358" s="1" t="s">
        <v>2192</v>
      </c>
      <c r="H358" s="1"/>
      <c r="I358" s="1"/>
      <c r="J358" s="1" t="s">
        <v>3574</v>
      </c>
      <c r="K358" s="1" t="s">
        <v>1538</v>
      </c>
      <c r="L358" s="1" t="s">
        <v>3575</v>
      </c>
      <c r="M358" s="1"/>
    </row>
    <row r="359" ht="15.75" customHeight="1">
      <c r="A359" s="1" t="s">
        <v>2182</v>
      </c>
      <c r="B359" s="1" t="s">
        <v>3576</v>
      </c>
      <c r="C359" s="1">
        <v>2022.0</v>
      </c>
      <c r="D359" s="1"/>
      <c r="E359" s="1" t="s">
        <v>3108</v>
      </c>
      <c r="F359" s="1" t="s">
        <v>1533</v>
      </c>
      <c r="G359" s="1" t="s">
        <v>3109</v>
      </c>
      <c r="H359" s="1"/>
      <c r="I359" s="1"/>
      <c r="J359" s="1" t="s">
        <v>3579</v>
      </c>
      <c r="K359" s="1" t="s">
        <v>1538</v>
      </c>
      <c r="L359" s="1" t="s">
        <v>3580</v>
      </c>
      <c r="M359" s="1"/>
    </row>
    <row r="360" ht="15.75" customHeight="1">
      <c r="A360" s="1" t="s">
        <v>2182</v>
      </c>
      <c r="B360" s="1" t="s">
        <v>3581</v>
      </c>
      <c r="C360" s="1">
        <v>2021.0</v>
      </c>
      <c r="D360" s="1"/>
      <c r="E360" s="1" t="s">
        <v>2236</v>
      </c>
      <c r="F360" s="1" t="s">
        <v>1533</v>
      </c>
      <c r="G360" s="1" t="s">
        <v>2237</v>
      </c>
      <c r="H360" s="1"/>
      <c r="I360" s="1"/>
      <c r="J360" s="1" t="s">
        <v>3582</v>
      </c>
      <c r="K360" s="1" t="s">
        <v>1538</v>
      </c>
      <c r="L360" s="1" t="s">
        <v>3583</v>
      </c>
      <c r="M360" s="1"/>
    </row>
    <row r="361" ht="15.75" customHeight="1">
      <c r="A361" s="1" t="s">
        <v>2182</v>
      </c>
      <c r="B361" s="1" t="s">
        <v>3584</v>
      </c>
      <c r="C361" s="1">
        <v>2019.0</v>
      </c>
      <c r="D361" s="1"/>
      <c r="E361" s="1" t="s">
        <v>3465</v>
      </c>
      <c r="F361" s="1" t="s">
        <v>1533</v>
      </c>
      <c r="G361" s="1" t="s">
        <v>3466</v>
      </c>
      <c r="H361" s="1"/>
      <c r="I361" s="1"/>
      <c r="J361" s="1" t="s">
        <v>3587</v>
      </c>
      <c r="K361" s="1" t="s">
        <v>1538</v>
      </c>
      <c r="L361" s="1" t="s">
        <v>3588</v>
      </c>
      <c r="M361" s="1" t="s">
        <v>3589</v>
      </c>
    </row>
    <row r="362" ht="15.75" customHeight="1">
      <c r="A362" s="1" t="s">
        <v>2182</v>
      </c>
      <c r="B362" s="1" t="s">
        <v>3590</v>
      </c>
      <c r="C362" s="1">
        <v>2014.0</v>
      </c>
      <c r="D362" s="1"/>
      <c r="E362" s="1" t="s">
        <v>3591</v>
      </c>
      <c r="F362" s="1" t="s">
        <v>1533</v>
      </c>
      <c r="G362" s="1" t="s">
        <v>3592</v>
      </c>
      <c r="H362" s="1"/>
      <c r="I362" s="1"/>
      <c r="J362" s="1" t="s">
        <v>3595</v>
      </c>
      <c r="K362" s="1" t="s">
        <v>1538</v>
      </c>
      <c r="L362" s="1" t="s">
        <v>3596</v>
      </c>
      <c r="M362" s="1" t="s">
        <v>3597</v>
      </c>
    </row>
    <row r="363" ht="15.75" customHeight="1">
      <c r="A363" s="1" t="s">
        <v>2182</v>
      </c>
      <c r="B363" s="1" t="s">
        <v>3598</v>
      </c>
      <c r="C363" s="1">
        <v>2020.0</v>
      </c>
      <c r="D363" s="1"/>
      <c r="E363" s="1" t="s">
        <v>3599</v>
      </c>
      <c r="F363" s="1" t="s">
        <v>1533</v>
      </c>
      <c r="G363" s="1" t="s">
        <v>3600</v>
      </c>
      <c r="H363" s="1"/>
      <c r="I363" s="1"/>
      <c r="J363" s="1" t="s">
        <v>3603</v>
      </c>
      <c r="K363" s="1" t="s">
        <v>1538</v>
      </c>
      <c r="L363" s="1" t="s">
        <v>3604</v>
      </c>
      <c r="M363" s="1" t="s">
        <v>3605</v>
      </c>
    </row>
    <row r="364" ht="15.75" customHeight="1">
      <c r="A364" s="1" t="s">
        <v>2182</v>
      </c>
      <c r="B364" s="1" t="s">
        <v>3606</v>
      </c>
      <c r="C364" s="1">
        <v>2016.0</v>
      </c>
      <c r="D364" s="1"/>
      <c r="E364" s="1" t="s">
        <v>3607</v>
      </c>
      <c r="F364" s="1" t="s">
        <v>1533</v>
      </c>
      <c r="G364" s="1" t="s">
        <v>3608</v>
      </c>
      <c r="H364" s="1"/>
      <c r="I364" s="1"/>
      <c r="J364" s="1" t="s">
        <v>3610</v>
      </c>
      <c r="K364" s="1" t="s">
        <v>1538</v>
      </c>
      <c r="L364" s="1" t="s">
        <v>3611</v>
      </c>
      <c r="M364" s="1"/>
    </row>
    <row r="365" ht="15.75" customHeight="1">
      <c r="A365" s="1" t="s">
        <v>2182</v>
      </c>
      <c r="B365" s="1" t="s">
        <v>3612</v>
      </c>
      <c r="C365" s="1">
        <v>2019.0</v>
      </c>
      <c r="D365" s="1"/>
      <c r="E365" s="1" t="s">
        <v>3613</v>
      </c>
      <c r="F365" s="1" t="s">
        <v>1533</v>
      </c>
      <c r="G365" s="1" t="s">
        <v>3614</v>
      </c>
      <c r="H365" s="1"/>
      <c r="I365" s="1"/>
      <c r="J365" s="1" t="s">
        <v>3615</v>
      </c>
      <c r="K365" s="1" t="s">
        <v>1538</v>
      </c>
      <c r="L365" s="1" t="s">
        <v>3616</v>
      </c>
      <c r="M365" s="1" t="s">
        <v>3617</v>
      </c>
    </row>
    <row r="366" ht="15.75" customHeight="1">
      <c r="A366" s="1" t="s">
        <v>2182</v>
      </c>
      <c r="B366" s="1" t="s">
        <v>3618</v>
      </c>
      <c r="C366" s="1">
        <v>2020.0</v>
      </c>
      <c r="D366" s="1"/>
      <c r="E366" s="1" t="s">
        <v>2406</v>
      </c>
      <c r="F366" s="1" t="s">
        <v>1533</v>
      </c>
      <c r="G366" s="1" t="s">
        <v>2407</v>
      </c>
      <c r="H366" s="1"/>
      <c r="I366" s="1"/>
      <c r="J366" s="1" t="s">
        <v>3621</v>
      </c>
      <c r="K366" s="1" t="s">
        <v>1538</v>
      </c>
      <c r="L366" s="1" t="s">
        <v>3622</v>
      </c>
      <c r="M366" s="1"/>
    </row>
    <row r="367" ht="15.75" customHeight="1">
      <c r="A367" s="1" t="s">
        <v>2182</v>
      </c>
      <c r="B367" s="1" t="s">
        <v>3623</v>
      </c>
      <c r="C367" s="1">
        <v>2019.0</v>
      </c>
      <c r="D367" s="1"/>
      <c r="E367" s="1" t="s">
        <v>3624</v>
      </c>
      <c r="F367" s="1" t="s">
        <v>1533</v>
      </c>
      <c r="G367" s="1" t="s">
        <v>3625</v>
      </c>
      <c r="H367" s="1"/>
      <c r="I367" s="1"/>
      <c r="J367" s="1" t="s">
        <v>3626</v>
      </c>
      <c r="K367" s="1" t="s">
        <v>1538</v>
      </c>
      <c r="L367" s="1" t="s">
        <v>3627</v>
      </c>
      <c r="M367" s="1"/>
    </row>
    <row r="368" ht="15.75" customHeight="1">
      <c r="A368" s="1" t="s">
        <v>2182</v>
      </c>
      <c r="B368" s="1" t="s">
        <v>3628</v>
      </c>
      <c r="C368" s="1">
        <v>2013.0</v>
      </c>
      <c r="D368" s="1"/>
      <c r="E368" s="1" t="s">
        <v>3520</v>
      </c>
      <c r="F368" s="1" t="s">
        <v>1533</v>
      </c>
      <c r="G368" s="1" t="s">
        <v>3521</v>
      </c>
      <c r="H368" s="1"/>
      <c r="I368" s="1"/>
      <c r="J368" s="1" t="s">
        <v>3631</v>
      </c>
      <c r="K368" s="1" t="s">
        <v>1538</v>
      </c>
      <c r="L368" s="1" t="s">
        <v>3632</v>
      </c>
      <c r="M368" s="1" t="s">
        <v>3633</v>
      </c>
    </row>
    <row r="369" ht="15.75" customHeight="1">
      <c r="A369" s="1" t="s">
        <v>2182</v>
      </c>
      <c r="B369" s="1" t="s">
        <v>3634</v>
      </c>
      <c r="C369" s="1">
        <v>2023.0</v>
      </c>
      <c r="D369" s="1"/>
      <c r="E369" s="1" t="s">
        <v>2926</v>
      </c>
      <c r="F369" s="1" t="s">
        <v>1533</v>
      </c>
      <c r="G369" s="1" t="s">
        <v>2927</v>
      </c>
      <c r="H369" s="1"/>
      <c r="I369" s="1"/>
      <c r="J369" s="1" t="s">
        <v>3636</v>
      </c>
      <c r="K369" s="1" t="s">
        <v>1538</v>
      </c>
      <c r="L369" s="1" t="s">
        <v>3637</v>
      </c>
      <c r="M369" s="1"/>
    </row>
    <row r="370" ht="15.75" customHeight="1">
      <c r="A370" s="1" t="s">
        <v>2182</v>
      </c>
      <c r="B370" s="1" t="s">
        <v>3638</v>
      </c>
      <c r="C370" s="1">
        <v>2022.0</v>
      </c>
      <c r="D370" s="1"/>
      <c r="E370" s="1" t="s">
        <v>2225</v>
      </c>
      <c r="F370" s="1" t="s">
        <v>1533</v>
      </c>
      <c r="G370" s="1" t="s">
        <v>2226</v>
      </c>
      <c r="H370" s="1"/>
      <c r="I370" s="1"/>
      <c r="J370" s="1" t="s">
        <v>3641</v>
      </c>
      <c r="K370" s="1" t="s">
        <v>1538</v>
      </c>
      <c r="L370" s="1" t="s">
        <v>3642</v>
      </c>
      <c r="M370" s="1"/>
    </row>
    <row r="371" ht="15.75" customHeight="1">
      <c r="A371" s="1" t="s">
        <v>2182</v>
      </c>
      <c r="B371" s="1" t="s">
        <v>3643</v>
      </c>
      <c r="C371" s="1">
        <v>2018.0</v>
      </c>
      <c r="D371" s="1"/>
      <c r="E371" s="1" t="s">
        <v>3644</v>
      </c>
      <c r="F371" s="1" t="s">
        <v>1533</v>
      </c>
      <c r="G371" s="1" t="s">
        <v>3645</v>
      </c>
      <c r="H371" s="1"/>
      <c r="I371" s="1"/>
      <c r="J371" s="1" t="s">
        <v>3646</v>
      </c>
      <c r="K371" s="1" t="s">
        <v>1538</v>
      </c>
      <c r="L371" s="1" t="s">
        <v>3647</v>
      </c>
      <c r="M371" s="1"/>
    </row>
    <row r="372" ht="15.75" customHeight="1">
      <c r="A372" s="1" t="s">
        <v>2182</v>
      </c>
      <c r="B372" s="1" t="s">
        <v>3648</v>
      </c>
      <c r="C372" s="1">
        <v>2017.0</v>
      </c>
      <c r="D372" s="1"/>
      <c r="E372" s="1" t="s">
        <v>2552</v>
      </c>
      <c r="F372" s="1" t="s">
        <v>1533</v>
      </c>
      <c r="G372" s="1" t="s">
        <v>2553</v>
      </c>
      <c r="H372" s="1"/>
      <c r="I372" s="1"/>
      <c r="J372" s="1" t="s">
        <v>3651</v>
      </c>
      <c r="K372" s="1" t="s">
        <v>1538</v>
      </c>
      <c r="L372" s="1" t="s">
        <v>3652</v>
      </c>
      <c r="M372" s="1" t="s">
        <v>3653</v>
      </c>
    </row>
    <row r="373" ht="15.75" customHeight="1">
      <c r="A373" s="1" t="s">
        <v>2182</v>
      </c>
      <c r="B373" s="1" t="s">
        <v>3654</v>
      </c>
      <c r="C373" s="1">
        <v>2018.0</v>
      </c>
      <c r="D373" s="1"/>
      <c r="E373" s="1" t="s">
        <v>3655</v>
      </c>
      <c r="F373" s="1" t="s">
        <v>1533</v>
      </c>
      <c r="G373" s="1" t="s">
        <v>3656</v>
      </c>
      <c r="H373" s="1"/>
      <c r="I373" s="1"/>
      <c r="J373" s="1" t="s">
        <v>3659</v>
      </c>
      <c r="K373" s="1" t="s">
        <v>1538</v>
      </c>
      <c r="L373" s="1" t="s">
        <v>3660</v>
      </c>
      <c r="M373" s="1" t="s">
        <v>3661</v>
      </c>
    </row>
    <row r="374" ht="15.75" customHeight="1">
      <c r="A374" s="1" t="s">
        <v>2182</v>
      </c>
      <c r="B374" s="1" t="s">
        <v>3662</v>
      </c>
      <c r="C374" s="1">
        <v>2020.0</v>
      </c>
      <c r="D374" s="1"/>
      <c r="E374" s="1" t="s">
        <v>2406</v>
      </c>
      <c r="F374" s="1" t="s">
        <v>1533</v>
      </c>
      <c r="G374" s="1" t="s">
        <v>2407</v>
      </c>
      <c r="H374" s="1"/>
      <c r="I374" s="1"/>
      <c r="J374" s="1" t="s">
        <v>3665</v>
      </c>
      <c r="K374" s="1" t="s">
        <v>1538</v>
      </c>
      <c r="L374" s="1" t="s">
        <v>3666</v>
      </c>
      <c r="M374" s="1"/>
    </row>
    <row r="375" ht="15.75" customHeight="1">
      <c r="A375" s="1" t="s">
        <v>2182</v>
      </c>
      <c r="B375" s="1" t="s">
        <v>3667</v>
      </c>
      <c r="C375" s="1">
        <v>2017.0</v>
      </c>
      <c r="D375" s="1"/>
      <c r="E375" s="1" t="s">
        <v>2345</v>
      </c>
      <c r="F375" s="1" t="s">
        <v>1533</v>
      </c>
      <c r="G375" s="1" t="s">
        <v>2346</v>
      </c>
      <c r="H375" s="1"/>
      <c r="I375" s="1"/>
      <c r="J375" s="1" t="s">
        <v>3670</v>
      </c>
      <c r="K375" s="1" t="s">
        <v>1538</v>
      </c>
      <c r="L375" s="1" t="s">
        <v>3671</v>
      </c>
      <c r="M375" s="1" t="s">
        <v>3672</v>
      </c>
    </row>
    <row r="376" ht="15.75" customHeight="1">
      <c r="A376" s="1" t="s">
        <v>2182</v>
      </c>
      <c r="B376" s="1" t="s">
        <v>3673</v>
      </c>
      <c r="C376" s="1">
        <v>2019.0</v>
      </c>
      <c r="D376" s="1"/>
      <c r="E376" s="1" t="s">
        <v>3674</v>
      </c>
      <c r="F376" s="1" t="s">
        <v>1533</v>
      </c>
      <c r="G376" s="1" t="s">
        <v>3675</v>
      </c>
      <c r="H376" s="1"/>
      <c r="I376" s="1"/>
      <c r="J376" s="1" t="s">
        <v>3678</v>
      </c>
      <c r="K376" s="1" t="s">
        <v>1538</v>
      </c>
      <c r="L376" s="1" t="s">
        <v>3679</v>
      </c>
      <c r="M376" s="1"/>
    </row>
    <row r="377" ht="15.75" customHeight="1">
      <c r="A377" s="1" t="s">
        <v>2182</v>
      </c>
      <c r="B377" s="1" t="s">
        <v>3680</v>
      </c>
      <c r="C377" s="1">
        <v>2019.0</v>
      </c>
      <c r="D377" s="1"/>
      <c r="E377" s="1" t="s">
        <v>3481</v>
      </c>
      <c r="F377" s="1" t="s">
        <v>1533</v>
      </c>
      <c r="G377" s="1" t="s">
        <v>3482</v>
      </c>
      <c r="H377" s="1"/>
      <c r="I377" s="1"/>
      <c r="J377" s="1" t="s">
        <v>3683</v>
      </c>
      <c r="K377" s="1" t="s">
        <v>1538</v>
      </c>
      <c r="L377" s="1" t="s">
        <v>3684</v>
      </c>
      <c r="M377" s="1"/>
    </row>
    <row r="378" ht="15.75" customHeight="1">
      <c r="A378" s="1" t="s">
        <v>2182</v>
      </c>
      <c r="B378" s="1" t="s">
        <v>3685</v>
      </c>
      <c r="C378" s="1">
        <v>2020.0</v>
      </c>
      <c r="D378" s="1"/>
      <c r="E378" s="1" t="s">
        <v>2277</v>
      </c>
      <c r="F378" s="1" t="s">
        <v>1533</v>
      </c>
      <c r="G378" s="1" t="s">
        <v>2278</v>
      </c>
      <c r="H378" s="1"/>
      <c r="I378" s="1"/>
      <c r="J378" s="1" t="s">
        <v>3688</v>
      </c>
      <c r="K378" s="1" t="s">
        <v>1538</v>
      </c>
      <c r="L378" s="1" t="s">
        <v>3689</v>
      </c>
      <c r="M378" s="1" t="s">
        <v>2293</v>
      </c>
    </row>
    <row r="379" ht="15.75" customHeight="1">
      <c r="A379" s="1" t="s">
        <v>2182</v>
      </c>
      <c r="B379" s="1" t="s">
        <v>5006</v>
      </c>
      <c r="C379" s="1">
        <v>2014.0</v>
      </c>
      <c r="D379" s="1"/>
      <c r="E379" s="1" t="s">
        <v>5007</v>
      </c>
      <c r="F379" s="1" t="s">
        <v>5008</v>
      </c>
      <c r="G379" s="1" t="s">
        <v>5009</v>
      </c>
      <c r="H379" s="1"/>
      <c r="I379" s="1"/>
      <c r="J379" s="1"/>
      <c r="K379" s="1" t="s">
        <v>5010</v>
      </c>
      <c r="L379" s="1" t="s">
        <v>5011</v>
      </c>
      <c r="M379" s="1" t="s">
        <v>5012</v>
      </c>
    </row>
    <row r="380" ht="15.75" customHeight="1">
      <c r="A380" s="1" t="s">
        <v>2182</v>
      </c>
      <c r="B380" s="1" t="s">
        <v>3690</v>
      </c>
      <c r="C380" s="1">
        <v>2022.0</v>
      </c>
      <c r="D380" s="1"/>
      <c r="E380" s="1" t="s">
        <v>2225</v>
      </c>
      <c r="F380" s="1" t="s">
        <v>1533</v>
      </c>
      <c r="G380" s="1" t="s">
        <v>2226</v>
      </c>
      <c r="H380" s="1"/>
      <c r="I380" s="1"/>
      <c r="J380" s="1" t="s">
        <v>3692</v>
      </c>
      <c r="K380" s="1" t="s">
        <v>1538</v>
      </c>
      <c r="L380" s="1" t="s">
        <v>3693</v>
      </c>
      <c r="M380" s="1"/>
    </row>
    <row r="381" ht="15.75" customHeight="1">
      <c r="A381" s="1" t="s">
        <v>2182</v>
      </c>
      <c r="B381" s="1" t="s">
        <v>3694</v>
      </c>
      <c r="C381" s="1">
        <v>2020.0</v>
      </c>
      <c r="D381" s="1"/>
      <c r="E381" s="1" t="s">
        <v>2277</v>
      </c>
      <c r="F381" s="1" t="s">
        <v>1533</v>
      </c>
      <c r="G381" s="1" t="s">
        <v>2278</v>
      </c>
      <c r="H381" s="1"/>
      <c r="I381" s="1"/>
      <c r="J381" s="1" t="s">
        <v>3697</v>
      </c>
      <c r="K381" s="1" t="s">
        <v>1538</v>
      </c>
      <c r="L381" s="1" t="s">
        <v>3698</v>
      </c>
      <c r="M381" s="1" t="s">
        <v>3031</v>
      </c>
    </row>
    <row r="382" ht="15.75" customHeight="1">
      <c r="A382" s="1" t="s">
        <v>2182</v>
      </c>
      <c r="B382" s="1" t="s">
        <v>3699</v>
      </c>
      <c r="C382" s="1">
        <v>2016.0</v>
      </c>
      <c r="D382" s="1"/>
      <c r="E382" s="1" t="s">
        <v>3700</v>
      </c>
      <c r="F382" s="1" t="s">
        <v>1533</v>
      </c>
      <c r="G382" s="1" t="s">
        <v>3701</v>
      </c>
      <c r="H382" s="1"/>
      <c r="I382" s="1"/>
      <c r="J382" s="1" t="s">
        <v>3704</v>
      </c>
      <c r="K382" s="1" t="s">
        <v>1538</v>
      </c>
      <c r="L382" s="1" t="s">
        <v>3705</v>
      </c>
      <c r="M382" s="1"/>
    </row>
    <row r="383" ht="15.75" customHeight="1">
      <c r="A383" s="1" t="s">
        <v>2182</v>
      </c>
      <c r="B383" s="1" t="s">
        <v>3706</v>
      </c>
      <c r="C383" s="1">
        <v>2021.0</v>
      </c>
      <c r="D383" s="1"/>
      <c r="E383" s="1" t="s">
        <v>3707</v>
      </c>
      <c r="F383" s="1" t="s">
        <v>1533</v>
      </c>
      <c r="G383" s="1" t="s">
        <v>3708</v>
      </c>
      <c r="H383" s="1"/>
      <c r="I383" s="1"/>
      <c r="J383" s="1" t="s">
        <v>3710</v>
      </c>
      <c r="K383" s="1" t="s">
        <v>1538</v>
      </c>
      <c r="L383" s="1" t="s">
        <v>3711</v>
      </c>
      <c r="M383" s="1" t="s">
        <v>3712</v>
      </c>
    </row>
    <row r="384" ht="15.75" customHeight="1">
      <c r="A384" s="1" t="s">
        <v>2182</v>
      </c>
      <c r="B384" s="1" t="s">
        <v>3713</v>
      </c>
      <c r="C384" s="1">
        <v>2021.0</v>
      </c>
      <c r="D384" s="1"/>
      <c r="E384" s="1" t="s">
        <v>3714</v>
      </c>
      <c r="F384" s="1" t="s">
        <v>1533</v>
      </c>
      <c r="G384" s="1" t="s">
        <v>3715</v>
      </c>
      <c r="H384" s="1"/>
      <c r="I384" s="1"/>
      <c r="J384" s="1" t="s">
        <v>3718</v>
      </c>
      <c r="K384" s="1" t="s">
        <v>1538</v>
      </c>
      <c r="L384" s="1" t="s">
        <v>3719</v>
      </c>
      <c r="M384" s="1" t="s">
        <v>3720</v>
      </c>
    </row>
    <row r="385" ht="15.75" customHeight="1">
      <c r="A385" s="1" t="s">
        <v>2182</v>
      </c>
      <c r="B385" s="1" t="s">
        <v>3721</v>
      </c>
      <c r="C385" s="1">
        <v>2021.0</v>
      </c>
      <c r="D385" s="1"/>
      <c r="E385" s="1" t="s">
        <v>2602</v>
      </c>
      <c r="F385" s="1" t="s">
        <v>1533</v>
      </c>
      <c r="G385" s="1" t="s">
        <v>2603</v>
      </c>
      <c r="H385" s="1"/>
      <c r="I385" s="1"/>
      <c r="J385" s="1" t="s">
        <v>3722</v>
      </c>
      <c r="K385" s="1" t="s">
        <v>1538</v>
      </c>
      <c r="L385" s="1" t="s">
        <v>3723</v>
      </c>
      <c r="M385" s="1"/>
    </row>
    <row r="386" ht="15.75" customHeight="1">
      <c r="A386" s="1" t="s">
        <v>2182</v>
      </c>
      <c r="B386" s="1" t="s">
        <v>3724</v>
      </c>
      <c r="C386" s="1">
        <v>2018.0</v>
      </c>
      <c r="D386" s="1"/>
      <c r="E386" s="1" t="s">
        <v>3725</v>
      </c>
      <c r="F386" s="1" t="s">
        <v>1533</v>
      </c>
      <c r="G386" s="1" t="s">
        <v>3726</v>
      </c>
      <c r="H386" s="1"/>
      <c r="I386" s="1"/>
      <c r="J386" s="1" t="s">
        <v>3728</v>
      </c>
      <c r="K386" s="1" t="s">
        <v>1538</v>
      </c>
      <c r="L386" s="1" t="s">
        <v>3729</v>
      </c>
      <c r="M386" s="1" t="s">
        <v>3730</v>
      </c>
    </row>
    <row r="387" ht="15.75" customHeight="1">
      <c r="A387" s="1" t="s">
        <v>2182</v>
      </c>
      <c r="B387" s="1" t="s">
        <v>3731</v>
      </c>
      <c r="C387" s="1">
        <v>2023.0</v>
      </c>
      <c r="D387" s="1"/>
      <c r="E387" s="1" t="s">
        <v>3732</v>
      </c>
      <c r="F387" s="1" t="s">
        <v>1533</v>
      </c>
      <c r="G387" s="1" t="s">
        <v>3733</v>
      </c>
      <c r="H387" s="1"/>
      <c r="I387" s="1"/>
      <c r="J387" s="1" t="s">
        <v>3736</v>
      </c>
      <c r="K387" s="1" t="s">
        <v>1538</v>
      </c>
      <c r="L387" s="1" t="s">
        <v>3737</v>
      </c>
      <c r="M387" s="1" t="s">
        <v>3738</v>
      </c>
    </row>
    <row r="388" ht="15.75" customHeight="1">
      <c r="A388" s="1" t="s">
        <v>2182</v>
      </c>
      <c r="B388" s="1" t="s">
        <v>3739</v>
      </c>
      <c r="C388" s="1">
        <v>2018.0</v>
      </c>
      <c r="D388" s="1"/>
      <c r="E388" s="1" t="s">
        <v>3740</v>
      </c>
      <c r="F388" s="1" t="s">
        <v>1533</v>
      </c>
      <c r="G388" s="1" t="s">
        <v>3741</v>
      </c>
      <c r="H388" s="1"/>
      <c r="I388" s="1"/>
      <c r="J388" s="1" t="s">
        <v>3744</v>
      </c>
      <c r="K388" s="1" t="s">
        <v>1538</v>
      </c>
      <c r="L388" s="1" t="s">
        <v>3745</v>
      </c>
      <c r="M388" s="1" t="s">
        <v>3746</v>
      </c>
    </row>
    <row r="389" ht="15.75" customHeight="1">
      <c r="A389" s="1" t="s">
        <v>2182</v>
      </c>
      <c r="B389" s="1" t="s">
        <v>3747</v>
      </c>
      <c r="C389" s="1">
        <v>2022.0</v>
      </c>
      <c r="D389" s="1"/>
      <c r="E389" s="1" t="s">
        <v>3748</v>
      </c>
      <c r="F389" s="1" t="s">
        <v>1533</v>
      </c>
      <c r="G389" s="1" t="s">
        <v>3749</v>
      </c>
      <c r="H389" s="1"/>
      <c r="I389" s="1"/>
      <c r="J389" s="1" t="s">
        <v>3751</v>
      </c>
      <c r="K389" s="1" t="s">
        <v>1538</v>
      </c>
      <c r="L389" s="1" t="s">
        <v>3752</v>
      </c>
      <c r="M389" s="1" t="s">
        <v>3753</v>
      </c>
    </row>
    <row r="390" ht="15.75" customHeight="1">
      <c r="A390" s="1" t="s">
        <v>2182</v>
      </c>
      <c r="B390" s="1" t="s">
        <v>3754</v>
      </c>
      <c r="C390" s="1">
        <v>2017.0</v>
      </c>
      <c r="D390" s="1"/>
      <c r="E390" s="1" t="s">
        <v>3755</v>
      </c>
      <c r="F390" s="1" t="s">
        <v>1533</v>
      </c>
      <c r="G390" s="1" t="s">
        <v>3756</v>
      </c>
      <c r="H390" s="1"/>
      <c r="I390" s="1"/>
      <c r="J390" s="1" t="s">
        <v>3758</v>
      </c>
      <c r="K390" s="1" t="s">
        <v>1538</v>
      </c>
      <c r="L390" s="1" t="s">
        <v>3759</v>
      </c>
      <c r="M390" s="1" t="s">
        <v>3760</v>
      </c>
    </row>
    <row r="391" ht="15.75" customHeight="1">
      <c r="A391" s="1" t="s">
        <v>2182</v>
      </c>
      <c r="B391" s="1" t="s">
        <v>3761</v>
      </c>
      <c r="C391" s="1">
        <v>2023.0</v>
      </c>
      <c r="D391" s="1"/>
      <c r="E391" s="1" t="s">
        <v>3762</v>
      </c>
      <c r="F391" s="1" t="s">
        <v>1533</v>
      </c>
      <c r="G391" s="1" t="s">
        <v>3763</v>
      </c>
      <c r="H391" s="1"/>
      <c r="I391" s="1"/>
      <c r="J391" s="1" t="s">
        <v>3766</v>
      </c>
      <c r="K391" s="1" t="s">
        <v>1538</v>
      </c>
      <c r="L391" s="1" t="s">
        <v>3767</v>
      </c>
      <c r="M391" s="1" t="s">
        <v>2543</v>
      </c>
    </row>
    <row r="392" ht="15.75" customHeight="1">
      <c r="A392" s="1" t="s">
        <v>2182</v>
      </c>
      <c r="B392" s="1" t="s">
        <v>3768</v>
      </c>
      <c r="C392" s="1">
        <v>2023.0</v>
      </c>
      <c r="D392" s="1"/>
      <c r="E392" s="1" t="s">
        <v>3769</v>
      </c>
      <c r="F392" s="1" t="s">
        <v>1533</v>
      </c>
      <c r="G392" s="1" t="s">
        <v>3770</v>
      </c>
      <c r="H392" s="1"/>
      <c r="I392" s="1"/>
      <c r="J392" s="1" t="s">
        <v>3773</v>
      </c>
      <c r="K392" s="1" t="s">
        <v>1538</v>
      </c>
      <c r="L392" s="1" t="s">
        <v>3774</v>
      </c>
      <c r="M392" s="1" t="s">
        <v>2289</v>
      </c>
    </row>
    <row r="393" ht="15.75" customHeight="1">
      <c r="A393" s="1" t="s">
        <v>2182</v>
      </c>
      <c r="B393" s="1" t="s">
        <v>3775</v>
      </c>
      <c r="C393" s="1">
        <v>2014.0</v>
      </c>
      <c r="D393" s="1"/>
      <c r="E393" s="1" t="s">
        <v>3776</v>
      </c>
      <c r="F393" s="1" t="s">
        <v>1533</v>
      </c>
      <c r="G393" s="1" t="s">
        <v>3777</v>
      </c>
      <c r="H393" s="1"/>
      <c r="I393" s="1"/>
      <c r="J393" s="1" t="s">
        <v>3780</v>
      </c>
      <c r="K393" s="1" t="s">
        <v>1538</v>
      </c>
      <c r="L393" s="1" t="s">
        <v>3781</v>
      </c>
      <c r="M393" s="1" t="s">
        <v>3782</v>
      </c>
    </row>
    <row r="394" ht="15.75" customHeight="1">
      <c r="A394" s="1" t="s">
        <v>2182</v>
      </c>
      <c r="B394" s="1" t="s">
        <v>3783</v>
      </c>
      <c r="C394" s="1">
        <v>2021.0</v>
      </c>
      <c r="D394" s="1"/>
      <c r="E394" s="1" t="s">
        <v>3784</v>
      </c>
      <c r="F394" s="1" t="s">
        <v>1533</v>
      </c>
      <c r="G394" s="1" t="s">
        <v>3785</v>
      </c>
      <c r="H394" s="1"/>
      <c r="I394" s="1"/>
      <c r="J394" s="1" t="s">
        <v>3788</v>
      </c>
      <c r="K394" s="1" t="s">
        <v>1538</v>
      </c>
      <c r="L394" s="1" t="s">
        <v>3789</v>
      </c>
      <c r="M394" s="1" t="s">
        <v>3790</v>
      </c>
    </row>
    <row r="395" ht="15.75" customHeight="1">
      <c r="A395" s="1" t="s">
        <v>2182</v>
      </c>
      <c r="B395" s="1" t="s">
        <v>3791</v>
      </c>
      <c r="C395" s="1">
        <v>2015.0</v>
      </c>
      <c r="D395" s="1"/>
      <c r="E395" s="1" t="s">
        <v>3792</v>
      </c>
      <c r="F395" s="1" t="s">
        <v>1533</v>
      </c>
      <c r="G395" s="1" t="s">
        <v>3793</v>
      </c>
      <c r="H395" s="1"/>
      <c r="I395" s="1"/>
      <c r="J395" s="1" t="s">
        <v>3796</v>
      </c>
      <c r="K395" s="1" t="s">
        <v>1538</v>
      </c>
      <c r="L395" s="1" t="s">
        <v>3797</v>
      </c>
      <c r="M395" s="1" t="s">
        <v>3798</v>
      </c>
    </row>
    <row r="396" ht="15.75" customHeight="1">
      <c r="A396" s="1" t="s">
        <v>2182</v>
      </c>
      <c r="B396" s="1" t="s">
        <v>3799</v>
      </c>
      <c r="C396" s="1">
        <v>2022.0</v>
      </c>
      <c r="D396" s="1"/>
      <c r="E396" s="1" t="s">
        <v>2191</v>
      </c>
      <c r="F396" s="1" t="s">
        <v>1533</v>
      </c>
      <c r="G396" s="1" t="s">
        <v>2192</v>
      </c>
      <c r="H396" s="1"/>
      <c r="I396" s="1"/>
      <c r="J396" s="1" t="s">
        <v>3802</v>
      </c>
      <c r="K396" s="1" t="s">
        <v>1538</v>
      </c>
      <c r="L396" s="1" t="s">
        <v>3803</v>
      </c>
      <c r="M396" s="1"/>
    </row>
    <row r="397" ht="15.75" customHeight="1">
      <c r="A397" s="1" t="s">
        <v>2182</v>
      </c>
      <c r="B397" s="1" t="s">
        <v>3804</v>
      </c>
      <c r="C397" s="1">
        <v>2017.0</v>
      </c>
      <c r="D397" s="1"/>
      <c r="E397" s="1" t="s">
        <v>3805</v>
      </c>
      <c r="F397" s="1" t="s">
        <v>1533</v>
      </c>
      <c r="G397" s="1" t="s">
        <v>3806</v>
      </c>
      <c r="H397" s="1"/>
      <c r="I397" s="1"/>
      <c r="J397" s="1" t="s">
        <v>3808</v>
      </c>
      <c r="K397" s="1" t="s">
        <v>1538</v>
      </c>
      <c r="L397" s="1" t="s">
        <v>3809</v>
      </c>
      <c r="M397" s="1" t="s">
        <v>3810</v>
      </c>
    </row>
    <row r="398" ht="15.75" customHeight="1">
      <c r="A398" s="1" t="s">
        <v>2182</v>
      </c>
      <c r="B398" s="1" t="s">
        <v>3811</v>
      </c>
      <c r="C398" s="1">
        <v>2023.0</v>
      </c>
      <c r="D398" s="1"/>
      <c r="E398" s="1" t="s">
        <v>3061</v>
      </c>
      <c r="F398" s="1" t="s">
        <v>1533</v>
      </c>
      <c r="G398" s="1" t="s">
        <v>3062</v>
      </c>
      <c r="H398" s="1"/>
      <c r="I398" s="1"/>
      <c r="J398" s="1" t="s">
        <v>3814</v>
      </c>
      <c r="K398" s="1" t="s">
        <v>1538</v>
      </c>
      <c r="L398" s="1" t="s">
        <v>3815</v>
      </c>
      <c r="M398" s="1"/>
    </row>
    <row r="399" ht="15.75" customHeight="1">
      <c r="A399" s="1" t="s">
        <v>2182</v>
      </c>
      <c r="B399" s="1" t="s">
        <v>3816</v>
      </c>
      <c r="C399" s="1">
        <v>2021.0</v>
      </c>
      <c r="D399" s="1"/>
      <c r="E399" s="1" t="s">
        <v>2502</v>
      </c>
      <c r="F399" s="1" t="s">
        <v>1533</v>
      </c>
      <c r="G399" s="1" t="s">
        <v>2503</v>
      </c>
      <c r="H399" s="1"/>
      <c r="I399" s="1"/>
      <c r="J399" s="1" t="s">
        <v>3819</v>
      </c>
      <c r="K399" s="1" t="s">
        <v>1538</v>
      </c>
      <c r="L399" s="1" t="s">
        <v>3820</v>
      </c>
      <c r="M399" s="1" t="s">
        <v>3821</v>
      </c>
    </row>
    <row r="400" ht="15.75" customHeight="1">
      <c r="A400" s="1" t="s">
        <v>2182</v>
      </c>
      <c r="B400" s="1" t="s">
        <v>3822</v>
      </c>
      <c r="C400" s="1">
        <v>2019.0</v>
      </c>
      <c r="D400" s="1"/>
      <c r="E400" s="1" t="s">
        <v>3823</v>
      </c>
      <c r="F400" s="1" t="s">
        <v>1533</v>
      </c>
      <c r="G400" s="1" t="s">
        <v>3824</v>
      </c>
      <c r="H400" s="1"/>
      <c r="I400" s="1"/>
      <c r="J400" s="1" t="s">
        <v>3826</v>
      </c>
      <c r="K400" s="1" t="s">
        <v>1538</v>
      </c>
      <c r="L400" s="1" t="s">
        <v>3827</v>
      </c>
      <c r="M400" s="1" t="s">
        <v>3828</v>
      </c>
    </row>
    <row r="401" ht="15.75" customHeight="1">
      <c r="A401" s="1" t="s">
        <v>2182</v>
      </c>
      <c r="B401" s="1" t="s">
        <v>3829</v>
      </c>
      <c r="C401" s="1">
        <v>2023.0</v>
      </c>
      <c r="D401" s="1"/>
      <c r="E401" s="1" t="s">
        <v>3830</v>
      </c>
      <c r="F401" s="1" t="s">
        <v>1533</v>
      </c>
      <c r="G401" s="1" t="s">
        <v>3831</v>
      </c>
      <c r="H401" s="1"/>
      <c r="I401" s="1"/>
      <c r="J401" s="1" t="s">
        <v>3834</v>
      </c>
      <c r="K401" s="1" t="s">
        <v>1538</v>
      </c>
      <c r="L401" s="1" t="s">
        <v>3835</v>
      </c>
      <c r="M401" s="1" t="s">
        <v>3836</v>
      </c>
    </row>
    <row r="402" ht="15.75" customHeight="1">
      <c r="A402" s="1" t="s">
        <v>2182</v>
      </c>
      <c r="B402" s="1" t="s">
        <v>3837</v>
      </c>
      <c r="C402" s="1">
        <v>2023.0</v>
      </c>
      <c r="D402" s="1"/>
      <c r="E402" s="1" t="s">
        <v>3838</v>
      </c>
      <c r="F402" s="1" t="s">
        <v>1533</v>
      </c>
      <c r="G402" s="1" t="s">
        <v>3839</v>
      </c>
      <c r="H402" s="1"/>
      <c r="I402" s="1"/>
      <c r="J402" s="1" t="s">
        <v>3842</v>
      </c>
      <c r="K402" s="1" t="s">
        <v>1538</v>
      </c>
      <c r="L402" s="1" t="s">
        <v>3843</v>
      </c>
      <c r="M402" s="1"/>
    </row>
    <row r="403" ht="15.75" customHeight="1">
      <c r="A403" s="1" t="s">
        <v>2182</v>
      </c>
      <c r="B403" s="1" t="s">
        <v>3844</v>
      </c>
      <c r="C403" s="1">
        <v>2022.0</v>
      </c>
      <c r="D403" s="1"/>
      <c r="E403" s="1" t="s">
        <v>2191</v>
      </c>
      <c r="F403" s="1" t="s">
        <v>1533</v>
      </c>
      <c r="G403" s="1" t="s">
        <v>2192</v>
      </c>
      <c r="H403" s="1"/>
      <c r="I403" s="1"/>
      <c r="J403" s="1" t="s">
        <v>3845</v>
      </c>
      <c r="K403" s="1" t="s">
        <v>1538</v>
      </c>
      <c r="L403" s="1" t="s">
        <v>3846</v>
      </c>
      <c r="M403" s="1"/>
    </row>
    <row r="404" ht="15.75" customHeight="1">
      <c r="A404" s="1" t="s">
        <v>2182</v>
      </c>
      <c r="B404" s="1" t="s">
        <v>3847</v>
      </c>
      <c r="C404" s="1">
        <v>2019.0</v>
      </c>
      <c r="D404" s="1"/>
      <c r="E404" s="1" t="s">
        <v>3848</v>
      </c>
      <c r="F404" s="1" t="s">
        <v>1533</v>
      </c>
      <c r="G404" s="1" t="s">
        <v>3849</v>
      </c>
      <c r="H404" s="1"/>
      <c r="I404" s="1"/>
      <c r="J404" s="1" t="s">
        <v>3852</v>
      </c>
      <c r="K404" s="1" t="s">
        <v>1538</v>
      </c>
      <c r="L404" s="1" t="s">
        <v>3853</v>
      </c>
      <c r="M404" s="1" t="s">
        <v>3854</v>
      </c>
    </row>
    <row r="405" ht="15.75" customHeight="1">
      <c r="A405" s="1" t="s">
        <v>2182</v>
      </c>
      <c r="B405" s="1" t="s">
        <v>3855</v>
      </c>
      <c r="C405" s="1">
        <v>2021.0</v>
      </c>
      <c r="D405" s="1"/>
      <c r="E405" s="1" t="s">
        <v>3856</v>
      </c>
      <c r="F405" s="1" t="s">
        <v>1533</v>
      </c>
      <c r="G405" s="1" t="s">
        <v>3857</v>
      </c>
      <c r="H405" s="1"/>
      <c r="I405" s="1"/>
      <c r="J405" s="1" t="s">
        <v>3858</v>
      </c>
      <c r="K405" s="1" t="s">
        <v>1538</v>
      </c>
      <c r="L405" s="1" t="s">
        <v>3859</v>
      </c>
      <c r="M405" s="1" t="s">
        <v>3860</v>
      </c>
    </row>
    <row r="406" ht="15.75" customHeight="1">
      <c r="A406" s="1" t="s">
        <v>2182</v>
      </c>
      <c r="B406" s="1" t="s">
        <v>3861</v>
      </c>
      <c r="C406" s="1">
        <v>2019.0</v>
      </c>
      <c r="D406" s="1"/>
      <c r="E406" s="1" t="s">
        <v>3862</v>
      </c>
      <c r="F406" s="1" t="s">
        <v>1533</v>
      </c>
      <c r="G406" s="1" t="s">
        <v>3863</v>
      </c>
      <c r="H406" s="1"/>
      <c r="I406" s="1"/>
      <c r="J406" s="1" t="s">
        <v>3864</v>
      </c>
      <c r="K406" s="1" t="s">
        <v>1538</v>
      </c>
      <c r="L406" s="1" t="s">
        <v>3865</v>
      </c>
      <c r="M406" s="1" t="s">
        <v>3866</v>
      </c>
    </row>
    <row r="407" ht="15.75" customHeight="1">
      <c r="A407" s="1" t="s">
        <v>2182</v>
      </c>
      <c r="B407" s="1" t="s">
        <v>3867</v>
      </c>
      <c r="C407" s="1">
        <v>2023.0</v>
      </c>
      <c r="D407" s="1"/>
      <c r="E407" s="1" t="s">
        <v>2184</v>
      </c>
      <c r="F407" s="1" t="s">
        <v>1533</v>
      </c>
      <c r="G407" s="1" t="s">
        <v>2185</v>
      </c>
      <c r="H407" s="1"/>
      <c r="I407" s="1"/>
      <c r="J407" s="1" t="s">
        <v>3870</v>
      </c>
      <c r="K407" s="1" t="s">
        <v>1538</v>
      </c>
      <c r="L407" s="1" t="s">
        <v>3871</v>
      </c>
      <c r="M407" s="1"/>
    </row>
    <row r="408" ht="15.75" customHeight="1">
      <c r="A408" s="1" t="s">
        <v>2182</v>
      </c>
      <c r="B408" s="1" t="s">
        <v>3872</v>
      </c>
      <c r="C408" s="1">
        <v>2020.0</v>
      </c>
      <c r="D408" s="1"/>
      <c r="E408" s="1" t="s">
        <v>2796</v>
      </c>
      <c r="F408" s="1" t="s">
        <v>1533</v>
      </c>
      <c r="G408" s="1" t="s">
        <v>2797</v>
      </c>
      <c r="H408" s="1"/>
      <c r="I408" s="1"/>
      <c r="J408" s="1" t="s">
        <v>3875</v>
      </c>
      <c r="K408" s="1" t="s">
        <v>1538</v>
      </c>
      <c r="L408" s="1" t="s">
        <v>3876</v>
      </c>
      <c r="M408" s="1" t="s">
        <v>3877</v>
      </c>
    </row>
    <row r="409" ht="15.75" customHeight="1">
      <c r="A409" s="1" t="s">
        <v>2182</v>
      </c>
      <c r="B409" s="1" t="s">
        <v>3878</v>
      </c>
      <c r="C409" s="1">
        <v>2022.0</v>
      </c>
      <c r="D409" s="1"/>
      <c r="E409" s="1" t="s">
        <v>3879</v>
      </c>
      <c r="F409" s="1" t="s">
        <v>1533</v>
      </c>
      <c r="G409" s="1" t="s">
        <v>3880</v>
      </c>
      <c r="H409" s="1"/>
      <c r="I409" s="1"/>
      <c r="J409" s="1" t="s">
        <v>3882</v>
      </c>
      <c r="K409" s="1" t="s">
        <v>1538</v>
      </c>
      <c r="L409" s="1" t="s">
        <v>3883</v>
      </c>
      <c r="M409" s="1"/>
    </row>
    <row r="410" ht="15.75" customHeight="1">
      <c r="A410" s="1" t="s">
        <v>2182</v>
      </c>
      <c r="B410" s="1" t="s">
        <v>3884</v>
      </c>
      <c r="C410" s="1">
        <v>2017.0</v>
      </c>
      <c r="D410" s="1"/>
      <c r="E410" s="1" t="s">
        <v>3885</v>
      </c>
      <c r="F410" s="1" t="s">
        <v>1533</v>
      </c>
      <c r="G410" s="1" t="s">
        <v>3886</v>
      </c>
      <c r="H410" s="1"/>
      <c r="I410" s="1"/>
      <c r="J410" s="1" t="s">
        <v>3889</v>
      </c>
      <c r="K410" s="1" t="s">
        <v>1538</v>
      </c>
      <c r="L410" s="1" t="s">
        <v>3890</v>
      </c>
      <c r="M410" s="1"/>
    </row>
    <row r="411" ht="15.75" customHeight="1">
      <c r="A411" s="1" t="s">
        <v>2182</v>
      </c>
      <c r="B411" s="1" t="s">
        <v>3891</v>
      </c>
      <c r="C411" s="1">
        <v>2023.0</v>
      </c>
      <c r="D411" s="1"/>
      <c r="E411" s="1" t="s">
        <v>2213</v>
      </c>
      <c r="F411" s="1" t="s">
        <v>1533</v>
      </c>
      <c r="G411" s="1" t="s">
        <v>2214</v>
      </c>
      <c r="H411" s="1"/>
      <c r="I411" s="1"/>
      <c r="J411" s="1" t="s">
        <v>3894</v>
      </c>
      <c r="K411" s="1" t="s">
        <v>1538</v>
      </c>
      <c r="L411" s="1" t="s">
        <v>3895</v>
      </c>
      <c r="M411" s="1"/>
    </row>
    <row r="412" ht="15.75" customHeight="1">
      <c r="A412" s="1" t="s">
        <v>2182</v>
      </c>
      <c r="B412" s="1" t="s">
        <v>3896</v>
      </c>
      <c r="C412" s="1">
        <v>2017.0</v>
      </c>
      <c r="D412" s="1"/>
      <c r="E412" s="1" t="s">
        <v>3397</v>
      </c>
      <c r="F412" s="1" t="s">
        <v>1533</v>
      </c>
      <c r="G412" s="1" t="s">
        <v>3398</v>
      </c>
      <c r="H412" s="1"/>
      <c r="I412" s="1"/>
      <c r="J412" s="1" t="s">
        <v>3899</v>
      </c>
      <c r="K412" s="1" t="s">
        <v>1538</v>
      </c>
      <c r="L412" s="1" t="s">
        <v>3900</v>
      </c>
      <c r="M412" s="1"/>
    </row>
    <row r="413" ht="15.75" customHeight="1">
      <c r="A413" s="1" t="s">
        <v>2182</v>
      </c>
      <c r="B413" s="1" t="s">
        <v>157</v>
      </c>
      <c r="C413" s="1">
        <v>2023.0</v>
      </c>
      <c r="D413" s="1"/>
      <c r="E413" s="1" t="s">
        <v>3901</v>
      </c>
      <c r="F413" s="1" t="s">
        <v>1533</v>
      </c>
      <c r="G413" s="1" t="s">
        <v>3902</v>
      </c>
      <c r="H413" s="1"/>
      <c r="I413" s="1"/>
      <c r="J413" s="1" t="s">
        <v>3905</v>
      </c>
      <c r="K413" s="1" t="s">
        <v>1538</v>
      </c>
      <c r="L413" s="1" t="s">
        <v>3906</v>
      </c>
      <c r="M413" s="1" t="s">
        <v>3907</v>
      </c>
    </row>
    <row r="414" ht="15.75" customHeight="1">
      <c r="A414" s="1" t="s">
        <v>2182</v>
      </c>
      <c r="B414" s="1" t="s">
        <v>3908</v>
      </c>
      <c r="C414" s="1">
        <v>2023.0</v>
      </c>
      <c r="D414" s="1"/>
      <c r="E414" s="1" t="s">
        <v>3909</v>
      </c>
      <c r="F414" s="1" t="s">
        <v>1533</v>
      </c>
      <c r="G414" s="1" t="s">
        <v>3910</v>
      </c>
      <c r="H414" s="1"/>
      <c r="I414" s="1"/>
      <c r="J414" s="1" t="s">
        <v>3912</v>
      </c>
      <c r="K414" s="1" t="s">
        <v>1538</v>
      </c>
      <c r="L414" s="1" t="s">
        <v>3913</v>
      </c>
      <c r="M414" s="1" t="s">
        <v>3914</v>
      </c>
    </row>
    <row r="415" ht="15.75" customHeight="1">
      <c r="A415" s="1" t="s">
        <v>2182</v>
      </c>
      <c r="B415" s="1" t="s">
        <v>3915</v>
      </c>
      <c r="C415" s="1">
        <v>2018.0</v>
      </c>
      <c r="D415" s="1"/>
      <c r="E415" s="1" t="s">
        <v>2545</v>
      </c>
      <c r="F415" s="1" t="s">
        <v>1533</v>
      </c>
      <c r="G415" s="1" t="s">
        <v>2546</v>
      </c>
      <c r="H415" s="1"/>
      <c r="I415" s="1"/>
      <c r="J415" s="1" t="s">
        <v>3918</v>
      </c>
      <c r="K415" s="1" t="s">
        <v>1538</v>
      </c>
      <c r="L415" s="1" t="s">
        <v>3919</v>
      </c>
      <c r="M415" s="1" t="s">
        <v>3031</v>
      </c>
    </row>
    <row r="416" ht="15.75" customHeight="1">
      <c r="A416" s="1" t="s">
        <v>2182</v>
      </c>
      <c r="B416" s="1" t="s">
        <v>3920</v>
      </c>
      <c r="C416" s="1">
        <v>2020.0</v>
      </c>
      <c r="D416" s="1"/>
      <c r="E416" s="1" t="s">
        <v>3921</v>
      </c>
      <c r="F416" s="1" t="s">
        <v>1533</v>
      </c>
      <c r="G416" s="1" t="s">
        <v>3922</v>
      </c>
      <c r="H416" s="1"/>
      <c r="I416" s="1"/>
      <c r="J416" s="1" t="s">
        <v>3925</v>
      </c>
      <c r="K416" s="1" t="s">
        <v>1538</v>
      </c>
      <c r="L416" s="1" t="s">
        <v>3926</v>
      </c>
      <c r="M416" s="1" t="s">
        <v>3927</v>
      </c>
    </row>
    <row r="417" ht="15.75" customHeight="1">
      <c r="A417" s="1" t="s">
        <v>2182</v>
      </c>
      <c r="B417" s="1" t="s">
        <v>3928</v>
      </c>
      <c r="C417" s="1">
        <v>2014.0</v>
      </c>
      <c r="D417" s="1"/>
      <c r="E417" s="1" t="s">
        <v>3929</v>
      </c>
      <c r="F417" s="1" t="s">
        <v>1533</v>
      </c>
      <c r="G417" s="1" t="s">
        <v>3930</v>
      </c>
      <c r="H417" s="1"/>
      <c r="I417" s="1"/>
      <c r="J417" s="1" t="s">
        <v>3931</v>
      </c>
      <c r="K417" s="1" t="s">
        <v>1538</v>
      </c>
      <c r="L417" s="1" t="s">
        <v>3932</v>
      </c>
      <c r="M417" s="1" t="s">
        <v>3933</v>
      </c>
    </row>
    <row r="418" ht="15.75" customHeight="1">
      <c r="A418" s="1" t="s">
        <v>2182</v>
      </c>
      <c r="B418" s="1" t="s">
        <v>5013</v>
      </c>
      <c r="C418" s="1">
        <v>2013.0</v>
      </c>
      <c r="D418" s="1"/>
      <c r="E418" s="1" t="s">
        <v>5014</v>
      </c>
      <c r="F418" s="1" t="s">
        <v>5015</v>
      </c>
      <c r="G418" s="1" t="s">
        <v>5016</v>
      </c>
      <c r="H418" s="1"/>
      <c r="I418" s="1"/>
      <c r="J418" s="1"/>
      <c r="K418" s="1" t="s">
        <v>5017</v>
      </c>
      <c r="L418" s="1" t="s">
        <v>5018</v>
      </c>
      <c r="M418" s="1" t="s">
        <v>5019</v>
      </c>
    </row>
    <row r="419" ht="15.75" customHeight="1">
      <c r="A419" s="1" t="s">
        <v>2182</v>
      </c>
      <c r="B419" s="1" t="s">
        <v>3934</v>
      </c>
      <c r="C419" s="1">
        <v>2020.0</v>
      </c>
      <c r="D419" s="1"/>
      <c r="E419" s="1" t="s">
        <v>2277</v>
      </c>
      <c r="F419" s="1" t="s">
        <v>1533</v>
      </c>
      <c r="G419" s="1" t="s">
        <v>2278</v>
      </c>
      <c r="H419" s="1"/>
      <c r="I419" s="1"/>
      <c r="J419" s="1" t="s">
        <v>3937</v>
      </c>
      <c r="K419" s="1" t="s">
        <v>1538</v>
      </c>
      <c r="L419" s="1" t="s">
        <v>3938</v>
      </c>
      <c r="M419" s="1" t="s">
        <v>3927</v>
      </c>
    </row>
    <row r="420" ht="15.75" customHeight="1">
      <c r="A420" s="1" t="s">
        <v>2182</v>
      </c>
      <c r="B420" s="1" t="s">
        <v>3939</v>
      </c>
      <c r="C420" s="1">
        <v>2020.0</v>
      </c>
      <c r="D420" s="1"/>
      <c r="E420" s="1" t="s">
        <v>3940</v>
      </c>
      <c r="F420" s="1" t="s">
        <v>1533</v>
      </c>
      <c r="G420" s="1" t="s">
        <v>3941</v>
      </c>
      <c r="H420" s="1"/>
      <c r="I420" s="1"/>
      <c r="J420" s="1" t="s">
        <v>3943</v>
      </c>
      <c r="K420" s="1" t="s">
        <v>1538</v>
      </c>
      <c r="L420" s="1" t="s">
        <v>3944</v>
      </c>
      <c r="M420" s="1" t="s">
        <v>3945</v>
      </c>
    </row>
    <row r="421" ht="15.75" customHeight="1">
      <c r="A421" s="1" t="s">
        <v>2182</v>
      </c>
      <c r="B421" s="1" t="s">
        <v>3946</v>
      </c>
      <c r="C421" s="1">
        <v>2017.0</v>
      </c>
      <c r="D421" s="1"/>
      <c r="E421" s="1" t="s">
        <v>3947</v>
      </c>
      <c r="F421" s="1" t="s">
        <v>1533</v>
      </c>
      <c r="G421" s="1" t="s">
        <v>3948</v>
      </c>
      <c r="H421" s="1"/>
      <c r="I421" s="1"/>
      <c r="J421" s="1" t="s">
        <v>3951</v>
      </c>
      <c r="K421" s="1" t="s">
        <v>1538</v>
      </c>
      <c r="L421" s="1" t="s">
        <v>3952</v>
      </c>
      <c r="M421" s="1"/>
    </row>
    <row r="422" ht="15.75" customHeight="1">
      <c r="A422" s="1" t="s">
        <v>2182</v>
      </c>
      <c r="B422" s="1" t="s">
        <v>3953</v>
      </c>
      <c r="C422" s="1">
        <v>2014.0</v>
      </c>
      <c r="D422" s="1"/>
      <c r="E422" s="1" t="s">
        <v>3954</v>
      </c>
      <c r="F422" s="1" t="s">
        <v>1533</v>
      </c>
      <c r="G422" s="1" t="s">
        <v>3955</v>
      </c>
      <c r="H422" s="1"/>
      <c r="I422" s="1"/>
      <c r="J422" s="1" t="s">
        <v>3956</v>
      </c>
      <c r="K422" s="1" t="s">
        <v>1538</v>
      </c>
      <c r="L422" s="1" t="s">
        <v>3957</v>
      </c>
      <c r="M422" s="1" t="s">
        <v>3958</v>
      </c>
    </row>
    <row r="423" ht="15.75" customHeight="1">
      <c r="A423" s="1" t="s">
        <v>2182</v>
      </c>
      <c r="B423" s="1" t="s">
        <v>3959</v>
      </c>
      <c r="C423" s="1">
        <v>2023.0</v>
      </c>
      <c r="D423" s="1"/>
      <c r="E423" s="1" t="s">
        <v>3960</v>
      </c>
      <c r="F423" s="1" t="s">
        <v>1533</v>
      </c>
      <c r="G423" s="1" t="s">
        <v>3961</v>
      </c>
      <c r="H423" s="1"/>
      <c r="I423" s="1"/>
      <c r="J423" s="1" t="s">
        <v>3964</v>
      </c>
      <c r="K423" s="1" t="s">
        <v>1538</v>
      </c>
      <c r="L423" s="1" t="s">
        <v>3965</v>
      </c>
      <c r="M423" s="1" t="s">
        <v>3966</v>
      </c>
    </row>
    <row r="424" ht="15.75" customHeight="1">
      <c r="A424" s="1" t="s">
        <v>2182</v>
      </c>
      <c r="B424" s="1" t="s">
        <v>3967</v>
      </c>
      <c r="C424" s="1">
        <v>2017.0</v>
      </c>
      <c r="D424" s="1"/>
      <c r="E424" s="1" t="s">
        <v>3968</v>
      </c>
      <c r="F424" s="1" t="s">
        <v>1533</v>
      </c>
      <c r="G424" s="1" t="s">
        <v>3969</v>
      </c>
      <c r="H424" s="1"/>
      <c r="I424" s="1"/>
      <c r="J424" s="1" t="s">
        <v>3971</v>
      </c>
      <c r="K424" s="1" t="s">
        <v>1538</v>
      </c>
      <c r="L424" s="1" t="s">
        <v>3972</v>
      </c>
      <c r="M424" s="1" t="s">
        <v>3973</v>
      </c>
    </row>
    <row r="425" ht="15.75" customHeight="1">
      <c r="A425" s="1" t="s">
        <v>2182</v>
      </c>
      <c r="B425" s="1" t="s">
        <v>3974</v>
      </c>
      <c r="C425" s="1">
        <v>2020.0</v>
      </c>
      <c r="D425" s="1"/>
      <c r="E425" s="1" t="s">
        <v>2860</v>
      </c>
      <c r="F425" s="1" t="s">
        <v>1533</v>
      </c>
      <c r="G425" s="1" t="s">
        <v>2861</v>
      </c>
      <c r="H425" s="1"/>
      <c r="I425" s="1"/>
      <c r="J425" s="1" t="s">
        <v>3975</v>
      </c>
      <c r="K425" s="1" t="s">
        <v>1538</v>
      </c>
      <c r="L425" s="1" t="s">
        <v>3976</v>
      </c>
      <c r="M425" s="1" t="s">
        <v>3977</v>
      </c>
    </row>
    <row r="426" ht="15.75" customHeight="1">
      <c r="A426" s="1" t="s">
        <v>2182</v>
      </c>
      <c r="B426" s="1" t="s">
        <v>3978</v>
      </c>
      <c r="C426" s="1">
        <v>2014.0</v>
      </c>
      <c r="D426" s="1"/>
      <c r="E426" s="1" t="s">
        <v>3979</v>
      </c>
      <c r="F426" s="1" t="s">
        <v>1533</v>
      </c>
      <c r="G426" s="1" t="s">
        <v>3980</v>
      </c>
      <c r="H426" s="1"/>
      <c r="I426" s="1"/>
      <c r="J426" s="1" t="s">
        <v>3983</v>
      </c>
      <c r="K426" s="1" t="s">
        <v>1538</v>
      </c>
      <c r="L426" s="1" t="s">
        <v>3984</v>
      </c>
      <c r="M426" s="1" t="s">
        <v>3985</v>
      </c>
    </row>
    <row r="427" ht="15.75" customHeight="1">
      <c r="A427" s="1" t="s">
        <v>2182</v>
      </c>
      <c r="B427" s="1" t="s">
        <v>3986</v>
      </c>
      <c r="C427" s="1">
        <v>2023.0</v>
      </c>
      <c r="D427" s="1"/>
      <c r="E427" s="1" t="s">
        <v>3987</v>
      </c>
      <c r="F427" s="1" t="s">
        <v>1533</v>
      </c>
      <c r="G427" s="1" t="s">
        <v>3988</v>
      </c>
      <c r="H427" s="1"/>
      <c r="I427" s="1"/>
      <c r="J427" s="1" t="s">
        <v>3991</v>
      </c>
      <c r="K427" s="1" t="s">
        <v>1538</v>
      </c>
      <c r="L427" s="1" t="s">
        <v>3992</v>
      </c>
      <c r="M427" s="1" t="s">
        <v>3993</v>
      </c>
    </row>
    <row r="428" ht="15.75" customHeight="1">
      <c r="A428" s="1" t="s">
        <v>2182</v>
      </c>
      <c r="B428" s="1" t="s">
        <v>3994</v>
      </c>
      <c r="C428" s="1">
        <v>2013.0</v>
      </c>
      <c r="D428" s="1"/>
      <c r="E428" s="1" t="s">
        <v>3995</v>
      </c>
      <c r="F428" s="1" t="s">
        <v>1533</v>
      </c>
      <c r="G428" s="1" t="s">
        <v>3996</v>
      </c>
      <c r="H428" s="1"/>
      <c r="I428" s="1"/>
      <c r="J428" s="1" t="s">
        <v>3999</v>
      </c>
      <c r="K428" s="1" t="s">
        <v>1538</v>
      </c>
      <c r="L428" s="1" t="s">
        <v>4000</v>
      </c>
      <c r="M428" s="1"/>
    </row>
    <row r="429" ht="15.75" customHeight="1">
      <c r="A429" s="1" t="s">
        <v>2182</v>
      </c>
      <c r="B429" s="1" t="s">
        <v>4001</v>
      </c>
      <c r="C429" s="1">
        <v>2023.0</v>
      </c>
      <c r="D429" s="1"/>
      <c r="E429" s="1" t="s">
        <v>2213</v>
      </c>
      <c r="F429" s="1" t="s">
        <v>1533</v>
      </c>
      <c r="G429" s="1" t="s">
        <v>2214</v>
      </c>
      <c r="H429" s="1"/>
      <c r="I429" s="1"/>
      <c r="J429" s="1" t="s">
        <v>4002</v>
      </c>
      <c r="K429" s="1" t="s">
        <v>1538</v>
      </c>
      <c r="L429" s="1" t="s">
        <v>4003</v>
      </c>
      <c r="M429" s="1"/>
    </row>
    <row r="430" ht="15.75" customHeight="1">
      <c r="A430" s="1" t="s">
        <v>2182</v>
      </c>
      <c r="B430" s="1" t="s">
        <v>4004</v>
      </c>
      <c r="C430" s="1">
        <v>2016.0</v>
      </c>
      <c r="D430" s="1"/>
      <c r="E430" s="1" t="s">
        <v>2594</v>
      </c>
      <c r="F430" s="1" t="s">
        <v>1533</v>
      </c>
      <c r="G430" s="1" t="s">
        <v>2595</v>
      </c>
      <c r="H430" s="1"/>
      <c r="I430" s="1"/>
      <c r="J430" s="1" t="s">
        <v>4007</v>
      </c>
      <c r="K430" s="1" t="s">
        <v>1538</v>
      </c>
      <c r="L430" s="1" t="s">
        <v>4008</v>
      </c>
      <c r="M430" s="1" t="s">
        <v>4009</v>
      </c>
    </row>
    <row r="431" ht="15.75" customHeight="1">
      <c r="A431" s="1" t="s">
        <v>2182</v>
      </c>
      <c r="B431" s="1" t="s">
        <v>4010</v>
      </c>
      <c r="C431" s="1">
        <v>2017.0</v>
      </c>
      <c r="D431" s="1"/>
      <c r="E431" s="1" t="s">
        <v>2837</v>
      </c>
      <c r="F431" s="1" t="s">
        <v>1533</v>
      </c>
      <c r="G431" s="1" t="s">
        <v>2838</v>
      </c>
      <c r="H431" s="1"/>
      <c r="I431" s="1"/>
      <c r="J431" s="1" t="s">
        <v>4012</v>
      </c>
      <c r="K431" s="1" t="s">
        <v>1538</v>
      </c>
      <c r="L431" s="1" t="s">
        <v>4013</v>
      </c>
      <c r="M431" s="1" t="s">
        <v>4014</v>
      </c>
    </row>
    <row r="432" ht="15.75" customHeight="1">
      <c r="A432" s="1" t="s">
        <v>2182</v>
      </c>
      <c r="B432" s="1" t="s">
        <v>4015</v>
      </c>
      <c r="C432" s="1">
        <v>2018.0</v>
      </c>
      <c r="D432" s="1"/>
      <c r="E432" s="1" t="s">
        <v>4016</v>
      </c>
      <c r="F432" s="1" t="s">
        <v>1533</v>
      </c>
      <c r="G432" s="1" t="s">
        <v>4017</v>
      </c>
      <c r="H432" s="1"/>
      <c r="I432" s="1"/>
      <c r="J432" s="1" t="s">
        <v>4020</v>
      </c>
      <c r="K432" s="1" t="s">
        <v>1538</v>
      </c>
      <c r="L432" s="1" t="s">
        <v>4021</v>
      </c>
      <c r="M432" s="1"/>
    </row>
    <row r="433" ht="15.75" customHeight="1">
      <c r="A433" s="1" t="s">
        <v>2182</v>
      </c>
      <c r="B433" s="1" t="s">
        <v>4022</v>
      </c>
      <c r="C433" s="1">
        <v>2020.0</v>
      </c>
      <c r="D433" s="1"/>
      <c r="E433" s="1" t="s">
        <v>2860</v>
      </c>
      <c r="F433" s="1" t="s">
        <v>1533</v>
      </c>
      <c r="G433" s="1" t="s">
        <v>2861</v>
      </c>
      <c r="H433" s="1"/>
      <c r="I433" s="1"/>
      <c r="J433" s="1" t="s">
        <v>4024</v>
      </c>
      <c r="K433" s="1" t="s">
        <v>1538</v>
      </c>
      <c r="L433" s="1" t="s">
        <v>4025</v>
      </c>
      <c r="M433" s="1" t="s">
        <v>4026</v>
      </c>
    </row>
    <row r="434" ht="15.75" customHeight="1">
      <c r="A434" s="1" t="s">
        <v>2182</v>
      </c>
      <c r="B434" s="1" t="s">
        <v>4027</v>
      </c>
      <c r="C434" s="1">
        <v>2021.0</v>
      </c>
      <c r="D434" s="1"/>
      <c r="E434" s="1" t="s">
        <v>4028</v>
      </c>
      <c r="F434" s="1" t="s">
        <v>1533</v>
      </c>
      <c r="G434" s="1" t="s">
        <v>4029</v>
      </c>
      <c r="H434" s="1"/>
      <c r="I434" s="1"/>
      <c r="J434" s="1" t="s">
        <v>4032</v>
      </c>
      <c r="K434" s="1" t="s">
        <v>1538</v>
      </c>
      <c r="L434" s="1" t="s">
        <v>4033</v>
      </c>
      <c r="M434" s="1" t="s">
        <v>4034</v>
      </c>
    </row>
    <row r="435" ht="15.75" customHeight="1">
      <c r="A435" s="1" t="s">
        <v>2182</v>
      </c>
      <c r="B435" s="1" t="s">
        <v>4035</v>
      </c>
      <c r="C435" s="1">
        <v>2022.0</v>
      </c>
      <c r="D435" s="1"/>
      <c r="E435" s="1" t="s">
        <v>4036</v>
      </c>
      <c r="F435" s="1" t="s">
        <v>1533</v>
      </c>
      <c r="G435" s="1" t="s">
        <v>4037</v>
      </c>
      <c r="H435" s="1"/>
      <c r="I435" s="1"/>
      <c r="J435" s="1" t="s">
        <v>4040</v>
      </c>
      <c r="K435" s="1" t="s">
        <v>1538</v>
      </c>
      <c r="L435" s="1" t="s">
        <v>4041</v>
      </c>
      <c r="M435" s="1" t="s">
        <v>4042</v>
      </c>
    </row>
    <row r="436" ht="15.75" customHeight="1">
      <c r="A436" s="1" t="s">
        <v>2182</v>
      </c>
      <c r="B436" s="1" t="s">
        <v>5020</v>
      </c>
      <c r="C436" s="1">
        <v>2022.0</v>
      </c>
      <c r="D436" s="1"/>
      <c r="E436" s="1"/>
      <c r="F436" s="1" t="s">
        <v>4534</v>
      </c>
      <c r="G436" s="1" t="s">
        <v>5000</v>
      </c>
      <c r="H436" s="1"/>
      <c r="I436" s="1"/>
      <c r="J436" s="1"/>
      <c r="K436" s="1"/>
      <c r="L436" s="1" t="s">
        <v>5021</v>
      </c>
      <c r="M436" s="1" t="s">
        <v>5022</v>
      </c>
    </row>
    <row r="437" ht="15.75" customHeight="1">
      <c r="A437" s="1" t="s">
        <v>2182</v>
      </c>
      <c r="B437" s="1" t="s">
        <v>4043</v>
      </c>
      <c r="C437" s="1">
        <v>2023.0</v>
      </c>
      <c r="D437" s="1"/>
      <c r="E437" s="1" t="s">
        <v>2213</v>
      </c>
      <c r="F437" s="1" t="s">
        <v>1533</v>
      </c>
      <c r="G437" s="1" t="s">
        <v>2214</v>
      </c>
      <c r="H437" s="1"/>
      <c r="I437" s="1"/>
      <c r="J437" s="1" t="s">
        <v>4044</v>
      </c>
      <c r="K437" s="1" t="s">
        <v>1538</v>
      </c>
      <c r="L437" s="1" t="s">
        <v>4045</v>
      </c>
      <c r="M437" s="1"/>
    </row>
    <row r="438" ht="15.75" customHeight="1">
      <c r="A438" s="1" t="s">
        <v>2182</v>
      </c>
      <c r="B438" s="1" t="s">
        <v>4046</v>
      </c>
      <c r="C438" s="1">
        <v>2013.0</v>
      </c>
      <c r="D438" s="1"/>
      <c r="E438" s="1" t="s">
        <v>4047</v>
      </c>
      <c r="F438" s="1" t="s">
        <v>1533</v>
      </c>
      <c r="G438" s="1" t="s">
        <v>4048</v>
      </c>
      <c r="H438" s="1"/>
      <c r="I438" s="1"/>
      <c r="J438" s="1" t="s">
        <v>4050</v>
      </c>
      <c r="K438" s="1" t="s">
        <v>1538</v>
      </c>
      <c r="L438" s="1" t="s">
        <v>4051</v>
      </c>
      <c r="M438" s="1" t="s">
        <v>4052</v>
      </c>
    </row>
    <row r="439" ht="15.75" customHeight="1">
      <c r="A439" s="1" t="s">
        <v>2182</v>
      </c>
      <c r="B439" s="1" t="s">
        <v>4053</v>
      </c>
      <c r="C439" s="1">
        <v>2022.0</v>
      </c>
      <c r="D439" s="1"/>
      <c r="E439" s="1" t="s">
        <v>4054</v>
      </c>
      <c r="F439" s="1" t="s">
        <v>1533</v>
      </c>
      <c r="G439" s="1" t="s">
        <v>4055</v>
      </c>
      <c r="H439" s="1"/>
      <c r="I439" s="1"/>
      <c r="J439" s="1" t="s">
        <v>4058</v>
      </c>
      <c r="K439" s="1" t="s">
        <v>1538</v>
      </c>
      <c r="L439" s="1" t="s">
        <v>4059</v>
      </c>
      <c r="M439" s="1"/>
    </row>
    <row r="440" ht="15.75" customHeight="1">
      <c r="A440" s="1" t="s">
        <v>2182</v>
      </c>
      <c r="B440" s="1" t="s">
        <v>4060</v>
      </c>
      <c r="C440" s="1">
        <v>2019.0</v>
      </c>
      <c r="D440" s="1"/>
      <c r="E440" s="1" t="s">
        <v>2381</v>
      </c>
      <c r="F440" s="1" t="s">
        <v>1533</v>
      </c>
      <c r="G440" s="1" t="s">
        <v>2382</v>
      </c>
      <c r="H440" s="1"/>
      <c r="I440" s="1"/>
      <c r="J440" s="1" t="s">
        <v>4063</v>
      </c>
      <c r="K440" s="1" t="s">
        <v>1538</v>
      </c>
      <c r="L440" s="1" t="s">
        <v>4064</v>
      </c>
      <c r="M440" s="1" t="s">
        <v>2304</v>
      </c>
    </row>
    <row r="441" ht="15.75" customHeight="1">
      <c r="A441" s="1" t="s">
        <v>2182</v>
      </c>
      <c r="B441" s="1" t="s">
        <v>4065</v>
      </c>
      <c r="C441" s="1">
        <v>2018.0</v>
      </c>
      <c r="D441" s="1"/>
      <c r="E441" s="1" t="s">
        <v>4066</v>
      </c>
      <c r="F441" s="1" t="s">
        <v>1533</v>
      </c>
      <c r="G441" s="1" t="s">
        <v>4067</v>
      </c>
      <c r="H441" s="1"/>
      <c r="I441" s="1"/>
      <c r="J441" s="1" t="s">
        <v>4070</v>
      </c>
      <c r="K441" s="1" t="s">
        <v>1538</v>
      </c>
      <c r="L441" s="1" t="s">
        <v>4071</v>
      </c>
      <c r="M441" s="1" t="s">
        <v>4072</v>
      </c>
    </row>
    <row r="442" ht="15.75" customHeight="1">
      <c r="A442" s="1" t="s">
        <v>2182</v>
      </c>
      <c r="B442" s="1" t="s">
        <v>4073</v>
      </c>
      <c r="C442" s="1">
        <v>2019.0</v>
      </c>
      <c r="D442" s="1"/>
      <c r="E442" s="1" t="s">
        <v>2381</v>
      </c>
      <c r="F442" s="1" t="s">
        <v>1533</v>
      </c>
      <c r="G442" s="1" t="s">
        <v>2382</v>
      </c>
      <c r="H442" s="1"/>
      <c r="I442" s="1"/>
      <c r="J442" s="1" t="s">
        <v>4076</v>
      </c>
      <c r="K442" s="1" t="s">
        <v>1538</v>
      </c>
      <c r="L442" s="1" t="s">
        <v>4077</v>
      </c>
      <c r="M442" s="1" t="s">
        <v>3031</v>
      </c>
    </row>
    <row r="443" ht="15.75" customHeight="1">
      <c r="A443" s="1" t="s">
        <v>2182</v>
      </c>
      <c r="B443" s="1" t="s">
        <v>4078</v>
      </c>
      <c r="C443" s="1">
        <v>2022.0</v>
      </c>
      <c r="D443" s="1"/>
      <c r="E443" s="1" t="s">
        <v>4079</v>
      </c>
      <c r="F443" s="1" t="s">
        <v>1533</v>
      </c>
      <c r="G443" s="1" t="s">
        <v>4080</v>
      </c>
      <c r="H443" s="1"/>
      <c r="I443" s="1"/>
      <c r="J443" s="1" t="s">
        <v>4083</v>
      </c>
      <c r="K443" s="1" t="s">
        <v>1538</v>
      </c>
      <c r="L443" s="1" t="s">
        <v>4084</v>
      </c>
      <c r="M443" s="1"/>
    </row>
    <row r="444" ht="15.75" customHeight="1">
      <c r="A444" s="1" t="s">
        <v>2182</v>
      </c>
      <c r="B444" s="1" t="s">
        <v>4085</v>
      </c>
      <c r="C444" s="1">
        <v>2013.0</v>
      </c>
      <c r="D444" s="1"/>
      <c r="E444" s="1" t="s">
        <v>4086</v>
      </c>
      <c r="F444" s="1" t="s">
        <v>1533</v>
      </c>
      <c r="G444" s="1" t="s">
        <v>4087</v>
      </c>
      <c r="H444" s="1"/>
      <c r="I444" s="1"/>
      <c r="J444" s="1" t="s">
        <v>4090</v>
      </c>
      <c r="K444" s="1" t="s">
        <v>1538</v>
      </c>
      <c r="L444" s="1" t="s">
        <v>4091</v>
      </c>
      <c r="M444" s="1" t="s">
        <v>4092</v>
      </c>
    </row>
    <row r="445" ht="15.75" customHeight="1">
      <c r="A445" s="1" t="s">
        <v>2182</v>
      </c>
      <c r="B445" s="1" t="s">
        <v>4093</v>
      </c>
      <c r="C445" s="1">
        <v>2014.0</v>
      </c>
      <c r="D445" s="1"/>
      <c r="E445" s="1" t="s">
        <v>4094</v>
      </c>
      <c r="F445" s="1" t="s">
        <v>1533</v>
      </c>
      <c r="G445" s="1" t="s">
        <v>4095</v>
      </c>
      <c r="H445" s="1"/>
      <c r="I445" s="1"/>
      <c r="J445" s="1" t="s">
        <v>4098</v>
      </c>
      <c r="K445" s="1" t="s">
        <v>1538</v>
      </c>
      <c r="L445" s="1" t="s">
        <v>4099</v>
      </c>
      <c r="M445" s="1"/>
    </row>
    <row r="446" ht="15.75" customHeight="1">
      <c r="A446" s="1" t="s">
        <v>2182</v>
      </c>
      <c r="B446" s="1" t="s">
        <v>4100</v>
      </c>
      <c r="C446" s="1">
        <v>2023.0</v>
      </c>
      <c r="D446" s="1"/>
      <c r="E446" s="1" t="s">
        <v>2442</v>
      </c>
      <c r="F446" s="1" t="s">
        <v>1533</v>
      </c>
      <c r="G446" s="1" t="s">
        <v>2443</v>
      </c>
      <c r="H446" s="1"/>
      <c r="I446" s="1"/>
      <c r="J446" s="1" t="s">
        <v>4101</v>
      </c>
      <c r="K446" s="1" t="s">
        <v>1538</v>
      </c>
      <c r="L446" s="1" t="s">
        <v>4102</v>
      </c>
      <c r="M446" s="1" t="s">
        <v>4103</v>
      </c>
    </row>
    <row r="447" ht="15.75" customHeight="1">
      <c r="A447" s="1" t="s">
        <v>2182</v>
      </c>
      <c r="B447" s="1" t="s">
        <v>4104</v>
      </c>
      <c r="C447" s="1">
        <v>2021.0</v>
      </c>
      <c r="D447" s="1"/>
      <c r="E447" s="1" t="s">
        <v>4105</v>
      </c>
      <c r="F447" s="1" t="s">
        <v>1533</v>
      </c>
      <c r="G447" s="1" t="s">
        <v>4106</v>
      </c>
      <c r="H447" s="1"/>
      <c r="I447" s="1"/>
      <c r="J447" s="1" t="s">
        <v>4109</v>
      </c>
      <c r="K447" s="1" t="s">
        <v>1538</v>
      </c>
      <c r="L447" s="1" t="s">
        <v>4110</v>
      </c>
      <c r="M447" s="1" t="s">
        <v>4111</v>
      </c>
    </row>
    <row r="448" ht="15.75" customHeight="1">
      <c r="A448" s="1" t="s">
        <v>2182</v>
      </c>
      <c r="B448" s="1" t="s">
        <v>4112</v>
      </c>
      <c r="C448" s="1">
        <v>2018.0</v>
      </c>
      <c r="D448" s="1"/>
      <c r="E448" s="1" t="s">
        <v>4113</v>
      </c>
      <c r="F448" s="1" t="s">
        <v>1533</v>
      </c>
      <c r="G448" s="1" t="s">
        <v>4114</v>
      </c>
      <c r="H448" s="1"/>
      <c r="I448" s="1"/>
      <c r="J448" s="1" t="s">
        <v>4117</v>
      </c>
      <c r="K448" s="1" t="s">
        <v>1538</v>
      </c>
      <c r="L448" s="1" t="s">
        <v>4118</v>
      </c>
      <c r="M448" s="1"/>
    </row>
    <row r="449" ht="15.75" customHeight="1">
      <c r="A449" s="1" t="s">
        <v>2182</v>
      </c>
      <c r="B449" s="1" t="s">
        <v>4119</v>
      </c>
      <c r="C449" s="1">
        <v>2020.0</v>
      </c>
      <c r="D449" s="1"/>
      <c r="E449" s="1" t="s">
        <v>3414</v>
      </c>
      <c r="F449" s="1" t="s">
        <v>1533</v>
      </c>
      <c r="G449" s="1" t="s">
        <v>3415</v>
      </c>
      <c r="H449" s="1"/>
      <c r="I449" s="1"/>
      <c r="J449" s="1" t="s">
        <v>4122</v>
      </c>
      <c r="K449" s="1" t="s">
        <v>1538</v>
      </c>
      <c r="L449" s="1" t="s">
        <v>4123</v>
      </c>
      <c r="M449" s="1" t="s">
        <v>4124</v>
      </c>
    </row>
    <row r="450" ht="15.75" customHeight="1">
      <c r="A450" s="1" t="s">
        <v>2182</v>
      </c>
      <c r="B450" s="1" t="s">
        <v>4125</v>
      </c>
      <c r="C450" s="1">
        <v>2022.0</v>
      </c>
      <c r="D450" s="1"/>
      <c r="E450" s="1" t="s">
        <v>3309</v>
      </c>
      <c r="F450" s="1" t="s">
        <v>1533</v>
      </c>
      <c r="G450" s="1" t="s">
        <v>3310</v>
      </c>
      <c r="H450" s="1"/>
      <c r="I450" s="1"/>
      <c r="J450" s="1" t="s">
        <v>4128</v>
      </c>
      <c r="K450" s="1" t="s">
        <v>1538</v>
      </c>
      <c r="L450" s="1" t="s">
        <v>4129</v>
      </c>
      <c r="M450" s="1" t="s">
        <v>4130</v>
      </c>
    </row>
    <row r="451" ht="15.75" customHeight="1">
      <c r="A451" s="1" t="s">
        <v>2182</v>
      </c>
      <c r="B451" s="1" t="s">
        <v>4131</v>
      </c>
      <c r="C451" s="1">
        <v>2023.0</v>
      </c>
      <c r="D451" s="1"/>
      <c r="E451" s="1" t="s">
        <v>4132</v>
      </c>
      <c r="F451" s="1" t="s">
        <v>1533</v>
      </c>
      <c r="G451" s="1" t="s">
        <v>4133</v>
      </c>
      <c r="H451" s="1"/>
      <c r="I451" s="1"/>
      <c r="J451" s="1" t="s">
        <v>4136</v>
      </c>
      <c r="K451" s="1" t="s">
        <v>1538</v>
      </c>
      <c r="L451" s="1" t="s">
        <v>4137</v>
      </c>
      <c r="M451" s="1" t="s">
        <v>4138</v>
      </c>
    </row>
    <row r="452" ht="15.75" customHeight="1">
      <c r="A452" s="1" t="s">
        <v>2182</v>
      </c>
      <c r="B452" s="1" t="s">
        <v>4139</v>
      </c>
      <c r="C452" s="1">
        <v>2021.0</v>
      </c>
      <c r="D452" s="1"/>
      <c r="E452" s="1" t="s">
        <v>2236</v>
      </c>
      <c r="F452" s="1" t="s">
        <v>1533</v>
      </c>
      <c r="G452" s="1" t="s">
        <v>2237</v>
      </c>
      <c r="H452" s="1"/>
      <c r="I452" s="1"/>
      <c r="J452" s="1" t="s">
        <v>4142</v>
      </c>
      <c r="K452" s="1" t="s">
        <v>1538</v>
      </c>
      <c r="L452" s="1" t="s">
        <v>4143</v>
      </c>
      <c r="M452" s="1"/>
    </row>
    <row r="453" ht="15.75" customHeight="1">
      <c r="A453" s="1" t="s">
        <v>2182</v>
      </c>
      <c r="B453" s="1" t="s">
        <v>4144</v>
      </c>
      <c r="C453" s="1">
        <v>2018.0</v>
      </c>
      <c r="D453" s="1"/>
      <c r="E453" s="1" t="s">
        <v>2545</v>
      </c>
      <c r="F453" s="1" t="s">
        <v>1533</v>
      </c>
      <c r="G453" s="1" t="s">
        <v>2546</v>
      </c>
      <c r="H453" s="1"/>
      <c r="I453" s="1"/>
      <c r="J453" s="1" t="s">
        <v>4147</v>
      </c>
      <c r="K453" s="1" t="s">
        <v>1538</v>
      </c>
      <c r="L453" s="1" t="s">
        <v>4148</v>
      </c>
      <c r="M453" s="1" t="s">
        <v>4149</v>
      </c>
    </row>
    <row r="454" ht="15.75" customHeight="1">
      <c r="A454" s="1" t="s">
        <v>2182</v>
      </c>
      <c r="B454" s="1" t="s">
        <v>4150</v>
      </c>
      <c r="C454" s="1">
        <v>2014.0</v>
      </c>
      <c r="D454" s="1"/>
      <c r="E454" s="1" t="s">
        <v>4151</v>
      </c>
      <c r="F454" s="1" t="s">
        <v>1533</v>
      </c>
      <c r="G454" s="1" t="s">
        <v>4152</v>
      </c>
      <c r="H454" s="1"/>
      <c r="I454" s="1"/>
      <c r="J454" s="1" t="s">
        <v>4155</v>
      </c>
      <c r="K454" s="1" t="s">
        <v>1538</v>
      </c>
      <c r="L454" s="1" t="s">
        <v>4156</v>
      </c>
      <c r="M454" s="1" t="s">
        <v>4157</v>
      </c>
    </row>
    <row r="455" ht="15.75" customHeight="1">
      <c r="A455" s="1" t="s">
        <v>2182</v>
      </c>
      <c r="B455" s="1" t="s">
        <v>4158</v>
      </c>
      <c r="C455" s="1">
        <v>2015.0</v>
      </c>
      <c r="D455" s="1"/>
      <c r="E455" s="1" t="s">
        <v>4159</v>
      </c>
      <c r="F455" s="1" t="s">
        <v>1533</v>
      </c>
      <c r="G455" s="1" t="s">
        <v>4160</v>
      </c>
      <c r="H455" s="1"/>
      <c r="I455" s="1"/>
      <c r="J455" s="1" t="s">
        <v>4163</v>
      </c>
      <c r="K455" s="1" t="s">
        <v>1538</v>
      </c>
      <c r="L455" s="1" t="s">
        <v>4164</v>
      </c>
      <c r="M455" s="1"/>
    </row>
    <row r="456" ht="15.75" customHeight="1">
      <c r="A456" s="1" t="s">
        <v>2182</v>
      </c>
      <c r="B456" s="1" t="s">
        <v>4165</v>
      </c>
      <c r="C456" s="1">
        <v>2023.0</v>
      </c>
      <c r="D456" s="1"/>
      <c r="E456" s="1" t="s">
        <v>4166</v>
      </c>
      <c r="F456" s="1" t="s">
        <v>1533</v>
      </c>
      <c r="G456" s="1" t="s">
        <v>4167</v>
      </c>
      <c r="H456" s="1"/>
      <c r="I456" s="1"/>
      <c r="J456" s="1" t="s">
        <v>4170</v>
      </c>
      <c r="K456" s="1" t="s">
        <v>1538</v>
      </c>
      <c r="L456" s="1" t="s">
        <v>4171</v>
      </c>
      <c r="M456" s="1" t="s">
        <v>4172</v>
      </c>
    </row>
    <row r="457" ht="15.75" customHeight="1">
      <c r="A457" s="1" t="s">
        <v>2182</v>
      </c>
      <c r="B457" s="1" t="s">
        <v>4173</v>
      </c>
      <c r="C457" s="1">
        <v>2015.0</v>
      </c>
      <c r="D457" s="1"/>
      <c r="E457" s="1" t="s">
        <v>4174</v>
      </c>
      <c r="F457" s="1" t="s">
        <v>1533</v>
      </c>
      <c r="G457" s="1" t="s">
        <v>4175</v>
      </c>
      <c r="H457" s="1"/>
      <c r="I457" s="1"/>
      <c r="J457" s="1" t="s">
        <v>4178</v>
      </c>
      <c r="K457" s="1" t="s">
        <v>1538</v>
      </c>
      <c r="L457" s="1" t="s">
        <v>4179</v>
      </c>
      <c r="M457" s="1" t="s">
        <v>4180</v>
      </c>
    </row>
    <row r="458" ht="15.75" customHeight="1">
      <c r="A458" s="1" t="s">
        <v>2182</v>
      </c>
      <c r="B458" s="1" t="s">
        <v>4181</v>
      </c>
      <c r="C458" s="1">
        <v>2014.0</v>
      </c>
      <c r="D458" s="1"/>
      <c r="E458" s="1" t="s">
        <v>4182</v>
      </c>
      <c r="F458" s="1" t="s">
        <v>1533</v>
      </c>
      <c r="G458" s="1" t="s">
        <v>4183</v>
      </c>
      <c r="H458" s="1"/>
      <c r="I458" s="1"/>
      <c r="J458" s="1" t="s">
        <v>4186</v>
      </c>
      <c r="K458" s="1" t="s">
        <v>1538</v>
      </c>
      <c r="L458" s="1" t="s">
        <v>4187</v>
      </c>
      <c r="M458" s="1" t="s">
        <v>4188</v>
      </c>
    </row>
    <row r="459" ht="15.75" customHeight="1">
      <c r="A459" s="1" t="s">
        <v>2182</v>
      </c>
      <c r="B459" s="1" t="s">
        <v>4189</v>
      </c>
      <c r="C459" s="1">
        <v>2020.0</v>
      </c>
      <c r="D459" s="1"/>
      <c r="E459" s="1" t="s">
        <v>4190</v>
      </c>
      <c r="F459" s="1" t="s">
        <v>1533</v>
      </c>
      <c r="G459" s="1" t="s">
        <v>4191</v>
      </c>
      <c r="H459" s="1"/>
      <c r="I459" s="1"/>
      <c r="J459" s="1" t="s">
        <v>4194</v>
      </c>
      <c r="K459" s="1" t="s">
        <v>1538</v>
      </c>
      <c r="L459" s="1" t="s">
        <v>4195</v>
      </c>
      <c r="M459" s="1"/>
    </row>
    <row r="460" ht="15.75" customHeight="1">
      <c r="A460" s="1" t="s">
        <v>2182</v>
      </c>
      <c r="B460" s="1" t="s">
        <v>4196</v>
      </c>
      <c r="C460" s="1">
        <v>2018.0</v>
      </c>
      <c r="D460" s="1"/>
      <c r="E460" s="1" t="s">
        <v>4197</v>
      </c>
      <c r="F460" s="1" t="s">
        <v>1533</v>
      </c>
      <c r="G460" s="1" t="s">
        <v>4198</v>
      </c>
      <c r="H460" s="1"/>
      <c r="I460" s="1"/>
      <c r="J460" s="1" t="s">
        <v>4200</v>
      </c>
      <c r="K460" s="1" t="s">
        <v>1538</v>
      </c>
      <c r="L460" s="1" t="s">
        <v>4201</v>
      </c>
      <c r="M460" s="1" t="s">
        <v>4202</v>
      </c>
    </row>
    <row r="461" ht="15.75" customHeight="1">
      <c r="A461" s="1" t="s">
        <v>2182</v>
      </c>
      <c r="B461" s="1" t="s">
        <v>4203</v>
      </c>
      <c r="C461" s="1">
        <v>2023.0</v>
      </c>
      <c r="D461" s="1"/>
      <c r="E461" s="1" t="s">
        <v>2184</v>
      </c>
      <c r="F461" s="1" t="s">
        <v>1533</v>
      </c>
      <c r="G461" s="1" t="s">
        <v>2185</v>
      </c>
      <c r="H461" s="1"/>
      <c r="I461" s="1"/>
      <c r="J461" s="1" t="s">
        <v>4206</v>
      </c>
      <c r="K461" s="1" t="s">
        <v>1538</v>
      </c>
      <c r="L461" s="1" t="s">
        <v>4207</v>
      </c>
      <c r="M461" s="1"/>
    </row>
    <row r="462" ht="15.75" customHeight="1">
      <c r="A462" s="1" t="s">
        <v>2182</v>
      </c>
      <c r="B462" s="1" t="s">
        <v>4208</v>
      </c>
      <c r="C462" s="1">
        <v>2021.0</v>
      </c>
      <c r="D462" s="1"/>
      <c r="E462" s="1" t="s">
        <v>2502</v>
      </c>
      <c r="F462" s="1" t="s">
        <v>1533</v>
      </c>
      <c r="G462" s="1" t="s">
        <v>2503</v>
      </c>
      <c r="H462" s="1"/>
      <c r="I462" s="1"/>
      <c r="J462" s="1" t="s">
        <v>4209</v>
      </c>
      <c r="K462" s="1" t="s">
        <v>1538</v>
      </c>
      <c r="L462" s="1" t="s">
        <v>4210</v>
      </c>
      <c r="M462" s="1" t="s">
        <v>4211</v>
      </c>
    </row>
    <row r="463" ht="15.75" customHeight="1">
      <c r="A463" s="1" t="s">
        <v>2182</v>
      </c>
      <c r="B463" s="1" t="s">
        <v>4212</v>
      </c>
      <c r="C463" s="1">
        <v>2022.0</v>
      </c>
      <c r="D463" s="1"/>
      <c r="E463" s="1" t="s">
        <v>4213</v>
      </c>
      <c r="F463" s="1" t="s">
        <v>1533</v>
      </c>
      <c r="G463" s="1" t="s">
        <v>4214</v>
      </c>
      <c r="H463" s="1"/>
      <c r="I463" s="1"/>
      <c r="J463" s="1" t="s">
        <v>4216</v>
      </c>
      <c r="K463" s="1" t="s">
        <v>1538</v>
      </c>
      <c r="L463" s="1" t="s">
        <v>4217</v>
      </c>
      <c r="M463" s="1" t="s">
        <v>4218</v>
      </c>
    </row>
    <row r="464" ht="15.75" customHeight="1">
      <c r="A464" s="1" t="s">
        <v>2182</v>
      </c>
      <c r="B464" s="1" t="s">
        <v>4219</v>
      </c>
      <c r="C464" s="1">
        <v>2022.0</v>
      </c>
      <c r="D464" s="1"/>
      <c r="E464" s="1" t="s">
        <v>2191</v>
      </c>
      <c r="F464" s="1" t="s">
        <v>1533</v>
      </c>
      <c r="G464" s="1" t="s">
        <v>2192</v>
      </c>
      <c r="H464" s="1"/>
      <c r="I464" s="1"/>
      <c r="J464" s="1" t="s">
        <v>4220</v>
      </c>
      <c r="K464" s="1" t="s">
        <v>1538</v>
      </c>
      <c r="L464" s="1" t="s">
        <v>4221</v>
      </c>
      <c r="M464" s="1"/>
    </row>
    <row r="465" ht="15.75" customHeight="1">
      <c r="A465" s="1" t="s">
        <v>2182</v>
      </c>
      <c r="B465" s="1" t="s">
        <v>4222</v>
      </c>
      <c r="C465" s="1">
        <v>2019.0</v>
      </c>
      <c r="D465" s="1"/>
      <c r="E465" s="1" t="s">
        <v>4223</v>
      </c>
      <c r="F465" s="1" t="s">
        <v>1533</v>
      </c>
      <c r="G465" s="1" t="s">
        <v>4224</v>
      </c>
      <c r="H465" s="1"/>
      <c r="I465" s="1"/>
      <c r="J465" s="1" t="s">
        <v>4227</v>
      </c>
      <c r="K465" s="1" t="s">
        <v>1538</v>
      </c>
      <c r="L465" s="1" t="s">
        <v>4228</v>
      </c>
      <c r="M465" s="1" t="s">
        <v>4229</v>
      </c>
    </row>
    <row r="466" ht="15.75" customHeight="1">
      <c r="A466" s="1" t="s">
        <v>2182</v>
      </c>
      <c r="B466" s="1" t="s">
        <v>4230</v>
      </c>
      <c r="C466" s="1">
        <v>2023.0</v>
      </c>
      <c r="D466" s="1"/>
      <c r="E466" s="1" t="s">
        <v>2184</v>
      </c>
      <c r="F466" s="1" t="s">
        <v>1533</v>
      </c>
      <c r="G466" s="1" t="s">
        <v>2185</v>
      </c>
      <c r="H466" s="1"/>
      <c r="I466" s="1"/>
      <c r="J466" s="1" t="s">
        <v>4232</v>
      </c>
      <c r="K466" s="1" t="s">
        <v>1538</v>
      </c>
      <c r="L466" s="1" t="s">
        <v>4233</v>
      </c>
      <c r="M466" s="1"/>
    </row>
    <row r="467" ht="15.75" customHeight="1">
      <c r="A467" s="1" t="s">
        <v>2182</v>
      </c>
      <c r="B467" s="1" t="s">
        <v>4234</v>
      </c>
      <c r="C467" s="1">
        <v>2021.0</v>
      </c>
      <c r="D467" s="1"/>
      <c r="E467" s="1" t="s">
        <v>3714</v>
      </c>
      <c r="F467" s="1" t="s">
        <v>1533</v>
      </c>
      <c r="G467" s="1" t="s">
        <v>3715</v>
      </c>
      <c r="H467" s="1"/>
      <c r="I467" s="1"/>
      <c r="J467" s="1" t="s">
        <v>4237</v>
      </c>
      <c r="K467" s="1" t="s">
        <v>1538</v>
      </c>
      <c r="L467" s="1" t="s">
        <v>4238</v>
      </c>
      <c r="M467" s="1" t="s">
        <v>4239</v>
      </c>
    </row>
    <row r="468" ht="15.75" customHeight="1">
      <c r="A468" s="1" t="s">
        <v>2182</v>
      </c>
      <c r="B468" s="1" t="s">
        <v>4240</v>
      </c>
      <c r="C468" s="1">
        <v>2020.0</v>
      </c>
      <c r="D468" s="1"/>
      <c r="E468" s="1" t="s">
        <v>2717</v>
      </c>
      <c r="F468" s="1" t="s">
        <v>1533</v>
      </c>
      <c r="G468" s="1" t="s">
        <v>2718</v>
      </c>
      <c r="H468" s="1"/>
      <c r="I468" s="1"/>
      <c r="J468" s="1" t="s">
        <v>4243</v>
      </c>
      <c r="K468" s="1" t="s">
        <v>1538</v>
      </c>
      <c r="L468" s="1" t="s">
        <v>4244</v>
      </c>
      <c r="M468" s="1" t="s">
        <v>4245</v>
      </c>
    </row>
    <row r="469" ht="15.75" customHeight="1">
      <c r="A469" s="1" t="s">
        <v>2182</v>
      </c>
      <c r="B469" s="1" t="s">
        <v>4246</v>
      </c>
      <c r="C469" s="1">
        <v>2019.0</v>
      </c>
      <c r="D469" s="1"/>
      <c r="E469" s="1" t="s">
        <v>2381</v>
      </c>
      <c r="F469" s="1" t="s">
        <v>1533</v>
      </c>
      <c r="G469" s="1" t="s">
        <v>2382</v>
      </c>
      <c r="H469" s="1"/>
      <c r="I469" s="1"/>
      <c r="J469" s="1" t="s">
        <v>4248</v>
      </c>
      <c r="K469" s="1" t="s">
        <v>1538</v>
      </c>
      <c r="L469" s="1" t="s">
        <v>4249</v>
      </c>
      <c r="M469" s="1" t="s">
        <v>2592</v>
      </c>
    </row>
    <row r="470" ht="15.75" customHeight="1">
      <c r="A470" s="1" t="s">
        <v>2182</v>
      </c>
      <c r="B470" s="1" t="s">
        <v>4250</v>
      </c>
      <c r="C470" s="1">
        <v>2016.0</v>
      </c>
      <c r="D470" s="1"/>
      <c r="E470" s="1" t="s">
        <v>4251</v>
      </c>
      <c r="F470" s="1" t="s">
        <v>1533</v>
      </c>
      <c r="G470" s="1" t="s">
        <v>4252</v>
      </c>
      <c r="H470" s="1"/>
      <c r="I470" s="1"/>
      <c r="J470" s="1" t="s">
        <v>4255</v>
      </c>
      <c r="K470" s="1" t="s">
        <v>1538</v>
      </c>
      <c r="L470" s="1" t="s">
        <v>4256</v>
      </c>
      <c r="M470" s="1"/>
    </row>
    <row r="471" ht="15.75" customHeight="1">
      <c r="A471" s="1" t="s">
        <v>2182</v>
      </c>
      <c r="B471" s="1" t="s">
        <v>4257</v>
      </c>
      <c r="C471" s="1">
        <v>2018.0</v>
      </c>
      <c r="D471" s="1"/>
      <c r="E471" s="1" t="s">
        <v>4258</v>
      </c>
      <c r="F471" s="1" t="s">
        <v>1533</v>
      </c>
      <c r="G471" s="1" t="s">
        <v>4259</v>
      </c>
      <c r="H471" s="1"/>
      <c r="I471" s="1"/>
      <c r="J471" s="1" t="s">
        <v>4261</v>
      </c>
      <c r="K471" s="1" t="s">
        <v>1538</v>
      </c>
      <c r="L471" s="1" t="s">
        <v>4262</v>
      </c>
      <c r="M471" s="1"/>
    </row>
    <row r="472" ht="15.75" customHeight="1">
      <c r="A472" s="1" t="s">
        <v>2182</v>
      </c>
      <c r="B472" s="1" t="s">
        <v>4263</v>
      </c>
      <c r="C472" s="1">
        <v>2023.0</v>
      </c>
      <c r="D472" s="1"/>
      <c r="E472" s="1" t="s">
        <v>2442</v>
      </c>
      <c r="F472" s="1" t="s">
        <v>1533</v>
      </c>
      <c r="G472" s="1" t="s">
        <v>2443</v>
      </c>
      <c r="H472" s="1"/>
      <c r="I472" s="1"/>
      <c r="J472" s="1" t="s">
        <v>4266</v>
      </c>
      <c r="K472" s="1" t="s">
        <v>1538</v>
      </c>
      <c r="L472" s="1" t="s">
        <v>4267</v>
      </c>
      <c r="M472" s="1" t="s">
        <v>4268</v>
      </c>
    </row>
    <row r="473" ht="15.75" customHeight="1">
      <c r="A473" s="1" t="s">
        <v>2182</v>
      </c>
      <c r="B473" s="1" t="s">
        <v>4269</v>
      </c>
      <c r="C473" s="1">
        <v>2023.0</v>
      </c>
      <c r="D473" s="1"/>
      <c r="E473" s="1" t="s">
        <v>3909</v>
      </c>
      <c r="F473" s="1" t="s">
        <v>1533</v>
      </c>
      <c r="G473" s="1" t="s">
        <v>3910</v>
      </c>
      <c r="H473" s="1"/>
      <c r="I473" s="1"/>
      <c r="J473" s="1" t="s">
        <v>4271</v>
      </c>
      <c r="K473" s="1" t="s">
        <v>1538</v>
      </c>
      <c r="L473" s="1" t="s">
        <v>4272</v>
      </c>
      <c r="M473" s="1" t="s">
        <v>4273</v>
      </c>
    </row>
    <row r="474" ht="15.75" customHeight="1">
      <c r="A474" s="1" t="s">
        <v>2182</v>
      </c>
      <c r="B474" s="1" t="s">
        <v>4274</v>
      </c>
      <c r="C474" s="1">
        <v>2021.0</v>
      </c>
      <c r="D474" s="1"/>
      <c r="E474" s="1" t="s">
        <v>3228</v>
      </c>
      <c r="F474" s="1" t="s">
        <v>1533</v>
      </c>
      <c r="G474" s="1" t="s">
        <v>3229</v>
      </c>
      <c r="H474" s="1"/>
      <c r="I474" s="1"/>
      <c r="J474" s="1" t="s">
        <v>4275</v>
      </c>
      <c r="K474" s="1" t="s">
        <v>1538</v>
      </c>
      <c r="L474" s="1" t="s">
        <v>4276</v>
      </c>
      <c r="M474" s="1" t="s">
        <v>4229</v>
      </c>
    </row>
    <row r="475" ht="15.75" customHeight="1">
      <c r="A475" s="1" t="s">
        <v>2182</v>
      </c>
      <c r="B475" s="1" t="s">
        <v>4277</v>
      </c>
      <c r="C475" s="1">
        <v>2016.0</v>
      </c>
      <c r="D475" s="1"/>
      <c r="E475" s="1" t="s">
        <v>4278</v>
      </c>
      <c r="F475" s="1" t="s">
        <v>1533</v>
      </c>
      <c r="G475" s="1" t="s">
        <v>4279</v>
      </c>
      <c r="H475" s="1"/>
      <c r="I475" s="1"/>
      <c r="J475" s="1" t="s">
        <v>4282</v>
      </c>
      <c r="K475" s="1" t="s">
        <v>1538</v>
      </c>
      <c r="L475" s="1" t="s">
        <v>4283</v>
      </c>
      <c r="M475" s="1" t="s">
        <v>4284</v>
      </c>
    </row>
    <row r="476" ht="15.75" customHeight="1">
      <c r="A476" s="1" t="s">
        <v>2182</v>
      </c>
      <c r="B476" s="1" t="s">
        <v>4285</v>
      </c>
      <c r="C476" s="1">
        <v>2020.0</v>
      </c>
      <c r="D476" s="1"/>
      <c r="E476" s="1" t="s">
        <v>3414</v>
      </c>
      <c r="F476" s="1" t="s">
        <v>1533</v>
      </c>
      <c r="G476" s="1" t="s">
        <v>3415</v>
      </c>
      <c r="H476" s="1"/>
      <c r="I476" s="1"/>
      <c r="J476" s="1" t="s">
        <v>4287</v>
      </c>
      <c r="K476" s="1" t="s">
        <v>1538</v>
      </c>
      <c r="L476" s="1" t="s">
        <v>4288</v>
      </c>
      <c r="M476" s="1" t="s">
        <v>4289</v>
      </c>
    </row>
    <row r="477" ht="15.75" customHeight="1">
      <c r="A477" s="1" t="s">
        <v>2182</v>
      </c>
      <c r="B477" s="1" t="s">
        <v>4290</v>
      </c>
      <c r="C477" s="1">
        <v>2018.0</v>
      </c>
      <c r="D477" s="1"/>
      <c r="E477" s="1" t="s">
        <v>4291</v>
      </c>
      <c r="F477" s="1" t="s">
        <v>1533</v>
      </c>
      <c r="G477" s="1" t="s">
        <v>4292</v>
      </c>
      <c r="H477" s="1"/>
      <c r="I477" s="1"/>
      <c r="J477" s="1" t="s">
        <v>4293</v>
      </c>
      <c r="K477" s="1" t="s">
        <v>1538</v>
      </c>
      <c r="L477" s="1" t="s">
        <v>4294</v>
      </c>
      <c r="M477" s="1" t="s">
        <v>3760</v>
      </c>
    </row>
    <row r="478" ht="15.75" customHeight="1">
      <c r="A478" s="1" t="s">
        <v>2182</v>
      </c>
      <c r="B478" s="1" t="s">
        <v>4295</v>
      </c>
      <c r="C478" s="1">
        <v>2023.0</v>
      </c>
      <c r="D478" s="1"/>
      <c r="E478" s="1" t="s">
        <v>2213</v>
      </c>
      <c r="F478" s="1" t="s">
        <v>1533</v>
      </c>
      <c r="G478" s="1" t="s">
        <v>2214</v>
      </c>
      <c r="H478" s="1"/>
      <c r="I478" s="1"/>
      <c r="J478" s="1" t="s">
        <v>4296</v>
      </c>
      <c r="K478" s="1" t="s">
        <v>1538</v>
      </c>
      <c r="L478" s="1" t="s">
        <v>4297</v>
      </c>
      <c r="M478" s="1"/>
    </row>
    <row r="479" ht="15.75" customHeight="1">
      <c r="A479" s="1" t="s">
        <v>2182</v>
      </c>
      <c r="B479" s="1" t="s">
        <v>4298</v>
      </c>
      <c r="C479" s="1">
        <v>2023.0</v>
      </c>
      <c r="D479" s="1"/>
      <c r="E479" s="1" t="s">
        <v>2213</v>
      </c>
      <c r="F479" s="1" t="s">
        <v>1533</v>
      </c>
      <c r="G479" s="1" t="s">
        <v>2214</v>
      </c>
      <c r="H479" s="1"/>
      <c r="I479" s="1"/>
      <c r="J479" s="1" t="s">
        <v>4301</v>
      </c>
      <c r="K479" s="1" t="s">
        <v>1538</v>
      </c>
      <c r="L479" s="1" t="s">
        <v>4302</v>
      </c>
      <c r="M479" s="1"/>
    </row>
    <row r="480" ht="15.75" customHeight="1">
      <c r="A480" s="1" t="s">
        <v>2182</v>
      </c>
      <c r="B480" s="1" t="s">
        <v>4303</v>
      </c>
      <c r="C480" s="1">
        <v>2021.0</v>
      </c>
      <c r="D480" s="1"/>
      <c r="E480" s="1" t="s">
        <v>4304</v>
      </c>
      <c r="F480" s="1" t="s">
        <v>1533</v>
      </c>
      <c r="G480" s="1" t="s">
        <v>4305</v>
      </c>
      <c r="H480" s="1"/>
      <c r="I480" s="1"/>
      <c r="J480" s="1" t="s">
        <v>4308</v>
      </c>
      <c r="K480" s="1" t="s">
        <v>1538</v>
      </c>
      <c r="L480" s="1" t="s">
        <v>4309</v>
      </c>
      <c r="M480" s="1"/>
    </row>
    <row r="481" ht="15.75" customHeight="1">
      <c r="A481" s="1" t="s">
        <v>2182</v>
      </c>
      <c r="B481" s="1" t="s">
        <v>4310</v>
      </c>
      <c r="C481" s="1">
        <v>2022.0</v>
      </c>
      <c r="D481" s="1"/>
      <c r="E481" s="1" t="s">
        <v>4311</v>
      </c>
      <c r="F481" s="1" t="s">
        <v>1533</v>
      </c>
      <c r="G481" s="1" t="s">
        <v>4312</v>
      </c>
      <c r="H481" s="1"/>
      <c r="I481" s="1"/>
      <c r="J481" s="1" t="s">
        <v>4315</v>
      </c>
      <c r="K481" s="1" t="s">
        <v>1538</v>
      </c>
      <c r="L481" s="1" t="s">
        <v>4316</v>
      </c>
      <c r="M481" s="1" t="s">
        <v>4317</v>
      </c>
    </row>
    <row r="482" ht="15.75" customHeight="1">
      <c r="A482" s="1" t="s">
        <v>2182</v>
      </c>
      <c r="B482" s="1" t="s">
        <v>4318</v>
      </c>
      <c r="C482" s="1">
        <v>2019.0</v>
      </c>
      <c r="D482" s="1"/>
      <c r="E482" s="1" t="s">
        <v>2381</v>
      </c>
      <c r="F482" s="1" t="s">
        <v>1533</v>
      </c>
      <c r="G482" s="1" t="s">
        <v>2382</v>
      </c>
      <c r="H482" s="1"/>
      <c r="I482" s="1"/>
      <c r="J482" s="1" t="s">
        <v>4320</v>
      </c>
      <c r="K482" s="1" t="s">
        <v>1538</v>
      </c>
      <c r="L482" s="1" t="s">
        <v>4321</v>
      </c>
      <c r="M482" s="1" t="s">
        <v>3031</v>
      </c>
    </row>
    <row r="483" ht="15.75" customHeight="1">
      <c r="A483" s="1" t="s">
        <v>2182</v>
      </c>
      <c r="B483" s="1" t="s">
        <v>4322</v>
      </c>
      <c r="C483" s="1">
        <v>2021.0</v>
      </c>
      <c r="D483" s="1"/>
      <c r="E483" s="1" t="s">
        <v>2236</v>
      </c>
      <c r="F483" s="1" t="s">
        <v>1533</v>
      </c>
      <c r="G483" s="1" t="s">
        <v>2237</v>
      </c>
      <c r="H483" s="1"/>
      <c r="I483" s="1"/>
      <c r="J483" s="1" t="s">
        <v>4323</v>
      </c>
      <c r="K483" s="1" t="s">
        <v>1538</v>
      </c>
      <c r="L483" s="1" t="s">
        <v>4324</v>
      </c>
      <c r="M483" s="1"/>
    </row>
    <row r="484" ht="15.75" customHeight="1">
      <c r="A484" s="1" t="s">
        <v>2182</v>
      </c>
      <c r="B484" s="1" t="s">
        <v>4325</v>
      </c>
      <c r="C484" s="1">
        <v>2013.0</v>
      </c>
      <c r="D484" s="1"/>
      <c r="E484" s="1" t="s">
        <v>4326</v>
      </c>
      <c r="F484" s="1" t="s">
        <v>1533</v>
      </c>
      <c r="G484" s="1" t="s">
        <v>4327</v>
      </c>
      <c r="H484" s="1"/>
      <c r="I484" s="1"/>
      <c r="J484" s="1" t="s">
        <v>4330</v>
      </c>
      <c r="K484" s="1" t="s">
        <v>1538</v>
      </c>
      <c r="L484" s="1" t="s">
        <v>4331</v>
      </c>
      <c r="M484" s="1"/>
    </row>
    <row r="485" ht="15.75" customHeight="1">
      <c r="A485" s="1" t="s">
        <v>2182</v>
      </c>
      <c r="B485" s="1" t="s">
        <v>4332</v>
      </c>
      <c r="C485" s="1">
        <v>2020.0</v>
      </c>
      <c r="D485" s="1"/>
      <c r="E485" s="1" t="s">
        <v>4333</v>
      </c>
      <c r="F485" s="1" t="s">
        <v>1533</v>
      </c>
      <c r="G485" s="1" t="s">
        <v>4334</v>
      </c>
      <c r="H485" s="1"/>
      <c r="I485" s="1"/>
      <c r="J485" s="1" t="s">
        <v>4337</v>
      </c>
      <c r="K485" s="1" t="s">
        <v>1538</v>
      </c>
      <c r="L485" s="1" t="s">
        <v>4338</v>
      </c>
      <c r="M485" s="1" t="s">
        <v>4339</v>
      </c>
    </row>
    <row r="486" ht="15.75" customHeight="1">
      <c r="A486" s="1" t="s">
        <v>2182</v>
      </c>
      <c r="B486" s="1" t="s">
        <v>4340</v>
      </c>
      <c r="C486" s="1">
        <v>2022.0</v>
      </c>
      <c r="D486" s="1"/>
      <c r="E486" s="1" t="s">
        <v>4054</v>
      </c>
      <c r="F486" s="1" t="s">
        <v>1533</v>
      </c>
      <c r="G486" s="1" t="s">
        <v>4055</v>
      </c>
      <c r="H486" s="1"/>
      <c r="I486" s="1"/>
      <c r="J486" s="1" t="s">
        <v>4343</v>
      </c>
      <c r="K486" s="1" t="s">
        <v>1538</v>
      </c>
      <c r="L486" s="1" t="s">
        <v>4344</v>
      </c>
      <c r="M486" s="1"/>
    </row>
    <row r="487" ht="15.75" customHeight="1">
      <c r="A487" s="1" t="s">
        <v>2182</v>
      </c>
      <c r="B487" s="1" t="s">
        <v>4345</v>
      </c>
      <c r="C487" s="1">
        <v>2020.0</v>
      </c>
      <c r="D487" s="1"/>
      <c r="E487" s="1" t="s">
        <v>4346</v>
      </c>
      <c r="F487" s="1" t="s">
        <v>1533</v>
      </c>
      <c r="G487" s="1" t="s">
        <v>4347</v>
      </c>
      <c r="H487" s="1"/>
      <c r="I487" s="1"/>
      <c r="J487" s="1" t="s">
        <v>4350</v>
      </c>
      <c r="K487" s="1" t="s">
        <v>1538</v>
      </c>
      <c r="L487" s="1" t="s">
        <v>4351</v>
      </c>
      <c r="M487" s="1" t="s">
        <v>4352</v>
      </c>
    </row>
    <row r="488" ht="15.75" customHeight="1">
      <c r="A488" s="1" t="s">
        <v>2182</v>
      </c>
      <c r="B488" s="1" t="s">
        <v>4353</v>
      </c>
      <c r="C488" s="1">
        <v>2018.0</v>
      </c>
      <c r="D488" s="1"/>
      <c r="E488" s="1" t="s">
        <v>4354</v>
      </c>
      <c r="F488" s="1" t="s">
        <v>1533</v>
      </c>
      <c r="G488" s="1" t="s">
        <v>4355</v>
      </c>
      <c r="H488" s="1"/>
      <c r="I488" s="1"/>
      <c r="J488" s="1" t="s">
        <v>4358</v>
      </c>
      <c r="K488" s="1" t="s">
        <v>1538</v>
      </c>
      <c r="L488" s="1" t="s">
        <v>4359</v>
      </c>
      <c r="M488" s="1" t="s">
        <v>4360</v>
      </c>
    </row>
    <row r="489" ht="15.75" customHeight="1">
      <c r="A489" s="1" t="s">
        <v>2182</v>
      </c>
      <c r="B489" s="1" t="s">
        <v>4361</v>
      </c>
      <c r="C489" s="1">
        <v>2023.0</v>
      </c>
      <c r="D489" s="1"/>
      <c r="E489" s="1" t="s">
        <v>2184</v>
      </c>
      <c r="F489" s="1" t="s">
        <v>1533</v>
      </c>
      <c r="G489" s="1" t="s">
        <v>2185</v>
      </c>
      <c r="H489" s="1"/>
      <c r="I489" s="1"/>
      <c r="J489" s="1" t="s">
        <v>4364</v>
      </c>
      <c r="K489" s="1" t="s">
        <v>1538</v>
      </c>
      <c r="L489" s="1" t="s">
        <v>4365</v>
      </c>
      <c r="M489" s="1"/>
    </row>
    <row r="490" ht="15.75" customHeight="1">
      <c r="A490" s="1" t="s">
        <v>2182</v>
      </c>
      <c r="B490" s="1" t="s">
        <v>4366</v>
      </c>
      <c r="C490" s="1">
        <v>2021.0</v>
      </c>
      <c r="D490" s="1"/>
      <c r="E490" s="1" t="s">
        <v>2236</v>
      </c>
      <c r="F490" s="1" t="s">
        <v>1533</v>
      </c>
      <c r="G490" s="1" t="s">
        <v>2237</v>
      </c>
      <c r="H490" s="1"/>
      <c r="I490" s="1"/>
      <c r="J490" s="1" t="s">
        <v>4369</v>
      </c>
      <c r="K490" s="1" t="s">
        <v>1538</v>
      </c>
      <c r="L490" s="1" t="s">
        <v>4370</v>
      </c>
      <c r="M490" s="1"/>
    </row>
    <row r="491" ht="15.75" customHeight="1">
      <c r="A491" s="1" t="s">
        <v>2182</v>
      </c>
      <c r="B491" s="1" t="s">
        <v>4371</v>
      </c>
      <c r="C491" s="1">
        <v>2021.0</v>
      </c>
      <c r="D491" s="1"/>
      <c r="E491" s="1" t="s">
        <v>4372</v>
      </c>
      <c r="F491" s="1" t="s">
        <v>1533</v>
      </c>
      <c r="G491" s="1" t="s">
        <v>4373</v>
      </c>
      <c r="H491" s="1"/>
      <c r="I491" s="1"/>
      <c r="J491" s="1" t="s">
        <v>4376</v>
      </c>
      <c r="K491" s="1" t="s">
        <v>1538</v>
      </c>
      <c r="L491" s="1" t="s">
        <v>4377</v>
      </c>
      <c r="M491" s="1" t="s">
        <v>4378</v>
      </c>
    </row>
    <row r="492" ht="15.75" customHeight="1">
      <c r="A492" s="1" t="s">
        <v>2182</v>
      </c>
      <c r="B492" s="1" t="s">
        <v>4379</v>
      </c>
      <c r="C492" s="1">
        <v>2019.0</v>
      </c>
      <c r="D492" s="1"/>
      <c r="E492" s="1" t="s">
        <v>4380</v>
      </c>
      <c r="F492" s="1" t="s">
        <v>1533</v>
      </c>
      <c r="G492" s="1" t="s">
        <v>4381</v>
      </c>
      <c r="H492" s="1"/>
      <c r="I492" s="1"/>
      <c r="J492" s="1" t="s">
        <v>4382</v>
      </c>
      <c r="K492" s="1" t="s">
        <v>1538</v>
      </c>
      <c r="L492" s="1" t="s">
        <v>4383</v>
      </c>
      <c r="M492" s="1"/>
    </row>
    <row r="493" ht="15.75" customHeight="1">
      <c r="A493" s="1" t="s">
        <v>2182</v>
      </c>
      <c r="B493" s="1" t="s">
        <v>4384</v>
      </c>
      <c r="C493" s="1">
        <v>2019.0</v>
      </c>
      <c r="D493" s="1"/>
      <c r="E493" s="1" t="s">
        <v>2510</v>
      </c>
      <c r="F493" s="1" t="s">
        <v>1533</v>
      </c>
      <c r="G493" s="1" t="s">
        <v>2511</v>
      </c>
      <c r="H493" s="1"/>
      <c r="I493" s="1"/>
      <c r="J493" s="1" t="s">
        <v>4387</v>
      </c>
      <c r="K493" s="1" t="s">
        <v>1538</v>
      </c>
      <c r="L493" s="1" t="s">
        <v>4388</v>
      </c>
      <c r="M493" s="1" t="s">
        <v>4389</v>
      </c>
    </row>
    <row r="494" ht="15.75" customHeight="1">
      <c r="A494" s="1" t="s">
        <v>2182</v>
      </c>
      <c r="B494" s="1" t="s">
        <v>4390</v>
      </c>
      <c r="C494" s="1">
        <v>2017.0</v>
      </c>
      <c r="D494" s="1"/>
      <c r="E494" s="1" t="s">
        <v>2345</v>
      </c>
      <c r="F494" s="1" t="s">
        <v>1533</v>
      </c>
      <c r="G494" s="1" t="s">
        <v>2346</v>
      </c>
      <c r="H494" s="1"/>
      <c r="I494" s="1"/>
      <c r="J494" s="1" t="s">
        <v>4392</v>
      </c>
      <c r="K494" s="1" t="s">
        <v>1538</v>
      </c>
      <c r="L494" s="1" t="s">
        <v>4393</v>
      </c>
      <c r="M494" s="1" t="s">
        <v>4394</v>
      </c>
    </row>
    <row r="495" ht="15.75" customHeight="1">
      <c r="A495" s="1" t="s">
        <v>2182</v>
      </c>
      <c r="B495" s="1" t="s">
        <v>4395</v>
      </c>
      <c r="C495" s="1">
        <v>2017.0</v>
      </c>
      <c r="D495" s="1"/>
      <c r="E495" s="1" t="s">
        <v>4396</v>
      </c>
      <c r="F495" s="1" t="s">
        <v>1533</v>
      </c>
      <c r="G495" s="1" t="s">
        <v>4397</v>
      </c>
      <c r="H495" s="1"/>
      <c r="I495" s="1"/>
      <c r="J495" s="1" t="s">
        <v>4400</v>
      </c>
      <c r="K495" s="1" t="s">
        <v>1538</v>
      </c>
      <c r="L495" s="1" t="s">
        <v>4401</v>
      </c>
      <c r="M495" s="1" t="s">
        <v>4402</v>
      </c>
    </row>
    <row r="496" ht="15.75" customHeight="1">
      <c r="A496" s="1" t="s">
        <v>2182</v>
      </c>
      <c r="B496" s="1" t="s">
        <v>4403</v>
      </c>
      <c r="C496" s="1">
        <v>2023.0</v>
      </c>
      <c r="D496" s="1"/>
      <c r="E496" s="1" t="s">
        <v>3732</v>
      </c>
      <c r="F496" s="1" t="s">
        <v>1533</v>
      </c>
      <c r="G496" s="1" t="s">
        <v>3733</v>
      </c>
      <c r="H496" s="1"/>
      <c r="I496" s="1"/>
      <c r="J496" s="1" t="s">
        <v>4404</v>
      </c>
      <c r="K496" s="1" t="s">
        <v>1538</v>
      </c>
      <c r="L496" s="1" t="s">
        <v>4405</v>
      </c>
      <c r="M496" s="1" t="s">
        <v>4406</v>
      </c>
    </row>
    <row r="497" ht="15.75" customHeight="1">
      <c r="A497" s="1" t="s">
        <v>2182</v>
      </c>
      <c r="B497" s="1" t="s">
        <v>4407</v>
      </c>
      <c r="C497" s="1">
        <v>2023.0</v>
      </c>
      <c r="D497" s="1"/>
      <c r="E497" s="1" t="s">
        <v>2213</v>
      </c>
      <c r="F497" s="1" t="s">
        <v>1533</v>
      </c>
      <c r="G497" s="1" t="s">
        <v>2214</v>
      </c>
      <c r="H497" s="1"/>
      <c r="I497" s="1"/>
      <c r="J497" s="1" t="s">
        <v>4410</v>
      </c>
      <c r="K497" s="1" t="s">
        <v>1538</v>
      </c>
      <c r="L497" s="1" t="s">
        <v>4411</v>
      </c>
      <c r="M497" s="1"/>
    </row>
    <row r="498" ht="15.75" customHeight="1">
      <c r="A498" s="1" t="s">
        <v>2182</v>
      </c>
      <c r="B498" s="1" t="s">
        <v>4412</v>
      </c>
      <c r="C498" s="1">
        <v>2022.0</v>
      </c>
      <c r="D498" s="1"/>
      <c r="E498" s="1" t="s">
        <v>4413</v>
      </c>
      <c r="F498" s="1" t="s">
        <v>1533</v>
      </c>
      <c r="G498" s="1" t="s">
        <v>4414</v>
      </c>
      <c r="H498" s="1"/>
      <c r="I498" s="1"/>
      <c r="J498" s="1" t="s">
        <v>4417</v>
      </c>
      <c r="K498" s="1" t="s">
        <v>1538</v>
      </c>
      <c r="L498" s="1" t="s">
        <v>4418</v>
      </c>
      <c r="M498" s="1" t="s">
        <v>4419</v>
      </c>
    </row>
    <row r="499" ht="15.75" customHeight="1">
      <c r="A499" s="1" t="s">
        <v>2182</v>
      </c>
      <c r="B499" s="1" t="s">
        <v>4420</v>
      </c>
      <c r="C499" s="1">
        <v>2013.0</v>
      </c>
      <c r="D499" s="1"/>
      <c r="E499" s="1" t="s">
        <v>4421</v>
      </c>
      <c r="F499" s="1" t="s">
        <v>1533</v>
      </c>
      <c r="G499" s="1" t="s">
        <v>4422</v>
      </c>
      <c r="H499" s="1"/>
      <c r="I499" s="1"/>
      <c r="J499" s="1" t="s">
        <v>4424</v>
      </c>
      <c r="K499" s="1" t="s">
        <v>1538</v>
      </c>
      <c r="L499" s="1" t="s">
        <v>4425</v>
      </c>
      <c r="M499" s="1" t="s">
        <v>4426</v>
      </c>
    </row>
    <row r="500" ht="15.75" customHeight="1">
      <c r="A500" s="1" t="s">
        <v>2182</v>
      </c>
      <c r="B500" s="1" t="s">
        <v>4427</v>
      </c>
      <c r="C500" s="1">
        <v>2018.0</v>
      </c>
      <c r="D500" s="1"/>
      <c r="E500" s="1" t="s">
        <v>4428</v>
      </c>
      <c r="F500" s="1" t="s">
        <v>1533</v>
      </c>
      <c r="G500" s="1" t="s">
        <v>4429</v>
      </c>
      <c r="H500" s="1"/>
      <c r="I500" s="1"/>
      <c r="J500" s="1" t="s">
        <v>4432</v>
      </c>
      <c r="K500" s="1" t="s">
        <v>1538</v>
      </c>
      <c r="L500" s="1" t="s">
        <v>4433</v>
      </c>
      <c r="M500" s="1"/>
    </row>
    <row r="501" ht="15.75" customHeight="1">
      <c r="A501" s="1" t="s">
        <v>2182</v>
      </c>
      <c r="B501" s="1" t="s">
        <v>4434</v>
      </c>
      <c r="C501" s="1">
        <v>2022.0</v>
      </c>
      <c r="D501" s="1"/>
      <c r="E501" s="1" t="s">
        <v>2738</v>
      </c>
      <c r="F501" s="1" t="s">
        <v>1533</v>
      </c>
      <c r="G501" s="1" t="s">
        <v>2739</v>
      </c>
      <c r="H501" s="1"/>
      <c r="I501" s="1"/>
      <c r="J501" s="1" t="s">
        <v>4436</v>
      </c>
      <c r="K501" s="1" t="s">
        <v>1538</v>
      </c>
      <c r="L501" s="1" t="s">
        <v>4437</v>
      </c>
      <c r="M501" s="1" t="s">
        <v>4438</v>
      </c>
    </row>
    <row r="502" ht="15.75" customHeight="1">
      <c r="A502" s="1" t="s">
        <v>2182</v>
      </c>
      <c r="B502" s="1" t="s">
        <v>4439</v>
      </c>
      <c r="C502" s="1">
        <v>2023.0</v>
      </c>
      <c r="D502" s="1"/>
      <c r="E502" s="1" t="s">
        <v>3061</v>
      </c>
      <c r="F502" s="1" t="s">
        <v>1533</v>
      </c>
      <c r="G502" s="1" t="s">
        <v>3062</v>
      </c>
      <c r="H502" s="1"/>
      <c r="I502" s="1"/>
      <c r="J502" s="1" t="s">
        <v>4442</v>
      </c>
      <c r="K502" s="1" t="s">
        <v>1538</v>
      </c>
      <c r="L502" s="1" t="s">
        <v>4443</v>
      </c>
      <c r="M502" s="1"/>
    </row>
    <row r="503" ht="15.75" customHeight="1">
      <c r="A503" s="1" t="s">
        <v>2182</v>
      </c>
      <c r="B503" s="1" t="s">
        <v>4444</v>
      </c>
      <c r="C503" s="1">
        <v>2016.0</v>
      </c>
      <c r="D503" s="1"/>
      <c r="E503" s="1" t="s">
        <v>2845</v>
      </c>
      <c r="F503" s="1" t="s">
        <v>1533</v>
      </c>
      <c r="G503" s="1" t="s">
        <v>2846</v>
      </c>
      <c r="H503" s="1"/>
      <c r="I503" s="1"/>
      <c r="J503" s="1" t="s">
        <v>4447</v>
      </c>
      <c r="K503" s="1" t="s">
        <v>1538</v>
      </c>
      <c r="L503" s="1" t="s">
        <v>4448</v>
      </c>
      <c r="M503" s="1" t="s">
        <v>4449</v>
      </c>
    </row>
    <row r="504" ht="15.75" customHeight="1">
      <c r="A504" s="1" t="s">
        <v>2182</v>
      </c>
      <c r="B504" s="1" t="s">
        <v>4450</v>
      </c>
      <c r="C504" s="1">
        <v>2019.0</v>
      </c>
      <c r="D504" s="1"/>
      <c r="E504" s="1" t="s">
        <v>2381</v>
      </c>
      <c r="F504" s="1" t="s">
        <v>1533</v>
      </c>
      <c r="G504" s="1" t="s">
        <v>2382</v>
      </c>
      <c r="H504" s="1"/>
      <c r="I504" s="1"/>
      <c r="J504" s="1" t="s">
        <v>4451</v>
      </c>
      <c r="K504" s="1" t="s">
        <v>1538</v>
      </c>
      <c r="L504" s="1" t="s">
        <v>4452</v>
      </c>
      <c r="M504" s="1" t="s">
        <v>3031</v>
      </c>
    </row>
    <row r="505" ht="15.75" customHeight="1">
      <c r="A505" s="1" t="s">
        <v>2182</v>
      </c>
      <c r="B505" s="1" t="s">
        <v>4453</v>
      </c>
      <c r="C505" s="1">
        <v>2017.0</v>
      </c>
      <c r="D505" s="1"/>
      <c r="E505" s="1" t="s">
        <v>2676</v>
      </c>
      <c r="F505" s="1" t="s">
        <v>1533</v>
      </c>
      <c r="G505" s="1" t="s">
        <v>2677</v>
      </c>
      <c r="H505" s="1"/>
      <c r="I505" s="1"/>
      <c r="J505" s="1" t="s">
        <v>4456</v>
      </c>
      <c r="K505" s="1" t="s">
        <v>1538</v>
      </c>
      <c r="L505" s="1" t="s">
        <v>4457</v>
      </c>
      <c r="M505" s="1" t="s">
        <v>4458</v>
      </c>
    </row>
    <row r="506" ht="15.75" customHeight="1">
      <c r="A506" s="1" t="s">
        <v>2182</v>
      </c>
      <c r="B506" s="1" t="s">
        <v>4459</v>
      </c>
      <c r="C506" s="1">
        <v>2022.0</v>
      </c>
      <c r="D506" s="1"/>
      <c r="E506" s="1" t="s">
        <v>2494</v>
      </c>
      <c r="F506" s="1" t="s">
        <v>1533</v>
      </c>
      <c r="G506" s="1" t="s">
        <v>2495</v>
      </c>
      <c r="H506" s="1"/>
      <c r="I506" s="1"/>
      <c r="J506" s="1" t="s">
        <v>4461</v>
      </c>
      <c r="K506" s="1" t="s">
        <v>1538</v>
      </c>
      <c r="L506" s="1" t="s">
        <v>4462</v>
      </c>
      <c r="M506" s="1" t="s">
        <v>4463</v>
      </c>
    </row>
    <row r="507" ht="15.75" customHeight="1">
      <c r="A507" s="1" t="s">
        <v>2182</v>
      </c>
      <c r="B507" s="1" t="s">
        <v>4464</v>
      </c>
      <c r="C507" s="1">
        <v>2021.0</v>
      </c>
      <c r="D507" s="1"/>
      <c r="E507" s="1" t="s">
        <v>2236</v>
      </c>
      <c r="F507" s="1" t="s">
        <v>1533</v>
      </c>
      <c r="G507" s="1" t="s">
        <v>2237</v>
      </c>
      <c r="H507" s="1"/>
      <c r="I507" s="1"/>
      <c r="J507" s="1" t="s">
        <v>4467</v>
      </c>
      <c r="K507" s="1" t="s">
        <v>1538</v>
      </c>
      <c r="L507" s="1" t="s">
        <v>4468</v>
      </c>
      <c r="M507" s="1"/>
    </row>
    <row r="508" ht="15.75" customHeight="1">
      <c r="A508" s="1" t="s">
        <v>2182</v>
      </c>
      <c r="B508" s="1" t="s">
        <v>4469</v>
      </c>
      <c r="C508" s="1">
        <v>2019.0</v>
      </c>
      <c r="D508" s="1"/>
      <c r="E508" s="1" t="s">
        <v>2458</v>
      </c>
      <c r="F508" s="1" t="s">
        <v>1533</v>
      </c>
      <c r="G508" s="1" t="s">
        <v>2459</v>
      </c>
      <c r="H508" s="1"/>
      <c r="I508" s="1"/>
      <c r="J508" s="1" t="s">
        <v>4470</v>
      </c>
      <c r="K508" s="1" t="s">
        <v>1538</v>
      </c>
      <c r="L508" s="1" t="s">
        <v>4471</v>
      </c>
      <c r="M508" s="1" t="s">
        <v>4472</v>
      </c>
    </row>
    <row r="509" ht="15.75" customHeight="1">
      <c r="A509" s="1" t="s">
        <v>2182</v>
      </c>
      <c r="B509" s="1" t="s">
        <v>4473</v>
      </c>
      <c r="C509" s="1">
        <v>2018.0</v>
      </c>
      <c r="D509" s="1"/>
      <c r="E509" s="1" t="s">
        <v>4474</v>
      </c>
      <c r="F509" s="1" t="s">
        <v>1533</v>
      </c>
      <c r="G509" s="1" t="s">
        <v>4475</v>
      </c>
      <c r="H509" s="1"/>
      <c r="I509" s="1"/>
      <c r="J509" s="1" t="s">
        <v>4478</v>
      </c>
      <c r="K509" s="1" t="s">
        <v>1538</v>
      </c>
      <c r="L509" s="1" t="s">
        <v>4479</v>
      </c>
      <c r="M509" s="1" t="s">
        <v>4480</v>
      </c>
    </row>
    <row r="510" ht="15.75" customHeight="1">
      <c r="A510" s="1" t="s">
        <v>2182</v>
      </c>
      <c r="B510" s="1" t="s">
        <v>4481</v>
      </c>
      <c r="C510" s="1">
        <v>2014.0</v>
      </c>
      <c r="D510" s="1"/>
      <c r="E510" s="1" t="s">
        <v>4482</v>
      </c>
      <c r="F510" s="1" t="s">
        <v>1533</v>
      </c>
      <c r="G510" s="1" t="s">
        <v>4483</v>
      </c>
      <c r="H510" s="1"/>
      <c r="I510" s="1"/>
      <c r="J510" s="1" t="s">
        <v>4486</v>
      </c>
      <c r="K510" s="1" t="s">
        <v>1538</v>
      </c>
      <c r="L510" s="1" t="s">
        <v>4487</v>
      </c>
      <c r="M510" s="1"/>
    </row>
    <row r="511" ht="15.75" customHeight="1">
      <c r="A511" s="1" t="s">
        <v>2182</v>
      </c>
      <c r="B511" s="1" t="s">
        <v>4488</v>
      </c>
      <c r="C511" s="1">
        <v>2022.0</v>
      </c>
      <c r="D511" s="1"/>
      <c r="E511" s="1" t="s">
        <v>2191</v>
      </c>
      <c r="F511" s="1" t="s">
        <v>1533</v>
      </c>
      <c r="G511" s="1" t="s">
        <v>2192</v>
      </c>
      <c r="H511" s="1"/>
      <c r="I511" s="1"/>
      <c r="J511" s="1" t="s">
        <v>4489</v>
      </c>
      <c r="K511" s="1" t="s">
        <v>1538</v>
      </c>
      <c r="L511" s="1" t="s">
        <v>4490</v>
      </c>
      <c r="M511" s="1"/>
    </row>
    <row r="512" ht="15.75" customHeight="1">
      <c r="A512" s="1" t="s">
        <v>2182</v>
      </c>
      <c r="B512" s="1" t="s">
        <v>4491</v>
      </c>
      <c r="C512" s="1">
        <v>2023.0</v>
      </c>
      <c r="D512" s="1"/>
      <c r="E512" s="1" t="s">
        <v>4492</v>
      </c>
      <c r="F512" s="1" t="s">
        <v>1533</v>
      </c>
      <c r="G512" s="1" t="s">
        <v>4493</v>
      </c>
      <c r="H512" s="1"/>
      <c r="I512" s="1"/>
      <c r="J512" s="1" t="s">
        <v>4496</v>
      </c>
      <c r="K512" s="1" t="s">
        <v>1538</v>
      </c>
      <c r="L512" s="1" t="s">
        <v>4497</v>
      </c>
      <c r="M512" s="1" t="s">
        <v>4498</v>
      </c>
    </row>
    <row r="513" ht="15.75" customHeight="1">
      <c r="A513" s="1" t="s">
        <v>2182</v>
      </c>
      <c r="B513" s="1" t="s">
        <v>4499</v>
      </c>
      <c r="C513" s="1">
        <v>2014.0</v>
      </c>
      <c r="D513" s="1"/>
      <c r="E513" s="1" t="s">
        <v>4500</v>
      </c>
      <c r="F513" s="1" t="s">
        <v>1533</v>
      </c>
      <c r="G513" s="1" t="s">
        <v>4501</v>
      </c>
      <c r="H513" s="1"/>
      <c r="I513" s="1"/>
      <c r="J513" s="1" t="s">
        <v>4502</v>
      </c>
      <c r="K513" s="1" t="s">
        <v>1538</v>
      </c>
      <c r="L513" s="1" t="s">
        <v>4503</v>
      </c>
      <c r="M513" s="1" t="s">
        <v>4504</v>
      </c>
    </row>
    <row r="514" ht="15.75" customHeight="1">
      <c r="A514" s="1" t="s">
        <v>2182</v>
      </c>
      <c r="B514" s="1" t="s">
        <v>4505</v>
      </c>
      <c r="C514" s="1">
        <v>2022.0</v>
      </c>
      <c r="D514" s="1"/>
      <c r="E514" s="1" t="s">
        <v>2191</v>
      </c>
      <c r="F514" s="1" t="s">
        <v>1533</v>
      </c>
      <c r="G514" s="1" t="s">
        <v>2192</v>
      </c>
      <c r="H514" s="1"/>
      <c r="I514" s="1"/>
      <c r="J514" s="1" t="s">
        <v>4507</v>
      </c>
      <c r="K514" s="1" t="s">
        <v>1538</v>
      </c>
      <c r="L514" s="1" t="s">
        <v>4508</v>
      </c>
      <c r="M514" s="1"/>
    </row>
    <row r="515" ht="15.75" customHeight="1">
      <c r="A515" s="1" t="s">
        <v>2182</v>
      </c>
      <c r="B515" s="1" t="s">
        <v>4509</v>
      </c>
      <c r="C515" s="1">
        <v>2021.0</v>
      </c>
      <c r="D515" s="1"/>
      <c r="E515" s="1" t="s">
        <v>2236</v>
      </c>
      <c r="F515" s="1" t="s">
        <v>1533</v>
      </c>
      <c r="G515" s="1" t="s">
        <v>2237</v>
      </c>
      <c r="H515" s="1"/>
      <c r="I515" s="1"/>
      <c r="J515" s="1" t="s">
        <v>4512</v>
      </c>
      <c r="K515" s="1" t="s">
        <v>1538</v>
      </c>
      <c r="L515" s="1" t="s">
        <v>4513</v>
      </c>
      <c r="M515" s="1"/>
    </row>
    <row r="516" ht="15.75" customHeight="1">
      <c r="A516" s="1" t="s">
        <v>2182</v>
      </c>
      <c r="B516" s="1" t="s">
        <v>4514</v>
      </c>
      <c r="C516" s="1">
        <v>2023.0</v>
      </c>
      <c r="D516" s="1"/>
      <c r="E516" s="1" t="s">
        <v>4515</v>
      </c>
      <c r="F516" s="1" t="s">
        <v>1533</v>
      </c>
      <c r="G516" s="1" t="s">
        <v>4516</v>
      </c>
      <c r="H516" s="1"/>
      <c r="I516" s="1"/>
      <c r="J516" s="1" t="s">
        <v>4519</v>
      </c>
      <c r="K516" s="1" t="s">
        <v>1538</v>
      </c>
      <c r="L516" s="1" t="s">
        <v>4520</v>
      </c>
      <c r="M516" s="1"/>
    </row>
    <row r="517" ht="15.75" customHeight="1">
      <c r="A517" s="1" t="s">
        <v>2182</v>
      </c>
      <c r="B517" s="1" t="s">
        <v>4521</v>
      </c>
      <c r="C517" s="1">
        <v>2019.0</v>
      </c>
      <c r="D517" s="1"/>
      <c r="E517" s="1" t="s">
        <v>2458</v>
      </c>
      <c r="F517" s="1" t="s">
        <v>1533</v>
      </c>
      <c r="G517" s="1" t="s">
        <v>2459</v>
      </c>
      <c r="H517" s="1"/>
      <c r="I517" s="1"/>
      <c r="J517" s="1" t="s">
        <v>4523</v>
      </c>
      <c r="K517" s="1" t="s">
        <v>1538</v>
      </c>
      <c r="L517" s="1" t="s">
        <v>4524</v>
      </c>
      <c r="M517" s="1" t="s">
        <v>4525</v>
      </c>
    </row>
    <row r="518" ht="15.75" customHeight="1">
      <c r="A518" s="1" t="s">
        <v>2182</v>
      </c>
      <c r="B518" s="1" t="s">
        <v>4526</v>
      </c>
      <c r="C518" s="1">
        <v>2019.0</v>
      </c>
      <c r="D518" s="1"/>
      <c r="E518" s="1" t="s">
        <v>2458</v>
      </c>
      <c r="F518" s="1" t="s">
        <v>1533</v>
      </c>
      <c r="G518" s="1" t="s">
        <v>2459</v>
      </c>
      <c r="H518" s="1"/>
      <c r="I518" s="1"/>
      <c r="J518" s="1" t="s">
        <v>4529</v>
      </c>
      <c r="K518" s="1" t="s">
        <v>1538</v>
      </c>
      <c r="L518" s="1" t="s">
        <v>4530</v>
      </c>
      <c r="M518" s="1" t="s">
        <v>4531</v>
      </c>
    </row>
    <row r="519" ht="15.75" customHeight="1">
      <c r="A519" s="1" t="s">
        <v>2182</v>
      </c>
      <c r="B519" s="1" t="s">
        <v>4532</v>
      </c>
      <c r="C519" s="1">
        <v>2020.0</v>
      </c>
      <c r="D519" s="1"/>
      <c r="E519" s="1" t="s">
        <v>4533</v>
      </c>
      <c r="F519" s="1" t="s">
        <v>4534</v>
      </c>
      <c r="G519" s="1" t="s">
        <v>4535</v>
      </c>
      <c r="H519" s="1"/>
      <c r="I519" s="1"/>
      <c r="J519" s="1" t="s">
        <v>4538</v>
      </c>
      <c r="K519" s="1"/>
      <c r="L519" s="1" t="s">
        <v>4539</v>
      </c>
      <c r="M519" s="1" t="s">
        <v>4540</v>
      </c>
    </row>
    <row r="520" ht="15.75" customHeight="1">
      <c r="A520" s="1" t="s">
        <v>2182</v>
      </c>
      <c r="B520" s="1" t="s">
        <v>4541</v>
      </c>
      <c r="C520" s="1">
        <v>2019.0</v>
      </c>
      <c r="D520" s="1"/>
      <c r="E520" s="1" t="s">
        <v>3624</v>
      </c>
      <c r="F520" s="1" t="s">
        <v>1533</v>
      </c>
      <c r="G520" s="1" t="s">
        <v>3625</v>
      </c>
      <c r="H520" s="1"/>
      <c r="I520" s="1"/>
      <c r="J520" s="1" t="s">
        <v>4544</v>
      </c>
      <c r="K520" s="1" t="s">
        <v>1538</v>
      </c>
      <c r="L520" s="1" t="s">
        <v>4545</v>
      </c>
      <c r="M520" s="1"/>
    </row>
    <row r="521" ht="15.75" customHeight="1">
      <c r="A521" s="1" t="s">
        <v>2182</v>
      </c>
      <c r="B521" s="1" t="s">
        <v>4546</v>
      </c>
      <c r="C521" s="1">
        <v>2016.0</v>
      </c>
      <c r="D521" s="1"/>
      <c r="E521" s="1" t="s">
        <v>4547</v>
      </c>
      <c r="F521" s="1" t="s">
        <v>1533</v>
      </c>
      <c r="G521" s="1" t="s">
        <v>4548</v>
      </c>
      <c r="H521" s="1"/>
      <c r="I521" s="1"/>
      <c r="J521" s="1" t="s">
        <v>4549</v>
      </c>
      <c r="K521" s="1" t="s">
        <v>1538</v>
      </c>
      <c r="L521" s="1" t="s">
        <v>4550</v>
      </c>
      <c r="M521" s="1"/>
    </row>
    <row r="522" ht="15.75" customHeight="1">
      <c r="A522" s="1" t="s">
        <v>2182</v>
      </c>
      <c r="B522" s="1" t="s">
        <v>4551</v>
      </c>
      <c r="C522" s="1">
        <v>2019.0</v>
      </c>
      <c r="D522" s="1"/>
      <c r="E522" s="1" t="s">
        <v>2381</v>
      </c>
      <c r="F522" s="1" t="s">
        <v>1533</v>
      </c>
      <c r="G522" s="1" t="s">
        <v>2382</v>
      </c>
      <c r="H522" s="1"/>
      <c r="I522" s="1"/>
      <c r="J522" s="1" t="s">
        <v>4554</v>
      </c>
      <c r="K522" s="1" t="s">
        <v>1538</v>
      </c>
      <c r="L522" s="1" t="s">
        <v>4555</v>
      </c>
      <c r="M522" s="1" t="s">
        <v>2293</v>
      </c>
    </row>
    <row r="523" ht="15.75" customHeight="1">
      <c r="A523" s="1" t="s">
        <v>2182</v>
      </c>
      <c r="B523" s="1" t="s">
        <v>4556</v>
      </c>
      <c r="C523" s="1">
        <v>2013.0</v>
      </c>
      <c r="D523" s="1"/>
      <c r="E523" s="1" t="s">
        <v>4047</v>
      </c>
      <c r="F523" s="1" t="s">
        <v>1533</v>
      </c>
      <c r="G523" s="1" t="s">
        <v>4048</v>
      </c>
      <c r="H523" s="1"/>
      <c r="I523" s="1"/>
      <c r="J523" s="1" t="s">
        <v>4558</v>
      </c>
      <c r="K523" s="1" t="s">
        <v>1538</v>
      </c>
      <c r="L523" s="1" t="s">
        <v>4559</v>
      </c>
      <c r="M523" s="1" t="s">
        <v>3387</v>
      </c>
    </row>
    <row r="524" ht="15.75" customHeight="1">
      <c r="A524" s="1" t="s">
        <v>2182</v>
      </c>
      <c r="B524" s="1" t="s">
        <v>4560</v>
      </c>
      <c r="C524" s="1">
        <v>2020.0</v>
      </c>
      <c r="D524" s="1"/>
      <c r="E524" s="1" t="s">
        <v>2277</v>
      </c>
      <c r="F524" s="1" t="s">
        <v>1533</v>
      </c>
      <c r="G524" s="1" t="s">
        <v>2278</v>
      </c>
      <c r="H524" s="1"/>
      <c r="I524" s="1"/>
      <c r="J524" s="1" t="s">
        <v>4563</v>
      </c>
      <c r="K524" s="1" t="s">
        <v>1538</v>
      </c>
      <c r="L524" s="1" t="s">
        <v>4564</v>
      </c>
      <c r="M524" s="1" t="s">
        <v>2248</v>
      </c>
    </row>
    <row r="525" ht="15.75" customHeight="1">
      <c r="A525" s="1" t="s">
        <v>2182</v>
      </c>
      <c r="B525" s="1" t="s">
        <v>4565</v>
      </c>
      <c r="C525" s="1">
        <v>2021.0</v>
      </c>
      <c r="D525" s="1"/>
      <c r="E525" s="1" t="s">
        <v>2236</v>
      </c>
      <c r="F525" s="1" t="s">
        <v>1533</v>
      </c>
      <c r="G525" s="1" t="s">
        <v>2237</v>
      </c>
      <c r="H525" s="1"/>
      <c r="I525" s="1"/>
      <c r="J525" s="1" t="s">
        <v>4567</v>
      </c>
      <c r="K525" s="1" t="s">
        <v>1538</v>
      </c>
      <c r="L525" s="1" t="s">
        <v>4568</v>
      </c>
      <c r="M525" s="1"/>
    </row>
    <row r="526" ht="15.75" customHeight="1">
      <c r="A526" s="1" t="s">
        <v>2182</v>
      </c>
      <c r="B526" s="1" t="s">
        <v>4569</v>
      </c>
      <c r="C526" s="1">
        <v>2018.0</v>
      </c>
      <c r="D526" s="1"/>
      <c r="E526" s="1" t="s">
        <v>4570</v>
      </c>
      <c r="F526" s="1" t="s">
        <v>1533</v>
      </c>
      <c r="G526" s="1" t="s">
        <v>4571</v>
      </c>
      <c r="H526" s="1"/>
      <c r="I526" s="1"/>
      <c r="J526" s="1" t="s">
        <v>4574</v>
      </c>
      <c r="K526" s="1" t="s">
        <v>1538</v>
      </c>
      <c r="L526" s="1" t="s">
        <v>4575</v>
      </c>
      <c r="M526" s="1" t="s">
        <v>3633</v>
      </c>
    </row>
    <row r="527" ht="15.75" customHeight="1">
      <c r="A527" s="1" t="s">
        <v>2182</v>
      </c>
      <c r="B527" s="1" t="s">
        <v>4576</v>
      </c>
      <c r="C527" s="1">
        <v>2022.0</v>
      </c>
      <c r="D527" s="1"/>
      <c r="E527" s="1" t="s">
        <v>4577</v>
      </c>
      <c r="F527" s="1" t="s">
        <v>1533</v>
      </c>
      <c r="G527" s="1" t="s">
        <v>4578</v>
      </c>
      <c r="H527" s="1"/>
      <c r="I527" s="1"/>
      <c r="J527" s="1" t="s">
        <v>4580</v>
      </c>
      <c r="K527" s="1" t="s">
        <v>1538</v>
      </c>
      <c r="L527" s="1" t="s">
        <v>4581</v>
      </c>
      <c r="M527" s="1" t="s">
        <v>4582</v>
      </c>
    </row>
    <row r="528" ht="15.75" customHeight="1">
      <c r="A528" s="1" t="s">
        <v>2182</v>
      </c>
      <c r="B528" s="1" t="s">
        <v>4583</v>
      </c>
      <c r="C528" s="1">
        <v>2022.0</v>
      </c>
      <c r="D528" s="1"/>
      <c r="E528" s="1" t="s">
        <v>4584</v>
      </c>
      <c r="F528" s="1" t="s">
        <v>1533</v>
      </c>
      <c r="G528" s="1" t="s">
        <v>4585</v>
      </c>
      <c r="H528" s="1"/>
      <c r="I528" s="1"/>
      <c r="J528" s="1" t="s">
        <v>4588</v>
      </c>
      <c r="K528" s="1" t="s">
        <v>1538</v>
      </c>
      <c r="L528" s="1" t="s">
        <v>4589</v>
      </c>
      <c r="M528" s="1" t="s">
        <v>4590</v>
      </c>
    </row>
    <row r="529" ht="15.75" customHeight="1">
      <c r="A529" s="1" t="s">
        <v>2182</v>
      </c>
      <c r="B529" s="1" t="s">
        <v>4591</v>
      </c>
      <c r="C529" s="1">
        <v>2018.0</v>
      </c>
      <c r="D529" s="1"/>
      <c r="E529" s="1" t="s">
        <v>4197</v>
      </c>
      <c r="F529" s="1" t="s">
        <v>1533</v>
      </c>
      <c r="G529" s="1" t="s">
        <v>4198</v>
      </c>
      <c r="H529" s="1"/>
      <c r="I529" s="1"/>
      <c r="J529" s="1" t="s">
        <v>4592</v>
      </c>
      <c r="K529" s="1" t="s">
        <v>1538</v>
      </c>
      <c r="L529" s="1" t="s">
        <v>4593</v>
      </c>
      <c r="M529" s="1" t="s">
        <v>4594</v>
      </c>
    </row>
    <row r="530" ht="15.75" customHeight="1">
      <c r="A530" s="1" t="s">
        <v>2182</v>
      </c>
      <c r="B530" s="1" t="s">
        <v>4595</v>
      </c>
      <c r="C530" s="1">
        <v>2021.0</v>
      </c>
      <c r="D530" s="1"/>
      <c r="E530" s="1" t="s">
        <v>2502</v>
      </c>
      <c r="F530" s="1" t="s">
        <v>1533</v>
      </c>
      <c r="G530" s="1" t="s">
        <v>2503</v>
      </c>
      <c r="H530" s="1"/>
      <c r="I530" s="1"/>
      <c r="J530" s="1" t="s">
        <v>4596</v>
      </c>
      <c r="K530" s="1" t="s">
        <v>1538</v>
      </c>
      <c r="L530" s="1" t="s">
        <v>4597</v>
      </c>
      <c r="M530" s="1" t="s">
        <v>4598</v>
      </c>
    </row>
    <row r="531" ht="15.75" customHeight="1">
      <c r="A531" s="1" t="s">
        <v>2182</v>
      </c>
      <c r="B531" s="1" t="s">
        <v>4599</v>
      </c>
      <c r="C531" s="1">
        <v>2014.0</v>
      </c>
      <c r="D531" s="1"/>
      <c r="E531" s="1" t="s">
        <v>4151</v>
      </c>
      <c r="F531" s="1" t="s">
        <v>1533</v>
      </c>
      <c r="G531" s="1" t="s">
        <v>4152</v>
      </c>
      <c r="H531" s="1"/>
      <c r="I531" s="1"/>
      <c r="J531" s="1" t="s">
        <v>4600</v>
      </c>
      <c r="K531" s="1" t="s">
        <v>1538</v>
      </c>
      <c r="L531" s="1" t="s">
        <v>4601</v>
      </c>
      <c r="M531" s="1" t="s">
        <v>4602</v>
      </c>
    </row>
    <row r="532" ht="15.75" customHeight="1">
      <c r="A532" s="1" t="s">
        <v>2182</v>
      </c>
      <c r="B532" s="1" t="s">
        <v>4603</v>
      </c>
      <c r="C532" s="1">
        <v>2019.0</v>
      </c>
      <c r="D532" s="1"/>
      <c r="E532" s="1" t="s">
        <v>2331</v>
      </c>
      <c r="F532" s="1" t="s">
        <v>1533</v>
      </c>
      <c r="G532" s="1" t="s">
        <v>2332</v>
      </c>
      <c r="H532" s="1"/>
      <c r="I532" s="1"/>
      <c r="J532" s="1" t="s">
        <v>4604</v>
      </c>
      <c r="K532" s="1" t="s">
        <v>1538</v>
      </c>
      <c r="L532" s="1" t="s">
        <v>4605</v>
      </c>
      <c r="M532" s="1"/>
    </row>
    <row r="533" ht="15.75" customHeight="1">
      <c r="A533" s="1" t="s">
        <v>2182</v>
      </c>
      <c r="B533" s="1" t="s">
        <v>4606</v>
      </c>
      <c r="C533" s="1">
        <v>2023.0</v>
      </c>
      <c r="D533" s="1"/>
      <c r="E533" s="1" t="s">
        <v>4607</v>
      </c>
      <c r="F533" s="1" t="s">
        <v>1533</v>
      </c>
      <c r="G533" s="1" t="s">
        <v>4608</v>
      </c>
      <c r="H533" s="1"/>
      <c r="I533" s="1"/>
      <c r="J533" s="1" t="s">
        <v>4611</v>
      </c>
      <c r="K533" s="1" t="s">
        <v>1538</v>
      </c>
      <c r="L533" s="1" t="s">
        <v>4612</v>
      </c>
      <c r="M533" s="1"/>
    </row>
    <row r="534" ht="15.75" customHeight="1">
      <c r="A534" s="1" t="s">
        <v>2182</v>
      </c>
      <c r="B534" s="1" t="s">
        <v>4613</v>
      </c>
      <c r="C534" s="1">
        <v>2014.0</v>
      </c>
      <c r="D534" s="1"/>
      <c r="E534" s="1" t="s">
        <v>3776</v>
      </c>
      <c r="F534" s="1" t="s">
        <v>1533</v>
      </c>
      <c r="G534" s="1" t="s">
        <v>3777</v>
      </c>
      <c r="H534" s="1"/>
      <c r="I534" s="1"/>
      <c r="J534" s="1" t="s">
        <v>4616</v>
      </c>
      <c r="K534" s="1" t="s">
        <v>1538</v>
      </c>
      <c r="L534" s="1" t="s">
        <v>4617</v>
      </c>
      <c r="M534" s="1" t="s">
        <v>4618</v>
      </c>
    </row>
    <row r="535" ht="15.75" customHeight="1">
      <c r="A535" s="1" t="s">
        <v>2182</v>
      </c>
      <c r="B535" s="1" t="s">
        <v>4619</v>
      </c>
      <c r="C535" s="1">
        <v>2019.0</v>
      </c>
      <c r="D535" s="1"/>
      <c r="E535" s="1" t="s">
        <v>4620</v>
      </c>
      <c r="F535" s="1" t="s">
        <v>1533</v>
      </c>
      <c r="G535" s="1" t="s">
        <v>4621</v>
      </c>
      <c r="H535" s="1"/>
      <c r="I535" s="1"/>
      <c r="J535" s="1" t="s">
        <v>4623</v>
      </c>
      <c r="K535" s="1" t="s">
        <v>1538</v>
      </c>
      <c r="L535" s="1" t="s">
        <v>4624</v>
      </c>
      <c r="M535" s="1" t="s">
        <v>4625</v>
      </c>
    </row>
    <row r="536" ht="15.75" customHeight="1">
      <c r="A536" s="1" t="s">
        <v>2182</v>
      </c>
      <c r="B536" s="1" t="s">
        <v>4626</v>
      </c>
      <c r="C536" s="1">
        <v>2022.0</v>
      </c>
      <c r="D536" s="1"/>
      <c r="E536" s="1" t="s">
        <v>4627</v>
      </c>
      <c r="F536" s="1" t="s">
        <v>1533</v>
      </c>
      <c r="G536" s="1" t="s">
        <v>4628</v>
      </c>
      <c r="H536" s="1"/>
      <c r="I536" s="1"/>
      <c r="J536" s="1" t="s">
        <v>4631</v>
      </c>
      <c r="K536" s="1" t="s">
        <v>1538</v>
      </c>
      <c r="L536" s="1" t="s">
        <v>4632</v>
      </c>
      <c r="M536" s="1"/>
    </row>
    <row r="537" ht="15.75" customHeight="1">
      <c r="A537" s="1" t="s">
        <v>2182</v>
      </c>
      <c r="B537" s="1" t="s">
        <v>4633</v>
      </c>
      <c r="C537" s="1">
        <v>2017.0</v>
      </c>
      <c r="D537" s="1"/>
      <c r="E537" s="1" t="s">
        <v>4634</v>
      </c>
      <c r="F537" s="1" t="s">
        <v>1533</v>
      </c>
      <c r="G537" s="1" t="s">
        <v>4635</v>
      </c>
      <c r="H537" s="1"/>
      <c r="I537" s="1"/>
      <c r="J537" s="1" t="s">
        <v>4636</v>
      </c>
      <c r="K537" s="1" t="s">
        <v>1538</v>
      </c>
      <c r="L537" s="1" t="s">
        <v>4637</v>
      </c>
      <c r="M537" s="1" t="s">
        <v>4638</v>
      </c>
    </row>
    <row r="538" ht="15.75" customHeight="1">
      <c r="A538" s="1" t="s">
        <v>2182</v>
      </c>
      <c r="B538" s="1" t="s">
        <v>4639</v>
      </c>
      <c r="C538" s="1">
        <v>2023.0</v>
      </c>
      <c r="D538" s="1"/>
      <c r="E538" s="1" t="s">
        <v>4640</v>
      </c>
      <c r="F538" s="1" t="s">
        <v>1533</v>
      </c>
      <c r="G538" s="1" t="s">
        <v>4641</v>
      </c>
      <c r="H538" s="1"/>
      <c r="I538" s="1"/>
      <c r="J538" s="1" t="s">
        <v>4643</v>
      </c>
      <c r="K538" s="1" t="s">
        <v>1538</v>
      </c>
      <c r="L538" s="1" t="s">
        <v>4644</v>
      </c>
      <c r="M538" s="1"/>
    </row>
    <row r="539" ht="15.75" customHeight="1">
      <c r="A539" s="1" t="s">
        <v>2182</v>
      </c>
      <c r="B539" s="1" t="s">
        <v>4645</v>
      </c>
      <c r="C539" s="1">
        <v>2018.0</v>
      </c>
      <c r="D539" s="1"/>
      <c r="E539" s="1" t="s">
        <v>4646</v>
      </c>
      <c r="F539" s="1" t="s">
        <v>1533</v>
      </c>
      <c r="G539" s="1" t="s">
        <v>4647</v>
      </c>
      <c r="H539" s="1"/>
      <c r="I539" s="1"/>
      <c r="J539" s="1" t="s">
        <v>4650</v>
      </c>
      <c r="K539" s="1" t="s">
        <v>1538</v>
      </c>
      <c r="L539" s="1" t="s">
        <v>4651</v>
      </c>
      <c r="M539" s="1"/>
    </row>
    <row r="540" ht="15.75" customHeight="1">
      <c r="A540" s="1" t="s">
        <v>2182</v>
      </c>
      <c r="B540" s="1" t="s">
        <v>4652</v>
      </c>
      <c r="C540" s="1">
        <v>2022.0</v>
      </c>
      <c r="D540" s="1"/>
      <c r="E540" s="1" t="s">
        <v>4653</v>
      </c>
      <c r="F540" s="1" t="s">
        <v>1533</v>
      </c>
      <c r="G540" s="1" t="s">
        <v>4654</v>
      </c>
      <c r="H540" s="1"/>
      <c r="I540" s="1"/>
      <c r="J540" s="1" t="s">
        <v>4657</v>
      </c>
      <c r="K540" s="1" t="s">
        <v>1538</v>
      </c>
      <c r="L540" s="1" t="s">
        <v>4658</v>
      </c>
      <c r="M540" s="1" t="s">
        <v>4659</v>
      </c>
    </row>
    <row r="541" ht="15.75" customHeight="1">
      <c r="A541" s="1" t="s">
        <v>2182</v>
      </c>
      <c r="B541" s="1" t="s">
        <v>4660</v>
      </c>
      <c r="C541" s="1">
        <v>2013.0</v>
      </c>
      <c r="D541" s="1"/>
      <c r="E541" s="1" t="s">
        <v>2668</v>
      </c>
      <c r="F541" s="1" t="s">
        <v>1533</v>
      </c>
      <c r="G541" s="1" t="s">
        <v>2669</v>
      </c>
      <c r="H541" s="1"/>
      <c r="I541" s="1"/>
      <c r="J541" s="1" t="s">
        <v>4662</v>
      </c>
      <c r="K541" s="1" t="s">
        <v>1538</v>
      </c>
      <c r="L541" s="1" t="s">
        <v>4663</v>
      </c>
      <c r="M541" s="1" t="s">
        <v>4664</v>
      </c>
    </row>
    <row r="542" ht="15.75" customHeight="1">
      <c r="A542" s="1" t="s">
        <v>2182</v>
      </c>
      <c r="B542" s="1" t="s">
        <v>4665</v>
      </c>
      <c r="C542" s="1">
        <v>2017.0</v>
      </c>
      <c r="D542" s="1"/>
      <c r="E542" s="1" t="s">
        <v>2345</v>
      </c>
      <c r="F542" s="1" t="s">
        <v>1533</v>
      </c>
      <c r="G542" s="1" t="s">
        <v>2346</v>
      </c>
      <c r="H542" s="1"/>
      <c r="I542" s="1"/>
      <c r="J542" s="1" t="s">
        <v>4666</v>
      </c>
      <c r="K542" s="1" t="s">
        <v>1538</v>
      </c>
      <c r="L542" s="1" t="s">
        <v>4667</v>
      </c>
      <c r="M542" s="1" t="s">
        <v>4668</v>
      </c>
    </row>
    <row r="543" ht="15.75" customHeight="1">
      <c r="A543" s="1" t="s">
        <v>2182</v>
      </c>
      <c r="B543" s="1" t="s">
        <v>4669</v>
      </c>
      <c r="C543" s="1">
        <v>2023.0</v>
      </c>
      <c r="D543" s="1"/>
      <c r="E543" s="1" t="s">
        <v>4670</v>
      </c>
      <c r="F543" s="1" t="s">
        <v>1533</v>
      </c>
      <c r="G543" s="1" t="s">
        <v>4671</v>
      </c>
      <c r="H543" s="1"/>
      <c r="I543" s="1"/>
      <c r="J543" s="1" t="s">
        <v>4674</v>
      </c>
      <c r="K543" s="1" t="s">
        <v>1538</v>
      </c>
      <c r="L543" s="1" t="s">
        <v>4675</v>
      </c>
      <c r="M543" s="1" t="s">
        <v>4676</v>
      </c>
    </row>
    <row r="544" ht="15.75" customHeight="1">
      <c r="A544" s="1" t="s">
        <v>2182</v>
      </c>
      <c r="B544" s="1" t="s">
        <v>4677</v>
      </c>
      <c r="C544" s="1">
        <v>2019.0</v>
      </c>
      <c r="D544" s="1"/>
      <c r="E544" s="1" t="s">
        <v>4678</v>
      </c>
      <c r="F544" s="1" t="s">
        <v>1533</v>
      </c>
      <c r="G544" s="1" t="s">
        <v>4679</v>
      </c>
      <c r="H544" s="1"/>
      <c r="I544" s="1"/>
      <c r="J544" s="1" t="s">
        <v>4682</v>
      </c>
      <c r="K544" s="1" t="s">
        <v>1538</v>
      </c>
      <c r="L544" s="1" t="s">
        <v>4683</v>
      </c>
      <c r="M544" s="1"/>
    </row>
    <row r="545" ht="15.75" customHeight="1">
      <c r="A545" s="1" t="s">
        <v>2182</v>
      </c>
      <c r="B545" s="1" t="s">
        <v>4684</v>
      </c>
      <c r="C545" s="1">
        <v>2017.0</v>
      </c>
      <c r="D545" s="1"/>
      <c r="E545" s="1" t="s">
        <v>3101</v>
      </c>
      <c r="F545" s="1" t="s">
        <v>1533</v>
      </c>
      <c r="G545" s="1" t="s">
        <v>3102</v>
      </c>
      <c r="H545" s="1"/>
      <c r="I545" s="1"/>
      <c r="J545" s="1" t="s">
        <v>4687</v>
      </c>
      <c r="K545" s="1" t="s">
        <v>1538</v>
      </c>
      <c r="L545" s="1" t="s">
        <v>4688</v>
      </c>
      <c r="M545" s="1"/>
    </row>
    <row r="546" ht="15.75" customHeight="1">
      <c r="A546" s="1" t="s">
        <v>2182</v>
      </c>
      <c r="B546" s="1" t="s">
        <v>4689</v>
      </c>
      <c r="C546" s="1">
        <v>2023.0</v>
      </c>
      <c r="D546" s="1"/>
      <c r="E546" s="1" t="s">
        <v>4690</v>
      </c>
      <c r="F546" s="1" t="s">
        <v>1533</v>
      </c>
      <c r="G546" s="1" t="s">
        <v>4691</v>
      </c>
      <c r="H546" s="1"/>
      <c r="I546" s="1"/>
      <c r="J546" s="1" t="s">
        <v>4694</v>
      </c>
      <c r="K546" s="1" t="s">
        <v>1538</v>
      </c>
      <c r="L546" s="1" t="s">
        <v>4695</v>
      </c>
      <c r="M546" s="1"/>
    </row>
    <row r="547" ht="15.75" customHeight="1">
      <c r="A547" s="1" t="s">
        <v>2182</v>
      </c>
      <c r="B547" s="1" t="s">
        <v>4696</v>
      </c>
      <c r="C547" s="1">
        <v>2014.0</v>
      </c>
      <c r="D547" s="1"/>
      <c r="E547" s="1" t="s">
        <v>4697</v>
      </c>
      <c r="F547" s="1" t="s">
        <v>1533</v>
      </c>
      <c r="G547" s="1" t="s">
        <v>4698</v>
      </c>
      <c r="H547" s="1"/>
      <c r="I547" s="1"/>
      <c r="J547" s="1" t="s">
        <v>4699</v>
      </c>
      <c r="K547" s="1" t="s">
        <v>1538</v>
      </c>
      <c r="L547" s="1" t="s">
        <v>4700</v>
      </c>
      <c r="M547" s="1" t="s">
        <v>4701</v>
      </c>
    </row>
    <row r="548" ht="15.75" customHeight="1">
      <c r="A548" s="1" t="s">
        <v>2182</v>
      </c>
      <c r="B548" s="1" t="s">
        <v>4702</v>
      </c>
      <c r="C548" s="1">
        <v>2020.0</v>
      </c>
      <c r="D548" s="1"/>
      <c r="E548" s="1" t="s">
        <v>3940</v>
      </c>
      <c r="F548" s="1" t="s">
        <v>1533</v>
      </c>
      <c r="G548" s="1" t="s">
        <v>3941</v>
      </c>
      <c r="H548" s="1"/>
      <c r="I548" s="1"/>
      <c r="J548" s="1" t="s">
        <v>4703</v>
      </c>
      <c r="K548" s="1" t="s">
        <v>1538</v>
      </c>
      <c r="L548" s="1" t="s">
        <v>4704</v>
      </c>
      <c r="M548" s="1" t="s">
        <v>4705</v>
      </c>
    </row>
    <row r="549" ht="15.75" customHeight="1">
      <c r="A549" s="1" t="s">
        <v>2182</v>
      </c>
      <c r="B549" s="1" t="s">
        <v>4706</v>
      </c>
      <c r="C549" s="1">
        <v>2020.0</v>
      </c>
      <c r="D549" s="1"/>
      <c r="E549" s="1" t="s">
        <v>4707</v>
      </c>
      <c r="F549" s="1" t="s">
        <v>1533</v>
      </c>
      <c r="G549" s="1" t="s">
        <v>4708</v>
      </c>
      <c r="H549" s="1"/>
      <c r="I549" s="1"/>
      <c r="J549" s="1" t="s">
        <v>4711</v>
      </c>
      <c r="K549" s="1" t="s">
        <v>1538</v>
      </c>
      <c r="L549" s="1" t="s">
        <v>4712</v>
      </c>
      <c r="M549" s="1" t="s">
        <v>4713</v>
      </c>
    </row>
    <row r="550" ht="15.75" customHeight="1">
      <c r="A550" s="1" t="s">
        <v>2182</v>
      </c>
      <c r="B550" s="1" t="s">
        <v>4714</v>
      </c>
      <c r="C550" s="1">
        <v>2020.0</v>
      </c>
      <c r="D550" s="1"/>
      <c r="E550" s="1" t="s">
        <v>4715</v>
      </c>
      <c r="F550" s="1" t="s">
        <v>1533</v>
      </c>
      <c r="G550" s="1" t="s">
        <v>4716</v>
      </c>
      <c r="H550" s="1"/>
      <c r="I550" s="1"/>
      <c r="J550" s="1" t="s">
        <v>4719</v>
      </c>
      <c r="K550" s="1" t="s">
        <v>1538</v>
      </c>
      <c r="L550" s="1" t="s">
        <v>4720</v>
      </c>
      <c r="M550" s="1" t="s">
        <v>4721</v>
      </c>
    </row>
    <row r="551" ht="15.75" customHeight="1">
      <c r="A551" s="1" t="s">
        <v>2182</v>
      </c>
      <c r="B551" s="1" t="s">
        <v>4722</v>
      </c>
      <c r="C551" s="1">
        <v>2013.0</v>
      </c>
      <c r="D551" s="1"/>
      <c r="E551" s="1" t="s">
        <v>4723</v>
      </c>
      <c r="F551" s="1" t="s">
        <v>1533</v>
      </c>
      <c r="G551" s="1" t="s">
        <v>4724</v>
      </c>
      <c r="H551" s="1"/>
      <c r="I551" s="1"/>
      <c r="J551" s="1" t="s">
        <v>4727</v>
      </c>
      <c r="K551" s="1" t="s">
        <v>1538</v>
      </c>
      <c r="L551" s="1" t="s">
        <v>4728</v>
      </c>
      <c r="M551" s="1" t="s">
        <v>4729</v>
      </c>
    </row>
    <row r="552" ht="15.75" customHeight="1">
      <c r="A552" s="1" t="s">
        <v>2182</v>
      </c>
      <c r="B552" s="1" t="s">
        <v>4730</v>
      </c>
      <c r="C552" s="1">
        <v>2023.0</v>
      </c>
      <c r="D552" s="1"/>
      <c r="E552" s="1" t="s">
        <v>4731</v>
      </c>
      <c r="F552" s="1" t="s">
        <v>1533</v>
      </c>
      <c r="G552" s="1" t="s">
        <v>4732</v>
      </c>
      <c r="H552" s="1"/>
      <c r="I552" s="1"/>
      <c r="J552" s="1" t="s">
        <v>4734</v>
      </c>
      <c r="K552" s="1" t="s">
        <v>1538</v>
      </c>
      <c r="L552" s="1" t="s">
        <v>4735</v>
      </c>
      <c r="M552" s="1"/>
    </row>
    <row r="553" ht="15.75" customHeight="1">
      <c r="A553" s="1" t="s">
        <v>2182</v>
      </c>
      <c r="B553" s="1" t="s">
        <v>4736</v>
      </c>
      <c r="C553" s="1">
        <v>2017.0</v>
      </c>
      <c r="D553" s="1"/>
      <c r="E553" s="1" t="s">
        <v>2345</v>
      </c>
      <c r="F553" s="1" t="s">
        <v>1533</v>
      </c>
      <c r="G553" s="1" t="s">
        <v>2346</v>
      </c>
      <c r="H553" s="1"/>
      <c r="I553" s="1"/>
      <c r="J553" s="1" t="s">
        <v>4738</v>
      </c>
      <c r="K553" s="1" t="s">
        <v>1538</v>
      </c>
      <c r="L553" s="1" t="s">
        <v>4739</v>
      </c>
      <c r="M553" s="1" t="s">
        <v>4740</v>
      </c>
    </row>
    <row r="554" ht="15.75" customHeight="1">
      <c r="A554" s="1" t="s">
        <v>2182</v>
      </c>
      <c r="B554" s="1" t="s">
        <v>4741</v>
      </c>
      <c r="C554" s="1">
        <v>2013.0</v>
      </c>
      <c r="D554" s="1"/>
      <c r="E554" s="1" t="s">
        <v>4742</v>
      </c>
      <c r="F554" s="1" t="s">
        <v>1533</v>
      </c>
      <c r="G554" s="1" t="s">
        <v>4743</v>
      </c>
      <c r="H554" s="1"/>
      <c r="I554" s="1"/>
      <c r="J554" s="1" t="s">
        <v>4745</v>
      </c>
      <c r="K554" s="1" t="s">
        <v>1538</v>
      </c>
      <c r="L554" s="1" t="s">
        <v>4746</v>
      </c>
      <c r="M554" s="1"/>
    </row>
    <row r="555" ht="15.75" customHeight="1">
      <c r="A555" s="1" t="s">
        <v>2182</v>
      </c>
      <c r="B555" s="1" t="s">
        <v>4747</v>
      </c>
      <c r="C555" s="1">
        <v>2022.0</v>
      </c>
      <c r="D555" s="1"/>
      <c r="E555" s="1" t="s">
        <v>2191</v>
      </c>
      <c r="F555" s="1" t="s">
        <v>1533</v>
      </c>
      <c r="G555" s="1" t="s">
        <v>2192</v>
      </c>
      <c r="H555" s="1"/>
      <c r="I555" s="1"/>
      <c r="J555" s="1" t="s">
        <v>4749</v>
      </c>
      <c r="K555" s="1" t="s">
        <v>1538</v>
      </c>
      <c r="L555" s="1" t="s">
        <v>4750</v>
      </c>
      <c r="M555" s="1"/>
    </row>
    <row r="556" ht="15.75" customHeight="1">
      <c r="A556" s="1" t="s">
        <v>2182</v>
      </c>
      <c r="B556" s="1" t="s">
        <v>4751</v>
      </c>
      <c r="C556" s="1">
        <v>2016.0</v>
      </c>
      <c r="D556" s="1"/>
      <c r="E556" s="1" t="s">
        <v>4752</v>
      </c>
      <c r="F556" s="1" t="s">
        <v>1533</v>
      </c>
      <c r="G556" s="1" t="s">
        <v>4753</v>
      </c>
      <c r="H556" s="1"/>
      <c r="I556" s="1"/>
      <c r="J556" s="1" t="s">
        <v>4754</v>
      </c>
      <c r="K556" s="1" t="s">
        <v>1538</v>
      </c>
      <c r="L556" s="1" t="s">
        <v>4755</v>
      </c>
      <c r="M556" s="1" t="s">
        <v>4756</v>
      </c>
    </row>
    <row r="557" ht="15.75" customHeight="1">
      <c r="A557" s="1" t="s">
        <v>2182</v>
      </c>
      <c r="B557" s="1" t="s">
        <v>4757</v>
      </c>
      <c r="C557" s="1">
        <v>2021.0</v>
      </c>
      <c r="D557" s="1"/>
      <c r="E557" s="1" t="s">
        <v>2236</v>
      </c>
      <c r="F557" s="1" t="s">
        <v>1533</v>
      </c>
      <c r="G557" s="1" t="s">
        <v>2237</v>
      </c>
      <c r="H557" s="1"/>
      <c r="I557" s="1"/>
      <c r="J557" s="1" t="s">
        <v>4759</v>
      </c>
      <c r="K557" s="1" t="s">
        <v>1538</v>
      </c>
      <c r="L557" s="1" t="s">
        <v>4760</v>
      </c>
      <c r="M557" s="1"/>
    </row>
    <row r="558" ht="15.75" customHeight="1">
      <c r="A558" s="1" t="s">
        <v>2182</v>
      </c>
      <c r="B558" s="1" t="s">
        <v>4761</v>
      </c>
      <c r="C558" s="1">
        <v>2019.0</v>
      </c>
      <c r="D558" s="1"/>
      <c r="E558" s="1" t="s">
        <v>4762</v>
      </c>
      <c r="F558" s="1" t="s">
        <v>1533</v>
      </c>
      <c r="G558" s="1" t="s">
        <v>4763</v>
      </c>
      <c r="H558" s="1"/>
      <c r="I558" s="1"/>
      <c r="J558" s="1" t="s">
        <v>4766</v>
      </c>
      <c r="K558" s="1" t="s">
        <v>1538</v>
      </c>
      <c r="L558" s="1" t="s">
        <v>4767</v>
      </c>
      <c r="M558" s="1" t="s">
        <v>4768</v>
      </c>
    </row>
    <row r="559" ht="15.75" customHeight="1">
      <c r="A559" s="1" t="s">
        <v>2182</v>
      </c>
      <c r="B559" s="1" t="s">
        <v>4769</v>
      </c>
      <c r="C559" s="1">
        <v>2018.0</v>
      </c>
      <c r="D559" s="1"/>
      <c r="E559" s="1" t="s">
        <v>4258</v>
      </c>
      <c r="F559" s="1" t="s">
        <v>1533</v>
      </c>
      <c r="G559" s="1" t="s">
        <v>4259</v>
      </c>
      <c r="H559" s="1"/>
      <c r="I559" s="1"/>
      <c r="J559" s="1" t="s">
        <v>4772</v>
      </c>
      <c r="K559" s="1" t="s">
        <v>1538</v>
      </c>
      <c r="L559" s="1" t="s">
        <v>4773</v>
      </c>
      <c r="M559" s="1"/>
    </row>
    <row r="560" ht="15.75" customHeight="1">
      <c r="A560" s="1" t="s">
        <v>2182</v>
      </c>
      <c r="B560" s="1" t="s">
        <v>4774</v>
      </c>
      <c r="C560" s="1">
        <v>2023.0</v>
      </c>
      <c r="D560" s="1"/>
      <c r="E560" s="1" t="s">
        <v>4775</v>
      </c>
      <c r="F560" s="1" t="s">
        <v>1533</v>
      </c>
      <c r="G560" s="1" t="s">
        <v>4776</v>
      </c>
      <c r="H560" s="1"/>
      <c r="I560" s="1"/>
      <c r="J560" s="1" t="s">
        <v>4779</v>
      </c>
      <c r="K560" s="1" t="s">
        <v>1538</v>
      </c>
      <c r="L560" s="1" t="s">
        <v>4780</v>
      </c>
      <c r="M560" s="1"/>
    </row>
    <row r="561" ht="15.75" customHeight="1">
      <c r="A561" s="1" t="s">
        <v>2182</v>
      </c>
      <c r="B561" s="1" t="s">
        <v>4781</v>
      </c>
      <c r="C561" s="1">
        <v>2019.0</v>
      </c>
      <c r="D561" s="1"/>
      <c r="E561" s="1" t="s">
        <v>4782</v>
      </c>
      <c r="F561" s="1" t="s">
        <v>1533</v>
      </c>
      <c r="G561" s="1" t="s">
        <v>4783</v>
      </c>
      <c r="H561" s="1"/>
      <c r="I561" s="1"/>
      <c r="J561" s="1" t="s">
        <v>4785</v>
      </c>
      <c r="K561" s="1" t="s">
        <v>1538</v>
      </c>
      <c r="L561" s="1" t="s">
        <v>4786</v>
      </c>
      <c r="M561" s="1" t="s">
        <v>4787</v>
      </c>
    </row>
    <row r="562" ht="15.75" customHeight="1">
      <c r="A562" s="1" t="s">
        <v>2182</v>
      </c>
      <c r="B562" s="1" t="s">
        <v>4788</v>
      </c>
      <c r="C562" s="1">
        <v>2020.0</v>
      </c>
      <c r="D562" s="1"/>
      <c r="E562" s="1" t="s">
        <v>4789</v>
      </c>
      <c r="F562" s="1" t="s">
        <v>1533</v>
      </c>
      <c r="G562" s="1" t="s">
        <v>4790</v>
      </c>
      <c r="H562" s="1"/>
      <c r="I562" s="1"/>
      <c r="J562" s="1" t="s">
        <v>4793</v>
      </c>
      <c r="K562" s="1" t="s">
        <v>1538</v>
      </c>
      <c r="L562" s="1" t="s">
        <v>4794</v>
      </c>
      <c r="M562" s="1" t="s">
        <v>4795</v>
      </c>
    </row>
    <row r="563" ht="15.75" customHeight="1">
      <c r="A563" s="1" t="s">
        <v>2182</v>
      </c>
      <c r="B563" s="1" t="s">
        <v>4796</v>
      </c>
      <c r="C563" s="1">
        <v>2017.0</v>
      </c>
      <c r="D563" s="1"/>
      <c r="E563" s="1" t="s">
        <v>3885</v>
      </c>
      <c r="F563" s="1" t="s">
        <v>1533</v>
      </c>
      <c r="G563" s="1" t="s">
        <v>3886</v>
      </c>
      <c r="H563" s="1"/>
      <c r="I563" s="1"/>
      <c r="J563" s="1" t="s">
        <v>4797</v>
      </c>
      <c r="K563" s="1" t="s">
        <v>1538</v>
      </c>
      <c r="L563" s="1" t="s">
        <v>4798</v>
      </c>
      <c r="M563" s="1"/>
    </row>
    <row r="564" ht="15.75" customHeight="1">
      <c r="A564" s="1" t="s">
        <v>2182</v>
      </c>
      <c r="B564" s="1" t="s">
        <v>4799</v>
      </c>
      <c r="C564" s="1">
        <v>2022.0</v>
      </c>
      <c r="D564" s="1"/>
      <c r="E564" s="1" t="s">
        <v>4800</v>
      </c>
      <c r="F564" s="1" t="s">
        <v>1533</v>
      </c>
      <c r="G564" s="1" t="s">
        <v>4801</v>
      </c>
      <c r="H564" s="1"/>
      <c r="I564" s="1"/>
      <c r="J564" s="1" t="s">
        <v>4804</v>
      </c>
      <c r="K564" s="1" t="s">
        <v>1538</v>
      </c>
      <c r="L564" s="1" t="s">
        <v>4805</v>
      </c>
      <c r="M564" s="1" t="s">
        <v>4806</v>
      </c>
    </row>
    <row r="565" ht="15.75" customHeight="1">
      <c r="A565" s="1" t="s">
        <v>2182</v>
      </c>
      <c r="B565" s="1" t="s">
        <v>4807</v>
      </c>
      <c r="C565" s="1">
        <v>2021.0</v>
      </c>
      <c r="D565" s="1"/>
      <c r="E565" s="1" t="s">
        <v>2236</v>
      </c>
      <c r="F565" s="1" t="s">
        <v>1533</v>
      </c>
      <c r="G565" s="1" t="s">
        <v>2237</v>
      </c>
      <c r="H565" s="1"/>
      <c r="I565" s="1"/>
      <c r="J565" s="1" t="s">
        <v>4808</v>
      </c>
      <c r="K565" s="1" t="s">
        <v>1538</v>
      </c>
      <c r="L565" s="1" t="s">
        <v>4809</v>
      </c>
      <c r="M565" s="1"/>
    </row>
    <row r="566" ht="15.75" customHeight="1">
      <c r="A566" s="1" t="s">
        <v>2182</v>
      </c>
      <c r="B566" s="1" t="s">
        <v>4810</v>
      </c>
      <c r="C566" s="1">
        <v>2022.0</v>
      </c>
      <c r="D566" s="1"/>
      <c r="E566" s="1" t="s">
        <v>4054</v>
      </c>
      <c r="F566" s="1" t="s">
        <v>1533</v>
      </c>
      <c r="G566" s="1" t="s">
        <v>4055</v>
      </c>
      <c r="H566" s="1"/>
      <c r="I566" s="1"/>
      <c r="J566" s="1" t="s">
        <v>4813</v>
      </c>
      <c r="K566" s="1" t="s">
        <v>1538</v>
      </c>
      <c r="L566" s="1" t="s">
        <v>4814</v>
      </c>
      <c r="M566" s="1"/>
    </row>
    <row r="567" ht="15.75" customHeight="1">
      <c r="A567" s="1" t="s">
        <v>2182</v>
      </c>
      <c r="B567" s="1" t="s">
        <v>4815</v>
      </c>
      <c r="C567" s="1">
        <v>2017.0</v>
      </c>
      <c r="D567" s="1"/>
      <c r="E567" s="1" t="s">
        <v>4816</v>
      </c>
      <c r="F567" s="1" t="s">
        <v>1533</v>
      </c>
      <c r="G567" s="1" t="s">
        <v>4817</v>
      </c>
      <c r="H567" s="1"/>
      <c r="I567" s="1"/>
      <c r="J567" s="1" t="s">
        <v>4820</v>
      </c>
      <c r="K567" s="1" t="s">
        <v>1538</v>
      </c>
      <c r="L567" s="1" t="s">
        <v>4821</v>
      </c>
      <c r="M567" s="1" t="s">
        <v>4822</v>
      </c>
    </row>
    <row r="568" ht="15.75" customHeight="1">
      <c r="A568" s="1" t="s">
        <v>2182</v>
      </c>
      <c r="B568" s="1" t="s">
        <v>4823</v>
      </c>
      <c r="C568" s="1">
        <v>2017.0</v>
      </c>
      <c r="D568" s="1"/>
      <c r="E568" s="1" t="s">
        <v>3397</v>
      </c>
      <c r="F568" s="1" t="s">
        <v>1533</v>
      </c>
      <c r="G568" s="1" t="s">
        <v>3398</v>
      </c>
      <c r="H568" s="1"/>
      <c r="I568" s="1"/>
      <c r="J568" s="1" t="s">
        <v>4826</v>
      </c>
      <c r="K568" s="1" t="s">
        <v>1538</v>
      </c>
      <c r="L568" s="1" t="s">
        <v>4827</v>
      </c>
      <c r="M568" s="1"/>
    </row>
    <row r="569" ht="15.75" customHeight="1">
      <c r="A569" s="1" t="s">
        <v>2182</v>
      </c>
      <c r="B569" s="1" t="s">
        <v>4828</v>
      </c>
      <c r="C569" s="1">
        <v>2020.0</v>
      </c>
      <c r="D569" s="1"/>
      <c r="E569" s="1" t="s">
        <v>2277</v>
      </c>
      <c r="F569" s="1" t="s">
        <v>1533</v>
      </c>
      <c r="G569" s="1" t="s">
        <v>2278</v>
      </c>
      <c r="H569" s="1"/>
      <c r="I569" s="1"/>
      <c r="J569" s="1" t="s">
        <v>4831</v>
      </c>
      <c r="K569" s="1" t="s">
        <v>1538</v>
      </c>
      <c r="L569" s="1" t="s">
        <v>4832</v>
      </c>
      <c r="M569" s="1" t="s">
        <v>4149</v>
      </c>
    </row>
    <row r="570" ht="15.75" customHeight="1">
      <c r="A570" s="1" t="s">
        <v>2182</v>
      </c>
      <c r="B570" s="1" t="s">
        <v>4833</v>
      </c>
      <c r="C570" s="1">
        <v>2020.0</v>
      </c>
      <c r="D570" s="1"/>
      <c r="E570" s="1" t="s">
        <v>2277</v>
      </c>
      <c r="F570" s="1" t="s">
        <v>1533</v>
      </c>
      <c r="G570" s="1" t="s">
        <v>2278</v>
      </c>
      <c r="H570" s="1"/>
      <c r="I570" s="1"/>
      <c r="J570" s="1" t="s">
        <v>4836</v>
      </c>
      <c r="K570" s="1" t="s">
        <v>1538</v>
      </c>
      <c r="L570" s="1" t="s">
        <v>4837</v>
      </c>
      <c r="M570" s="1" t="s">
        <v>2248</v>
      </c>
    </row>
    <row r="571" ht="15.75" customHeight="1">
      <c r="A571" s="1" t="s">
        <v>2182</v>
      </c>
      <c r="B571" s="1" t="s">
        <v>4838</v>
      </c>
      <c r="C571" s="1">
        <v>2020.0</v>
      </c>
      <c r="D571" s="1"/>
      <c r="E571" s="1" t="s">
        <v>2277</v>
      </c>
      <c r="F571" s="1" t="s">
        <v>1533</v>
      </c>
      <c r="G571" s="1" t="s">
        <v>2278</v>
      </c>
      <c r="H571" s="1"/>
      <c r="I571" s="1"/>
      <c r="J571" s="1" t="s">
        <v>4839</v>
      </c>
      <c r="K571" s="1" t="s">
        <v>1538</v>
      </c>
      <c r="L571" s="1" t="s">
        <v>4840</v>
      </c>
      <c r="M571" s="1" t="s">
        <v>2248</v>
      </c>
    </row>
    <row r="572" ht="15.75" customHeight="1">
      <c r="A572" s="1" t="s">
        <v>2182</v>
      </c>
      <c r="B572" s="1" t="s">
        <v>4841</v>
      </c>
      <c r="C572" s="1">
        <v>2016.0</v>
      </c>
      <c r="D572" s="1"/>
      <c r="E572" s="1" t="s">
        <v>4752</v>
      </c>
      <c r="F572" s="1" t="s">
        <v>1533</v>
      </c>
      <c r="G572" s="1" t="s">
        <v>4753</v>
      </c>
      <c r="H572" s="1"/>
      <c r="I572" s="1"/>
      <c r="J572" s="1" t="s">
        <v>4843</v>
      </c>
      <c r="K572" s="1" t="s">
        <v>1538</v>
      </c>
      <c r="L572" s="1" t="s">
        <v>4844</v>
      </c>
      <c r="M572" s="1" t="s">
        <v>4042</v>
      </c>
    </row>
    <row r="573" ht="15.75" customHeight="1">
      <c r="A573" s="1" t="s">
        <v>2182</v>
      </c>
      <c r="B573" s="1" t="s">
        <v>4845</v>
      </c>
      <c r="C573" s="1">
        <v>2013.0</v>
      </c>
      <c r="D573" s="1"/>
      <c r="E573" s="1" t="s">
        <v>4846</v>
      </c>
      <c r="F573" s="1" t="s">
        <v>1533</v>
      </c>
      <c r="G573" s="1" t="s">
        <v>4847</v>
      </c>
      <c r="H573" s="1"/>
      <c r="I573" s="1"/>
      <c r="J573" s="1" t="s">
        <v>4849</v>
      </c>
      <c r="K573" s="1" t="s">
        <v>1538</v>
      </c>
      <c r="L573" s="1" t="s">
        <v>4850</v>
      </c>
      <c r="M573" s="1" t="s">
        <v>4851</v>
      </c>
    </row>
    <row r="574" ht="15.75" customHeight="1">
      <c r="A574" s="1" t="s">
        <v>2182</v>
      </c>
      <c r="B574" s="1" t="s">
        <v>4852</v>
      </c>
      <c r="C574" s="1">
        <v>2017.0</v>
      </c>
      <c r="D574" s="1"/>
      <c r="E574" s="1" t="s">
        <v>2552</v>
      </c>
      <c r="F574" s="1" t="s">
        <v>1533</v>
      </c>
      <c r="G574" s="1" t="s">
        <v>2553</v>
      </c>
      <c r="H574" s="1"/>
      <c r="I574" s="1"/>
      <c r="J574" s="1" t="s">
        <v>4854</v>
      </c>
      <c r="K574" s="1" t="s">
        <v>1538</v>
      </c>
      <c r="L574" s="1" t="s">
        <v>4855</v>
      </c>
      <c r="M574" s="1" t="s">
        <v>4856</v>
      </c>
    </row>
    <row r="575" ht="15.75" customHeight="1">
      <c r="A575" s="1" t="s">
        <v>2182</v>
      </c>
      <c r="B575" s="1" t="s">
        <v>4857</v>
      </c>
      <c r="C575" s="1">
        <v>2021.0</v>
      </c>
      <c r="D575" s="1"/>
      <c r="E575" s="1" t="s">
        <v>2890</v>
      </c>
      <c r="F575" s="1" t="s">
        <v>1533</v>
      </c>
      <c r="G575" s="1" t="s">
        <v>2891</v>
      </c>
      <c r="H575" s="1"/>
      <c r="I575" s="1"/>
      <c r="J575" s="1" t="s">
        <v>4858</v>
      </c>
      <c r="K575" s="1" t="s">
        <v>1538</v>
      </c>
      <c r="L575" s="1" t="s">
        <v>4859</v>
      </c>
      <c r="M575" s="1"/>
    </row>
    <row r="576" ht="15.75" customHeight="1">
      <c r="A576" s="1" t="s">
        <v>2182</v>
      </c>
      <c r="B576" s="1" t="s">
        <v>4860</v>
      </c>
      <c r="C576" s="1">
        <v>2021.0</v>
      </c>
      <c r="D576" s="1"/>
      <c r="E576" s="1" t="s">
        <v>3228</v>
      </c>
      <c r="F576" s="1" t="s">
        <v>1533</v>
      </c>
      <c r="G576" s="1" t="s">
        <v>3229</v>
      </c>
      <c r="H576" s="1"/>
      <c r="I576" s="1"/>
      <c r="J576" s="1" t="s">
        <v>4861</v>
      </c>
      <c r="K576" s="1" t="s">
        <v>1538</v>
      </c>
      <c r="L576" s="1" t="s">
        <v>4862</v>
      </c>
      <c r="M576" s="1" t="s">
        <v>4863</v>
      </c>
    </row>
    <row r="577" ht="15.75" customHeight="1">
      <c r="A577" s="1" t="s">
        <v>2182</v>
      </c>
      <c r="B577" s="1" t="s">
        <v>4864</v>
      </c>
      <c r="C577" s="1">
        <v>2023.0</v>
      </c>
      <c r="D577" s="1"/>
      <c r="E577" s="1" t="s">
        <v>4865</v>
      </c>
      <c r="F577" s="1" t="s">
        <v>1533</v>
      </c>
      <c r="G577" s="1" t="s">
        <v>4866</v>
      </c>
      <c r="H577" s="1"/>
      <c r="I577" s="1"/>
      <c r="J577" s="1" t="s">
        <v>4869</v>
      </c>
      <c r="K577" s="1" t="s">
        <v>1538</v>
      </c>
      <c r="L577" s="1" t="s">
        <v>4870</v>
      </c>
      <c r="M577" s="1"/>
    </row>
    <row r="578" ht="15.75" customHeight="1">
      <c r="A578" s="1" t="s">
        <v>2182</v>
      </c>
      <c r="B578" s="1" t="s">
        <v>4871</v>
      </c>
      <c r="C578" s="1">
        <v>2022.0</v>
      </c>
      <c r="D578" s="1"/>
      <c r="E578" s="1" t="s">
        <v>4872</v>
      </c>
      <c r="F578" s="1" t="s">
        <v>1533</v>
      </c>
      <c r="G578" s="1" t="s">
        <v>4873</v>
      </c>
      <c r="H578" s="1"/>
      <c r="I578" s="1"/>
      <c r="J578" s="1" t="s">
        <v>4875</v>
      </c>
      <c r="K578" s="1" t="s">
        <v>1538</v>
      </c>
      <c r="L578" s="1" t="s">
        <v>4876</v>
      </c>
      <c r="M578" s="1" t="s">
        <v>4877</v>
      </c>
    </row>
    <row r="579" ht="15.75" customHeight="1">
      <c r="A579" s="1" t="s">
        <v>2182</v>
      </c>
      <c r="B579" s="1" t="s">
        <v>4878</v>
      </c>
      <c r="C579" s="1">
        <v>2021.0</v>
      </c>
      <c r="D579" s="1"/>
      <c r="E579" s="1" t="s">
        <v>3784</v>
      </c>
      <c r="F579" s="1" t="s">
        <v>1533</v>
      </c>
      <c r="G579" s="1" t="s">
        <v>3785</v>
      </c>
      <c r="H579" s="1"/>
      <c r="I579" s="1"/>
      <c r="J579" s="1" t="s">
        <v>4880</v>
      </c>
      <c r="K579" s="1" t="s">
        <v>1538</v>
      </c>
      <c r="L579" s="1" t="s">
        <v>4881</v>
      </c>
      <c r="M579" s="1" t="s">
        <v>4882</v>
      </c>
    </row>
    <row r="580" ht="15.75" customHeight="1">
      <c r="A580" s="1" t="s">
        <v>2182</v>
      </c>
      <c r="B580" s="1" t="s">
        <v>5023</v>
      </c>
      <c r="C580" s="1">
        <v>2013.0</v>
      </c>
      <c r="D580" s="1"/>
      <c r="E580" s="1"/>
      <c r="F580" s="1" t="s">
        <v>5024</v>
      </c>
      <c r="G580" s="1" t="s">
        <v>5025</v>
      </c>
      <c r="H580" s="1"/>
      <c r="I580" s="1"/>
      <c r="J580" s="1"/>
      <c r="K580" s="1" t="s">
        <v>5026</v>
      </c>
      <c r="L580" s="1" t="s">
        <v>5027</v>
      </c>
      <c r="M580" s="1"/>
    </row>
    <row r="581" ht="15.75" customHeight="1">
      <c r="A581" s="1" t="s">
        <v>2182</v>
      </c>
      <c r="B581" s="1" t="s">
        <v>4883</v>
      </c>
      <c r="C581" s="1">
        <v>2023.0</v>
      </c>
      <c r="D581" s="1"/>
      <c r="E581" s="1" t="s">
        <v>4640</v>
      </c>
      <c r="F581" s="1" t="s">
        <v>1533</v>
      </c>
      <c r="G581" s="1" t="s">
        <v>4641</v>
      </c>
      <c r="H581" s="1"/>
      <c r="I581" s="1"/>
      <c r="J581" s="1" t="s">
        <v>4886</v>
      </c>
      <c r="K581" s="1" t="s">
        <v>1538</v>
      </c>
      <c r="L581" s="1" t="s">
        <v>4887</v>
      </c>
      <c r="M581" s="1"/>
    </row>
    <row r="582" ht="15.75" customHeight="1">
      <c r="A582" s="1" t="s">
        <v>2182</v>
      </c>
      <c r="B582" s="1" t="s">
        <v>4888</v>
      </c>
      <c r="C582" s="1">
        <v>2018.0</v>
      </c>
      <c r="D582" s="1"/>
      <c r="E582" s="1" t="s">
        <v>4258</v>
      </c>
      <c r="F582" s="1" t="s">
        <v>1533</v>
      </c>
      <c r="G582" s="1" t="s">
        <v>4259</v>
      </c>
      <c r="H582" s="1"/>
      <c r="I582" s="1"/>
      <c r="J582" s="1" t="s">
        <v>4890</v>
      </c>
      <c r="K582" s="1" t="s">
        <v>1538</v>
      </c>
      <c r="L582" s="1" t="s">
        <v>4891</v>
      </c>
      <c r="M582" s="1"/>
    </row>
    <row r="583" ht="15.75" customHeight="1">
      <c r="A583" s="1" t="s">
        <v>2182</v>
      </c>
      <c r="B583" s="1" t="s">
        <v>4892</v>
      </c>
      <c r="C583" s="1">
        <v>2023.0</v>
      </c>
      <c r="D583" s="1"/>
      <c r="E583" s="1" t="s">
        <v>2213</v>
      </c>
      <c r="F583" s="1" t="s">
        <v>1533</v>
      </c>
      <c r="G583" s="1" t="s">
        <v>2214</v>
      </c>
      <c r="H583" s="1"/>
      <c r="I583" s="1"/>
      <c r="J583" s="1" t="s">
        <v>4895</v>
      </c>
      <c r="K583" s="1" t="s">
        <v>1538</v>
      </c>
      <c r="L583" s="1" t="s">
        <v>4896</v>
      </c>
      <c r="M583" s="1"/>
    </row>
    <row r="584" ht="15.75" customHeight="1">
      <c r="A584" s="1" t="s">
        <v>2182</v>
      </c>
      <c r="B584" s="1" t="s">
        <v>4897</v>
      </c>
      <c r="C584" s="1">
        <v>2023.0</v>
      </c>
      <c r="D584" s="1"/>
      <c r="E584" s="1" t="s">
        <v>3061</v>
      </c>
      <c r="F584" s="1" t="s">
        <v>1533</v>
      </c>
      <c r="G584" s="1" t="s">
        <v>3062</v>
      </c>
      <c r="H584" s="1"/>
      <c r="I584" s="1"/>
      <c r="J584" s="1" t="s">
        <v>4899</v>
      </c>
      <c r="K584" s="1" t="s">
        <v>1538</v>
      </c>
      <c r="L584" s="1" t="s">
        <v>4900</v>
      </c>
      <c r="M584" s="1"/>
    </row>
    <row r="585" ht="15.75" customHeight="1">
      <c r="A585" s="1" t="s">
        <v>2182</v>
      </c>
      <c r="B585" s="1" t="s">
        <v>4901</v>
      </c>
      <c r="C585" s="1">
        <v>2019.0</v>
      </c>
      <c r="D585" s="1"/>
      <c r="E585" s="1" t="s">
        <v>4902</v>
      </c>
      <c r="F585" s="1" t="s">
        <v>1533</v>
      </c>
      <c r="G585" s="1" t="s">
        <v>4903</v>
      </c>
      <c r="H585" s="1"/>
      <c r="I585" s="1"/>
      <c r="J585" s="1" t="s">
        <v>4906</v>
      </c>
      <c r="K585" s="1" t="s">
        <v>1538</v>
      </c>
      <c r="L585" s="1" t="s">
        <v>4907</v>
      </c>
      <c r="M585" s="1"/>
    </row>
    <row r="586" ht="15.75" customHeight="1">
      <c r="A586" s="1" t="s">
        <v>2182</v>
      </c>
      <c r="B586" s="1" t="s">
        <v>4908</v>
      </c>
      <c r="C586" s="1">
        <v>2018.0</v>
      </c>
      <c r="D586" s="1"/>
      <c r="E586" s="1" t="s">
        <v>4909</v>
      </c>
      <c r="F586" s="1" t="s">
        <v>1533</v>
      </c>
      <c r="G586" s="1" t="s">
        <v>4910</v>
      </c>
      <c r="H586" s="1"/>
      <c r="I586" s="1"/>
      <c r="J586" s="1" t="s">
        <v>4911</v>
      </c>
      <c r="K586" s="1" t="s">
        <v>1538</v>
      </c>
      <c r="L586" s="1" t="s">
        <v>4912</v>
      </c>
      <c r="M586" s="1" t="s">
        <v>4913</v>
      </c>
    </row>
    <row r="587" ht="15.75" customHeight="1">
      <c r="A587" s="1" t="s">
        <v>2182</v>
      </c>
      <c r="B587" s="1" t="s">
        <v>4914</v>
      </c>
      <c r="C587" s="1">
        <v>2023.0</v>
      </c>
      <c r="D587" s="1"/>
      <c r="E587" s="1" t="s">
        <v>2184</v>
      </c>
      <c r="F587" s="1" t="s">
        <v>1533</v>
      </c>
      <c r="G587" s="1" t="s">
        <v>2185</v>
      </c>
      <c r="H587" s="1"/>
      <c r="I587" s="1"/>
      <c r="J587" s="1" t="s">
        <v>4917</v>
      </c>
      <c r="K587" s="1" t="s">
        <v>1538</v>
      </c>
      <c r="L587" s="1" t="s">
        <v>4918</v>
      </c>
      <c r="M587" s="1"/>
    </row>
    <row r="588" ht="15.75" customHeight="1">
      <c r="A588" s="1" t="s">
        <v>2182</v>
      </c>
      <c r="B588" s="1" t="s">
        <v>4919</v>
      </c>
      <c r="C588" s="1">
        <v>2014.0</v>
      </c>
      <c r="D588" s="1"/>
      <c r="E588" s="1" t="s">
        <v>4151</v>
      </c>
      <c r="F588" s="1" t="s">
        <v>1533</v>
      </c>
      <c r="G588" s="1" t="s">
        <v>4152</v>
      </c>
      <c r="H588" s="1"/>
      <c r="I588" s="1"/>
      <c r="J588" s="1" t="s">
        <v>4920</v>
      </c>
      <c r="K588" s="1" t="s">
        <v>1538</v>
      </c>
      <c r="L588" s="1" t="s">
        <v>4921</v>
      </c>
      <c r="M588" s="1" t="s">
        <v>3497</v>
      </c>
    </row>
    <row r="589" ht="15.75" customHeight="1">
      <c r="A589" s="1" t="s">
        <v>2182</v>
      </c>
      <c r="B589" s="1" t="s">
        <v>4922</v>
      </c>
      <c r="C589" s="1">
        <v>2014.0</v>
      </c>
      <c r="D589" s="1"/>
      <c r="E589" s="1" t="s">
        <v>4923</v>
      </c>
      <c r="F589" s="1" t="s">
        <v>1533</v>
      </c>
      <c r="G589" s="1" t="s">
        <v>4924</v>
      </c>
      <c r="H589" s="1"/>
      <c r="I589" s="1"/>
      <c r="J589" s="1" t="s">
        <v>4927</v>
      </c>
      <c r="K589" s="1" t="s">
        <v>1538</v>
      </c>
      <c r="L589" s="1" t="s">
        <v>4928</v>
      </c>
      <c r="M589" s="1"/>
    </row>
    <row r="590" ht="15.75" customHeight="1">
      <c r="A590" s="1" t="s">
        <v>2182</v>
      </c>
      <c r="B590" s="1" t="s">
        <v>4929</v>
      </c>
      <c r="C590" s="1">
        <v>2020.0</v>
      </c>
      <c r="D590" s="1"/>
      <c r="E590" s="1" t="s">
        <v>4930</v>
      </c>
      <c r="F590" s="1" t="s">
        <v>1533</v>
      </c>
      <c r="G590" s="1" t="s">
        <v>4931</v>
      </c>
      <c r="H590" s="1"/>
      <c r="I590" s="1"/>
      <c r="J590" s="1" t="s">
        <v>4934</v>
      </c>
      <c r="K590" s="1" t="s">
        <v>1538</v>
      </c>
      <c r="L590" s="1" t="s">
        <v>4935</v>
      </c>
      <c r="M590" s="1" t="s">
        <v>4936</v>
      </c>
    </row>
    <row r="591" ht="15.75" customHeight="1">
      <c r="A591" s="1" t="s">
        <v>2182</v>
      </c>
      <c r="B591" s="1" t="s">
        <v>4937</v>
      </c>
      <c r="C591" s="1">
        <v>2018.0</v>
      </c>
      <c r="D591" s="1"/>
      <c r="E591" s="1" t="s">
        <v>3404</v>
      </c>
      <c r="F591" s="1" t="s">
        <v>1533</v>
      </c>
      <c r="G591" s="1" t="s">
        <v>3405</v>
      </c>
      <c r="H591" s="1"/>
      <c r="I591" s="1"/>
      <c r="J591" s="1" t="s">
        <v>4940</v>
      </c>
      <c r="K591" s="1" t="s">
        <v>1538</v>
      </c>
      <c r="L591" s="1" t="s">
        <v>4941</v>
      </c>
      <c r="M591" s="1"/>
    </row>
    <row r="592" ht="15.75" customHeight="1">
      <c r="A592" s="1" t="s">
        <v>2182</v>
      </c>
      <c r="B592" s="1" t="s">
        <v>4942</v>
      </c>
      <c r="C592" s="1">
        <v>2022.0</v>
      </c>
      <c r="D592" s="1"/>
      <c r="E592" s="1" t="s">
        <v>4943</v>
      </c>
      <c r="F592" s="1" t="s">
        <v>1533</v>
      </c>
      <c r="G592" s="1" t="s">
        <v>4944</v>
      </c>
      <c r="H592" s="1"/>
      <c r="I592" s="1"/>
      <c r="J592" s="1" t="s">
        <v>4947</v>
      </c>
      <c r="K592" s="1" t="s">
        <v>1538</v>
      </c>
      <c r="L592" s="1" t="s">
        <v>4948</v>
      </c>
      <c r="M592" s="1" t="s">
        <v>4949</v>
      </c>
    </row>
    <row r="593" ht="15.75" customHeight="1">
      <c r="A593" s="1" t="s">
        <v>2182</v>
      </c>
      <c r="B593" s="1" t="s">
        <v>4950</v>
      </c>
      <c r="C593" s="1">
        <v>2023.0</v>
      </c>
      <c r="D593" s="1"/>
      <c r="E593" s="1" t="s">
        <v>3909</v>
      </c>
      <c r="F593" s="1" t="s">
        <v>1533</v>
      </c>
      <c r="G593" s="1" t="s">
        <v>3910</v>
      </c>
      <c r="H593" s="1"/>
      <c r="I593" s="1"/>
      <c r="J593" s="1" t="s">
        <v>4951</v>
      </c>
      <c r="K593" s="1" t="s">
        <v>1538</v>
      </c>
      <c r="L593" s="1" t="s">
        <v>4952</v>
      </c>
      <c r="M593" s="1" t="s">
        <v>4953</v>
      </c>
    </row>
    <row r="594" ht="15.75" customHeight="1">
      <c r="A594" s="1" t="s">
        <v>2182</v>
      </c>
      <c r="B594" s="1" t="s">
        <v>4954</v>
      </c>
      <c r="C594" s="1">
        <v>2018.0</v>
      </c>
      <c r="D594" s="1"/>
      <c r="E594" s="1" t="s">
        <v>3725</v>
      </c>
      <c r="F594" s="1" t="s">
        <v>1533</v>
      </c>
      <c r="G594" s="1" t="s">
        <v>3726</v>
      </c>
      <c r="H594" s="1"/>
      <c r="I594" s="1"/>
      <c r="J594" s="1" t="s">
        <v>4957</v>
      </c>
      <c r="K594" s="1" t="s">
        <v>1538</v>
      </c>
      <c r="L594" s="1" t="s">
        <v>4958</v>
      </c>
      <c r="M594" s="1" t="s">
        <v>4959</v>
      </c>
    </row>
    <row r="595" ht="15.75" customHeight="1">
      <c r="A595" s="1" t="s">
        <v>2182</v>
      </c>
      <c r="B595" s="1" t="s">
        <v>4960</v>
      </c>
      <c r="C595" s="1">
        <v>2017.0</v>
      </c>
      <c r="D595" s="1"/>
      <c r="E595" s="1" t="s">
        <v>2413</v>
      </c>
      <c r="F595" s="1" t="s">
        <v>1533</v>
      </c>
      <c r="G595" s="1" t="s">
        <v>2414</v>
      </c>
      <c r="H595" s="1"/>
      <c r="I595" s="1"/>
      <c r="J595" s="1" t="s">
        <v>4961</v>
      </c>
      <c r="K595" s="1" t="s">
        <v>1538</v>
      </c>
      <c r="L595" s="1" t="s">
        <v>4962</v>
      </c>
      <c r="M595" s="1" t="s">
        <v>4963</v>
      </c>
    </row>
    <row r="596" ht="15.75" customHeight="1">
      <c r="A596" s="1" t="s">
        <v>2182</v>
      </c>
      <c r="B596" s="1" t="s">
        <v>4964</v>
      </c>
      <c r="C596" s="1">
        <v>2020.0</v>
      </c>
      <c r="D596" s="1"/>
      <c r="E596" s="1" t="s">
        <v>2242</v>
      </c>
      <c r="F596" s="1" t="s">
        <v>1533</v>
      </c>
      <c r="G596" s="1" t="s">
        <v>2243</v>
      </c>
      <c r="H596" s="1"/>
      <c r="I596" s="1"/>
      <c r="J596" s="1" t="s">
        <v>4967</v>
      </c>
      <c r="K596" s="1" t="s">
        <v>1538</v>
      </c>
      <c r="L596" s="1" t="s">
        <v>4968</v>
      </c>
      <c r="M596" s="1" t="s">
        <v>4969</v>
      </c>
    </row>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0.14"/>
    <col customWidth="1" min="3" max="3" width="42.29"/>
    <col customWidth="1" min="4" max="4" width="9.14"/>
    <col customWidth="1" min="5" max="5" width="12.29"/>
    <col customWidth="1" min="6" max="6" width="9.14"/>
    <col customWidth="1" min="7" max="7" width="17.0"/>
    <col customWidth="1" min="8" max="26" width="9.14"/>
  </cols>
  <sheetData>
    <row r="1">
      <c r="B1" s="1" t="s">
        <v>0</v>
      </c>
      <c r="C1" s="1" t="s">
        <v>3</v>
      </c>
      <c r="D1" s="1" t="s">
        <v>4</v>
      </c>
      <c r="E1" s="1" t="s">
        <v>13</v>
      </c>
      <c r="F1" s="1" t="s">
        <v>14</v>
      </c>
      <c r="G1" s="1" t="s">
        <v>15</v>
      </c>
      <c r="H1" s="1" t="s">
        <v>18</v>
      </c>
    </row>
    <row r="2">
      <c r="B2" s="1" t="s">
        <v>5028</v>
      </c>
      <c r="C2" s="1" t="s">
        <v>5029</v>
      </c>
      <c r="D2" s="1">
        <v>2013.0</v>
      </c>
      <c r="E2" s="1" t="s">
        <v>26</v>
      </c>
      <c r="F2" s="1" t="s">
        <v>5030</v>
      </c>
      <c r="G2" s="1" t="s">
        <v>30</v>
      </c>
      <c r="H2" s="1" t="s">
        <v>33</v>
      </c>
    </row>
    <row r="3">
      <c r="B3" s="1" t="s">
        <v>773</v>
      </c>
      <c r="C3" s="1" t="s">
        <v>776</v>
      </c>
      <c r="D3" s="1">
        <v>2013.0</v>
      </c>
      <c r="E3" s="1" t="s">
        <v>779</v>
      </c>
      <c r="F3" s="1" t="s">
        <v>780</v>
      </c>
      <c r="G3" s="1" t="s">
        <v>64</v>
      </c>
      <c r="H3" s="1" t="s">
        <v>33</v>
      </c>
    </row>
    <row r="4">
      <c r="B4" s="1"/>
      <c r="C4" s="1" t="s">
        <v>1573</v>
      </c>
      <c r="D4" s="1">
        <v>2013.0</v>
      </c>
      <c r="E4" s="1"/>
      <c r="F4" s="1" t="s">
        <v>1576</v>
      </c>
      <c r="G4" s="1" t="s">
        <v>1530</v>
      </c>
      <c r="H4" s="1" t="s">
        <v>5031</v>
      </c>
    </row>
    <row r="5">
      <c r="B5" s="1"/>
      <c r="C5" s="1" t="s">
        <v>1706</v>
      </c>
      <c r="D5" s="1">
        <v>2013.0</v>
      </c>
      <c r="E5" s="1"/>
      <c r="F5" s="1" t="s">
        <v>1709</v>
      </c>
      <c r="G5" s="1" t="s">
        <v>1530</v>
      </c>
      <c r="H5" s="1" t="s">
        <v>5031</v>
      </c>
    </row>
    <row r="6">
      <c r="B6" s="1"/>
      <c r="C6" s="1" t="s">
        <v>2667</v>
      </c>
      <c r="D6" s="1">
        <v>2013.0</v>
      </c>
      <c r="E6" s="1"/>
      <c r="F6" s="1" t="s">
        <v>2672</v>
      </c>
      <c r="G6" s="1" t="s">
        <v>2182</v>
      </c>
      <c r="H6" s="1" t="s">
        <v>5031</v>
      </c>
    </row>
    <row r="7">
      <c r="B7" s="1"/>
      <c r="C7" s="1" t="s">
        <v>3185</v>
      </c>
      <c r="D7" s="1">
        <v>2013.0</v>
      </c>
      <c r="E7" s="1"/>
      <c r="F7" s="1" t="s">
        <v>3190</v>
      </c>
      <c r="G7" s="1" t="s">
        <v>2182</v>
      </c>
      <c r="H7" s="1" t="s">
        <v>5031</v>
      </c>
    </row>
    <row r="8">
      <c r="B8" s="1"/>
      <c r="C8" s="1" t="s">
        <v>3519</v>
      </c>
      <c r="D8" s="1">
        <v>2013.0</v>
      </c>
      <c r="E8" s="1"/>
      <c r="F8" s="1" t="s">
        <v>3524</v>
      </c>
      <c r="G8" s="1" t="s">
        <v>2182</v>
      </c>
      <c r="H8" s="1" t="s">
        <v>5031</v>
      </c>
    </row>
    <row r="9">
      <c r="B9" s="1"/>
      <c r="C9" s="1" t="s">
        <v>3628</v>
      </c>
      <c r="D9" s="1">
        <v>2013.0</v>
      </c>
      <c r="E9" s="1"/>
      <c r="F9" s="1" t="s">
        <v>3631</v>
      </c>
      <c r="G9" s="1" t="s">
        <v>2182</v>
      </c>
      <c r="H9" s="1" t="s">
        <v>5031</v>
      </c>
    </row>
    <row r="10">
      <c r="B10" s="1"/>
      <c r="C10" s="1" t="s">
        <v>3994</v>
      </c>
      <c r="D10" s="1">
        <v>2013.0</v>
      </c>
      <c r="E10" s="1"/>
      <c r="F10" s="1" t="s">
        <v>3999</v>
      </c>
      <c r="G10" s="1" t="s">
        <v>2182</v>
      </c>
      <c r="H10" s="1" t="s">
        <v>5031</v>
      </c>
    </row>
    <row r="11">
      <c r="B11" s="1"/>
      <c r="C11" s="1" t="s">
        <v>4046</v>
      </c>
      <c r="D11" s="1">
        <v>2013.0</v>
      </c>
      <c r="E11" s="1"/>
      <c r="F11" s="1" t="s">
        <v>4050</v>
      </c>
      <c r="G11" s="1" t="s">
        <v>2182</v>
      </c>
      <c r="H11" s="1" t="s">
        <v>5031</v>
      </c>
    </row>
    <row r="12">
      <c r="B12" s="1"/>
      <c r="C12" s="1" t="s">
        <v>4085</v>
      </c>
      <c r="D12" s="1">
        <v>2013.0</v>
      </c>
      <c r="E12" s="1"/>
      <c r="F12" s="1" t="s">
        <v>4090</v>
      </c>
      <c r="G12" s="1" t="s">
        <v>2182</v>
      </c>
      <c r="H12" s="1" t="s">
        <v>5031</v>
      </c>
    </row>
    <row r="13">
      <c r="B13" s="1"/>
      <c r="C13" s="1" t="s">
        <v>4325</v>
      </c>
      <c r="D13" s="1">
        <v>2013.0</v>
      </c>
      <c r="E13" s="1"/>
      <c r="F13" s="1" t="s">
        <v>4330</v>
      </c>
      <c r="G13" s="1" t="s">
        <v>2182</v>
      </c>
      <c r="H13" s="1" t="s">
        <v>5031</v>
      </c>
    </row>
    <row r="14">
      <c r="B14" s="1"/>
      <c r="C14" s="1" t="s">
        <v>4420</v>
      </c>
      <c r="D14" s="1">
        <v>2013.0</v>
      </c>
      <c r="E14" s="1"/>
      <c r="F14" s="1" t="s">
        <v>4424</v>
      </c>
      <c r="G14" s="1" t="s">
        <v>2182</v>
      </c>
      <c r="H14" s="1" t="s">
        <v>5031</v>
      </c>
    </row>
    <row r="15">
      <c r="B15" s="1"/>
      <c r="C15" s="1" t="s">
        <v>4556</v>
      </c>
      <c r="D15" s="1">
        <v>2013.0</v>
      </c>
      <c r="E15" s="1"/>
      <c r="F15" s="1" t="s">
        <v>4558</v>
      </c>
      <c r="G15" s="1" t="s">
        <v>2182</v>
      </c>
      <c r="H15" s="1" t="s">
        <v>5031</v>
      </c>
    </row>
    <row r="16">
      <c r="B16" s="1"/>
      <c r="C16" s="1" t="s">
        <v>4660</v>
      </c>
      <c r="D16" s="1">
        <v>2013.0</v>
      </c>
      <c r="E16" s="1"/>
      <c r="F16" s="1" t="s">
        <v>4662</v>
      </c>
      <c r="G16" s="1" t="s">
        <v>2182</v>
      </c>
      <c r="H16" s="1" t="s">
        <v>5031</v>
      </c>
    </row>
    <row r="17">
      <c r="B17" s="1"/>
      <c r="C17" s="1" t="s">
        <v>4722</v>
      </c>
      <c r="D17" s="1">
        <v>2013.0</v>
      </c>
      <c r="E17" s="1"/>
      <c r="F17" s="1" t="s">
        <v>4727</v>
      </c>
      <c r="G17" s="1" t="s">
        <v>2182</v>
      </c>
      <c r="H17" s="1" t="s">
        <v>5031</v>
      </c>
    </row>
    <row r="18">
      <c r="B18" s="1"/>
      <c r="C18" s="1" t="s">
        <v>4741</v>
      </c>
      <c r="D18" s="1">
        <v>2013.0</v>
      </c>
      <c r="E18" s="1"/>
      <c r="F18" s="1" t="s">
        <v>4745</v>
      </c>
      <c r="G18" s="1" t="s">
        <v>2182</v>
      </c>
      <c r="H18" s="1" t="s">
        <v>5031</v>
      </c>
    </row>
    <row r="19">
      <c r="B19" s="1"/>
      <c r="C19" s="1" t="s">
        <v>4845</v>
      </c>
      <c r="D19" s="1">
        <v>2013.0</v>
      </c>
      <c r="E19" s="1"/>
      <c r="F19" s="1" t="s">
        <v>4849</v>
      </c>
      <c r="G19" s="1" t="s">
        <v>2182</v>
      </c>
      <c r="H19" s="1" t="s">
        <v>5031</v>
      </c>
    </row>
    <row r="20">
      <c r="B20" s="1" t="s">
        <v>739</v>
      </c>
      <c r="C20" s="1" t="s">
        <v>742</v>
      </c>
      <c r="D20" s="1">
        <v>2014.0</v>
      </c>
      <c r="E20" s="1" t="s">
        <v>744</v>
      </c>
      <c r="F20" s="1" t="s">
        <v>745</v>
      </c>
      <c r="G20" s="1" t="s">
        <v>64</v>
      </c>
      <c r="H20" s="1" t="s">
        <v>33</v>
      </c>
    </row>
    <row r="21" ht="15.75" customHeight="1">
      <c r="B21" s="1" t="s">
        <v>765</v>
      </c>
      <c r="C21" s="1" t="s">
        <v>768</v>
      </c>
      <c r="D21" s="1">
        <v>2014.0</v>
      </c>
      <c r="E21" s="1" t="s">
        <v>770</v>
      </c>
      <c r="F21" s="1" t="s">
        <v>771</v>
      </c>
      <c r="G21" s="1" t="s">
        <v>64</v>
      </c>
      <c r="H21" s="1" t="s">
        <v>33</v>
      </c>
    </row>
    <row r="22" ht="15.75" customHeight="1">
      <c r="B22" s="1"/>
      <c r="C22" s="1" t="s">
        <v>1731</v>
      </c>
      <c r="D22" s="1">
        <v>2014.0</v>
      </c>
      <c r="E22" s="1"/>
      <c r="F22" s="1" t="s">
        <v>1734</v>
      </c>
      <c r="G22" s="1" t="s">
        <v>1530</v>
      </c>
      <c r="H22" s="1" t="s">
        <v>5031</v>
      </c>
    </row>
    <row r="23" ht="15.75" customHeight="1">
      <c r="B23" s="1"/>
      <c r="C23" s="1" t="s">
        <v>1859</v>
      </c>
      <c r="D23" s="1">
        <v>2014.0</v>
      </c>
      <c r="E23" s="1"/>
      <c r="F23" s="1" t="s">
        <v>1862</v>
      </c>
      <c r="G23" s="1" t="s">
        <v>1530</v>
      </c>
      <c r="H23" s="1" t="s">
        <v>5031</v>
      </c>
    </row>
    <row r="24" ht="15.75" customHeight="1">
      <c r="B24" s="1"/>
      <c r="C24" s="1" t="s">
        <v>2632</v>
      </c>
      <c r="D24" s="1">
        <v>2014.0</v>
      </c>
      <c r="E24" s="1"/>
      <c r="F24" s="1" t="s">
        <v>2637</v>
      </c>
      <c r="G24" s="1" t="s">
        <v>2182</v>
      </c>
      <c r="H24" s="1" t="s">
        <v>5031</v>
      </c>
    </row>
    <row r="25" ht="15.75" customHeight="1">
      <c r="B25" s="1"/>
      <c r="C25" s="1" t="s">
        <v>2640</v>
      </c>
      <c r="D25" s="1">
        <v>2014.0</v>
      </c>
      <c r="E25" s="1"/>
      <c r="F25" s="1" t="s">
        <v>2643</v>
      </c>
      <c r="G25" s="1" t="s">
        <v>2182</v>
      </c>
      <c r="H25" s="1" t="s">
        <v>5031</v>
      </c>
    </row>
    <row r="26" ht="15.75" customHeight="1">
      <c r="B26" s="1"/>
      <c r="C26" s="1" t="s">
        <v>2723</v>
      </c>
      <c r="D26" s="1">
        <v>2014.0</v>
      </c>
      <c r="E26" s="1"/>
      <c r="F26" s="1" t="s">
        <v>2728</v>
      </c>
      <c r="G26" s="1" t="s">
        <v>2182</v>
      </c>
      <c r="H26" s="1" t="s">
        <v>5031</v>
      </c>
    </row>
    <row r="27" ht="15.75" customHeight="1">
      <c r="B27" s="1"/>
      <c r="C27" s="1" t="s">
        <v>3131</v>
      </c>
      <c r="D27" s="1">
        <v>2014.0</v>
      </c>
      <c r="E27" s="1"/>
      <c r="F27" s="1" t="s">
        <v>3134</v>
      </c>
      <c r="G27" s="1" t="s">
        <v>2182</v>
      </c>
      <c r="H27" s="1" t="s">
        <v>5031</v>
      </c>
    </row>
    <row r="28" ht="15.75" customHeight="1">
      <c r="B28" s="1"/>
      <c r="C28" s="1" t="s">
        <v>3343</v>
      </c>
      <c r="D28" s="1">
        <v>2014.0</v>
      </c>
      <c r="E28" s="1"/>
      <c r="F28" s="1" t="s">
        <v>3347</v>
      </c>
      <c r="G28" s="1" t="s">
        <v>2182</v>
      </c>
      <c r="H28" s="1" t="s">
        <v>5031</v>
      </c>
    </row>
    <row r="29" ht="15.75" customHeight="1">
      <c r="B29" s="1"/>
      <c r="C29" s="1" t="s">
        <v>3383</v>
      </c>
      <c r="D29" s="1">
        <v>2014.0</v>
      </c>
      <c r="E29" s="1"/>
      <c r="F29" s="1" t="s">
        <v>3385</v>
      </c>
      <c r="G29" s="1" t="s">
        <v>2182</v>
      </c>
      <c r="H29" s="1" t="s">
        <v>5031</v>
      </c>
    </row>
    <row r="30" ht="15.75" customHeight="1">
      <c r="B30" s="1"/>
      <c r="C30" s="1" t="s">
        <v>3590</v>
      </c>
      <c r="D30" s="1">
        <v>2014.0</v>
      </c>
      <c r="E30" s="1"/>
      <c r="F30" s="1" t="s">
        <v>3595</v>
      </c>
      <c r="G30" s="1" t="s">
        <v>2182</v>
      </c>
      <c r="H30" s="1" t="s">
        <v>5031</v>
      </c>
    </row>
    <row r="31" ht="15.75" customHeight="1">
      <c r="B31" s="1"/>
      <c r="C31" s="1" t="s">
        <v>3775</v>
      </c>
      <c r="D31" s="1">
        <v>2014.0</v>
      </c>
      <c r="E31" s="1"/>
      <c r="F31" s="1" t="s">
        <v>3780</v>
      </c>
      <c r="G31" s="1" t="s">
        <v>2182</v>
      </c>
      <c r="H31" s="1" t="s">
        <v>5031</v>
      </c>
    </row>
    <row r="32" ht="15.75" customHeight="1">
      <c r="B32" s="1"/>
      <c r="C32" s="1" t="s">
        <v>3928</v>
      </c>
      <c r="D32" s="1">
        <v>2014.0</v>
      </c>
      <c r="E32" s="1"/>
      <c r="F32" s="1" t="s">
        <v>3931</v>
      </c>
      <c r="G32" s="1" t="s">
        <v>2182</v>
      </c>
      <c r="H32" s="1" t="s">
        <v>5031</v>
      </c>
    </row>
    <row r="33" ht="15.75" customHeight="1">
      <c r="B33" s="1"/>
      <c r="C33" s="1" t="s">
        <v>3953</v>
      </c>
      <c r="D33" s="1">
        <v>2014.0</v>
      </c>
      <c r="E33" s="1"/>
      <c r="F33" s="1" t="s">
        <v>3956</v>
      </c>
      <c r="G33" s="1" t="s">
        <v>2182</v>
      </c>
      <c r="H33" s="1" t="s">
        <v>5031</v>
      </c>
    </row>
    <row r="34" ht="15.75" customHeight="1">
      <c r="B34" s="1"/>
      <c r="C34" s="1" t="s">
        <v>3978</v>
      </c>
      <c r="D34" s="1">
        <v>2014.0</v>
      </c>
      <c r="E34" s="1"/>
      <c r="F34" s="1" t="s">
        <v>3983</v>
      </c>
      <c r="G34" s="1" t="s">
        <v>2182</v>
      </c>
      <c r="H34" s="1" t="s">
        <v>5031</v>
      </c>
    </row>
    <row r="35" ht="15.75" customHeight="1">
      <c r="B35" s="1"/>
      <c r="C35" s="1" t="s">
        <v>4093</v>
      </c>
      <c r="D35" s="1">
        <v>2014.0</v>
      </c>
      <c r="E35" s="1"/>
      <c r="F35" s="1" t="s">
        <v>4098</v>
      </c>
      <c r="G35" s="1" t="s">
        <v>2182</v>
      </c>
      <c r="H35" s="1" t="s">
        <v>5031</v>
      </c>
    </row>
    <row r="36" ht="15.75" customHeight="1">
      <c r="B36" s="1"/>
      <c r="C36" s="1" t="s">
        <v>4150</v>
      </c>
      <c r="D36" s="1">
        <v>2014.0</v>
      </c>
      <c r="E36" s="1"/>
      <c r="F36" s="1" t="s">
        <v>4155</v>
      </c>
      <c r="G36" s="1" t="s">
        <v>2182</v>
      </c>
      <c r="H36" s="1" t="s">
        <v>5031</v>
      </c>
    </row>
    <row r="37" ht="15.75" customHeight="1">
      <c r="B37" s="1"/>
      <c r="C37" s="1" t="s">
        <v>4181</v>
      </c>
      <c r="D37" s="1">
        <v>2014.0</v>
      </c>
      <c r="E37" s="1"/>
      <c r="F37" s="1" t="s">
        <v>4186</v>
      </c>
      <c r="G37" s="1" t="s">
        <v>2182</v>
      </c>
      <c r="H37" s="1" t="s">
        <v>5031</v>
      </c>
    </row>
    <row r="38" ht="15.75" customHeight="1">
      <c r="B38" s="1"/>
      <c r="C38" s="1" t="s">
        <v>4481</v>
      </c>
      <c r="D38" s="1">
        <v>2014.0</v>
      </c>
      <c r="E38" s="1"/>
      <c r="F38" s="1" t="s">
        <v>4486</v>
      </c>
      <c r="G38" s="1" t="s">
        <v>2182</v>
      </c>
      <c r="H38" s="1" t="s">
        <v>5031</v>
      </c>
    </row>
    <row r="39" ht="15.75" customHeight="1">
      <c r="B39" s="1"/>
      <c r="C39" s="1" t="s">
        <v>4499</v>
      </c>
      <c r="D39" s="1">
        <v>2014.0</v>
      </c>
      <c r="E39" s="1"/>
      <c r="F39" s="1" t="s">
        <v>4502</v>
      </c>
      <c r="G39" s="1" t="s">
        <v>2182</v>
      </c>
      <c r="H39" s="1" t="s">
        <v>5031</v>
      </c>
    </row>
    <row r="40" ht="15.75" customHeight="1">
      <c r="B40" s="1"/>
      <c r="C40" s="1" t="s">
        <v>4599</v>
      </c>
      <c r="D40" s="1">
        <v>2014.0</v>
      </c>
      <c r="E40" s="1"/>
      <c r="F40" s="1" t="s">
        <v>4600</v>
      </c>
      <c r="G40" s="1" t="s">
        <v>2182</v>
      </c>
      <c r="H40" s="1" t="s">
        <v>5031</v>
      </c>
    </row>
    <row r="41" ht="15.75" customHeight="1">
      <c r="B41" s="1"/>
      <c r="C41" s="1" t="s">
        <v>4613</v>
      </c>
      <c r="D41" s="1">
        <v>2014.0</v>
      </c>
      <c r="E41" s="1"/>
      <c r="F41" s="1" t="s">
        <v>4616</v>
      </c>
      <c r="G41" s="1" t="s">
        <v>2182</v>
      </c>
      <c r="H41" s="1" t="s">
        <v>5031</v>
      </c>
    </row>
    <row r="42" ht="15.75" customHeight="1">
      <c r="B42" s="1"/>
      <c r="C42" s="1" t="s">
        <v>4696</v>
      </c>
      <c r="D42" s="1">
        <v>2014.0</v>
      </c>
      <c r="E42" s="1"/>
      <c r="F42" s="1" t="s">
        <v>4699</v>
      </c>
      <c r="G42" s="1" t="s">
        <v>2182</v>
      </c>
      <c r="H42" s="1" t="s">
        <v>5031</v>
      </c>
    </row>
    <row r="43" ht="15.75" customHeight="1">
      <c r="B43" s="1"/>
      <c r="C43" s="1" t="s">
        <v>4919</v>
      </c>
      <c r="D43" s="1">
        <v>2014.0</v>
      </c>
      <c r="E43" s="1"/>
      <c r="F43" s="1" t="s">
        <v>4920</v>
      </c>
      <c r="G43" s="1" t="s">
        <v>2182</v>
      </c>
      <c r="H43" s="1" t="s">
        <v>5031</v>
      </c>
    </row>
    <row r="44" ht="15.75" customHeight="1">
      <c r="B44" s="1"/>
      <c r="C44" s="1" t="s">
        <v>4922</v>
      </c>
      <c r="D44" s="1">
        <v>2014.0</v>
      </c>
      <c r="E44" s="1"/>
      <c r="F44" s="1" t="s">
        <v>4927</v>
      </c>
      <c r="G44" s="1" t="s">
        <v>2182</v>
      </c>
      <c r="H44" s="1" t="s">
        <v>5031</v>
      </c>
    </row>
    <row r="45" ht="15.75" customHeight="1">
      <c r="B45" s="1" t="s">
        <v>747</v>
      </c>
      <c r="C45" s="1" t="s">
        <v>750</v>
      </c>
      <c r="D45" s="1">
        <v>2015.0</v>
      </c>
      <c r="E45" s="1" t="s">
        <v>753</v>
      </c>
      <c r="F45" s="1" t="s">
        <v>754</v>
      </c>
      <c r="G45" s="1" t="s">
        <v>64</v>
      </c>
      <c r="H45" s="1" t="s">
        <v>33</v>
      </c>
    </row>
    <row r="46" ht="15.75" customHeight="1">
      <c r="B46" s="1"/>
      <c r="C46" s="1" t="s">
        <v>1873</v>
      </c>
      <c r="D46" s="1">
        <v>2015.0</v>
      </c>
      <c r="E46" s="1"/>
      <c r="F46" s="1" t="s">
        <v>1876</v>
      </c>
      <c r="G46" s="1" t="s">
        <v>1530</v>
      </c>
      <c r="H46" s="1" t="s">
        <v>5031</v>
      </c>
    </row>
    <row r="47" ht="15.75" customHeight="1">
      <c r="B47" s="1"/>
      <c r="C47" s="1" t="s">
        <v>2002</v>
      </c>
      <c r="D47" s="1">
        <v>2015.0</v>
      </c>
      <c r="E47" s="1"/>
      <c r="F47" s="1" t="s">
        <v>2005</v>
      </c>
      <c r="G47" s="1" t="s">
        <v>1530</v>
      </c>
      <c r="H47" s="1" t="s">
        <v>5031</v>
      </c>
    </row>
    <row r="48" ht="15.75" customHeight="1">
      <c r="B48" s="1"/>
      <c r="C48" s="1" t="s">
        <v>2115</v>
      </c>
      <c r="D48" s="1">
        <v>2015.0</v>
      </c>
      <c r="E48" s="1"/>
      <c r="F48" s="1" t="s">
        <v>2118</v>
      </c>
      <c r="G48" s="1" t="s">
        <v>1530</v>
      </c>
      <c r="H48" s="1" t="s">
        <v>5031</v>
      </c>
    </row>
    <row r="49" ht="15.75" customHeight="1">
      <c r="B49" s="1"/>
      <c r="C49" s="1" t="s">
        <v>2420</v>
      </c>
      <c r="D49" s="1">
        <v>2015.0</v>
      </c>
      <c r="E49" s="1"/>
      <c r="F49" s="1" t="s">
        <v>2423</v>
      </c>
      <c r="G49" s="1" t="s">
        <v>2182</v>
      </c>
      <c r="H49" s="1" t="s">
        <v>5031</v>
      </c>
    </row>
    <row r="50" ht="15.75" customHeight="1">
      <c r="B50" s="1"/>
      <c r="C50" s="1" t="s">
        <v>2769</v>
      </c>
      <c r="D50" s="1">
        <v>2015.0</v>
      </c>
      <c r="E50" s="1"/>
      <c r="F50" s="1" t="s">
        <v>2774</v>
      </c>
      <c r="G50" s="1" t="s">
        <v>2182</v>
      </c>
      <c r="H50" s="1" t="s">
        <v>5031</v>
      </c>
    </row>
    <row r="51" ht="15.75" customHeight="1">
      <c r="B51" s="1"/>
      <c r="C51" s="1" t="s">
        <v>2801</v>
      </c>
      <c r="D51" s="1">
        <v>2015.0</v>
      </c>
      <c r="E51" s="1"/>
      <c r="F51" s="1" t="s">
        <v>2806</v>
      </c>
      <c r="G51" s="1" t="s">
        <v>2182</v>
      </c>
      <c r="H51" s="1" t="s">
        <v>5031</v>
      </c>
    </row>
    <row r="52" ht="15.75" customHeight="1">
      <c r="B52" s="1"/>
      <c r="C52" s="1" t="s">
        <v>3137</v>
      </c>
      <c r="D52" s="1">
        <v>2015.0</v>
      </c>
      <c r="E52" s="1"/>
      <c r="F52" s="1" t="s">
        <v>3142</v>
      </c>
      <c r="G52" s="1" t="s">
        <v>2182</v>
      </c>
      <c r="H52" s="1" t="s">
        <v>5031</v>
      </c>
    </row>
    <row r="53" ht="15.75" customHeight="1">
      <c r="B53" s="1"/>
      <c r="C53" s="1" t="s">
        <v>3192</v>
      </c>
      <c r="D53" s="1">
        <v>2015.0</v>
      </c>
      <c r="E53" s="1"/>
      <c r="F53" s="1" t="s">
        <v>3194</v>
      </c>
      <c r="G53" s="1" t="s">
        <v>2182</v>
      </c>
      <c r="H53" s="1" t="s">
        <v>5031</v>
      </c>
    </row>
    <row r="54" ht="15.75" customHeight="1">
      <c r="B54" s="1"/>
      <c r="C54" s="1" t="s">
        <v>3791</v>
      </c>
      <c r="D54" s="1">
        <v>2015.0</v>
      </c>
      <c r="E54" s="1"/>
      <c r="F54" s="1" t="s">
        <v>3796</v>
      </c>
      <c r="G54" s="1" t="s">
        <v>2182</v>
      </c>
      <c r="H54" s="1" t="s">
        <v>5031</v>
      </c>
    </row>
    <row r="55" ht="15.75" customHeight="1">
      <c r="B55" s="1"/>
      <c r="C55" s="1" t="s">
        <v>4158</v>
      </c>
      <c r="D55" s="1">
        <v>2015.0</v>
      </c>
      <c r="E55" s="1"/>
      <c r="F55" s="1" t="s">
        <v>4163</v>
      </c>
      <c r="G55" s="1" t="s">
        <v>2182</v>
      </c>
      <c r="H55" s="1" t="s">
        <v>5031</v>
      </c>
    </row>
    <row r="56" ht="15.75" customHeight="1">
      <c r="B56" s="1"/>
      <c r="C56" s="1" t="s">
        <v>4173</v>
      </c>
      <c r="D56" s="1">
        <v>2015.0</v>
      </c>
      <c r="E56" s="1"/>
      <c r="F56" s="1" t="s">
        <v>4178</v>
      </c>
      <c r="G56" s="1" t="s">
        <v>2182</v>
      </c>
      <c r="H56" s="1" t="s">
        <v>5031</v>
      </c>
    </row>
    <row r="57" ht="15.75" customHeight="1">
      <c r="B57" s="1" t="s">
        <v>790</v>
      </c>
      <c r="C57" s="1" t="s">
        <v>793</v>
      </c>
      <c r="D57" s="1">
        <v>2016.0</v>
      </c>
      <c r="E57" s="1" t="s">
        <v>795</v>
      </c>
      <c r="F57" s="1" t="s">
        <v>796</v>
      </c>
      <c r="G57" s="1" t="s">
        <v>64</v>
      </c>
      <c r="H57" s="1" t="s">
        <v>33</v>
      </c>
    </row>
    <row r="58" ht="15.75" customHeight="1">
      <c r="B58" s="1"/>
      <c r="C58" s="1" t="s">
        <v>1540</v>
      </c>
      <c r="D58" s="1">
        <v>2016.0</v>
      </c>
      <c r="E58" s="1"/>
      <c r="F58" s="1" t="s">
        <v>1543</v>
      </c>
      <c r="G58" s="1" t="s">
        <v>1530</v>
      </c>
      <c r="H58" s="1" t="s">
        <v>5031</v>
      </c>
    </row>
    <row r="59" ht="15.75" customHeight="1">
      <c r="B59" s="1"/>
      <c r="C59" s="1" t="s">
        <v>1562</v>
      </c>
      <c r="D59" s="1">
        <v>2016.0</v>
      </c>
      <c r="E59" s="1"/>
      <c r="F59" s="1" t="s">
        <v>1565</v>
      </c>
      <c r="G59" s="1" t="s">
        <v>1530</v>
      </c>
      <c r="H59" s="1" t="s">
        <v>5031</v>
      </c>
    </row>
    <row r="60" ht="15.75" customHeight="1">
      <c r="B60" s="1"/>
      <c r="C60" s="1" t="s">
        <v>1618</v>
      </c>
      <c r="D60" s="1">
        <v>2016.0</v>
      </c>
      <c r="E60" s="1"/>
      <c r="F60" s="1" t="s">
        <v>1622</v>
      </c>
      <c r="G60" s="1" t="s">
        <v>1530</v>
      </c>
      <c r="H60" s="1" t="s">
        <v>5031</v>
      </c>
    </row>
    <row r="61" ht="15.75" customHeight="1">
      <c r="B61" s="1"/>
      <c r="C61" s="1" t="s">
        <v>1761</v>
      </c>
      <c r="D61" s="1">
        <v>2016.0</v>
      </c>
      <c r="E61" s="1"/>
      <c r="F61" s="1" t="s">
        <v>1764</v>
      </c>
      <c r="G61" s="1" t="s">
        <v>1530</v>
      </c>
      <c r="H61" s="1" t="s">
        <v>5031</v>
      </c>
    </row>
    <row r="62" ht="15.75" customHeight="1">
      <c r="B62" s="1"/>
      <c r="C62" s="1" t="s">
        <v>1909</v>
      </c>
      <c r="D62" s="1">
        <v>2016.0</v>
      </c>
      <c r="E62" s="1"/>
      <c r="F62" s="1" t="s">
        <v>1912</v>
      </c>
      <c r="G62" s="1" t="s">
        <v>1530</v>
      </c>
      <c r="H62" s="1" t="s">
        <v>5031</v>
      </c>
    </row>
    <row r="63" ht="15.75" customHeight="1">
      <c r="B63" s="1"/>
      <c r="C63" s="1" t="s">
        <v>2032</v>
      </c>
      <c r="D63" s="1">
        <v>2016.0</v>
      </c>
      <c r="E63" s="1"/>
      <c r="F63" s="1" t="s">
        <v>2035</v>
      </c>
      <c r="G63" s="1" t="s">
        <v>1530</v>
      </c>
      <c r="H63" s="1" t="s">
        <v>5031</v>
      </c>
    </row>
    <row r="64" ht="15.75" customHeight="1">
      <c r="B64" s="1"/>
      <c r="C64" s="1" t="s">
        <v>2120</v>
      </c>
      <c r="D64" s="1">
        <v>2016.0</v>
      </c>
      <c r="E64" s="1"/>
      <c r="F64" s="1" t="s">
        <v>2123</v>
      </c>
      <c r="G64" s="1" t="s">
        <v>1530</v>
      </c>
      <c r="H64" s="1" t="s">
        <v>5031</v>
      </c>
    </row>
    <row r="65" ht="15.75" customHeight="1">
      <c r="B65" s="1"/>
      <c r="C65" s="1" t="s">
        <v>2284</v>
      </c>
      <c r="D65" s="1">
        <v>2016.0</v>
      </c>
      <c r="E65" s="1"/>
      <c r="F65" s="1" t="s">
        <v>2287</v>
      </c>
      <c r="G65" s="1" t="s">
        <v>2182</v>
      </c>
      <c r="H65" s="1" t="s">
        <v>5031</v>
      </c>
    </row>
    <row r="66" ht="15.75" customHeight="1">
      <c r="B66" s="1"/>
      <c r="C66" s="1" t="s">
        <v>2449</v>
      </c>
      <c r="D66" s="1">
        <v>2016.0</v>
      </c>
      <c r="E66" s="1"/>
      <c r="F66" s="1" t="s">
        <v>2454</v>
      </c>
      <c r="G66" s="1" t="s">
        <v>2182</v>
      </c>
      <c r="H66" s="1" t="s">
        <v>5031</v>
      </c>
    </row>
    <row r="67" ht="15.75" customHeight="1">
      <c r="B67" s="1"/>
      <c r="C67" s="1" t="s">
        <v>2559</v>
      </c>
      <c r="D67" s="1">
        <v>2016.0</v>
      </c>
      <c r="E67" s="1"/>
      <c r="F67" s="1" t="s">
        <v>2564</v>
      </c>
      <c r="G67" s="1" t="s">
        <v>2182</v>
      </c>
      <c r="H67" s="1" t="s">
        <v>5031</v>
      </c>
    </row>
    <row r="68" ht="15.75" customHeight="1">
      <c r="B68" s="1"/>
      <c r="C68" s="1" t="s">
        <v>2593</v>
      </c>
      <c r="D68" s="1">
        <v>2016.0</v>
      </c>
      <c r="E68" s="1"/>
      <c r="F68" s="1" t="s">
        <v>2598</v>
      </c>
      <c r="G68" s="1" t="s">
        <v>2182</v>
      </c>
      <c r="H68" s="1" t="s">
        <v>5031</v>
      </c>
    </row>
    <row r="69" ht="15.75" customHeight="1">
      <c r="B69" s="1"/>
      <c r="C69" s="1" t="s">
        <v>2625</v>
      </c>
      <c r="D69" s="1">
        <v>2016.0</v>
      </c>
      <c r="E69" s="1"/>
      <c r="F69" s="1" t="s">
        <v>2629</v>
      </c>
      <c r="G69" s="1" t="s">
        <v>2182</v>
      </c>
      <c r="H69" s="1" t="s">
        <v>5031</v>
      </c>
    </row>
    <row r="70" ht="15.75" customHeight="1">
      <c r="B70" s="1"/>
      <c r="C70" s="1" t="s">
        <v>2659</v>
      </c>
      <c r="D70" s="1">
        <v>2016.0</v>
      </c>
      <c r="E70" s="1"/>
      <c r="F70" s="1" t="s">
        <v>2664</v>
      </c>
      <c r="G70" s="1" t="s">
        <v>2182</v>
      </c>
      <c r="H70" s="1" t="s">
        <v>5031</v>
      </c>
    </row>
    <row r="71" ht="15.75" customHeight="1">
      <c r="B71" s="1"/>
      <c r="C71" s="1" t="s">
        <v>2780</v>
      </c>
      <c r="D71" s="1">
        <v>2016.0</v>
      </c>
      <c r="E71" s="1"/>
      <c r="F71" s="1" t="s">
        <v>2785</v>
      </c>
      <c r="G71" s="1" t="s">
        <v>2182</v>
      </c>
      <c r="H71" s="1" t="s">
        <v>5031</v>
      </c>
    </row>
    <row r="72" ht="15.75" customHeight="1">
      <c r="B72" s="1"/>
      <c r="C72" s="1" t="s">
        <v>2787</v>
      </c>
      <c r="D72" s="1">
        <v>2016.0</v>
      </c>
      <c r="E72" s="1"/>
      <c r="F72" s="1" t="s">
        <v>2792</v>
      </c>
      <c r="G72" s="1" t="s">
        <v>2182</v>
      </c>
      <c r="H72" s="1" t="s">
        <v>5031</v>
      </c>
    </row>
    <row r="73" ht="15.75" customHeight="1">
      <c r="B73" s="1"/>
      <c r="C73" s="1" t="s">
        <v>2844</v>
      </c>
      <c r="D73" s="1">
        <v>2016.0</v>
      </c>
      <c r="E73" s="1"/>
      <c r="F73" s="1" t="s">
        <v>2849</v>
      </c>
      <c r="G73" s="1" t="s">
        <v>2182</v>
      </c>
      <c r="H73" s="1" t="s">
        <v>5031</v>
      </c>
    </row>
    <row r="74" ht="15.75" customHeight="1">
      <c r="B74" s="1"/>
      <c r="C74" s="1" t="s">
        <v>3094</v>
      </c>
      <c r="D74" s="1">
        <v>2016.0</v>
      </c>
      <c r="E74" s="1"/>
      <c r="F74" s="1" t="s">
        <v>3097</v>
      </c>
      <c r="G74" s="1" t="s">
        <v>2182</v>
      </c>
      <c r="H74" s="1" t="s">
        <v>5031</v>
      </c>
    </row>
    <row r="75" ht="15.75" customHeight="1">
      <c r="B75" s="1"/>
      <c r="C75" s="1" t="s">
        <v>3250</v>
      </c>
      <c r="D75" s="1">
        <v>2016.0</v>
      </c>
      <c r="E75" s="1"/>
      <c r="F75" s="1" t="s">
        <v>3253</v>
      </c>
      <c r="G75" s="1" t="s">
        <v>2182</v>
      </c>
      <c r="H75" s="1" t="s">
        <v>5031</v>
      </c>
    </row>
    <row r="76" ht="15.75" customHeight="1">
      <c r="B76" s="1"/>
      <c r="C76" s="1" t="s">
        <v>3606</v>
      </c>
      <c r="D76" s="1">
        <v>2016.0</v>
      </c>
      <c r="E76" s="1"/>
      <c r="F76" s="1" t="s">
        <v>3610</v>
      </c>
      <c r="G76" s="1" t="s">
        <v>2182</v>
      </c>
      <c r="H76" s="1" t="s">
        <v>5031</v>
      </c>
    </row>
    <row r="77" ht="15.75" customHeight="1">
      <c r="B77" s="1"/>
      <c r="C77" s="1" t="s">
        <v>3699</v>
      </c>
      <c r="D77" s="1">
        <v>2016.0</v>
      </c>
      <c r="E77" s="1"/>
      <c r="F77" s="1" t="s">
        <v>3704</v>
      </c>
      <c r="G77" s="1" t="s">
        <v>2182</v>
      </c>
      <c r="H77" s="1" t="s">
        <v>5031</v>
      </c>
    </row>
    <row r="78" ht="15.75" customHeight="1">
      <c r="B78" s="1"/>
      <c r="C78" s="1" t="s">
        <v>4004</v>
      </c>
      <c r="D78" s="1">
        <v>2016.0</v>
      </c>
      <c r="E78" s="1"/>
      <c r="F78" s="1" t="s">
        <v>4007</v>
      </c>
      <c r="G78" s="1" t="s">
        <v>2182</v>
      </c>
      <c r="H78" s="1" t="s">
        <v>5031</v>
      </c>
    </row>
    <row r="79" ht="15.75" customHeight="1">
      <c r="B79" s="1"/>
      <c r="C79" s="1" t="s">
        <v>4250</v>
      </c>
      <c r="D79" s="1">
        <v>2016.0</v>
      </c>
      <c r="E79" s="1"/>
      <c r="F79" s="1" t="s">
        <v>4255</v>
      </c>
      <c r="G79" s="1" t="s">
        <v>2182</v>
      </c>
      <c r="H79" s="1" t="s">
        <v>5031</v>
      </c>
    </row>
    <row r="80" ht="15.75" customHeight="1">
      <c r="B80" s="1"/>
      <c r="C80" s="1" t="s">
        <v>4277</v>
      </c>
      <c r="D80" s="1">
        <v>2016.0</v>
      </c>
      <c r="E80" s="1"/>
      <c r="F80" s="1" t="s">
        <v>4282</v>
      </c>
      <c r="G80" s="1" t="s">
        <v>2182</v>
      </c>
      <c r="H80" s="1" t="s">
        <v>5031</v>
      </c>
    </row>
    <row r="81" ht="15.75" customHeight="1">
      <c r="B81" s="1"/>
      <c r="C81" s="1" t="s">
        <v>4444</v>
      </c>
      <c r="D81" s="1">
        <v>2016.0</v>
      </c>
      <c r="E81" s="1"/>
      <c r="F81" s="1" t="s">
        <v>4447</v>
      </c>
      <c r="G81" s="1" t="s">
        <v>2182</v>
      </c>
      <c r="H81" s="1" t="s">
        <v>5031</v>
      </c>
    </row>
    <row r="82" ht="15.75" customHeight="1">
      <c r="B82" s="1"/>
      <c r="C82" s="1" t="s">
        <v>4546</v>
      </c>
      <c r="D82" s="1">
        <v>2016.0</v>
      </c>
      <c r="E82" s="1"/>
      <c r="F82" s="1" t="s">
        <v>4549</v>
      </c>
      <c r="G82" s="1" t="s">
        <v>2182</v>
      </c>
      <c r="H82" s="1" t="s">
        <v>5031</v>
      </c>
    </row>
    <row r="83" ht="15.75" customHeight="1">
      <c r="B83" s="1"/>
      <c r="C83" s="1" t="s">
        <v>4751</v>
      </c>
      <c r="D83" s="1">
        <v>2016.0</v>
      </c>
      <c r="E83" s="1"/>
      <c r="F83" s="1" t="s">
        <v>4754</v>
      </c>
      <c r="G83" s="1" t="s">
        <v>2182</v>
      </c>
      <c r="H83" s="1" t="s">
        <v>5031</v>
      </c>
    </row>
    <row r="84" ht="15.75" customHeight="1">
      <c r="B84" s="1"/>
      <c r="C84" s="1" t="s">
        <v>4841</v>
      </c>
      <c r="D84" s="1">
        <v>2016.0</v>
      </c>
      <c r="E84" s="1"/>
      <c r="F84" s="1" t="s">
        <v>4843</v>
      </c>
      <c r="G84" s="1" t="s">
        <v>2182</v>
      </c>
      <c r="H84" s="1" t="s">
        <v>5031</v>
      </c>
    </row>
    <row r="85" ht="15.75" customHeight="1">
      <c r="B85" s="1" t="s">
        <v>118</v>
      </c>
      <c r="C85" s="1" t="s">
        <v>121</v>
      </c>
      <c r="D85" s="1">
        <v>2017.0</v>
      </c>
      <c r="E85" s="1" t="s">
        <v>124</v>
      </c>
      <c r="F85" s="1" t="s">
        <v>125</v>
      </c>
      <c r="G85" s="1" t="s">
        <v>30</v>
      </c>
      <c r="H85" s="1" t="s">
        <v>33</v>
      </c>
    </row>
    <row r="86" ht="15.75" hidden="1" customHeight="1">
      <c r="B86" s="1" t="s">
        <v>5032</v>
      </c>
      <c r="C86" s="1" t="s">
        <v>5033</v>
      </c>
      <c r="D86" s="1">
        <v>2011.0</v>
      </c>
      <c r="E86" s="1" t="s">
        <v>26</v>
      </c>
      <c r="F86" s="1" t="s">
        <v>5034</v>
      </c>
      <c r="G86" s="1" t="s">
        <v>64</v>
      </c>
      <c r="H86" s="1" t="s">
        <v>33</v>
      </c>
    </row>
    <row r="87" ht="15.75" customHeight="1">
      <c r="B87" s="1" t="s">
        <v>251</v>
      </c>
      <c r="C87" s="1" t="s">
        <v>254</v>
      </c>
      <c r="D87" s="1">
        <v>2017.0</v>
      </c>
      <c r="E87" s="1" t="s">
        <v>258</v>
      </c>
      <c r="F87" s="1" t="s">
        <v>259</v>
      </c>
      <c r="G87" s="1" t="s">
        <v>30</v>
      </c>
      <c r="H87" s="1" t="s">
        <v>33</v>
      </c>
    </row>
    <row r="88" ht="15.75" customHeight="1">
      <c r="B88" s="1" t="s">
        <v>306</v>
      </c>
      <c r="C88" s="1" t="s">
        <v>309</v>
      </c>
      <c r="D88" s="1">
        <v>2017.0</v>
      </c>
      <c r="E88" s="1" t="s">
        <v>311</v>
      </c>
      <c r="F88" s="1" t="s">
        <v>312</v>
      </c>
      <c r="G88" s="1" t="s">
        <v>30</v>
      </c>
      <c r="H88" s="1" t="s">
        <v>33</v>
      </c>
    </row>
    <row r="89" ht="15.75" hidden="1" customHeight="1">
      <c r="B89" s="1" t="s">
        <v>756</v>
      </c>
      <c r="C89" s="1" t="s">
        <v>759</v>
      </c>
      <c r="D89" s="1">
        <v>2010.0</v>
      </c>
      <c r="E89" s="1" t="s">
        <v>762</v>
      </c>
      <c r="F89" s="1" t="s">
        <v>763</v>
      </c>
      <c r="G89" s="1" t="s">
        <v>64</v>
      </c>
      <c r="H89" s="1" t="s">
        <v>33</v>
      </c>
    </row>
    <row r="90" ht="15.75" customHeight="1">
      <c r="B90" s="1" t="s">
        <v>459</v>
      </c>
      <c r="C90" s="1" t="s">
        <v>462</v>
      </c>
      <c r="D90" s="1">
        <v>2017.0</v>
      </c>
      <c r="E90" s="1" t="s">
        <v>465</v>
      </c>
      <c r="F90" s="1" t="s">
        <v>466</v>
      </c>
      <c r="G90" s="1" t="s">
        <v>64</v>
      </c>
      <c r="H90" s="1" t="s">
        <v>33</v>
      </c>
    </row>
    <row r="91" ht="15.75" hidden="1" customHeight="1">
      <c r="B91" s="1" t="s">
        <v>782</v>
      </c>
      <c r="C91" s="1" t="s">
        <v>785</v>
      </c>
      <c r="D91" s="1">
        <v>2012.0</v>
      </c>
      <c r="E91" s="1" t="s">
        <v>787</v>
      </c>
      <c r="F91" s="1" t="s">
        <v>788</v>
      </c>
      <c r="G91" s="1" t="s">
        <v>64</v>
      </c>
      <c r="H91" s="1" t="s">
        <v>33</v>
      </c>
    </row>
    <row r="92" ht="15.75" customHeight="1">
      <c r="B92" s="1"/>
      <c r="C92" s="1" t="s">
        <v>1640</v>
      </c>
      <c r="D92" s="1">
        <v>2017.0</v>
      </c>
      <c r="E92" s="1"/>
      <c r="F92" s="1" t="s">
        <v>1643</v>
      </c>
      <c r="G92" s="1" t="s">
        <v>1530</v>
      </c>
      <c r="H92" s="1" t="s">
        <v>5031</v>
      </c>
    </row>
    <row r="93" ht="15.75" hidden="1" customHeight="1">
      <c r="B93" s="1" t="s">
        <v>798</v>
      </c>
      <c r="C93" s="1" t="s">
        <v>801</v>
      </c>
      <c r="D93" s="1">
        <v>2008.0</v>
      </c>
      <c r="E93" s="1" t="s">
        <v>804</v>
      </c>
      <c r="F93" s="1" t="s">
        <v>805</v>
      </c>
      <c r="G93" s="1" t="s">
        <v>30</v>
      </c>
      <c r="H93" s="1" t="s">
        <v>33</v>
      </c>
    </row>
    <row r="94" ht="15.75" hidden="1" customHeight="1">
      <c r="B94" s="1" t="s">
        <v>807</v>
      </c>
      <c r="C94" s="1" t="s">
        <v>810</v>
      </c>
      <c r="D94" s="1">
        <v>2012.0</v>
      </c>
      <c r="E94" s="1" t="s">
        <v>811</v>
      </c>
      <c r="F94" s="1" t="s">
        <v>812</v>
      </c>
      <c r="G94" s="1" t="s">
        <v>64</v>
      </c>
      <c r="H94" s="1" t="s">
        <v>33</v>
      </c>
    </row>
    <row r="95" ht="15.75" hidden="1" customHeight="1">
      <c r="B95" s="1" t="s">
        <v>814</v>
      </c>
      <c r="C95" s="1" t="s">
        <v>817</v>
      </c>
      <c r="D95" s="1">
        <v>2012.0</v>
      </c>
      <c r="E95" s="1" t="s">
        <v>819</v>
      </c>
      <c r="F95" s="1" t="s">
        <v>820</v>
      </c>
      <c r="G95" s="1" t="s">
        <v>64</v>
      </c>
      <c r="H95" s="1" t="s">
        <v>33</v>
      </c>
    </row>
    <row r="96" ht="15.75" customHeight="1">
      <c r="B96" s="1"/>
      <c r="C96" s="1" t="s">
        <v>2029</v>
      </c>
      <c r="D96" s="1">
        <v>2017.0</v>
      </c>
      <c r="E96" s="1"/>
      <c r="F96" s="1" t="s">
        <v>2030</v>
      </c>
      <c r="G96" s="1" t="s">
        <v>1530</v>
      </c>
      <c r="H96" s="1" t="s">
        <v>5031</v>
      </c>
    </row>
    <row r="97" ht="15.75" customHeight="1">
      <c r="B97" s="1"/>
      <c r="C97" s="1" t="s">
        <v>2344</v>
      </c>
      <c r="D97" s="1">
        <v>2017.0</v>
      </c>
      <c r="E97" s="1"/>
      <c r="F97" s="1" t="s">
        <v>2349</v>
      </c>
      <c r="G97" s="1" t="s">
        <v>2182</v>
      </c>
      <c r="H97" s="1" t="s">
        <v>5031</v>
      </c>
    </row>
    <row r="98" ht="15.75" customHeight="1">
      <c r="B98" s="1"/>
      <c r="C98" s="1" t="s">
        <v>2412</v>
      </c>
      <c r="D98" s="1">
        <v>2017.0</v>
      </c>
      <c r="E98" s="1"/>
      <c r="F98" s="1" t="s">
        <v>2417</v>
      </c>
      <c r="G98" s="1" t="s">
        <v>2182</v>
      </c>
      <c r="H98" s="1" t="s">
        <v>5031</v>
      </c>
    </row>
    <row r="99" ht="15.75" customHeight="1">
      <c r="B99" s="1"/>
      <c r="C99" s="1" t="s">
        <v>2551</v>
      </c>
      <c r="D99" s="1">
        <v>2017.0</v>
      </c>
      <c r="E99" s="1"/>
      <c r="F99" s="1" t="s">
        <v>2556</v>
      </c>
      <c r="G99" s="1" t="s">
        <v>2182</v>
      </c>
      <c r="H99" s="1" t="s">
        <v>5031</v>
      </c>
    </row>
    <row r="100" ht="15.75" customHeight="1">
      <c r="B100" s="1"/>
      <c r="C100" s="1" t="s">
        <v>2675</v>
      </c>
      <c r="D100" s="1">
        <v>2017.0</v>
      </c>
      <c r="E100" s="1"/>
      <c r="F100" s="1" t="s">
        <v>2680</v>
      </c>
      <c r="G100" s="1" t="s">
        <v>2182</v>
      </c>
      <c r="H100" s="1" t="s">
        <v>5031</v>
      </c>
    </row>
    <row r="101" ht="15.75" customHeight="1">
      <c r="B101" s="1"/>
      <c r="C101" s="1" t="s">
        <v>2823</v>
      </c>
      <c r="D101" s="1">
        <v>2017.0</v>
      </c>
      <c r="E101" s="1"/>
      <c r="F101" s="1" t="s">
        <v>2828</v>
      </c>
      <c r="G101" s="1" t="s">
        <v>2182</v>
      </c>
      <c r="H101" s="1" t="s">
        <v>5031</v>
      </c>
    </row>
    <row r="102" ht="15.75" customHeight="1">
      <c r="B102" s="1"/>
      <c r="C102" s="1" t="s">
        <v>2836</v>
      </c>
      <c r="D102" s="1">
        <v>2017.0</v>
      </c>
      <c r="E102" s="1"/>
      <c r="F102" s="1" t="s">
        <v>2841</v>
      </c>
      <c r="G102" s="1" t="s">
        <v>2182</v>
      </c>
      <c r="H102" s="1" t="s">
        <v>5031</v>
      </c>
    </row>
    <row r="103" ht="15.75" customHeight="1">
      <c r="B103" s="1"/>
      <c r="C103" s="1" t="s">
        <v>2876</v>
      </c>
      <c r="D103" s="1">
        <v>2017.0</v>
      </c>
      <c r="E103" s="1"/>
      <c r="F103" s="1" t="s">
        <v>2880</v>
      </c>
      <c r="G103" s="1" t="s">
        <v>2182</v>
      </c>
      <c r="H103" s="1" t="s">
        <v>5031</v>
      </c>
    </row>
    <row r="104" ht="15.75" customHeight="1">
      <c r="B104" s="1"/>
      <c r="C104" s="1" t="s">
        <v>2883</v>
      </c>
      <c r="D104" s="1">
        <v>2017.0</v>
      </c>
      <c r="E104" s="1"/>
      <c r="F104" s="1" t="s">
        <v>2886</v>
      </c>
      <c r="G104" s="1" t="s">
        <v>2182</v>
      </c>
      <c r="H104" s="1" t="s">
        <v>5031</v>
      </c>
    </row>
    <row r="105" ht="15.75" customHeight="1">
      <c r="B105" s="1"/>
      <c r="C105" s="1" t="s">
        <v>2954</v>
      </c>
      <c r="D105" s="1">
        <v>2017.0</v>
      </c>
      <c r="E105" s="1"/>
      <c r="F105" s="1" t="s">
        <v>2959</v>
      </c>
      <c r="G105" s="1" t="s">
        <v>2182</v>
      </c>
      <c r="H105" s="1" t="s">
        <v>5031</v>
      </c>
    </row>
    <row r="106" ht="15.75" customHeight="1">
      <c r="B106" s="1"/>
      <c r="C106" s="1" t="s">
        <v>3082</v>
      </c>
      <c r="D106" s="1">
        <v>2017.0</v>
      </c>
      <c r="E106" s="1"/>
      <c r="F106" s="1" t="s">
        <v>3085</v>
      </c>
      <c r="G106" s="1" t="s">
        <v>2182</v>
      </c>
      <c r="H106" s="1" t="s">
        <v>5031</v>
      </c>
    </row>
    <row r="107" ht="15.75" customHeight="1">
      <c r="B107" s="1"/>
      <c r="C107" s="1" t="s">
        <v>3088</v>
      </c>
      <c r="D107" s="1">
        <v>2017.0</v>
      </c>
      <c r="E107" s="1"/>
      <c r="F107" s="1" t="s">
        <v>3091</v>
      </c>
      <c r="G107" s="1" t="s">
        <v>2182</v>
      </c>
      <c r="H107" s="1" t="s">
        <v>5031</v>
      </c>
    </row>
    <row r="108" ht="15.75" customHeight="1">
      <c r="B108" s="1"/>
      <c r="C108" s="1" t="s">
        <v>3100</v>
      </c>
      <c r="D108" s="1">
        <v>2017.0</v>
      </c>
      <c r="E108" s="1"/>
      <c r="F108" s="1" t="s">
        <v>3105</v>
      </c>
      <c r="G108" s="1" t="s">
        <v>2182</v>
      </c>
      <c r="H108" s="1" t="s">
        <v>5031</v>
      </c>
    </row>
    <row r="109" ht="15.75" customHeight="1">
      <c r="B109" s="1"/>
      <c r="C109" s="1" t="s">
        <v>3316</v>
      </c>
      <c r="D109" s="1">
        <v>2017.0</v>
      </c>
      <c r="E109" s="1"/>
      <c r="F109" s="1" t="s">
        <v>3321</v>
      </c>
      <c r="G109" s="1" t="s">
        <v>2182</v>
      </c>
      <c r="H109" s="1" t="s">
        <v>5031</v>
      </c>
    </row>
    <row r="110" ht="15.75" customHeight="1">
      <c r="B110" s="1"/>
      <c r="C110" s="1" t="s">
        <v>3377</v>
      </c>
      <c r="D110" s="1">
        <v>2017.0</v>
      </c>
      <c r="E110" s="1"/>
      <c r="F110" s="1" t="s">
        <v>3380</v>
      </c>
      <c r="G110" s="1" t="s">
        <v>2182</v>
      </c>
      <c r="H110" s="1" t="s">
        <v>5031</v>
      </c>
    </row>
    <row r="111" ht="15.75" customHeight="1">
      <c r="B111" s="1"/>
      <c r="C111" s="1" t="s">
        <v>3396</v>
      </c>
      <c r="D111" s="1">
        <v>2017.0</v>
      </c>
      <c r="E111" s="1"/>
      <c r="F111" s="1" t="s">
        <v>3401</v>
      </c>
      <c r="G111" s="1" t="s">
        <v>2182</v>
      </c>
      <c r="H111" s="1" t="s">
        <v>5031</v>
      </c>
    </row>
    <row r="112" ht="15.75" customHeight="1">
      <c r="B112" s="1"/>
      <c r="C112" s="1" t="s">
        <v>3548</v>
      </c>
      <c r="D112" s="1">
        <v>2017.0</v>
      </c>
      <c r="E112" s="1"/>
      <c r="F112" s="1" t="s">
        <v>3551</v>
      </c>
      <c r="G112" s="1" t="s">
        <v>2182</v>
      </c>
      <c r="H112" s="1" t="s">
        <v>5031</v>
      </c>
    </row>
    <row r="113" ht="15.75" customHeight="1">
      <c r="B113" s="1"/>
      <c r="C113" s="1" t="s">
        <v>3648</v>
      </c>
      <c r="D113" s="1">
        <v>2017.0</v>
      </c>
      <c r="E113" s="1"/>
      <c r="F113" s="1" t="s">
        <v>3651</v>
      </c>
      <c r="G113" s="1" t="s">
        <v>2182</v>
      </c>
      <c r="H113" s="1" t="s">
        <v>5031</v>
      </c>
    </row>
    <row r="114" ht="15.75" customHeight="1">
      <c r="B114" s="1"/>
      <c r="C114" s="1" t="s">
        <v>3667</v>
      </c>
      <c r="D114" s="1">
        <v>2017.0</v>
      </c>
      <c r="E114" s="1"/>
      <c r="F114" s="1" t="s">
        <v>3670</v>
      </c>
      <c r="G114" s="1" t="s">
        <v>2182</v>
      </c>
      <c r="H114" s="1" t="s">
        <v>5031</v>
      </c>
    </row>
    <row r="115" ht="15.75" customHeight="1">
      <c r="B115" s="1"/>
      <c r="C115" s="1" t="s">
        <v>3754</v>
      </c>
      <c r="D115" s="1">
        <v>2017.0</v>
      </c>
      <c r="E115" s="1"/>
      <c r="F115" s="1" t="s">
        <v>3758</v>
      </c>
      <c r="G115" s="1" t="s">
        <v>2182</v>
      </c>
      <c r="H115" s="1" t="s">
        <v>5031</v>
      </c>
    </row>
    <row r="116" ht="15.75" customHeight="1">
      <c r="B116" s="1"/>
      <c r="C116" s="1" t="s">
        <v>3804</v>
      </c>
      <c r="D116" s="1">
        <v>2017.0</v>
      </c>
      <c r="E116" s="1"/>
      <c r="F116" s="1" t="s">
        <v>3808</v>
      </c>
      <c r="G116" s="1" t="s">
        <v>2182</v>
      </c>
      <c r="H116" s="1" t="s">
        <v>5031</v>
      </c>
    </row>
    <row r="117" ht="15.75" customHeight="1">
      <c r="B117" s="1"/>
      <c r="C117" s="1" t="s">
        <v>3884</v>
      </c>
      <c r="D117" s="1">
        <v>2017.0</v>
      </c>
      <c r="E117" s="1"/>
      <c r="F117" s="1" t="s">
        <v>3889</v>
      </c>
      <c r="G117" s="1" t="s">
        <v>2182</v>
      </c>
      <c r="H117" s="1" t="s">
        <v>5031</v>
      </c>
    </row>
    <row r="118" ht="15.75" customHeight="1">
      <c r="B118" s="1"/>
      <c r="C118" s="1" t="s">
        <v>3896</v>
      </c>
      <c r="D118" s="1">
        <v>2017.0</v>
      </c>
      <c r="E118" s="1"/>
      <c r="F118" s="1" t="s">
        <v>3899</v>
      </c>
      <c r="G118" s="1" t="s">
        <v>2182</v>
      </c>
      <c r="H118" s="1" t="s">
        <v>5031</v>
      </c>
    </row>
    <row r="119" ht="15.75" customHeight="1">
      <c r="B119" s="1"/>
      <c r="C119" s="1" t="s">
        <v>3946</v>
      </c>
      <c r="D119" s="1">
        <v>2017.0</v>
      </c>
      <c r="E119" s="1"/>
      <c r="F119" s="1" t="s">
        <v>3951</v>
      </c>
      <c r="G119" s="1" t="s">
        <v>2182</v>
      </c>
      <c r="H119" s="1" t="s">
        <v>5031</v>
      </c>
    </row>
    <row r="120" ht="15.75" customHeight="1">
      <c r="B120" s="1"/>
      <c r="C120" s="1" t="s">
        <v>3967</v>
      </c>
      <c r="D120" s="1">
        <v>2017.0</v>
      </c>
      <c r="E120" s="1"/>
      <c r="F120" s="1" t="s">
        <v>3971</v>
      </c>
      <c r="G120" s="1" t="s">
        <v>2182</v>
      </c>
      <c r="H120" s="1" t="s">
        <v>5031</v>
      </c>
    </row>
    <row r="121" ht="15.75" customHeight="1">
      <c r="B121" s="1"/>
      <c r="C121" s="1" t="s">
        <v>4010</v>
      </c>
      <c r="D121" s="1">
        <v>2017.0</v>
      </c>
      <c r="E121" s="1"/>
      <c r="F121" s="1" t="s">
        <v>4012</v>
      </c>
      <c r="G121" s="1" t="s">
        <v>2182</v>
      </c>
      <c r="H121" s="1" t="s">
        <v>5031</v>
      </c>
    </row>
    <row r="122" ht="15.75" customHeight="1">
      <c r="B122" s="1"/>
      <c r="C122" s="1" t="s">
        <v>4390</v>
      </c>
      <c r="D122" s="1">
        <v>2017.0</v>
      </c>
      <c r="E122" s="1"/>
      <c r="F122" s="1" t="s">
        <v>4392</v>
      </c>
      <c r="G122" s="1" t="s">
        <v>2182</v>
      </c>
      <c r="H122" s="1" t="s">
        <v>5031</v>
      </c>
    </row>
    <row r="123" ht="15.75" customHeight="1">
      <c r="B123" s="1"/>
      <c r="C123" s="1" t="s">
        <v>4395</v>
      </c>
      <c r="D123" s="1">
        <v>2017.0</v>
      </c>
      <c r="E123" s="1"/>
      <c r="F123" s="1" t="s">
        <v>4400</v>
      </c>
      <c r="G123" s="1" t="s">
        <v>2182</v>
      </c>
      <c r="H123" s="1" t="s">
        <v>5031</v>
      </c>
    </row>
    <row r="124" ht="15.75" customHeight="1">
      <c r="B124" s="1"/>
      <c r="C124" s="1" t="s">
        <v>4453</v>
      </c>
      <c r="D124" s="1">
        <v>2017.0</v>
      </c>
      <c r="E124" s="1"/>
      <c r="F124" s="1" t="s">
        <v>4456</v>
      </c>
      <c r="G124" s="1" t="s">
        <v>2182</v>
      </c>
      <c r="H124" s="1" t="s">
        <v>5031</v>
      </c>
    </row>
    <row r="125" ht="15.75" customHeight="1">
      <c r="B125" s="1"/>
      <c r="C125" s="1" t="s">
        <v>4633</v>
      </c>
      <c r="D125" s="1">
        <v>2017.0</v>
      </c>
      <c r="E125" s="1"/>
      <c r="F125" s="1" t="s">
        <v>4636</v>
      </c>
      <c r="G125" s="1" t="s">
        <v>2182</v>
      </c>
      <c r="H125" s="1" t="s">
        <v>5031</v>
      </c>
    </row>
    <row r="126" ht="15.75" customHeight="1">
      <c r="B126" s="1"/>
      <c r="C126" s="1" t="s">
        <v>4665</v>
      </c>
      <c r="D126" s="1">
        <v>2017.0</v>
      </c>
      <c r="E126" s="1"/>
      <c r="F126" s="1" t="s">
        <v>4666</v>
      </c>
      <c r="G126" s="1" t="s">
        <v>2182</v>
      </c>
      <c r="H126" s="1" t="s">
        <v>5031</v>
      </c>
    </row>
    <row r="127" ht="15.75" customHeight="1">
      <c r="B127" s="1"/>
      <c r="C127" s="1" t="s">
        <v>4684</v>
      </c>
      <c r="D127" s="1">
        <v>2017.0</v>
      </c>
      <c r="E127" s="1"/>
      <c r="F127" s="1" t="s">
        <v>4687</v>
      </c>
      <c r="G127" s="1" t="s">
        <v>2182</v>
      </c>
      <c r="H127" s="1" t="s">
        <v>5031</v>
      </c>
    </row>
    <row r="128" ht="15.75" customHeight="1">
      <c r="B128" s="1"/>
      <c r="C128" s="1" t="s">
        <v>4736</v>
      </c>
      <c r="D128" s="1">
        <v>2017.0</v>
      </c>
      <c r="E128" s="1"/>
      <c r="F128" s="1" t="s">
        <v>4738</v>
      </c>
      <c r="G128" s="1" t="s">
        <v>2182</v>
      </c>
      <c r="H128" s="1" t="s">
        <v>5031</v>
      </c>
    </row>
    <row r="129" ht="15.75" customHeight="1">
      <c r="B129" s="1"/>
      <c r="C129" s="1" t="s">
        <v>4796</v>
      </c>
      <c r="D129" s="1">
        <v>2017.0</v>
      </c>
      <c r="E129" s="1"/>
      <c r="F129" s="1" t="s">
        <v>4797</v>
      </c>
      <c r="G129" s="1" t="s">
        <v>2182</v>
      </c>
      <c r="H129" s="1" t="s">
        <v>5031</v>
      </c>
    </row>
    <row r="130" ht="15.75" customHeight="1">
      <c r="B130" s="1"/>
      <c r="C130" s="1" t="s">
        <v>4815</v>
      </c>
      <c r="D130" s="1">
        <v>2017.0</v>
      </c>
      <c r="E130" s="1"/>
      <c r="F130" s="1" t="s">
        <v>4820</v>
      </c>
      <c r="G130" s="1" t="s">
        <v>2182</v>
      </c>
      <c r="H130" s="1" t="s">
        <v>5031</v>
      </c>
    </row>
    <row r="131" ht="15.75" customHeight="1">
      <c r="B131" s="1"/>
      <c r="C131" s="1" t="s">
        <v>4852</v>
      </c>
      <c r="D131" s="1">
        <v>2017.0</v>
      </c>
      <c r="E131" s="1"/>
      <c r="F131" s="1" t="s">
        <v>4854</v>
      </c>
      <c r="G131" s="1" t="s">
        <v>2182</v>
      </c>
      <c r="H131" s="1" t="s">
        <v>5031</v>
      </c>
    </row>
    <row r="132" ht="15.75" customHeight="1">
      <c r="B132" s="1"/>
      <c r="C132" s="1" t="s">
        <v>4960</v>
      </c>
      <c r="D132" s="1">
        <v>2017.0</v>
      </c>
      <c r="E132" s="1"/>
      <c r="F132" s="1" t="s">
        <v>4961</v>
      </c>
      <c r="G132" s="1" t="s">
        <v>2182</v>
      </c>
      <c r="H132" s="1" t="s">
        <v>5031</v>
      </c>
    </row>
    <row r="133" ht="15.75" customHeight="1">
      <c r="B133" s="1" t="s">
        <v>128</v>
      </c>
      <c r="C133" s="1" t="s">
        <v>131</v>
      </c>
      <c r="D133" s="1">
        <v>2018.0</v>
      </c>
      <c r="E133" s="1" t="s">
        <v>134</v>
      </c>
      <c r="F133" s="1" t="s">
        <v>135</v>
      </c>
      <c r="G133" s="1" t="s">
        <v>64</v>
      </c>
      <c r="H133" s="1" t="s">
        <v>33</v>
      </c>
    </row>
    <row r="134" ht="15.75" customHeight="1">
      <c r="B134" s="1" t="s">
        <v>279</v>
      </c>
      <c r="C134" s="1" t="s">
        <v>282</v>
      </c>
      <c r="D134" s="1">
        <v>2018.0</v>
      </c>
      <c r="E134" s="1" t="s">
        <v>285</v>
      </c>
      <c r="F134" s="1" t="s">
        <v>286</v>
      </c>
      <c r="G134" s="1" t="s">
        <v>64</v>
      </c>
      <c r="H134" s="1" t="s">
        <v>33</v>
      </c>
    </row>
    <row r="135" ht="15.75" customHeight="1">
      <c r="B135" s="1" t="s">
        <v>323</v>
      </c>
      <c r="C135" s="1" t="s">
        <v>326</v>
      </c>
      <c r="D135" s="1">
        <v>2018.0</v>
      </c>
      <c r="E135" s="1" t="s">
        <v>329</v>
      </c>
      <c r="F135" s="1" t="s">
        <v>330</v>
      </c>
      <c r="G135" s="1" t="s">
        <v>64</v>
      </c>
      <c r="H135" s="1" t="s">
        <v>33</v>
      </c>
    </row>
    <row r="136" ht="15.75" customHeight="1">
      <c r="B136" s="1" t="s">
        <v>5035</v>
      </c>
      <c r="C136" s="1" t="s">
        <v>5036</v>
      </c>
      <c r="D136" s="1">
        <v>2018.0</v>
      </c>
      <c r="E136" s="1" t="s">
        <v>26</v>
      </c>
      <c r="F136" s="1" t="s">
        <v>5037</v>
      </c>
      <c r="G136" s="1" t="s">
        <v>64</v>
      </c>
      <c r="H136" s="1" t="s">
        <v>33</v>
      </c>
    </row>
    <row r="137" ht="15.75" customHeight="1">
      <c r="B137" s="1" t="s">
        <v>486</v>
      </c>
      <c r="C137" s="1" t="s">
        <v>489</v>
      </c>
      <c r="D137" s="1">
        <v>2018.0</v>
      </c>
      <c r="E137" s="1" t="s">
        <v>490</v>
      </c>
      <c r="F137" s="1" t="s">
        <v>491</v>
      </c>
      <c r="G137" s="1" t="s">
        <v>64</v>
      </c>
      <c r="H137" s="1" t="s">
        <v>33</v>
      </c>
    </row>
    <row r="138" ht="15.75" customHeight="1">
      <c r="B138" s="1" t="s">
        <v>493</v>
      </c>
      <c r="C138" s="1" t="s">
        <v>496</v>
      </c>
      <c r="D138" s="1">
        <v>2018.0</v>
      </c>
      <c r="E138" s="1" t="s">
        <v>499</v>
      </c>
      <c r="F138" s="1" t="s">
        <v>500</v>
      </c>
      <c r="G138" s="1" t="s">
        <v>30</v>
      </c>
      <c r="H138" s="1" t="s">
        <v>33</v>
      </c>
    </row>
    <row r="139" ht="15.75" customHeight="1">
      <c r="B139" s="1" t="s">
        <v>633</v>
      </c>
      <c r="C139" s="1" t="s">
        <v>636</v>
      </c>
      <c r="D139" s="1">
        <v>2018.0</v>
      </c>
      <c r="E139" s="1" t="s">
        <v>638</v>
      </c>
      <c r="F139" s="1" t="s">
        <v>639</v>
      </c>
      <c r="G139" s="1" t="s">
        <v>64</v>
      </c>
      <c r="H139" s="1" t="s">
        <v>33</v>
      </c>
    </row>
    <row r="140" ht="15.75" customHeight="1">
      <c r="B140" s="1" t="s">
        <v>665</v>
      </c>
      <c r="C140" s="1" t="s">
        <v>668</v>
      </c>
      <c r="D140" s="1">
        <v>2018.0</v>
      </c>
      <c r="E140" s="1" t="s">
        <v>670</v>
      </c>
      <c r="F140" s="1" t="s">
        <v>671</v>
      </c>
      <c r="G140" s="1" t="s">
        <v>64</v>
      </c>
      <c r="H140" s="1" t="s">
        <v>33</v>
      </c>
    </row>
    <row r="141" ht="15.75" customHeight="1">
      <c r="B141" s="1" t="s">
        <v>723</v>
      </c>
      <c r="C141" s="1" t="s">
        <v>726</v>
      </c>
      <c r="D141" s="1">
        <v>2018.0</v>
      </c>
      <c r="E141" s="1" t="s">
        <v>729</v>
      </c>
      <c r="F141" s="1" t="s">
        <v>730</v>
      </c>
      <c r="G141" s="1" t="s">
        <v>30</v>
      </c>
      <c r="H141" s="1" t="s">
        <v>33</v>
      </c>
    </row>
    <row r="142" ht="15.75" customHeight="1">
      <c r="B142" s="1"/>
      <c r="C142" s="1" t="s">
        <v>1596</v>
      </c>
      <c r="D142" s="1">
        <v>2018.0</v>
      </c>
      <c r="E142" s="1"/>
      <c r="F142" s="1" t="s">
        <v>1599</v>
      </c>
      <c r="G142" s="1" t="s">
        <v>1530</v>
      </c>
      <c r="H142" s="1" t="s">
        <v>5031</v>
      </c>
    </row>
    <row r="143" ht="15.75" customHeight="1">
      <c r="B143" s="1"/>
      <c r="C143" s="1" t="s">
        <v>1606</v>
      </c>
      <c r="D143" s="1">
        <v>2018.0</v>
      </c>
      <c r="E143" s="1"/>
      <c r="F143" s="1" t="s">
        <v>1610</v>
      </c>
      <c r="G143" s="1" t="s">
        <v>1530</v>
      </c>
      <c r="H143" s="1" t="s">
        <v>5031</v>
      </c>
    </row>
    <row r="144" ht="15.75" customHeight="1">
      <c r="B144" s="1"/>
      <c r="C144" s="1" t="s">
        <v>1629</v>
      </c>
      <c r="D144" s="1">
        <v>2018.0</v>
      </c>
      <c r="E144" s="1"/>
      <c r="F144" s="1" t="s">
        <v>1632</v>
      </c>
      <c r="G144" s="1" t="s">
        <v>1530</v>
      </c>
      <c r="H144" s="1" t="s">
        <v>5031</v>
      </c>
    </row>
    <row r="145" ht="15.75" customHeight="1">
      <c r="B145" s="1"/>
      <c r="C145" s="1" t="s">
        <v>1657</v>
      </c>
      <c r="D145" s="1">
        <v>2018.0</v>
      </c>
      <c r="E145" s="1"/>
      <c r="F145" s="1" t="s">
        <v>1662</v>
      </c>
      <c r="G145" s="1" t="s">
        <v>1530</v>
      </c>
      <c r="H145" s="1" t="s">
        <v>5031</v>
      </c>
    </row>
    <row r="146" ht="15.75" customHeight="1">
      <c r="B146" s="1"/>
      <c r="C146" s="1" t="s">
        <v>1786</v>
      </c>
      <c r="D146" s="1">
        <v>2018.0</v>
      </c>
      <c r="E146" s="1"/>
      <c r="F146" s="1" t="s">
        <v>1789</v>
      </c>
      <c r="G146" s="1" t="s">
        <v>1530</v>
      </c>
      <c r="H146" s="1" t="s">
        <v>5031</v>
      </c>
    </row>
    <row r="147" ht="15.75" customHeight="1">
      <c r="B147" s="1"/>
      <c r="C147" s="1" t="s">
        <v>1887</v>
      </c>
      <c r="D147" s="1">
        <v>2018.0</v>
      </c>
      <c r="E147" s="1"/>
      <c r="F147" s="1" t="s">
        <v>1891</v>
      </c>
      <c r="G147" s="1" t="s">
        <v>1530</v>
      </c>
      <c r="H147" s="1" t="s">
        <v>5031</v>
      </c>
    </row>
    <row r="148" ht="15.75" customHeight="1">
      <c r="B148" s="1"/>
      <c r="C148" s="1" t="s">
        <v>1898</v>
      </c>
      <c r="D148" s="1">
        <v>2018.0</v>
      </c>
      <c r="E148" s="1"/>
      <c r="F148" s="1" t="s">
        <v>1901</v>
      </c>
      <c r="G148" s="1" t="s">
        <v>1530</v>
      </c>
      <c r="H148" s="1" t="s">
        <v>5031</v>
      </c>
    </row>
    <row r="149" ht="15.75" customHeight="1">
      <c r="B149" s="1"/>
      <c r="C149" s="1" t="s">
        <v>1977</v>
      </c>
      <c r="D149" s="1">
        <v>2018.0</v>
      </c>
      <c r="E149" s="1"/>
      <c r="F149" s="1" t="s">
        <v>1980</v>
      </c>
      <c r="G149" s="1" t="s">
        <v>1530</v>
      </c>
      <c r="H149" s="1" t="s">
        <v>5031</v>
      </c>
    </row>
    <row r="150" ht="15.75" customHeight="1">
      <c r="B150" s="1"/>
      <c r="C150" s="1" t="s">
        <v>2020</v>
      </c>
      <c r="D150" s="1">
        <v>2018.0</v>
      </c>
      <c r="E150" s="1"/>
      <c r="F150" s="1" t="s">
        <v>2023</v>
      </c>
      <c r="G150" s="1" t="s">
        <v>1530</v>
      </c>
      <c r="H150" s="1" t="s">
        <v>5031</v>
      </c>
    </row>
    <row r="151" ht="15.75" customHeight="1">
      <c r="B151" s="1"/>
      <c r="C151" s="1" t="s">
        <v>2544</v>
      </c>
      <c r="D151" s="1">
        <v>2018.0</v>
      </c>
      <c r="E151" s="1"/>
      <c r="F151" s="1" t="s">
        <v>2549</v>
      </c>
      <c r="G151" s="1" t="s">
        <v>2182</v>
      </c>
      <c r="H151" s="1" t="s">
        <v>5031</v>
      </c>
    </row>
    <row r="152" ht="15.75" customHeight="1">
      <c r="B152" s="1"/>
      <c r="C152" s="1" t="s">
        <v>2646</v>
      </c>
      <c r="D152" s="1">
        <v>2018.0</v>
      </c>
      <c r="E152" s="1"/>
      <c r="F152" s="1" t="s">
        <v>2651</v>
      </c>
      <c r="G152" s="1" t="s">
        <v>2182</v>
      </c>
      <c r="H152" s="1" t="s">
        <v>5031</v>
      </c>
    </row>
    <row r="153" ht="15.75" customHeight="1">
      <c r="B153" s="1"/>
      <c r="C153" s="1" t="s">
        <v>2694</v>
      </c>
      <c r="D153" s="1">
        <v>2018.0</v>
      </c>
      <c r="E153" s="1"/>
      <c r="F153" s="1" t="s">
        <v>2699</v>
      </c>
      <c r="G153" s="1" t="s">
        <v>2182</v>
      </c>
      <c r="H153" s="1" t="s">
        <v>5031</v>
      </c>
    </row>
    <row r="154" ht="15.75" customHeight="1">
      <c r="B154" s="1"/>
      <c r="C154" s="1" t="s">
        <v>2962</v>
      </c>
      <c r="D154" s="1">
        <v>2018.0</v>
      </c>
      <c r="E154" s="1"/>
      <c r="F154" s="1" t="s">
        <v>2966</v>
      </c>
      <c r="G154" s="1" t="s">
        <v>2182</v>
      </c>
      <c r="H154" s="1" t="s">
        <v>5031</v>
      </c>
    </row>
    <row r="155" ht="15.75" customHeight="1">
      <c r="B155" s="1"/>
      <c r="C155" s="1" t="s">
        <v>2995</v>
      </c>
      <c r="D155" s="1">
        <v>2018.0</v>
      </c>
      <c r="E155" s="1"/>
      <c r="F155" s="1" t="s">
        <v>3000</v>
      </c>
      <c r="G155" s="1" t="s">
        <v>2182</v>
      </c>
      <c r="H155" s="1" t="s">
        <v>5031</v>
      </c>
    </row>
    <row r="156" ht="15.75" customHeight="1">
      <c r="B156" s="1"/>
      <c r="C156" s="1" t="s">
        <v>3153</v>
      </c>
      <c r="D156" s="1">
        <v>2018.0</v>
      </c>
      <c r="E156" s="1"/>
      <c r="F156" s="1" t="s">
        <v>3158</v>
      </c>
      <c r="G156" s="1" t="s">
        <v>2182</v>
      </c>
      <c r="H156" s="1" t="s">
        <v>5031</v>
      </c>
    </row>
    <row r="157" ht="15.75" customHeight="1">
      <c r="B157" s="1"/>
      <c r="C157" s="1" t="s">
        <v>3357</v>
      </c>
      <c r="D157" s="1">
        <v>2018.0</v>
      </c>
      <c r="E157" s="1"/>
      <c r="F157" s="1" t="s">
        <v>3362</v>
      </c>
      <c r="G157" s="1" t="s">
        <v>2182</v>
      </c>
      <c r="H157" s="1" t="s">
        <v>5031</v>
      </c>
    </row>
    <row r="158" ht="15.75" customHeight="1">
      <c r="B158" s="1"/>
      <c r="C158" s="1" t="s">
        <v>3388</v>
      </c>
      <c r="D158" s="1">
        <v>2018.0</v>
      </c>
      <c r="E158" s="1"/>
      <c r="F158" s="1" t="s">
        <v>3393</v>
      </c>
      <c r="G158" s="1" t="s">
        <v>2182</v>
      </c>
      <c r="H158" s="1" t="s">
        <v>5031</v>
      </c>
    </row>
    <row r="159" ht="15.75" customHeight="1">
      <c r="B159" s="1"/>
      <c r="C159" s="1" t="s">
        <v>3403</v>
      </c>
      <c r="D159" s="1">
        <v>2018.0</v>
      </c>
      <c r="E159" s="1"/>
      <c r="F159" s="1" t="s">
        <v>3408</v>
      </c>
      <c r="G159" s="1" t="s">
        <v>2182</v>
      </c>
      <c r="H159" s="1" t="s">
        <v>5031</v>
      </c>
    </row>
    <row r="160" ht="15.75" customHeight="1">
      <c r="B160" s="1"/>
      <c r="C160" s="1" t="s">
        <v>3441</v>
      </c>
      <c r="D160" s="1">
        <v>2018.0</v>
      </c>
      <c r="E160" s="1"/>
      <c r="F160" s="1" t="s">
        <v>3446</v>
      </c>
      <c r="G160" s="1" t="s">
        <v>2182</v>
      </c>
      <c r="H160" s="1" t="s">
        <v>5031</v>
      </c>
    </row>
    <row r="161" ht="15.75" customHeight="1">
      <c r="B161" s="1"/>
      <c r="C161" s="1" t="s">
        <v>3498</v>
      </c>
      <c r="D161" s="1">
        <v>2018.0</v>
      </c>
      <c r="E161" s="1"/>
      <c r="F161" s="1" t="s">
        <v>3503</v>
      </c>
      <c r="G161" s="1" t="s">
        <v>2182</v>
      </c>
      <c r="H161" s="1" t="s">
        <v>5031</v>
      </c>
    </row>
    <row r="162" ht="15.75" customHeight="1">
      <c r="B162" s="1"/>
      <c r="C162" s="1" t="s">
        <v>3643</v>
      </c>
      <c r="D162" s="1">
        <v>2018.0</v>
      </c>
      <c r="E162" s="1"/>
      <c r="F162" s="1" t="s">
        <v>3646</v>
      </c>
      <c r="G162" s="1" t="s">
        <v>2182</v>
      </c>
      <c r="H162" s="1" t="s">
        <v>5031</v>
      </c>
    </row>
    <row r="163" ht="15.75" customHeight="1">
      <c r="B163" s="1"/>
      <c r="C163" s="1" t="s">
        <v>3654</v>
      </c>
      <c r="D163" s="1">
        <v>2018.0</v>
      </c>
      <c r="E163" s="1"/>
      <c r="F163" s="1" t="s">
        <v>3659</v>
      </c>
      <c r="G163" s="1" t="s">
        <v>2182</v>
      </c>
      <c r="H163" s="1" t="s">
        <v>5031</v>
      </c>
    </row>
    <row r="164" ht="15.75" customHeight="1">
      <c r="B164" s="1"/>
      <c r="C164" s="1" t="s">
        <v>3724</v>
      </c>
      <c r="D164" s="1">
        <v>2018.0</v>
      </c>
      <c r="E164" s="1"/>
      <c r="F164" s="1" t="s">
        <v>3728</v>
      </c>
      <c r="G164" s="1" t="s">
        <v>2182</v>
      </c>
      <c r="H164" s="1" t="s">
        <v>5031</v>
      </c>
    </row>
    <row r="165" ht="15.75" customHeight="1">
      <c r="B165" s="1"/>
      <c r="C165" s="1" t="s">
        <v>3739</v>
      </c>
      <c r="D165" s="1">
        <v>2018.0</v>
      </c>
      <c r="E165" s="1"/>
      <c r="F165" s="1" t="s">
        <v>3744</v>
      </c>
      <c r="G165" s="1" t="s">
        <v>2182</v>
      </c>
      <c r="H165" s="1" t="s">
        <v>5031</v>
      </c>
    </row>
    <row r="166" ht="15.75" customHeight="1">
      <c r="B166" s="1"/>
      <c r="C166" s="1" t="s">
        <v>3915</v>
      </c>
      <c r="D166" s="1">
        <v>2018.0</v>
      </c>
      <c r="E166" s="1"/>
      <c r="F166" s="1" t="s">
        <v>3918</v>
      </c>
      <c r="G166" s="1" t="s">
        <v>2182</v>
      </c>
      <c r="H166" s="1" t="s">
        <v>5031</v>
      </c>
    </row>
    <row r="167" ht="15.75" customHeight="1">
      <c r="B167" s="1"/>
      <c r="C167" s="1" t="s">
        <v>4015</v>
      </c>
      <c r="D167" s="1">
        <v>2018.0</v>
      </c>
      <c r="E167" s="1"/>
      <c r="F167" s="1" t="s">
        <v>4020</v>
      </c>
      <c r="G167" s="1" t="s">
        <v>2182</v>
      </c>
      <c r="H167" s="1" t="s">
        <v>5031</v>
      </c>
    </row>
    <row r="168" ht="15.75" customHeight="1">
      <c r="B168" s="1"/>
      <c r="C168" s="1" t="s">
        <v>4065</v>
      </c>
      <c r="D168" s="1">
        <v>2018.0</v>
      </c>
      <c r="E168" s="1"/>
      <c r="F168" s="1" t="s">
        <v>4070</v>
      </c>
      <c r="G168" s="1" t="s">
        <v>2182</v>
      </c>
      <c r="H168" s="1" t="s">
        <v>5031</v>
      </c>
    </row>
    <row r="169" ht="15.75" customHeight="1">
      <c r="B169" s="1"/>
      <c r="C169" s="1" t="s">
        <v>4112</v>
      </c>
      <c r="D169" s="1">
        <v>2018.0</v>
      </c>
      <c r="E169" s="1"/>
      <c r="F169" s="1" t="s">
        <v>4117</v>
      </c>
      <c r="G169" s="1" t="s">
        <v>2182</v>
      </c>
      <c r="H169" s="1" t="s">
        <v>5031</v>
      </c>
    </row>
    <row r="170" ht="15.75" customHeight="1">
      <c r="B170" s="1"/>
      <c r="C170" s="1" t="s">
        <v>4144</v>
      </c>
      <c r="D170" s="1">
        <v>2018.0</v>
      </c>
      <c r="E170" s="1"/>
      <c r="F170" s="1" t="s">
        <v>4147</v>
      </c>
      <c r="G170" s="1" t="s">
        <v>2182</v>
      </c>
      <c r="H170" s="1" t="s">
        <v>5031</v>
      </c>
    </row>
    <row r="171" ht="15.75" customHeight="1">
      <c r="B171" s="1"/>
      <c r="C171" s="1" t="s">
        <v>4196</v>
      </c>
      <c r="D171" s="1">
        <v>2018.0</v>
      </c>
      <c r="E171" s="1"/>
      <c r="F171" s="1" t="s">
        <v>4200</v>
      </c>
      <c r="G171" s="1" t="s">
        <v>2182</v>
      </c>
      <c r="H171" s="1" t="s">
        <v>5031</v>
      </c>
    </row>
    <row r="172" ht="15.75" customHeight="1">
      <c r="B172" s="1"/>
      <c r="C172" s="1" t="s">
        <v>4257</v>
      </c>
      <c r="D172" s="1">
        <v>2018.0</v>
      </c>
      <c r="E172" s="1"/>
      <c r="F172" s="1" t="s">
        <v>4261</v>
      </c>
      <c r="G172" s="1" t="s">
        <v>2182</v>
      </c>
      <c r="H172" s="1" t="s">
        <v>5031</v>
      </c>
    </row>
    <row r="173" ht="15.75" customHeight="1">
      <c r="B173" s="1"/>
      <c r="C173" s="1" t="s">
        <v>4290</v>
      </c>
      <c r="D173" s="1">
        <v>2018.0</v>
      </c>
      <c r="E173" s="1"/>
      <c r="F173" s="1" t="s">
        <v>4293</v>
      </c>
      <c r="G173" s="1" t="s">
        <v>2182</v>
      </c>
      <c r="H173" s="1" t="s">
        <v>5031</v>
      </c>
    </row>
    <row r="174" ht="15.75" customHeight="1">
      <c r="B174" s="1"/>
      <c r="C174" s="1" t="s">
        <v>4353</v>
      </c>
      <c r="D174" s="1">
        <v>2018.0</v>
      </c>
      <c r="E174" s="1"/>
      <c r="F174" s="1" t="s">
        <v>4358</v>
      </c>
      <c r="G174" s="1" t="s">
        <v>2182</v>
      </c>
      <c r="H174" s="1" t="s">
        <v>5031</v>
      </c>
    </row>
    <row r="175" ht="15.75" customHeight="1">
      <c r="B175" s="1"/>
      <c r="C175" s="1" t="s">
        <v>4427</v>
      </c>
      <c r="D175" s="1">
        <v>2018.0</v>
      </c>
      <c r="E175" s="1"/>
      <c r="F175" s="1" t="s">
        <v>4432</v>
      </c>
      <c r="G175" s="1" t="s">
        <v>2182</v>
      </c>
      <c r="H175" s="1" t="s">
        <v>5031</v>
      </c>
    </row>
    <row r="176" ht="15.75" customHeight="1">
      <c r="B176" s="1"/>
      <c r="C176" s="1" t="s">
        <v>4473</v>
      </c>
      <c r="D176" s="1">
        <v>2018.0</v>
      </c>
      <c r="E176" s="1"/>
      <c r="F176" s="1" t="s">
        <v>4478</v>
      </c>
      <c r="G176" s="1" t="s">
        <v>2182</v>
      </c>
      <c r="H176" s="1" t="s">
        <v>5031</v>
      </c>
    </row>
    <row r="177" ht="15.75" customHeight="1">
      <c r="B177" s="1"/>
      <c r="C177" s="1" t="s">
        <v>4569</v>
      </c>
      <c r="D177" s="1">
        <v>2018.0</v>
      </c>
      <c r="E177" s="1"/>
      <c r="F177" s="1" t="s">
        <v>4574</v>
      </c>
      <c r="G177" s="1" t="s">
        <v>2182</v>
      </c>
      <c r="H177" s="1" t="s">
        <v>5031</v>
      </c>
    </row>
    <row r="178" ht="15.75" customHeight="1">
      <c r="B178" s="1"/>
      <c r="C178" s="1" t="s">
        <v>4591</v>
      </c>
      <c r="D178" s="1">
        <v>2018.0</v>
      </c>
      <c r="E178" s="1"/>
      <c r="F178" s="1" t="s">
        <v>4592</v>
      </c>
      <c r="G178" s="1" t="s">
        <v>2182</v>
      </c>
      <c r="H178" s="1" t="s">
        <v>5031</v>
      </c>
    </row>
    <row r="179" ht="15.75" customHeight="1">
      <c r="B179" s="1"/>
      <c r="C179" s="1" t="s">
        <v>4645</v>
      </c>
      <c r="D179" s="1">
        <v>2018.0</v>
      </c>
      <c r="E179" s="1"/>
      <c r="F179" s="1" t="s">
        <v>4650</v>
      </c>
      <c r="G179" s="1" t="s">
        <v>2182</v>
      </c>
      <c r="H179" s="1" t="s">
        <v>5031</v>
      </c>
    </row>
    <row r="180" ht="15.75" customHeight="1">
      <c r="B180" s="1"/>
      <c r="C180" s="1" t="s">
        <v>4888</v>
      </c>
      <c r="D180" s="1">
        <v>2018.0</v>
      </c>
      <c r="E180" s="1"/>
      <c r="F180" s="1" t="s">
        <v>4890</v>
      </c>
      <c r="G180" s="1" t="s">
        <v>2182</v>
      </c>
      <c r="H180" s="1" t="s">
        <v>5031</v>
      </c>
    </row>
    <row r="181" ht="15.75" customHeight="1">
      <c r="B181" s="1"/>
      <c r="C181" s="1" t="s">
        <v>4908</v>
      </c>
      <c r="D181" s="1">
        <v>2018.0</v>
      </c>
      <c r="E181" s="1"/>
      <c r="F181" s="1" t="s">
        <v>4911</v>
      </c>
      <c r="G181" s="1" t="s">
        <v>2182</v>
      </c>
      <c r="H181" s="1" t="s">
        <v>5031</v>
      </c>
    </row>
    <row r="182" ht="15.75" customHeight="1">
      <c r="B182" s="1" t="s">
        <v>56</v>
      </c>
      <c r="C182" s="1" t="s">
        <v>59</v>
      </c>
      <c r="D182" s="1">
        <v>2019.0</v>
      </c>
      <c r="E182" s="1" t="s">
        <v>62</v>
      </c>
      <c r="F182" s="1" t="s">
        <v>63</v>
      </c>
      <c r="G182" s="1" t="s">
        <v>64</v>
      </c>
      <c r="H182" s="1" t="s">
        <v>33</v>
      </c>
    </row>
    <row r="183" ht="15.75" customHeight="1">
      <c r="B183" s="1" t="s">
        <v>81</v>
      </c>
      <c r="C183" s="1" t="s">
        <v>84</v>
      </c>
      <c r="D183" s="1">
        <v>2019.0</v>
      </c>
      <c r="E183" s="1" t="s">
        <v>86</v>
      </c>
      <c r="F183" s="1" t="s">
        <v>87</v>
      </c>
      <c r="G183" s="1" t="s">
        <v>64</v>
      </c>
      <c r="H183" s="1" t="s">
        <v>33</v>
      </c>
    </row>
    <row r="184" ht="15.75" customHeight="1">
      <c r="B184" s="1" t="s">
        <v>188</v>
      </c>
      <c r="C184" s="1" t="s">
        <v>191</v>
      </c>
      <c r="D184" s="1">
        <v>2019.0</v>
      </c>
      <c r="E184" s="1" t="s">
        <v>194</v>
      </c>
      <c r="F184" s="1" t="s">
        <v>195</v>
      </c>
      <c r="G184" s="1" t="s">
        <v>64</v>
      </c>
      <c r="H184" s="1" t="s">
        <v>33</v>
      </c>
    </row>
    <row r="185" ht="15.75" customHeight="1">
      <c r="B185" s="1" t="s">
        <v>539</v>
      </c>
      <c r="C185" s="1" t="s">
        <v>542</v>
      </c>
      <c r="D185" s="1">
        <v>2019.0</v>
      </c>
      <c r="E185" s="1" t="s">
        <v>544</v>
      </c>
      <c r="F185" s="1" t="s">
        <v>545</v>
      </c>
      <c r="G185" s="1" t="s">
        <v>64</v>
      </c>
      <c r="H185" s="1" t="s">
        <v>33</v>
      </c>
    </row>
    <row r="186" ht="15.75" customHeight="1">
      <c r="B186" s="1" t="s">
        <v>555</v>
      </c>
      <c r="C186" s="1" t="s">
        <v>558</v>
      </c>
      <c r="D186" s="1">
        <v>2019.0</v>
      </c>
      <c r="E186" s="1" t="s">
        <v>562</v>
      </c>
      <c r="F186" s="1" t="s">
        <v>563</v>
      </c>
      <c r="G186" s="1" t="s">
        <v>64</v>
      </c>
      <c r="H186" s="1" t="s">
        <v>33</v>
      </c>
    </row>
    <row r="187" ht="15.75" customHeight="1">
      <c r="B187" s="1" t="s">
        <v>584</v>
      </c>
      <c r="C187" s="1" t="s">
        <v>587</v>
      </c>
      <c r="D187" s="1">
        <v>2019.0</v>
      </c>
      <c r="E187" s="1" t="s">
        <v>590</v>
      </c>
      <c r="F187" s="1" t="s">
        <v>591</v>
      </c>
      <c r="G187" s="1" t="s">
        <v>30</v>
      </c>
      <c r="H187" s="1" t="s">
        <v>33</v>
      </c>
    </row>
    <row r="188" ht="15.75" customHeight="1">
      <c r="B188" s="1" t="s">
        <v>593</v>
      </c>
      <c r="C188" s="1" t="s">
        <v>596</v>
      </c>
      <c r="D188" s="1">
        <v>2019.0</v>
      </c>
      <c r="E188" s="1" t="s">
        <v>598</v>
      </c>
      <c r="F188" s="1" t="s">
        <v>599</v>
      </c>
      <c r="G188" s="1" t="s">
        <v>64</v>
      </c>
      <c r="H188" s="1" t="s">
        <v>33</v>
      </c>
    </row>
    <row r="189" ht="15.75" customHeight="1">
      <c r="B189" s="1"/>
      <c r="C189" s="1" t="s">
        <v>1545</v>
      </c>
      <c r="D189" s="1">
        <v>2019.0</v>
      </c>
      <c r="E189" s="1"/>
      <c r="F189" s="1" t="s">
        <v>1548</v>
      </c>
      <c r="G189" s="1" t="s">
        <v>1530</v>
      </c>
      <c r="H189" s="1" t="s">
        <v>5031</v>
      </c>
    </row>
    <row r="190" ht="15.75" customHeight="1">
      <c r="B190" s="1"/>
      <c r="C190" s="1" t="s">
        <v>1696</v>
      </c>
      <c r="D190" s="1">
        <v>2019.0</v>
      </c>
      <c r="E190" s="1"/>
      <c r="F190" s="1" t="s">
        <v>1699</v>
      </c>
      <c r="G190" s="1" t="s">
        <v>1530</v>
      </c>
      <c r="H190" s="1" t="s">
        <v>5031</v>
      </c>
    </row>
    <row r="191" ht="15.75" customHeight="1">
      <c r="B191" s="1"/>
      <c r="C191" s="1" t="s">
        <v>1736</v>
      </c>
      <c r="D191" s="1">
        <v>2019.0</v>
      </c>
      <c r="E191" s="1"/>
      <c r="F191" s="1" t="s">
        <v>1739</v>
      </c>
      <c r="G191" s="1" t="s">
        <v>1530</v>
      </c>
      <c r="H191" s="1" t="s">
        <v>5031</v>
      </c>
    </row>
    <row r="192" ht="15.75" customHeight="1">
      <c r="B192" s="1"/>
      <c r="C192" s="1" t="s">
        <v>1776</v>
      </c>
      <c r="D192" s="1">
        <v>2019.0</v>
      </c>
      <c r="E192" s="1"/>
      <c r="F192" s="1" t="s">
        <v>1779</v>
      </c>
      <c r="G192" s="1" t="s">
        <v>1530</v>
      </c>
      <c r="H192" s="1" t="s">
        <v>5031</v>
      </c>
    </row>
    <row r="193" ht="15.75" customHeight="1">
      <c r="B193" s="1"/>
      <c r="C193" s="1" t="s">
        <v>2062</v>
      </c>
      <c r="D193" s="1">
        <v>2019.0</v>
      </c>
      <c r="E193" s="1"/>
      <c r="F193" s="1" t="s">
        <v>2065</v>
      </c>
      <c r="G193" s="1" t="s">
        <v>1530</v>
      </c>
      <c r="H193" s="1" t="s">
        <v>5031</v>
      </c>
    </row>
    <row r="194" ht="15.75" customHeight="1">
      <c r="B194" s="1"/>
      <c r="C194" s="1" t="s">
        <v>2095</v>
      </c>
      <c r="D194" s="1">
        <v>2019.0</v>
      </c>
      <c r="E194" s="1"/>
      <c r="F194" s="1" t="s">
        <v>2098</v>
      </c>
      <c r="G194" s="1" t="s">
        <v>1530</v>
      </c>
      <c r="H194" s="1" t="s">
        <v>5031</v>
      </c>
    </row>
    <row r="195" ht="15.75" customHeight="1">
      <c r="B195" s="1"/>
      <c r="C195" s="1" t="s">
        <v>2330</v>
      </c>
      <c r="D195" s="1">
        <v>2019.0</v>
      </c>
      <c r="E195" s="1"/>
      <c r="F195" s="1" t="s">
        <v>2335</v>
      </c>
      <c r="G195" s="1" t="s">
        <v>2182</v>
      </c>
      <c r="H195" s="1" t="s">
        <v>5031</v>
      </c>
    </row>
    <row r="196" ht="15.75" customHeight="1">
      <c r="B196" s="1"/>
      <c r="C196" s="1" t="s">
        <v>2380</v>
      </c>
      <c r="D196" s="1">
        <v>2019.0</v>
      </c>
      <c r="E196" s="1"/>
      <c r="F196" s="1" t="s">
        <v>2385</v>
      </c>
      <c r="G196" s="1" t="s">
        <v>2182</v>
      </c>
      <c r="H196" s="1" t="s">
        <v>5031</v>
      </c>
    </row>
    <row r="197" ht="15.75" customHeight="1">
      <c r="B197" s="1"/>
      <c r="C197" s="1" t="s">
        <v>2457</v>
      </c>
      <c r="D197" s="1">
        <v>2019.0</v>
      </c>
      <c r="E197" s="1"/>
      <c r="F197" s="1" t="s">
        <v>2461</v>
      </c>
      <c r="G197" s="1" t="s">
        <v>2182</v>
      </c>
      <c r="H197" s="1" t="s">
        <v>5031</v>
      </c>
    </row>
    <row r="198" ht="15.75" customHeight="1">
      <c r="B198" s="1"/>
      <c r="C198" s="1" t="s">
        <v>2479</v>
      </c>
      <c r="D198" s="1">
        <v>2019.0</v>
      </c>
      <c r="E198" s="1"/>
      <c r="F198" s="1" t="s">
        <v>2484</v>
      </c>
      <c r="G198" s="1" t="s">
        <v>2182</v>
      </c>
      <c r="H198" s="1" t="s">
        <v>5031</v>
      </c>
    </row>
    <row r="199" ht="15.75" customHeight="1">
      <c r="B199" s="1"/>
      <c r="C199" s="1" t="s">
        <v>2509</v>
      </c>
      <c r="D199" s="1">
        <v>2019.0</v>
      </c>
      <c r="E199" s="1"/>
      <c r="F199" s="1" t="s">
        <v>2513</v>
      </c>
      <c r="G199" s="1" t="s">
        <v>2182</v>
      </c>
      <c r="H199" s="1" t="s">
        <v>5031</v>
      </c>
    </row>
    <row r="200" ht="15.75" customHeight="1">
      <c r="B200" s="1"/>
      <c r="C200" s="1" t="s">
        <v>2731</v>
      </c>
      <c r="D200" s="1">
        <v>2019.0</v>
      </c>
      <c r="E200" s="1"/>
      <c r="F200" s="1" t="s">
        <v>2734</v>
      </c>
      <c r="G200" s="1" t="s">
        <v>2182</v>
      </c>
      <c r="H200" s="1" t="s">
        <v>5031</v>
      </c>
    </row>
    <row r="201" ht="15.75" customHeight="1">
      <c r="B201" s="1"/>
      <c r="C201" s="1" t="s">
        <v>2744</v>
      </c>
      <c r="D201" s="1">
        <v>2019.0</v>
      </c>
      <c r="E201" s="1"/>
      <c r="F201" s="1" t="s">
        <v>2746</v>
      </c>
      <c r="G201" s="1" t="s">
        <v>2182</v>
      </c>
      <c r="H201" s="1" t="s">
        <v>5031</v>
      </c>
    </row>
    <row r="202" ht="15.75" customHeight="1">
      <c r="B202" s="1"/>
      <c r="C202" s="1" t="s">
        <v>2895</v>
      </c>
      <c r="D202" s="1">
        <v>2019.0</v>
      </c>
      <c r="E202" s="1"/>
      <c r="F202" s="1" t="s">
        <v>2900</v>
      </c>
      <c r="G202" s="1" t="s">
        <v>2182</v>
      </c>
      <c r="H202" s="1" t="s">
        <v>5031</v>
      </c>
    </row>
    <row r="203" ht="15.75" customHeight="1">
      <c r="B203" s="1"/>
      <c r="C203" s="1" t="s">
        <v>2919</v>
      </c>
      <c r="D203" s="1">
        <v>2019.0</v>
      </c>
      <c r="E203" s="1"/>
      <c r="F203" s="1" t="s">
        <v>2922</v>
      </c>
      <c r="G203" s="1" t="s">
        <v>2182</v>
      </c>
      <c r="H203" s="1" t="s">
        <v>5031</v>
      </c>
    </row>
    <row r="204" ht="15.75" customHeight="1">
      <c r="B204" s="1"/>
      <c r="C204" s="1" t="s">
        <v>2984</v>
      </c>
      <c r="D204" s="1">
        <v>2019.0</v>
      </c>
      <c r="E204" s="1"/>
      <c r="F204" s="1" t="s">
        <v>2987</v>
      </c>
      <c r="G204" s="1" t="s">
        <v>2182</v>
      </c>
      <c r="H204" s="1" t="s">
        <v>5031</v>
      </c>
    </row>
    <row r="205" ht="15.75" customHeight="1">
      <c r="B205" s="1"/>
      <c r="C205" s="1" t="s">
        <v>3006</v>
      </c>
      <c r="D205" s="1">
        <v>2019.0</v>
      </c>
      <c r="E205" s="1"/>
      <c r="F205" s="1" t="s">
        <v>3008</v>
      </c>
      <c r="G205" s="1" t="s">
        <v>2182</v>
      </c>
      <c r="H205" s="1" t="s">
        <v>5031</v>
      </c>
    </row>
    <row r="206" ht="15.75" customHeight="1">
      <c r="B206" s="1"/>
      <c r="C206" s="1" t="s">
        <v>3171</v>
      </c>
      <c r="D206" s="1">
        <v>2019.0</v>
      </c>
      <c r="E206" s="1"/>
      <c r="F206" s="1" t="s">
        <v>3175</v>
      </c>
      <c r="G206" s="1" t="s">
        <v>2182</v>
      </c>
      <c r="H206" s="1" t="s">
        <v>5031</v>
      </c>
    </row>
    <row r="207" ht="15.75" customHeight="1">
      <c r="B207" s="1"/>
      <c r="C207" s="1" t="s">
        <v>3212</v>
      </c>
      <c r="D207" s="1">
        <v>2019.0</v>
      </c>
      <c r="E207" s="1"/>
      <c r="F207" s="1" t="s">
        <v>3214</v>
      </c>
      <c r="G207" s="1" t="s">
        <v>2182</v>
      </c>
      <c r="H207" s="1" t="s">
        <v>5031</v>
      </c>
    </row>
    <row r="208" ht="15.75" customHeight="1">
      <c r="B208" s="1"/>
      <c r="C208" s="1" t="s">
        <v>3235</v>
      </c>
      <c r="D208" s="1">
        <v>2019.0</v>
      </c>
      <c r="E208" s="1"/>
      <c r="F208" s="1" t="s">
        <v>3240</v>
      </c>
      <c r="G208" s="1" t="s">
        <v>2182</v>
      </c>
      <c r="H208" s="1" t="s">
        <v>5031</v>
      </c>
    </row>
    <row r="209" ht="15.75" customHeight="1">
      <c r="B209" s="1"/>
      <c r="C209" s="1" t="s">
        <v>3264</v>
      </c>
      <c r="D209" s="1">
        <v>2019.0</v>
      </c>
      <c r="E209" s="1"/>
      <c r="F209" s="1" t="s">
        <v>3267</v>
      </c>
      <c r="G209" s="1" t="s">
        <v>2182</v>
      </c>
      <c r="H209" s="1" t="s">
        <v>5031</v>
      </c>
    </row>
    <row r="210" ht="15.75" customHeight="1">
      <c r="B210" s="1"/>
      <c r="C210" s="1" t="s">
        <v>3480</v>
      </c>
      <c r="D210" s="1">
        <v>2019.0</v>
      </c>
      <c r="E210" s="1"/>
      <c r="F210" s="1" t="s">
        <v>3484</v>
      </c>
      <c r="G210" s="1" t="s">
        <v>2182</v>
      </c>
      <c r="H210" s="1" t="s">
        <v>5031</v>
      </c>
    </row>
    <row r="211" ht="15.75" customHeight="1">
      <c r="B211" s="1"/>
      <c r="C211" s="1" t="s">
        <v>3584</v>
      </c>
      <c r="D211" s="1">
        <v>2019.0</v>
      </c>
      <c r="E211" s="1"/>
      <c r="F211" s="1" t="s">
        <v>3587</v>
      </c>
      <c r="G211" s="1" t="s">
        <v>2182</v>
      </c>
      <c r="H211" s="1" t="s">
        <v>5031</v>
      </c>
    </row>
    <row r="212" ht="15.75" customHeight="1">
      <c r="B212" s="1"/>
      <c r="C212" s="1" t="s">
        <v>3612</v>
      </c>
      <c r="D212" s="1">
        <v>2019.0</v>
      </c>
      <c r="E212" s="1"/>
      <c r="F212" s="1" t="s">
        <v>3615</v>
      </c>
      <c r="G212" s="1" t="s">
        <v>2182</v>
      </c>
      <c r="H212" s="1" t="s">
        <v>5031</v>
      </c>
    </row>
    <row r="213" ht="15.75" customHeight="1">
      <c r="B213" s="1"/>
      <c r="C213" s="1" t="s">
        <v>3623</v>
      </c>
      <c r="D213" s="1">
        <v>2019.0</v>
      </c>
      <c r="E213" s="1"/>
      <c r="F213" s="1" t="s">
        <v>3626</v>
      </c>
      <c r="G213" s="1" t="s">
        <v>2182</v>
      </c>
      <c r="H213" s="1" t="s">
        <v>5031</v>
      </c>
    </row>
    <row r="214" ht="15.75" customHeight="1">
      <c r="B214" s="1"/>
      <c r="C214" s="1" t="s">
        <v>3673</v>
      </c>
      <c r="D214" s="1">
        <v>2019.0</v>
      </c>
      <c r="E214" s="1"/>
      <c r="F214" s="1" t="s">
        <v>3678</v>
      </c>
      <c r="G214" s="1" t="s">
        <v>2182</v>
      </c>
      <c r="H214" s="1" t="s">
        <v>5031</v>
      </c>
    </row>
    <row r="215" ht="15.75" customHeight="1">
      <c r="B215" s="1"/>
      <c r="C215" s="1" t="s">
        <v>3680</v>
      </c>
      <c r="D215" s="1">
        <v>2019.0</v>
      </c>
      <c r="E215" s="1"/>
      <c r="F215" s="1" t="s">
        <v>3683</v>
      </c>
      <c r="G215" s="1" t="s">
        <v>2182</v>
      </c>
      <c r="H215" s="1" t="s">
        <v>5031</v>
      </c>
    </row>
    <row r="216" ht="15.75" customHeight="1">
      <c r="B216" s="1"/>
      <c r="C216" s="1" t="s">
        <v>3822</v>
      </c>
      <c r="D216" s="1">
        <v>2019.0</v>
      </c>
      <c r="E216" s="1"/>
      <c r="F216" s="1" t="s">
        <v>3826</v>
      </c>
      <c r="G216" s="1" t="s">
        <v>2182</v>
      </c>
      <c r="H216" s="1" t="s">
        <v>5031</v>
      </c>
    </row>
    <row r="217" ht="15.75" customHeight="1">
      <c r="B217" s="1"/>
      <c r="C217" s="1" t="s">
        <v>3847</v>
      </c>
      <c r="D217" s="1">
        <v>2019.0</v>
      </c>
      <c r="E217" s="1"/>
      <c r="F217" s="1" t="s">
        <v>3852</v>
      </c>
      <c r="G217" s="1" t="s">
        <v>2182</v>
      </c>
      <c r="H217" s="1" t="s">
        <v>5031</v>
      </c>
    </row>
    <row r="218" ht="15.75" customHeight="1">
      <c r="B218" s="1"/>
      <c r="C218" s="1" t="s">
        <v>3861</v>
      </c>
      <c r="D218" s="1">
        <v>2019.0</v>
      </c>
      <c r="E218" s="1"/>
      <c r="F218" s="1" t="s">
        <v>3864</v>
      </c>
      <c r="G218" s="1" t="s">
        <v>2182</v>
      </c>
      <c r="H218" s="1" t="s">
        <v>5031</v>
      </c>
    </row>
    <row r="219" ht="15.75" customHeight="1">
      <c r="B219" s="1"/>
      <c r="C219" s="1" t="s">
        <v>4060</v>
      </c>
      <c r="D219" s="1">
        <v>2019.0</v>
      </c>
      <c r="E219" s="1"/>
      <c r="F219" s="1" t="s">
        <v>4063</v>
      </c>
      <c r="G219" s="1" t="s">
        <v>2182</v>
      </c>
      <c r="H219" s="1" t="s">
        <v>5031</v>
      </c>
    </row>
    <row r="220" ht="15.75" customHeight="1">
      <c r="B220" s="1"/>
      <c r="C220" s="1" t="s">
        <v>4073</v>
      </c>
      <c r="D220" s="1">
        <v>2019.0</v>
      </c>
      <c r="E220" s="1"/>
      <c r="F220" s="1" t="s">
        <v>4076</v>
      </c>
      <c r="G220" s="1" t="s">
        <v>2182</v>
      </c>
      <c r="H220" s="1" t="s">
        <v>5031</v>
      </c>
    </row>
    <row r="221" ht="15.75" customHeight="1">
      <c r="B221" s="1"/>
      <c r="C221" s="1" t="s">
        <v>4222</v>
      </c>
      <c r="D221" s="1">
        <v>2019.0</v>
      </c>
      <c r="E221" s="1"/>
      <c r="F221" s="1" t="s">
        <v>4227</v>
      </c>
      <c r="G221" s="1" t="s">
        <v>2182</v>
      </c>
      <c r="H221" s="1" t="s">
        <v>5031</v>
      </c>
    </row>
    <row r="222" ht="15.75" customHeight="1">
      <c r="B222" s="1"/>
      <c r="C222" s="1" t="s">
        <v>4246</v>
      </c>
      <c r="D222" s="1">
        <v>2019.0</v>
      </c>
      <c r="E222" s="1"/>
      <c r="F222" s="1" t="s">
        <v>4248</v>
      </c>
      <c r="G222" s="1" t="s">
        <v>2182</v>
      </c>
      <c r="H222" s="1" t="s">
        <v>5031</v>
      </c>
    </row>
    <row r="223" ht="15.75" customHeight="1">
      <c r="B223" s="1"/>
      <c r="C223" s="1" t="s">
        <v>4318</v>
      </c>
      <c r="D223" s="1">
        <v>2019.0</v>
      </c>
      <c r="E223" s="1"/>
      <c r="F223" s="1" t="s">
        <v>4320</v>
      </c>
      <c r="G223" s="1" t="s">
        <v>2182</v>
      </c>
      <c r="H223" s="1" t="s">
        <v>5031</v>
      </c>
    </row>
    <row r="224" ht="15.75" customHeight="1">
      <c r="B224" s="1"/>
      <c r="C224" s="1" t="s">
        <v>4379</v>
      </c>
      <c r="D224" s="1">
        <v>2019.0</v>
      </c>
      <c r="E224" s="1"/>
      <c r="F224" s="1" t="s">
        <v>4382</v>
      </c>
      <c r="G224" s="1" t="s">
        <v>2182</v>
      </c>
      <c r="H224" s="1" t="s">
        <v>5031</v>
      </c>
    </row>
    <row r="225" ht="15.75" customHeight="1">
      <c r="B225" s="1"/>
      <c r="C225" s="1" t="s">
        <v>4384</v>
      </c>
      <c r="D225" s="1">
        <v>2019.0</v>
      </c>
      <c r="E225" s="1"/>
      <c r="F225" s="1" t="s">
        <v>4387</v>
      </c>
      <c r="G225" s="1" t="s">
        <v>2182</v>
      </c>
      <c r="H225" s="1" t="s">
        <v>5031</v>
      </c>
    </row>
    <row r="226" ht="15.75" customHeight="1">
      <c r="B226" s="1"/>
      <c r="C226" s="1" t="s">
        <v>4450</v>
      </c>
      <c r="D226" s="1">
        <v>2019.0</v>
      </c>
      <c r="E226" s="1"/>
      <c r="F226" s="1" t="s">
        <v>4451</v>
      </c>
      <c r="G226" s="1" t="s">
        <v>2182</v>
      </c>
      <c r="H226" s="1" t="s">
        <v>5031</v>
      </c>
    </row>
    <row r="227" ht="15.75" customHeight="1">
      <c r="B227" s="1"/>
      <c r="C227" s="1" t="s">
        <v>4469</v>
      </c>
      <c r="D227" s="1">
        <v>2019.0</v>
      </c>
      <c r="E227" s="1"/>
      <c r="F227" s="1" t="s">
        <v>4470</v>
      </c>
      <c r="G227" s="1" t="s">
        <v>2182</v>
      </c>
      <c r="H227" s="1" t="s">
        <v>5031</v>
      </c>
    </row>
    <row r="228" ht="15.75" customHeight="1">
      <c r="B228" s="1"/>
      <c r="C228" s="1" t="s">
        <v>4521</v>
      </c>
      <c r="D228" s="1">
        <v>2019.0</v>
      </c>
      <c r="E228" s="1"/>
      <c r="F228" s="1" t="s">
        <v>4523</v>
      </c>
      <c r="G228" s="1" t="s">
        <v>2182</v>
      </c>
      <c r="H228" s="1" t="s">
        <v>5031</v>
      </c>
    </row>
    <row r="229" ht="15.75" customHeight="1">
      <c r="B229" s="1"/>
      <c r="C229" s="1" t="s">
        <v>4526</v>
      </c>
      <c r="D229" s="1">
        <v>2019.0</v>
      </c>
      <c r="E229" s="1"/>
      <c r="F229" s="1" t="s">
        <v>4529</v>
      </c>
      <c r="G229" s="1" t="s">
        <v>2182</v>
      </c>
      <c r="H229" s="1" t="s">
        <v>5031</v>
      </c>
    </row>
    <row r="230" ht="15.75" customHeight="1">
      <c r="B230" s="1"/>
      <c r="C230" s="1" t="s">
        <v>4541</v>
      </c>
      <c r="D230" s="1">
        <v>2019.0</v>
      </c>
      <c r="E230" s="1"/>
      <c r="F230" s="1" t="s">
        <v>4544</v>
      </c>
      <c r="G230" s="1" t="s">
        <v>2182</v>
      </c>
      <c r="H230" s="1" t="s">
        <v>5031</v>
      </c>
    </row>
    <row r="231" ht="15.75" customHeight="1">
      <c r="B231" s="1"/>
      <c r="C231" s="1" t="s">
        <v>4551</v>
      </c>
      <c r="D231" s="1">
        <v>2019.0</v>
      </c>
      <c r="E231" s="1"/>
      <c r="F231" s="1" t="s">
        <v>4554</v>
      </c>
      <c r="G231" s="1" t="s">
        <v>2182</v>
      </c>
      <c r="H231" s="1" t="s">
        <v>5031</v>
      </c>
    </row>
    <row r="232" ht="15.75" customHeight="1">
      <c r="B232" s="1"/>
      <c r="C232" s="1" t="s">
        <v>4603</v>
      </c>
      <c r="D232" s="1">
        <v>2019.0</v>
      </c>
      <c r="E232" s="1"/>
      <c r="F232" s="1" t="s">
        <v>4604</v>
      </c>
      <c r="G232" s="1" t="s">
        <v>2182</v>
      </c>
      <c r="H232" s="1" t="s">
        <v>5031</v>
      </c>
    </row>
    <row r="233" ht="15.75" customHeight="1">
      <c r="B233" s="1"/>
      <c r="C233" s="1" t="s">
        <v>4619</v>
      </c>
      <c r="D233" s="1">
        <v>2019.0</v>
      </c>
      <c r="E233" s="1"/>
      <c r="F233" s="1" t="s">
        <v>4623</v>
      </c>
      <c r="G233" s="1" t="s">
        <v>2182</v>
      </c>
      <c r="H233" s="1" t="s">
        <v>5031</v>
      </c>
    </row>
    <row r="234" ht="15.75" customHeight="1">
      <c r="B234" s="1"/>
      <c r="C234" s="1" t="s">
        <v>4677</v>
      </c>
      <c r="D234" s="1">
        <v>2019.0</v>
      </c>
      <c r="E234" s="1"/>
      <c r="F234" s="1" t="s">
        <v>4682</v>
      </c>
      <c r="G234" s="1" t="s">
        <v>2182</v>
      </c>
      <c r="H234" s="1" t="s">
        <v>5031</v>
      </c>
    </row>
    <row r="235" ht="15.75" customHeight="1">
      <c r="B235" s="1"/>
      <c r="C235" s="1" t="s">
        <v>4761</v>
      </c>
      <c r="D235" s="1">
        <v>2019.0</v>
      </c>
      <c r="E235" s="1"/>
      <c r="F235" s="1" t="s">
        <v>4766</v>
      </c>
      <c r="G235" s="1" t="s">
        <v>2182</v>
      </c>
      <c r="H235" s="1" t="s">
        <v>5031</v>
      </c>
    </row>
    <row r="236" ht="15.75" customHeight="1">
      <c r="B236" s="1"/>
      <c r="C236" s="1" t="s">
        <v>4781</v>
      </c>
      <c r="D236" s="1">
        <v>2019.0</v>
      </c>
      <c r="E236" s="1"/>
      <c r="F236" s="1" t="s">
        <v>4785</v>
      </c>
      <c r="G236" s="1" t="s">
        <v>2182</v>
      </c>
      <c r="H236" s="1" t="s">
        <v>5031</v>
      </c>
    </row>
    <row r="237" ht="15.75" customHeight="1">
      <c r="B237" s="1"/>
      <c r="C237" s="1" t="s">
        <v>4901</v>
      </c>
      <c r="D237" s="1">
        <v>2019.0</v>
      </c>
      <c r="E237" s="1"/>
      <c r="F237" s="1" t="s">
        <v>4906</v>
      </c>
      <c r="G237" s="1" t="s">
        <v>2182</v>
      </c>
      <c r="H237" s="1" t="s">
        <v>5031</v>
      </c>
    </row>
    <row r="238" ht="15.75" customHeight="1">
      <c r="B238" s="1" t="s">
        <v>20</v>
      </c>
      <c r="C238" s="1" t="s">
        <v>23</v>
      </c>
      <c r="D238" s="1">
        <v>2020.0</v>
      </c>
      <c r="E238" s="1" t="s">
        <v>28</v>
      </c>
      <c r="F238" s="1" t="s">
        <v>29</v>
      </c>
      <c r="G238" s="1" t="s">
        <v>30</v>
      </c>
      <c r="H238" s="1" t="s">
        <v>33</v>
      </c>
    </row>
    <row r="239" ht="15.75" customHeight="1">
      <c r="B239" s="1" t="s">
        <v>5038</v>
      </c>
      <c r="C239" s="1" t="s">
        <v>5039</v>
      </c>
      <c r="D239" s="1">
        <v>2020.0</v>
      </c>
      <c r="E239" s="1" t="s">
        <v>26</v>
      </c>
      <c r="F239" s="1" t="s">
        <v>5040</v>
      </c>
      <c r="G239" s="1" t="s">
        <v>30</v>
      </c>
      <c r="H239" s="1" t="s">
        <v>33</v>
      </c>
    </row>
    <row r="240" ht="15.75" customHeight="1">
      <c r="B240" s="1" t="s">
        <v>5041</v>
      </c>
      <c r="C240" s="1" t="s">
        <v>5042</v>
      </c>
      <c r="D240" s="1">
        <v>2020.0</v>
      </c>
      <c r="E240" s="1" t="s">
        <v>26</v>
      </c>
      <c r="F240" s="1" t="s">
        <v>5043</v>
      </c>
      <c r="G240" s="1" t="s">
        <v>64</v>
      </c>
      <c r="H240" s="1" t="s">
        <v>33</v>
      </c>
    </row>
    <row r="241" ht="15.75" customHeight="1">
      <c r="B241" s="1" t="s">
        <v>108</v>
      </c>
      <c r="C241" s="1" t="s">
        <v>111</v>
      </c>
      <c r="D241" s="1">
        <v>2020.0</v>
      </c>
      <c r="E241" s="1" t="s">
        <v>115</v>
      </c>
      <c r="F241" s="1" t="s">
        <v>116</v>
      </c>
      <c r="G241" s="1" t="s">
        <v>30</v>
      </c>
      <c r="H241" s="1" t="s">
        <v>33</v>
      </c>
    </row>
    <row r="242" ht="15.75" customHeight="1">
      <c r="B242" s="1" t="s">
        <v>145</v>
      </c>
      <c r="C242" s="1" t="s">
        <v>148</v>
      </c>
      <c r="D242" s="1">
        <v>2020.0</v>
      </c>
      <c r="E242" s="1" t="s">
        <v>151</v>
      </c>
      <c r="F242" s="1" t="s">
        <v>152</v>
      </c>
      <c r="G242" s="1" t="s">
        <v>64</v>
      </c>
      <c r="H242" s="1" t="s">
        <v>33</v>
      </c>
    </row>
    <row r="243" ht="15.75" customHeight="1">
      <c r="B243" s="1" t="s">
        <v>161</v>
      </c>
      <c r="C243" s="1" t="s">
        <v>164</v>
      </c>
      <c r="D243" s="1">
        <v>2020.0</v>
      </c>
      <c r="E243" s="1" t="s">
        <v>166</v>
      </c>
      <c r="F243" s="1" t="s">
        <v>167</v>
      </c>
      <c r="G243" s="1" t="s">
        <v>64</v>
      </c>
      <c r="H243" s="1" t="s">
        <v>33</v>
      </c>
    </row>
    <row r="244" ht="15.75" customHeight="1">
      <c r="B244" s="1" t="s">
        <v>169</v>
      </c>
      <c r="C244" s="1" t="s">
        <v>172</v>
      </c>
      <c r="D244" s="1">
        <v>2020.0</v>
      </c>
      <c r="E244" s="1" t="s">
        <v>176</v>
      </c>
      <c r="F244" s="1" t="s">
        <v>177</v>
      </c>
      <c r="G244" s="1" t="s">
        <v>30</v>
      </c>
      <c r="H244" s="1" t="s">
        <v>33</v>
      </c>
    </row>
    <row r="245" ht="15.75" customHeight="1">
      <c r="B245" s="1" t="s">
        <v>180</v>
      </c>
      <c r="C245" s="1" t="s">
        <v>183</v>
      </c>
      <c r="D245" s="1">
        <v>2020.0</v>
      </c>
      <c r="E245" s="1" t="s">
        <v>185</v>
      </c>
      <c r="F245" s="1" t="s">
        <v>186</v>
      </c>
      <c r="G245" s="1" t="s">
        <v>64</v>
      </c>
      <c r="H245" s="1" t="s">
        <v>33</v>
      </c>
    </row>
    <row r="246" ht="15.75" customHeight="1">
      <c r="B246" s="1" t="s">
        <v>288</v>
      </c>
      <c r="C246" s="1" t="s">
        <v>291</v>
      </c>
      <c r="D246" s="1">
        <v>2020.0</v>
      </c>
      <c r="E246" s="1" t="s">
        <v>293</v>
      </c>
      <c r="F246" s="1" t="s">
        <v>294</v>
      </c>
      <c r="G246" s="1" t="s">
        <v>64</v>
      </c>
      <c r="H246" s="1" t="s">
        <v>33</v>
      </c>
    </row>
    <row r="247" ht="15.75" customHeight="1">
      <c r="B247" s="1" t="s">
        <v>332</v>
      </c>
      <c r="C247" s="1" t="s">
        <v>335</v>
      </c>
      <c r="D247" s="1">
        <v>2020.0</v>
      </c>
      <c r="E247" s="1" t="s">
        <v>340</v>
      </c>
      <c r="F247" s="1" t="s">
        <v>341</v>
      </c>
      <c r="G247" s="1" t="s">
        <v>30</v>
      </c>
      <c r="H247" s="1" t="s">
        <v>33</v>
      </c>
    </row>
    <row r="248" ht="15.75" customHeight="1">
      <c r="B248" s="1" t="s">
        <v>343</v>
      </c>
      <c r="C248" s="1" t="s">
        <v>346</v>
      </c>
      <c r="D248" s="1">
        <v>2020.0</v>
      </c>
      <c r="E248" s="1" t="s">
        <v>350</v>
      </c>
      <c r="F248" s="1" t="s">
        <v>351</v>
      </c>
      <c r="G248" s="1" t="s">
        <v>30</v>
      </c>
      <c r="H248" s="1" t="s">
        <v>33</v>
      </c>
    </row>
    <row r="249" ht="15.75" customHeight="1">
      <c r="B249" s="1" t="s">
        <v>353</v>
      </c>
      <c r="C249" s="1" t="s">
        <v>356</v>
      </c>
      <c r="D249" s="1">
        <v>2020.0</v>
      </c>
      <c r="E249" s="1" t="s">
        <v>358</v>
      </c>
      <c r="F249" s="1" t="s">
        <v>359</v>
      </c>
      <c r="G249" s="1" t="s">
        <v>64</v>
      </c>
      <c r="H249" s="1" t="s">
        <v>33</v>
      </c>
    </row>
    <row r="250" ht="15.75" customHeight="1">
      <c r="B250" s="1" t="s">
        <v>413</v>
      </c>
      <c r="C250" s="1" t="s">
        <v>416</v>
      </c>
      <c r="D250" s="1">
        <v>2020.0</v>
      </c>
      <c r="E250" s="1" t="s">
        <v>419</v>
      </c>
      <c r="F250" s="1" t="s">
        <v>420</v>
      </c>
      <c r="G250" s="1" t="s">
        <v>64</v>
      </c>
      <c r="H250" s="1" t="s">
        <v>33</v>
      </c>
    </row>
    <row r="251" ht="15.75" customHeight="1">
      <c r="B251" s="1" t="s">
        <v>430</v>
      </c>
      <c r="C251" s="1" t="s">
        <v>433</v>
      </c>
      <c r="D251" s="1">
        <v>2020.0</v>
      </c>
      <c r="E251" s="1" t="s">
        <v>435</v>
      </c>
      <c r="F251" s="1" t="s">
        <v>436</v>
      </c>
      <c r="G251" s="1" t="s">
        <v>30</v>
      </c>
      <c r="H251" s="1" t="s">
        <v>33</v>
      </c>
    </row>
    <row r="252" ht="15.75" customHeight="1">
      <c r="B252" s="1" t="s">
        <v>449</v>
      </c>
      <c r="C252" s="1" t="s">
        <v>452</v>
      </c>
      <c r="D252" s="1">
        <v>2020.0</v>
      </c>
      <c r="E252" s="1" t="s">
        <v>456</v>
      </c>
      <c r="F252" s="1" t="s">
        <v>457</v>
      </c>
      <c r="G252" s="1" t="s">
        <v>30</v>
      </c>
      <c r="H252" s="1" t="s">
        <v>33</v>
      </c>
    </row>
    <row r="253" ht="15.75" customHeight="1">
      <c r="B253" s="1" t="s">
        <v>476</v>
      </c>
      <c r="C253" s="1" t="s">
        <v>479</v>
      </c>
      <c r="D253" s="1">
        <v>2020.0</v>
      </c>
      <c r="E253" s="1" t="s">
        <v>482</v>
      </c>
      <c r="F253" s="1" t="s">
        <v>483</v>
      </c>
      <c r="G253" s="1" t="s">
        <v>484</v>
      </c>
      <c r="H253" s="1" t="s">
        <v>33</v>
      </c>
    </row>
    <row r="254" ht="15.75" customHeight="1">
      <c r="B254" s="1" t="s">
        <v>617</v>
      </c>
      <c r="C254" s="1" t="s">
        <v>620</v>
      </c>
      <c r="D254" s="1">
        <v>2020.0</v>
      </c>
      <c r="E254" s="1" t="s">
        <v>622</v>
      </c>
      <c r="F254" s="1" t="s">
        <v>623</v>
      </c>
      <c r="G254" s="1" t="s">
        <v>30</v>
      </c>
      <c r="H254" s="1" t="s">
        <v>33</v>
      </c>
    </row>
    <row r="255" ht="15.75" customHeight="1">
      <c r="B255" s="1" t="s">
        <v>682</v>
      </c>
      <c r="C255" s="1" t="s">
        <v>685</v>
      </c>
      <c r="D255" s="1">
        <v>2020.0</v>
      </c>
      <c r="E255" s="1" t="s">
        <v>688</v>
      </c>
      <c r="F255" s="1" t="s">
        <v>689</v>
      </c>
      <c r="G255" s="1" t="s">
        <v>30</v>
      </c>
      <c r="H255" s="1" t="s">
        <v>33</v>
      </c>
    </row>
    <row r="256" ht="15.75" customHeight="1">
      <c r="B256" s="1" t="s">
        <v>1368</v>
      </c>
      <c r="C256" s="1" t="s">
        <v>1369</v>
      </c>
      <c r="D256" s="1">
        <v>2020.0</v>
      </c>
      <c r="E256" s="1" t="s">
        <v>1386</v>
      </c>
      <c r="F256" s="1" t="s">
        <v>5044</v>
      </c>
      <c r="G256" s="1" t="s">
        <v>30</v>
      </c>
      <c r="H256" s="1" t="s">
        <v>5045</v>
      </c>
    </row>
    <row r="257" ht="15.75" customHeight="1">
      <c r="B257" s="1" t="s">
        <v>1501</v>
      </c>
      <c r="C257" s="1" t="s">
        <v>1502</v>
      </c>
      <c r="D257" s="1">
        <v>2020.0</v>
      </c>
      <c r="E257" s="1" t="s">
        <v>435</v>
      </c>
      <c r="F257" s="1" t="s">
        <v>5046</v>
      </c>
      <c r="G257" s="1" t="s">
        <v>30</v>
      </c>
      <c r="H257" s="1" t="s">
        <v>5045</v>
      </c>
    </row>
    <row r="258" ht="15.75" customHeight="1">
      <c r="B258" s="1"/>
      <c r="C258" s="1" t="s">
        <v>1716</v>
      </c>
      <c r="D258" s="1">
        <v>2020.0</v>
      </c>
      <c r="E258" s="1"/>
      <c r="F258" s="1" t="s">
        <v>1719</v>
      </c>
      <c r="G258" s="1" t="s">
        <v>1530</v>
      </c>
      <c r="H258" s="1" t="s">
        <v>5031</v>
      </c>
    </row>
    <row r="259" ht="15.75" customHeight="1">
      <c r="B259" s="1"/>
      <c r="C259" s="1" t="s">
        <v>1828</v>
      </c>
      <c r="D259" s="1">
        <v>2020.0</v>
      </c>
      <c r="E259" s="1"/>
      <c r="F259" s="1" t="s">
        <v>1831</v>
      </c>
      <c r="G259" s="1" t="s">
        <v>1530</v>
      </c>
      <c r="H259" s="1" t="s">
        <v>5031</v>
      </c>
    </row>
    <row r="260" ht="15.75" customHeight="1">
      <c r="B260" s="1"/>
      <c r="C260" s="1" t="s">
        <v>1864</v>
      </c>
      <c r="D260" s="1">
        <v>2020.0</v>
      </c>
      <c r="E260" s="1"/>
      <c r="F260" s="1" t="s">
        <v>1866</v>
      </c>
      <c r="G260" s="1" t="s">
        <v>1530</v>
      </c>
      <c r="H260" s="1" t="s">
        <v>5031</v>
      </c>
    </row>
    <row r="261" ht="15.75" customHeight="1">
      <c r="B261" s="1"/>
      <c r="C261" s="1" t="s">
        <v>1987</v>
      </c>
      <c r="D261" s="1">
        <v>2020.0</v>
      </c>
      <c r="E261" s="1"/>
      <c r="F261" s="1" t="s">
        <v>1990</v>
      </c>
      <c r="G261" s="1" t="s">
        <v>1530</v>
      </c>
      <c r="H261" s="1" t="s">
        <v>5031</v>
      </c>
    </row>
    <row r="262" ht="15.75" customHeight="1">
      <c r="B262" s="1"/>
      <c r="C262" s="1" t="s">
        <v>2011</v>
      </c>
      <c r="D262" s="1">
        <v>2020.0</v>
      </c>
      <c r="E262" s="1"/>
      <c r="F262" s="1" t="s">
        <v>2013</v>
      </c>
      <c r="G262" s="1" t="s">
        <v>1530</v>
      </c>
      <c r="H262" s="1" t="s">
        <v>5031</v>
      </c>
    </row>
    <row r="263" ht="15.75" customHeight="1">
      <c r="B263" s="1"/>
      <c r="C263" s="1" t="s">
        <v>2057</v>
      </c>
      <c r="D263" s="1">
        <v>2020.0</v>
      </c>
      <c r="E263" s="1"/>
      <c r="F263" s="1" t="s">
        <v>2060</v>
      </c>
      <c r="G263" s="1" t="s">
        <v>1530</v>
      </c>
      <c r="H263" s="1" t="s">
        <v>5031</v>
      </c>
    </row>
    <row r="264" ht="15.75" customHeight="1">
      <c r="B264" s="1"/>
      <c r="C264" s="1" t="s">
        <v>2085</v>
      </c>
      <c r="D264" s="1">
        <v>2020.0</v>
      </c>
      <c r="E264" s="1"/>
      <c r="F264" s="1" t="s">
        <v>2088</v>
      </c>
      <c r="G264" s="1" t="s">
        <v>1530</v>
      </c>
      <c r="H264" s="1" t="s">
        <v>5031</v>
      </c>
    </row>
    <row r="265" ht="15.75" customHeight="1">
      <c r="B265" s="1"/>
      <c r="C265" s="1" t="s">
        <v>2100</v>
      </c>
      <c r="D265" s="1">
        <v>2020.0</v>
      </c>
      <c r="E265" s="1"/>
      <c r="F265" s="1" t="s">
        <v>2103</v>
      </c>
      <c r="G265" s="1" t="s">
        <v>1530</v>
      </c>
      <c r="H265" s="1" t="s">
        <v>5031</v>
      </c>
    </row>
    <row r="266" ht="15.75" customHeight="1">
      <c r="B266" s="1"/>
      <c r="C266" s="1" t="s">
        <v>2155</v>
      </c>
      <c r="D266" s="1">
        <v>2020.0</v>
      </c>
      <c r="E266" s="1"/>
      <c r="F266" s="1" t="s">
        <v>2158</v>
      </c>
      <c r="G266" s="1" t="s">
        <v>1530</v>
      </c>
      <c r="H266" s="1" t="s">
        <v>5031</v>
      </c>
    </row>
    <row r="267" ht="15.75" customHeight="1">
      <c r="B267" s="1"/>
      <c r="C267" s="1" t="s">
        <v>2168</v>
      </c>
      <c r="D267" s="1">
        <v>2020.0</v>
      </c>
      <c r="E267" s="1"/>
      <c r="F267" s="1" t="s">
        <v>2171</v>
      </c>
      <c r="G267" s="1" t="s">
        <v>1530</v>
      </c>
      <c r="H267" s="1" t="s">
        <v>5031</v>
      </c>
    </row>
    <row r="268" ht="15.75" customHeight="1">
      <c r="B268" s="1"/>
      <c r="C268" s="1" t="s">
        <v>2241</v>
      </c>
      <c r="D268" s="1">
        <v>2020.0</v>
      </c>
      <c r="E268" s="1"/>
      <c r="F268" s="1" t="s">
        <v>2246</v>
      </c>
      <c r="G268" s="1" t="s">
        <v>2182</v>
      </c>
      <c r="H268" s="1" t="s">
        <v>5031</v>
      </c>
    </row>
    <row r="269" ht="15.75" customHeight="1">
      <c r="B269" s="1"/>
      <c r="C269" s="1" t="s">
        <v>2276</v>
      </c>
      <c r="D269" s="1">
        <v>2020.0</v>
      </c>
      <c r="E269" s="1"/>
      <c r="F269" s="1" t="s">
        <v>2281</v>
      </c>
      <c r="G269" s="1" t="s">
        <v>2182</v>
      </c>
      <c r="H269" s="1" t="s">
        <v>5031</v>
      </c>
    </row>
    <row r="270" ht="15.75" customHeight="1">
      <c r="B270" s="1"/>
      <c r="C270" s="1" t="s">
        <v>2290</v>
      </c>
      <c r="D270" s="1">
        <v>2020.0</v>
      </c>
      <c r="E270" s="1"/>
      <c r="F270" s="1" t="s">
        <v>2291</v>
      </c>
      <c r="G270" s="1" t="s">
        <v>2182</v>
      </c>
      <c r="H270" s="1" t="s">
        <v>5031</v>
      </c>
    </row>
    <row r="271" ht="15.75" customHeight="1">
      <c r="B271" s="1"/>
      <c r="C271" s="1" t="s">
        <v>2299</v>
      </c>
      <c r="D271" s="1">
        <v>2020.0</v>
      </c>
      <c r="E271" s="1"/>
      <c r="F271" s="1" t="s">
        <v>2302</v>
      </c>
      <c r="G271" s="1" t="s">
        <v>2182</v>
      </c>
      <c r="H271" s="1" t="s">
        <v>5031</v>
      </c>
    </row>
    <row r="272" ht="15.75" customHeight="1">
      <c r="B272" s="1"/>
      <c r="C272" s="1" t="s">
        <v>2352</v>
      </c>
      <c r="D272" s="1">
        <v>2020.0</v>
      </c>
      <c r="E272" s="1"/>
      <c r="F272" s="1" t="s">
        <v>2354</v>
      </c>
      <c r="G272" s="1" t="s">
        <v>2182</v>
      </c>
      <c r="H272" s="1" t="s">
        <v>5031</v>
      </c>
    </row>
    <row r="273" ht="15.75" customHeight="1">
      <c r="B273" s="1"/>
      <c r="C273" s="1" t="s">
        <v>2369</v>
      </c>
      <c r="D273" s="1">
        <v>2020.0</v>
      </c>
      <c r="E273" s="1"/>
      <c r="F273" s="1" t="s">
        <v>2373</v>
      </c>
      <c r="G273" s="1" t="s">
        <v>2182</v>
      </c>
      <c r="H273" s="1" t="s">
        <v>5031</v>
      </c>
    </row>
    <row r="274" ht="15.75" customHeight="1">
      <c r="B274" s="1"/>
      <c r="C274" s="1" t="s">
        <v>2405</v>
      </c>
      <c r="D274" s="1">
        <v>2020.0</v>
      </c>
      <c r="E274" s="1"/>
      <c r="F274" s="1" t="s">
        <v>2410</v>
      </c>
      <c r="G274" s="1" t="s">
        <v>2182</v>
      </c>
      <c r="H274" s="1" t="s">
        <v>5031</v>
      </c>
    </row>
    <row r="275" ht="15.75" customHeight="1">
      <c r="B275" s="1"/>
      <c r="C275" s="1" t="s">
        <v>2427</v>
      </c>
      <c r="D275" s="1">
        <v>2020.0</v>
      </c>
      <c r="E275" s="1"/>
      <c r="F275" s="1" t="s">
        <v>2432</v>
      </c>
      <c r="G275" s="1" t="s">
        <v>2182</v>
      </c>
      <c r="H275" s="1" t="s">
        <v>5031</v>
      </c>
    </row>
    <row r="276" ht="15.75" customHeight="1">
      <c r="B276" s="1"/>
      <c r="C276" s="1" t="s">
        <v>2474</v>
      </c>
      <c r="D276" s="1">
        <v>2020.0</v>
      </c>
      <c r="E276" s="1"/>
      <c r="F276" s="1" t="s">
        <v>2477</v>
      </c>
      <c r="G276" s="1" t="s">
        <v>2182</v>
      </c>
      <c r="H276" s="1" t="s">
        <v>5031</v>
      </c>
    </row>
    <row r="277" ht="15.75" customHeight="1">
      <c r="B277" s="1"/>
      <c r="C277" s="1" t="s">
        <v>2516</v>
      </c>
      <c r="D277" s="1">
        <v>2020.0</v>
      </c>
      <c r="E277" s="1"/>
      <c r="F277" s="1" t="s">
        <v>2521</v>
      </c>
      <c r="G277" s="1" t="s">
        <v>2182</v>
      </c>
      <c r="H277" s="1" t="s">
        <v>5031</v>
      </c>
    </row>
    <row r="278" ht="15.75" customHeight="1">
      <c r="B278" s="1"/>
      <c r="C278" s="1" t="s">
        <v>2575</v>
      </c>
      <c r="D278" s="1">
        <v>2020.0</v>
      </c>
      <c r="E278" s="1"/>
      <c r="F278" s="1" t="s">
        <v>2580</v>
      </c>
      <c r="G278" s="1" t="s">
        <v>2182</v>
      </c>
      <c r="H278" s="1" t="s">
        <v>5031</v>
      </c>
    </row>
    <row r="279" ht="15.75" customHeight="1">
      <c r="B279" s="1"/>
      <c r="C279" s="1" t="s">
        <v>2587</v>
      </c>
      <c r="D279" s="1">
        <v>2020.0</v>
      </c>
      <c r="E279" s="1"/>
      <c r="F279" s="1" t="s">
        <v>2590</v>
      </c>
      <c r="G279" s="1" t="s">
        <v>2182</v>
      </c>
      <c r="H279" s="1" t="s">
        <v>5031</v>
      </c>
    </row>
    <row r="280" ht="15.75" customHeight="1">
      <c r="B280" s="1"/>
      <c r="C280" s="1" t="s">
        <v>2612</v>
      </c>
      <c r="D280" s="1">
        <v>2020.0</v>
      </c>
      <c r="E280" s="1"/>
      <c r="F280" s="1" t="s">
        <v>2617</v>
      </c>
      <c r="G280" s="1" t="s">
        <v>2182</v>
      </c>
      <c r="H280" s="1" t="s">
        <v>5031</v>
      </c>
    </row>
    <row r="281" ht="15.75" customHeight="1">
      <c r="B281" s="1"/>
      <c r="C281" s="1" t="s">
        <v>2716</v>
      </c>
      <c r="D281" s="1">
        <v>2020.0</v>
      </c>
      <c r="E281" s="1"/>
      <c r="F281" s="1" t="s">
        <v>2720</v>
      </c>
      <c r="G281" s="1" t="s">
        <v>2182</v>
      </c>
      <c r="H281" s="1" t="s">
        <v>5031</v>
      </c>
    </row>
    <row r="282" ht="15.75" customHeight="1">
      <c r="B282" s="1"/>
      <c r="C282" s="1" t="s">
        <v>2795</v>
      </c>
      <c r="D282" s="1">
        <v>2020.0</v>
      </c>
      <c r="E282" s="1"/>
      <c r="F282" s="1" t="s">
        <v>2798</v>
      </c>
      <c r="G282" s="1" t="s">
        <v>2182</v>
      </c>
      <c r="H282" s="1" t="s">
        <v>5031</v>
      </c>
    </row>
    <row r="283" ht="15.75" customHeight="1">
      <c r="B283" s="1"/>
      <c r="C283" s="1" t="s">
        <v>2817</v>
      </c>
      <c r="D283" s="1">
        <v>2020.0</v>
      </c>
      <c r="E283" s="1"/>
      <c r="F283" s="1" t="s">
        <v>2821</v>
      </c>
      <c r="G283" s="1" t="s">
        <v>2182</v>
      </c>
      <c r="H283" s="1" t="s">
        <v>5031</v>
      </c>
    </row>
    <row r="284" ht="15.75" customHeight="1">
      <c r="B284" s="1"/>
      <c r="C284" s="1" t="s">
        <v>2830</v>
      </c>
      <c r="D284" s="1">
        <v>2020.0</v>
      </c>
      <c r="E284" s="1"/>
      <c r="F284" s="1" t="s">
        <v>2834</v>
      </c>
      <c r="G284" s="1" t="s">
        <v>2182</v>
      </c>
      <c r="H284" s="1" t="s">
        <v>5031</v>
      </c>
    </row>
    <row r="285" ht="15.75" customHeight="1">
      <c r="B285" s="1"/>
      <c r="C285" s="1" t="s">
        <v>2859</v>
      </c>
      <c r="D285" s="1">
        <v>2020.0</v>
      </c>
      <c r="E285" s="1"/>
      <c r="F285" s="1" t="s">
        <v>2862</v>
      </c>
      <c r="G285" s="1" t="s">
        <v>2182</v>
      </c>
      <c r="H285" s="1" t="s">
        <v>5031</v>
      </c>
    </row>
    <row r="286" ht="15.75" customHeight="1">
      <c r="B286" s="1"/>
      <c r="C286" s="1" t="s">
        <v>2865</v>
      </c>
      <c r="D286" s="1">
        <v>2020.0</v>
      </c>
      <c r="E286" s="1"/>
      <c r="F286" s="1" t="s">
        <v>2868</v>
      </c>
      <c r="G286" s="1" t="s">
        <v>2182</v>
      </c>
      <c r="H286" s="1" t="s">
        <v>5031</v>
      </c>
    </row>
    <row r="287" ht="15.75" customHeight="1">
      <c r="B287" s="1"/>
      <c r="C287" s="1" t="s">
        <v>2902</v>
      </c>
      <c r="D287" s="1">
        <v>2020.0</v>
      </c>
      <c r="E287" s="1"/>
      <c r="F287" s="1" t="s">
        <v>2907</v>
      </c>
      <c r="G287" s="1" t="s">
        <v>2182</v>
      </c>
      <c r="H287" s="1" t="s">
        <v>5031</v>
      </c>
    </row>
    <row r="288" ht="15.75" customHeight="1">
      <c r="B288" s="1"/>
      <c r="C288" s="1" t="s">
        <v>2909</v>
      </c>
      <c r="D288" s="1">
        <v>2020.0</v>
      </c>
      <c r="E288" s="1"/>
      <c r="F288" s="1" t="s">
        <v>2912</v>
      </c>
      <c r="G288" s="1" t="s">
        <v>2182</v>
      </c>
      <c r="H288" s="1" t="s">
        <v>5031</v>
      </c>
    </row>
    <row r="289" ht="15.75" customHeight="1">
      <c r="B289" s="1"/>
      <c r="C289" s="1" t="s">
        <v>2950</v>
      </c>
      <c r="D289" s="1">
        <v>2020.0</v>
      </c>
      <c r="E289" s="1"/>
      <c r="F289" s="1" t="s">
        <v>2952</v>
      </c>
      <c r="G289" s="1" t="s">
        <v>2182</v>
      </c>
      <c r="H289" s="1" t="s">
        <v>5031</v>
      </c>
    </row>
    <row r="290" ht="15.75" customHeight="1">
      <c r="B290" s="1"/>
      <c r="C290" s="1" t="s">
        <v>3026</v>
      </c>
      <c r="D290" s="1">
        <v>2020.0</v>
      </c>
      <c r="E290" s="1"/>
      <c r="F290" s="1" t="s">
        <v>3029</v>
      </c>
      <c r="G290" s="1" t="s">
        <v>2182</v>
      </c>
      <c r="H290" s="1" t="s">
        <v>5031</v>
      </c>
    </row>
    <row r="291" ht="15.75" customHeight="1">
      <c r="B291" s="1"/>
      <c r="C291" s="1" t="s">
        <v>3044</v>
      </c>
      <c r="D291" s="1">
        <v>2020.0</v>
      </c>
      <c r="E291" s="1"/>
      <c r="F291" s="1" t="s">
        <v>3049</v>
      </c>
      <c r="G291" s="1" t="s">
        <v>2182</v>
      </c>
      <c r="H291" s="1" t="s">
        <v>5031</v>
      </c>
    </row>
    <row r="292" ht="15.75" customHeight="1">
      <c r="B292" s="1"/>
      <c r="C292" s="1" t="s">
        <v>3052</v>
      </c>
      <c r="D292" s="1">
        <v>2020.0</v>
      </c>
      <c r="E292" s="1"/>
      <c r="F292" s="1" t="s">
        <v>3057</v>
      </c>
      <c r="G292" s="1" t="s">
        <v>2182</v>
      </c>
      <c r="H292" s="1" t="s">
        <v>5031</v>
      </c>
    </row>
    <row r="293" ht="15.75" customHeight="1">
      <c r="B293" s="1"/>
      <c r="C293" s="1" t="s">
        <v>3166</v>
      </c>
      <c r="D293" s="1">
        <v>2020.0</v>
      </c>
      <c r="E293" s="1"/>
      <c r="F293" s="1" t="s">
        <v>3168</v>
      </c>
      <c r="G293" s="1" t="s">
        <v>2182</v>
      </c>
      <c r="H293" s="1" t="s">
        <v>5031</v>
      </c>
    </row>
    <row r="294" ht="15.75" customHeight="1">
      <c r="B294" s="1"/>
      <c r="C294" s="1" t="s">
        <v>3275</v>
      </c>
      <c r="D294" s="1">
        <v>2020.0</v>
      </c>
      <c r="E294" s="1"/>
      <c r="F294" s="1" t="s">
        <v>3278</v>
      </c>
      <c r="G294" s="1" t="s">
        <v>2182</v>
      </c>
      <c r="H294" s="1" t="s">
        <v>5031</v>
      </c>
    </row>
    <row r="295" ht="15.75" customHeight="1">
      <c r="B295" s="1"/>
      <c r="C295" s="1" t="s">
        <v>3413</v>
      </c>
      <c r="D295" s="1">
        <v>2020.0</v>
      </c>
      <c r="E295" s="1"/>
      <c r="F295" s="1" t="s">
        <v>3418</v>
      </c>
      <c r="G295" s="1" t="s">
        <v>2182</v>
      </c>
      <c r="H295" s="1" t="s">
        <v>5031</v>
      </c>
    </row>
    <row r="296" ht="15.75" customHeight="1">
      <c r="B296" s="1"/>
      <c r="C296" s="1" t="s">
        <v>3435</v>
      </c>
      <c r="D296" s="1">
        <v>2020.0</v>
      </c>
      <c r="E296" s="1"/>
      <c r="F296" s="1" t="s">
        <v>3438</v>
      </c>
      <c r="G296" s="1" t="s">
        <v>2182</v>
      </c>
      <c r="H296" s="1" t="s">
        <v>5031</v>
      </c>
    </row>
    <row r="297" ht="15.75" customHeight="1">
      <c r="B297" s="1"/>
      <c r="C297" s="1" t="s">
        <v>3449</v>
      </c>
      <c r="D297" s="1">
        <v>2020.0</v>
      </c>
      <c r="E297" s="1"/>
      <c r="F297" s="1" t="s">
        <v>3450</v>
      </c>
      <c r="G297" s="1" t="s">
        <v>2182</v>
      </c>
      <c r="H297" s="1" t="s">
        <v>5031</v>
      </c>
    </row>
    <row r="298" ht="15.75" customHeight="1">
      <c r="B298" s="1"/>
      <c r="C298" s="1" t="s">
        <v>3486</v>
      </c>
      <c r="D298" s="1">
        <v>2020.0</v>
      </c>
      <c r="E298" s="1"/>
      <c r="F298" s="1" t="s">
        <v>3489</v>
      </c>
      <c r="G298" s="1" t="s">
        <v>2182</v>
      </c>
      <c r="H298" s="1" t="s">
        <v>5031</v>
      </c>
    </row>
    <row r="299" ht="15.75" customHeight="1">
      <c r="B299" s="1"/>
      <c r="C299" s="1" t="s">
        <v>3513</v>
      </c>
      <c r="D299" s="1">
        <v>2020.0</v>
      </c>
      <c r="E299" s="1"/>
      <c r="F299" s="1" t="s">
        <v>3517</v>
      </c>
      <c r="G299" s="1" t="s">
        <v>2182</v>
      </c>
      <c r="H299" s="1" t="s">
        <v>5031</v>
      </c>
    </row>
    <row r="300" ht="15.75" customHeight="1">
      <c r="B300" s="1"/>
      <c r="C300" s="1" t="s">
        <v>3567</v>
      </c>
      <c r="D300" s="1">
        <v>2020.0</v>
      </c>
      <c r="E300" s="1"/>
      <c r="F300" s="1" t="s">
        <v>3569</v>
      </c>
      <c r="G300" s="1" t="s">
        <v>2182</v>
      </c>
      <c r="H300" s="1" t="s">
        <v>5031</v>
      </c>
    </row>
    <row r="301" ht="15.75" customHeight="1">
      <c r="B301" s="1"/>
      <c r="C301" s="1" t="s">
        <v>3598</v>
      </c>
      <c r="D301" s="1">
        <v>2020.0</v>
      </c>
      <c r="E301" s="1"/>
      <c r="F301" s="1" t="s">
        <v>3603</v>
      </c>
      <c r="G301" s="1" t="s">
        <v>2182</v>
      </c>
      <c r="H301" s="1" t="s">
        <v>5031</v>
      </c>
    </row>
    <row r="302" ht="15.75" customHeight="1">
      <c r="B302" s="1"/>
      <c r="C302" s="1" t="s">
        <v>3618</v>
      </c>
      <c r="D302" s="1">
        <v>2020.0</v>
      </c>
      <c r="E302" s="1"/>
      <c r="F302" s="1" t="s">
        <v>3621</v>
      </c>
      <c r="G302" s="1" t="s">
        <v>2182</v>
      </c>
      <c r="H302" s="1" t="s">
        <v>5031</v>
      </c>
    </row>
    <row r="303" ht="15.75" customHeight="1">
      <c r="B303" s="1"/>
      <c r="C303" s="1" t="s">
        <v>3662</v>
      </c>
      <c r="D303" s="1">
        <v>2020.0</v>
      </c>
      <c r="E303" s="1"/>
      <c r="F303" s="1" t="s">
        <v>3665</v>
      </c>
      <c r="G303" s="1" t="s">
        <v>2182</v>
      </c>
      <c r="H303" s="1" t="s">
        <v>5031</v>
      </c>
    </row>
    <row r="304" ht="15.75" customHeight="1">
      <c r="B304" s="1"/>
      <c r="C304" s="1" t="s">
        <v>3685</v>
      </c>
      <c r="D304" s="1">
        <v>2020.0</v>
      </c>
      <c r="E304" s="1"/>
      <c r="F304" s="1" t="s">
        <v>3688</v>
      </c>
      <c r="G304" s="1" t="s">
        <v>2182</v>
      </c>
      <c r="H304" s="1" t="s">
        <v>5031</v>
      </c>
    </row>
    <row r="305" ht="15.75" customHeight="1">
      <c r="B305" s="1"/>
      <c r="C305" s="1" t="s">
        <v>3694</v>
      </c>
      <c r="D305" s="1">
        <v>2020.0</v>
      </c>
      <c r="E305" s="1"/>
      <c r="F305" s="1" t="s">
        <v>3697</v>
      </c>
      <c r="G305" s="1" t="s">
        <v>2182</v>
      </c>
      <c r="H305" s="1" t="s">
        <v>5031</v>
      </c>
    </row>
    <row r="306" ht="15.75" customHeight="1">
      <c r="B306" s="1"/>
      <c r="C306" s="1" t="s">
        <v>3872</v>
      </c>
      <c r="D306" s="1">
        <v>2020.0</v>
      </c>
      <c r="E306" s="1"/>
      <c r="F306" s="1" t="s">
        <v>3875</v>
      </c>
      <c r="G306" s="1" t="s">
        <v>2182</v>
      </c>
      <c r="H306" s="1" t="s">
        <v>5031</v>
      </c>
    </row>
    <row r="307" ht="15.75" customHeight="1">
      <c r="B307" s="1"/>
      <c r="C307" s="1" t="s">
        <v>3920</v>
      </c>
      <c r="D307" s="1">
        <v>2020.0</v>
      </c>
      <c r="E307" s="1"/>
      <c r="F307" s="1" t="s">
        <v>3925</v>
      </c>
      <c r="G307" s="1" t="s">
        <v>2182</v>
      </c>
      <c r="H307" s="1" t="s">
        <v>5031</v>
      </c>
    </row>
    <row r="308" ht="15.75" customHeight="1">
      <c r="B308" s="1"/>
      <c r="C308" s="1" t="s">
        <v>3934</v>
      </c>
      <c r="D308" s="1">
        <v>2020.0</v>
      </c>
      <c r="E308" s="1"/>
      <c r="F308" s="1" t="s">
        <v>3937</v>
      </c>
      <c r="G308" s="1" t="s">
        <v>2182</v>
      </c>
      <c r="H308" s="1" t="s">
        <v>5031</v>
      </c>
    </row>
    <row r="309" ht="15.75" customHeight="1">
      <c r="B309" s="1"/>
      <c r="C309" s="1" t="s">
        <v>3939</v>
      </c>
      <c r="D309" s="1">
        <v>2020.0</v>
      </c>
      <c r="E309" s="1"/>
      <c r="F309" s="1" t="s">
        <v>3943</v>
      </c>
      <c r="G309" s="1" t="s">
        <v>2182</v>
      </c>
      <c r="H309" s="1" t="s">
        <v>5031</v>
      </c>
    </row>
    <row r="310" ht="15.75" customHeight="1">
      <c r="B310" s="1"/>
      <c r="C310" s="1" t="s">
        <v>3974</v>
      </c>
      <c r="D310" s="1">
        <v>2020.0</v>
      </c>
      <c r="E310" s="1"/>
      <c r="F310" s="1" t="s">
        <v>3975</v>
      </c>
      <c r="G310" s="1" t="s">
        <v>2182</v>
      </c>
      <c r="H310" s="1" t="s">
        <v>5031</v>
      </c>
    </row>
    <row r="311" ht="15.75" customHeight="1">
      <c r="B311" s="1"/>
      <c r="C311" s="1" t="s">
        <v>4022</v>
      </c>
      <c r="D311" s="1">
        <v>2020.0</v>
      </c>
      <c r="E311" s="1"/>
      <c r="F311" s="1" t="s">
        <v>4024</v>
      </c>
      <c r="G311" s="1" t="s">
        <v>2182</v>
      </c>
      <c r="H311" s="1" t="s">
        <v>5031</v>
      </c>
    </row>
    <row r="312" ht="15.75" customHeight="1">
      <c r="B312" s="1"/>
      <c r="C312" s="1" t="s">
        <v>4119</v>
      </c>
      <c r="D312" s="1">
        <v>2020.0</v>
      </c>
      <c r="E312" s="1"/>
      <c r="F312" s="1" t="s">
        <v>4122</v>
      </c>
      <c r="G312" s="1" t="s">
        <v>2182</v>
      </c>
      <c r="H312" s="1" t="s">
        <v>5031</v>
      </c>
    </row>
    <row r="313" ht="15.75" customHeight="1">
      <c r="B313" s="1"/>
      <c r="C313" s="1" t="s">
        <v>4189</v>
      </c>
      <c r="D313" s="1">
        <v>2020.0</v>
      </c>
      <c r="E313" s="1"/>
      <c r="F313" s="1" t="s">
        <v>4194</v>
      </c>
      <c r="G313" s="1" t="s">
        <v>2182</v>
      </c>
      <c r="H313" s="1" t="s">
        <v>5031</v>
      </c>
    </row>
    <row r="314" ht="15.75" customHeight="1">
      <c r="B314" s="1"/>
      <c r="C314" s="1" t="s">
        <v>4240</v>
      </c>
      <c r="D314" s="1">
        <v>2020.0</v>
      </c>
      <c r="E314" s="1"/>
      <c r="F314" s="1" t="s">
        <v>4243</v>
      </c>
      <c r="G314" s="1" t="s">
        <v>2182</v>
      </c>
      <c r="H314" s="1" t="s">
        <v>5031</v>
      </c>
    </row>
    <row r="315" ht="15.75" customHeight="1">
      <c r="B315" s="1"/>
      <c r="C315" s="1" t="s">
        <v>4285</v>
      </c>
      <c r="D315" s="1">
        <v>2020.0</v>
      </c>
      <c r="E315" s="1"/>
      <c r="F315" s="1" t="s">
        <v>4287</v>
      </c>
      <c r="G315" s="1" t="s">
        <v>2182</v>
      </c>
      <c r="H315" s="1" t="s">
        <v>5031</v>
      </c>
    </row>
    <row r="316" ht="15.75" customHeight="1">
      <c r="B316" s="1"/>
      <c r="C316" s="1" t="s">
        <v>4332</v>
      </c>
      <c r="D316" s="1">
        <v>2020.0</v>
      </c>
      <c r="E316" s="1"/>
      <c r="F316" s="1" t="s">
        <v>4337</v>
      </c>
      <c r="G316" s="1" t="s">
        <v>2182</v>
      </c>
      <c r="H316" s="1" t="s">
        <v>5031</v>
      </c>
    </row>
    <row r="317" ht="15.75" customHeight="1">
      <c r="B317" s="1"/>
      <c r="C317" s="1" t="s">
        <v>4345</v>
      </c>
      <c r="D317" s="1">
        <v>2020.0</v>
      </c>
      <c r="E317" s="1"/>
      <c r="F317" s="1" t="s">
        <v>4350</v>
      </c>
      <c r="G317" s="1" t="s">
        <v>2182</v>
      </c>
      <c r="H317" s="1" t="s">
        <v>5031</v>
      </c>
    </row>
    <row r="318" ht="15.75" customHeight="1">
      <c r="B318" s="1"/>
      <c r="C318" s="1" t="s">
        <v>4532</v>
      </c>
      <c r="D318" s="1">
        <v>2020.0</v>
      </c>
      <c r="E318" s="1"/>
      <c r="F318" s="1" t="s">
        <v>4538</v>
      </c>
      <c r="G318" s="1" t="s">
        <v>2182</v>
      </c>
      <c r="H318" s="1" t="s">
        <v>5031</v>
      </c>
    </row>
    <row r="319" ht="15.75" customHeight="1">
      <c r="B319" s="1"/>
      <c r="C319" s="1" t="s">
        <v>4560</v>
      </c>
      <c r="D319" s="1">
        <v>2020.0</v>
      </c>
      <c r="E319" s="1"/>
      <c r="F319" s="1" t="s">
        <v>4563</v>
      </c>
      <c r="G319" s="1" t="s">
        <v>2182</v>
      </c>
      <c r="H319" s="1" t="s">
        <v>5031</v>
      </c>
    </row>
    <row r="320" ht="15.75" customHeight="1">
      <c r="B320" s="1"/>
      <c r="C320" s="1" t="s">
        <v>4702</v>
      </c>
      <c r="D320" s="1">
        <v>2020.0</v>
      </c>
      <c r="E320" s="1"/>
      <c r="F320" s="1" t="s">
        <v>4703</v>
      </c>
      <c r="G320" s="1" t="s">
        <v>2182</v>
      </c>
      <c r="H320" s="1" t="s">
        <v>5031</v>
      </c>
    </row>
    <row r="321" ht="15.75" customHeight="1">
      <c r="B321" s="1"/>
      <c r="C321" s="1" t="s">
        <v>4706</v>
      </c>
      <c r="D321" s="1">
        <v>2020.0</v>
      </c>
      <c r="E321" s="1"/>
      <c r="F321" s="1" t="s">
        <v>4711</v>
      </c>
      <c r="G321" s="1" t="s">
        <v>2182</v>
      </c>
      <c r="H321" s="1" t="s">
        <v>5031</v>
      </c>
    </row>
    <row r="322" ht="15.75" customHeight="1">
      <c r="B322" s="1"/>
      <c r="C322" s="1" t="s">
        <v>4714</v>
      </c>
      <c r="D322" s="1">
        <v>2020.0</v>
      </c>
      <c r="E322" s="1"/>
      <c r="F322" s="1" t="s">
        <v>4719</v>
      </c>
      <c r="G322" s="1" t="s">
        <v>2182</v>
      </c>
      <c r="H322" s="1" t="s">
        <v>5031</v>
      </c>
    </row>
    <row r="323" ht="15.75" customHeight="1">
      <c r="B323" s="1"/>
      <c r="C323" s="1" t="s">
        <v>4788</v>
      </c>
      <c r="D323" s="1">
        <v>2020.0</v>
      </c>
      <c r="E323" s="1"/>
      <c r="F323" s="1" t="s">
        <v>4793</v>
      </c>
      <c r="G323" s="1" t="s">
        <v>2182</v>
      </c>
      <c r="H323" s="1" t="s">
        <v>5031</v>
      </c>
    </row>
    <row r="324" ht="15.75" customHeight="1">
      <c r="B324" s="1"/>
      <c r="C324" s="1" t="s">
        <v>4828</v>
      </c>
      <c r="D324" s="1">
        <v>2020.0</v>
      </c>
      <c r="E324" s="1"/>
      <c r="F324" s="1" t="s">
        <v>4831</v>
      </c>
      <c r="G324" s="1" t="s">
        <v>2182</v>
      </c>
      <c r="H324" s="1" t="s">
        <v>5031</v>
      </c>
    </row>
    <row r="325" ht="15.75" customHeight="1">
      <c r="B325" s="1"/>
      <c r="C325" s="1" t="s">
        <v>4833</v>
      </c>
      <c r="D325" s="1">
        <v>2020.0</v>
      </c>
      <c r="E325" s="1"/>
      <c r="F325" s="1" t="s">
        <v>4836</v>
      </c>
      <c r="G325" s="1" t="s">
        <v>2182</v>
      </c>
      <c r="H325" s="1" t="s">
        <v>5031</v>
      </c>
    </row>
    <row r="326" ht="15.75" customHeight="1">
      <c r="B326" s="1"/>
      <c r="C326" s="1" t="s">
        <v>4838</v>
      </c>
      <c r="D326" s="1">
        <v>2020.0</v>
      </c>
      <c r="E326" s="1"/>
      <c r="F326" s="1" t="s">
        <v>4839</v>
      </c>
      <c r="G326" s="1" t="s">
        <v>2182</v>
      </c>
      <c r="H326" s="1" t="s">
        <v>5031</v>
      </c>
    </row>
    <row r="327" ht="15.75" customHeight="1">
      <c r="B327" s="1"/>
      <c r="C327" s="1" t="s">
        <v>4929</v>
      </c>
      <c r="D327" s="1">
        <v>2020.0</v>
      </c>
      <c r="E327" s="1"/>
      <c r="F327" s="1" t="s">
        <v>4934</v>
      </c>
      <c r="G327" s="1" t="s">
        <v>2182</v>
      </c>
      <c r="H327" s="1" t="s">
        <v>5031</v>
      </c>
    </row>
    <row r="328" ht="15.75" customHeight="1">
      <c r="B328" s="1"/>
      <c r="C328" s="1" t="s">
        <v>4964</v>
      </c>
      <c r="D328" s="1">
        <v>2020.0</v>
      </c>
      <c r="E328" s="1"/>
      <c r="F328" s="1" t="s">
        <v>4967</v>
      </c>
      <c r="G328" s="1" t="s">
        <v>2182</v>
      </c>
      <c r="H328" s="1" t="s">
        <v>5031</v>
      </c>
    </row>
    <row r="329" ht="15.75" customHeight="1">
      <c r="B329" s="1" t="s">
        <v>37</v>
      </c>
      <c r="C329" s="1" t="s">
        <v>40</v>
      </c>
      <c r="D329" s="1">
        <v>2021.0</v>
      </c>
      <c r="E329" s="1" t="s">
        <v>43</v>
      </c>
      <c r="F329" s="1" t="s">
        <v>44</v>
      </c>
      <c r="G329" s="1" t="s">
        <v>30</v>
      </c>
      <c r="H329" s="1" t="s">
        <v>33</v>
      </c>
    </row>
    <row r="330" ht="15.75" customHeight="1">
      <c r="B330" s="1" t="s">
        <v>74</v>
      </c>
      <c r="C330" s="1" t="s">
        <v>77</v>
      </c>
      <c r="D330" s="1">
        <v>2021.0</v>
      </c>
      <c r="E330" s="1" t="s">
        <v>78</v>
      </c>
      <c r="F330" s="1" t="s">
        <v>79</v>
      </c>
      <c r="G330" s="1" t="s">
        <v>64</v>
      </c>
      <c r="H330" s="1" t="s">
        <v>33</v>
      </c>
    </row>
    <row r="331" ht="15.75" customHeight="1">
      <c r="B331" s="1" t="s">
        <v>89</v>
      </c>
      <c r="C331" s="1" t="s">
        <v>92</v>
      </c>
      <c r="D331" s="1">
        <v>2021.0</v>
      </c>
      <c r="E331" s="1" t="s">
        <v>94</v>
      </c>
      <c r="F331" s="1" t="s">
        <v>95</v>
      </c>
      <c r="G331" s="1" t="s">
        <v>64</v>
      </c>
      <c r="H331" s="1" t="s">
        <v>33</v>
      </c>
    </row>
    <row r="332" ht="15.75" customHeight="1">
      <c r="B332" s="1" t="s">
        <v>97</v>
      </c>
      <c r="C332" s="1" t="s">
        <v>100</v>
      </c>
      <c r="D332" s="1">
        <v>2021.0</v>
      </c>
      <c r="E332" s="1" t="s">
        <v>104</v>
      </c>
      <c r="F332" s="1" t="s">
        <v>105</v>
      </c>
      <c r="G332" s="1" t="s">
        <v>30</v>
      </c>
      <c r="H332" s="1" t="s">
        <v>33</v>
      </c>
    </row>
    <row r="333" ht="15.75" customHeight="1">
      <c r="B333" s="1" t="s">
        <v>137</v>
      </c>
      <c r="C333" s="1" t="s">
        <v>140</v>
      </c>
      <c r="D333" s="1">
        <v>2021.0</v>
      </c>
      <c r="E333" s="1" t="s">
        <v>142</v>
      </c>
      <c r="F333" s="1" t="s">
        <v>143</v>
      </c>
      <c r="G333" s="1" t="s">
        <v>64</v>
      </c>
      <c r="H333" s="1" t="s">
        <v>33</v>
      </c>
    </row>
    <row r="334" ht="15.75" customHeight="1">
      <c r="B334" s="1" t="s">
        <v>241</v>
      </c>
      <c r="C334" s="1" t="s">
        <v>244</v>
      </c>
      <c r="D334" s="1">
        <v>2021.0</v>
      </c>
      <c r="E334" s="1" t="s">
        <v>248</v>
      </c>
      <c r="F334" s="1" t="s">
        <v>249</v>
      </c>
      <c r="G334" s="1" t="s">
        <v>64</v>
      </c>
      <c r="H334" s="1" t="s">
        <v>33</v>
      </c>
    </row>
    <row r="335" ht="15.75" customHeight="1">
      <c r="B335" s="1" t="s">
        <v>261</v>
      </c>
      <c r="C335" s="1" t="s">
        <v>264</v>
      </c>
      <c r="D335" s="1">
        <v>2021.0</v>
      </c>
      <c r="E335" s="1" t="s">
        <v>267</v>
      </c>
      <c r="F335" s="1" t="s">
        <v>268</v>
      </c>
      <c r="G335" s="1" t="s">
        <v>64</v>
      </c>
      <c r="H335" s="1" t="s">
        <v>33</v>
      </c>
    </row>
    <row r="336" ht="15.75" customHeight="1">
      <c r="B336" s="1" t="s">
        <v>270</v>
      </c>
      <c r="C336" s="1" t="s">
        <v>273</v>
      </c>
      <c r="D336" s="1">
        <v>2021.0</v>
      </c>
      <c r="E336" s="1" t="s">
        <v>276</v>
      </c>
      <c r="F336" s="1" t="s">
        <v>277</v>
      </c>
      <c r="G336" s="1" t="s">
        <v>30</v>
      </c>
      <c r="H336" s="1" t="s">
        <v>33</v>
      </c>
    </row>
    <row r="337" ht="15.75" customHeight="1">
      <c r="B337" s="1" t="s">
        <v>370</v>
      </c>
      <c r="C337" s="1" t="s">
        <v>373</v>
      </c>
      <c r="D337" s="1">
        <v>2021.0</v>
      </c>
      <c r="E337" s="1" t="s">
        <v>376</v>
      </c>
      <c r="F337" s="1" t="s">
        <v>377</v>
      </c>
      <c r="G337" s="1" t="s">
        <v>30</v>
      </c>
      <c r="H337" s="1" t="s">
        <v>33</v>
      </c>
    </row>
    <row r="338" ht="15.75" customHeight="1">
      <c r="B338" s="1" t="s">
        <v>387</v>
      </c>
      <c r="C338" s="1" t="s">
        <v>390</v>
      </c>
      <c r="D338" s="1">
        <v>2021.0</v>
      </c>
      <c r="E338" s="1" t="s">
        <v>392</v>
      </c>
      <c r="F338" s="1" t="s">
        <v>393</v>
      </c>
      <c r="G338" s="1" t="s">
        <v>64</v>
      </c>
      <c r="H338" s="1" t="s">
        <v>33</v>
      </c>
    </row>
    <row r="339" ht="15.75" customHeight="1">
      <c r="B339" s="1" t="s">
        <v>403</v>
      </c>
      <c r="C339" s="1" t="s">
        <v>406</v>
      </c>
      <c r="D339" s="1">
        <v>2021.0</v>
      </c>
      <c r="E339" s="1" t="s">
        <v>410</v>
      </c>
      <c r="F339" s="1" t="s">
        <v>411</v>
      </c>
      <c r="G339" s="1" t="s">
        <v>64</v>
      </c>
      <c r="H339" s="1" t="s">
        <v>33</v>
      </c>
    </row>
    <row r="340" ht="15.75" customHeight="1">
      <c r="B340" s="1" t="s">
        <v>438</v>
      </c>
      <c r="C340" s="1" t="s">
        <v>441</v>
      </c>
      <c r="D340" s="1">
        <v>2021.0</v>
      </c>
      <c r="E340" s="1" t="s">
        <v>446</v>
      </c>
      <c r="F340" s="1" t="s">
        <v>447</v>
      </c>
      <c r="G340" s="1" t="s">
        <v>30</v>
      </c>
      <c r="H340" s="1" t="s">
        <v>33</v>
      </c>
    </row>
    <row r="341" ht="15.75" customHeight="1">
      <c r="B341" s="1" t="s">
        <v>565</v>
      </c>
      <c r="C341" s="1" t="s">
        <v>568</v>
      </c>
      <c r="D341" s="1">
        <v>2021.0</v>
      </c>
      <c r="E341" s="1" t="s">
        <v>571</v>
      </c>
      <c r="F341" s="1" t="s">
        <v>572</v>
      </c>
      <c r="G341" s="1" t="s">
        <v>64</v>
      </c>
      <c r="H341" s="1" t="s">
        <v>33</v>
      </c>
    </row>
    <row r="342" ht="15.75" customHeight="1">
      <c r="B342" s="1" t="s">
        <v>641</v>
      </c>
      <c r="C342" s="1" t="s">
        <v>644</v>
      </c>
      <c r="D342" s="1">
        <v>2021.0</v>
      </c>
      <c r="E342" s="1" t="s">
        <v>646</v>
      </c>
      <c r="F342" s="1" t="s">
        <v>647</v>
      </c>
      <c r="G342" s="1" t="s">
        <v>64</v>
      </c>
      <c r="H342" s="1" t="s">
        <v>33</v>
      </c>
    </row>
    <row r="343" ht="15.75" customHeight="1">
      <c r="B343" s="1" t="s">
        <v>706</v>
      </c>
      <c r="C343" s="1" t="s">
        <v>709</v>
      </c>
      <c r="D343" s="1">
        <v>2021.0</v>
      </c>
      <c r="E343" s="1" t="s">
        <v>711</v>
      </c>
      <c r="F343" s="1" t="s">
        <v>712</v>
      </c>
      <c r="G343" s="1" t="s">
        <v>30</v>
      </c>
      <c r="H343" s="1" t="s">
        <v>33</v>
      </c>
    </row>
    <row r="344" ht="15.75" customHeight="1">
      <c r="B344" s="1" t="s">
        <v>732</v>
      </c>
      <c r="C344" s="1" t="s">
        <v>735</v>
      </c>
      <c r="D344" s="1">
        <v>2021.0</v>
      </c>
      <c r="E344" s="1" t="s">
        <v>736</v>
      </c>
      <c r="F344" s="1" t="s">
        <v>737</v>
      </c>
      <c r="G344" s="1" t="s">
        <v>30</v>
      </c>
      <c r="H344" s="1" t="s">
        <v>33</v>
      </c>
    </row>
    <row r="345" ht="15.75" customHeight="1">
      <c r="B345" s="1" t="s">
        <v>1112</v>
      </c>
      <c r="C345" s="1" t="s">
        <v>1113</v>
      </c>
      <c r="D345" s="1">
        <v>2021.0</v>
      </c>
      <c r="E345" s="1" t="s">
        <v>1132</v>
      </c>
      <c r="F345" s="1" t="s">
        <v>5047</v>
      </c>
      <c r="G345" s="1" t="s">
        <v>30</v>
      </c>
      <c r="H345" s="1" t="s">
        <v>5045</v>
      </c>
    </row>
    <row r="346" ht="15.75" customHeight="1">
      <c r="B346" s="1"/>
      <c r="C346" s="1" t="s">
        <v>1531</v>
      </c>
      <c r="D346" s="1">
        <v>2021.0</v>
      </c>
      <c r="E346" s="1"/>
      <c r="F346" s="1" t="s">
        <v>1537</v>
      </c>
      <c r="G346" s="1" t="s">
        <v>1530</v>
      </c>
      <c r="H346" s="1" t="s">
        <v>5031</v>
      </c>
    </row>
    <row r="347" ht="15.75" customHeight="1">
      <c r="B347" s="1"/>
      <c r="C347" s="1" t="s">
        <v>1584</v>
      </c>
      <c r="D347" s="1">
        <v>2021.0</v>
      </c>
      <c r="E347" s="1"/>
      <c r="F347" s="1" t="s">
        <v>1587</v>
      </c>
      <c r="G347" s="1" t="s">
        <v>1530</v>
      </c>
      <c r="H347" s="1" t="s">
        <v>5031</v>
      </c>
    </row>
    <row r="348" ht="15.75" customHeight="1">
      <c r="B348" s="1"/>
      <c r="C348" s="1" t="s">
        <v>1601</v>
      </c>
      <c r="D348" s="1">
        <v>2021.0</v>
      </c>
      <c r="E348" s="1"/>
      <c r="F348" s="1" t="s">
        <v>1604</v>
      </c>
      <c r="G348" s="1" t="s">
        <v>1530</v>
      </c>
      <c r="H348" s="1" t="s">
        <v>5031</v>
      </c>
    </row>
    <row r="349" ht="15.75" customHeight="1">
      <c r="B349" s="1"/>
      <c r="C349" s="1" t="s">
        <v>1634</v>
      </c>
      <c r="D349" s="1">
        <v>2021.0</v>
      </c>
      <c r="E349" s="1"/>
      <c r="F349" s="1" t="s">
        <v>1638</v>
      </c>
      <c r="G349" s="1" t="s">
        <v>1530</v>
      </c>
      <c r="H349" s="1" t="s">
        <v>5031</v>
      </c>
    </row>
    <row r="350" ht="15.75" customHeight="1">
      <c r="B350" s="1"/>
      <c r="C350" s="1" t="s">
        <v>1686</v>
      </c>
      <c r="D350" s="1">
        <v>2021.0</v>
      </c>
      <c r="E350" s="1"/>
      <c r="F350" s="1" t="s">
        <v>1689</v>
      </c>
      <c r="G350" s="1" t="s">
        <v>1530</v>
      </c>
      <c r="H350" s="1" t="s">
        <v>5031</v>
      </c>
    </row>
    <row r="351" ht="15.75" customHeight="1">
      <c r="B351" s="1"/>
      <c r="C351" s="1" t="s">
        <v>1721</v>
      </c>
      <c r="D351" s="1">
        <v>2021.0</v>
      </c>
      <c r="E351" s="1"/>
      <c r="F351" s="1" t="s">
        <v>1724</v>
      </c>
      <c r="G351" s="1" t="s">
        <v>1530</v>
      </c>
      <c r="H351" s="1" t="s">
        <v>5031</v>
      </c>
    </row>
    <row r="352" ht="15.75" customHeight="1">
      <c r="B352" s="1"/>
      <c r="C352" s="1" t="s">
        <v>1766</v>
      </c>
      <c r="D352" s="1">
        <v>2021.0</v>
      </c>
      <c r="E352" s="1"/>
      <c r="F352" s="1" t="s">
        <v>1769</v>
      </c>
      <c r="G352" s="1" t="s">
        <v>1530</v>
      </c>
      <c r="H352" s="1" t="s">
        <v>5031</v>
      </c>
    </row>
    <row r="353" ht="15.75" customHeight="1">
      <c r="B353" s="1"/>
      <c r="C353" s="1" t="s">
        <v>1771</v>
      </c>
      <c r="D353" s="1">
        <v>2021.0</v>
      </c>
      <c r="E353" s="1"/>
      <c r="F353" s="1" t="s">
        <v>1774</v>
      </c>
      <c r="G353" s="1" t="s">
        <v>1530</v>
      </c>
      <c r="H353" s="1" t="s">
        <v>5031</v>
      </c>
    </row>
    <row r="354" ht="15.75" customHeight="1">
      <c r="B354" s="1"/>
      <c r="C354" s="1" t="s">
        <v>1796</v>
      </c>
      <c r="D354" s="1">
        <v>2021.0</v>
      </c>
      <c r="E354" s="1"/>
      <c r="F354" s="1" t="s">
        <v>1799</v>
      </c>
      <c r="G354" s="1" t="s">
        <v>1530</v>
      </c>
      <c r="H354" s="1" t="s">
        <v>5031</v>
      </c>
    </row>
    <row r="355" ht="15.75" customHeight="1">
      <c r="B355" s="1"/>
      <c r="C355" s="1" t="s">
        <v>1882</v>
      </c>
      <c r="D355" s="1">
        <v>2021.0</v>
      </c>
      <c r="E355" s="1"/>
      <c r="F355" s="1" t="s">
        <v>1885</v>
      </c>
      <c r="G355" s="1" t="s">
        <v>1530</v>
      </c>
      <c r="H355" s="1" t="s">
        <v>5031</v>
      </c>
    </row>
    <row r="356" ht="15.75" customHeight="1">
      <c r="B356" s="1"/>
      <c r="C356" s="1" t="s">
        <v>1914</v>
      </c>
      <c r="D356" s="1">
        <v>2021.0</v>
      </c>
      <c r="E356" s="1"/>
      <c r="F356" s="1" t="s">
        <v>1917</v>
      </c>
      <c r="G356" s="1" t="s">
        <v>1530</v>
      </c>
      <c r="H356" s="1" t="s">
        <v>5031</v>
      </c>
    </row>
    <row r="357" ht="15.75" customHeight="1">
      <c r="B357" s="1"/>
      <c r="C357" s="1" t="s">
        <v>1954</v>
      </c>
      <c r="D357" s="1">
        <v>2021.0</v>
      </c>
      <c r="E357" s="1"/>
      <c r="F357" s="1" t="s">
        <v>1957</v>
      </c>
      <c r="G357" s="1" t="s">
        <v>1530</v>
      </c>
      <c r="H357" s="1" t="s">
        <v>5031</v>
      </c>
    </row>
    <row r="358" ht="15.75" customHeight="1">
      <c r="B358" s="1"/>
      <c r="C358" s="1" t="s">
        <v>1959</v>
      </c>
      <c r="D358" s="1">
        <v>2021.0</v>
      </c>
      <c r="E358" s="1"/>
      <c r="F358" s="1" t="s">
        <v>1961</v>
      </c>
      <c r="G358" s="1" t="s">
        <v>1530</v>
      </c>
      <c r="H358" s="1" t="s">
        <v>5031</v>
      </c>
    </row>
    <row r="359" ht="15.75" customHeight="1">
      <c r="B359" s="1"/>
      <c r="C359" s="1" t="s">
        <v>1997</v>
      </c>
      <c r="D359" s="1">
        <v>2021.0</v>
      </c>
      <c r="E359" s="1"/>
      <c r="F359" s="1" t="s">
        <v>2000</v>
      </c>
      <c r="G359" s="1" t="s">
        <v>1530</v>
      </c>
      <c r="H359" s="1" t="s">
        <v>5031</v>
      </c>
    </row>
    <row r="360" ht="15.75" customHeight="1">
      <c r="B360" s="1"/>
      <c r="C360" s="1" t="s">
        <v>2015</v>
      </c>
      <c r="D360" s="1">
        <v>2021.0</v>
      </c>
      <c r="E360" s="1"/>
      <c r="F360" s="1" t="s">
        <v>2018</v>
      </c>
      <c r="G360" s="1" t="s">
        <v>1530</v>
      </c>
      <c r="H360" s="1" t="s">
        <v>5031</v>
      </c>
    </row>
    <row r="361" ht="15.75" customHeight="1">
      <c r="B361" s="1"/>
      <c r="C361" s="1" t="s">
        <v>2042</v>
      </c>
      <c r="D361" s="1">
        <v>2021.0</v>
      </c>
      <c r="E361" s="1"/>
      <c r="F361" s="1" t="s">
        <v>2045</v>
      </c>
      <c r="G361" s="1" t="s">
        <v>1530</v>
      </c>
      <c r="H361" s="1" t="s">
        <v>5031</v>
      </c>
    </row>
    <row r="362" ht="15.75" customHeight="1">
      <c r="B362" s="1"/>
      <c r="C362" s="1" t="s">
        <v>2052</v>
      </c>
      <c r="D362" s="1">
        <v>2021.0</v>
      </c>
      <c r="E362" s="1"/>
      <c r="F362" s="1" t="s">
        <v>2055</v>
      </c>
      <c r="G362" s="1" t="s">
        <v>1530</v>
      </c>
      <c r="H362" s="1" t="s">
        <v>5031</v>
      </c>
    </row>
    <row r="363" ht="15.75" customHeight="1">
      <c r="B363" s="1"/>
      <c r="C363" s="1" t="s">
        <v>2072</v>
      </c>
      <c r="D363" s="1">
        <v>2021.0</v>
      </c>
      <c r="E363" s="1"/>
      <c r="F363" s="1" t="s">
        <v>2074</v>
      </c>
      <c r="G363" s="1" t="s">
        <v>1530</v>
      </c>
      <c r="H363" s="1" t="s">
        <v>5031</v>
      </c>
    </row>
    <row r="364" ht="15.75" customHeight="1">
      <c r="B364" s="1"/>
      <c r="C364" s="1" t="s">
        <v>2135</v>
      </c>
      <c r="D364" s="1">
        <v>2021.0</v>
      </c>
      <c r="E364" s="1"/>
      <c r="F364" s="1" t="s">
        <v>2138</v>
      </c>
      <c r="G364" s="1" t="s">
        <v>1530</v>
      </c>
      <c r="H364" s="1" t="s">
        <v>5031</v>
      </c>
    </row>
    <row r="365" ht="15.75" customHeight="1">
      <c r="B365" s="1"/>
      <c r="C365" s="1" t="s">
        <v>2144</v>
      </c>
      <c r="D365" s="1">
        <v>2021.0</v>
      </c>
      <c r="E365" s="1"/>
      <c r="F365" s="1" t="s">
        <v>2147</v>
      </c>
      <c r="G365" s="1" t="s">
        <v>1530</v>
      </c>
      <c r="H365" s="1" t="s">
        <v>5031</v>
      </c>
    </row>
    <row r="366" ht="15.75" customHeight="1">
      <c r="B366" s="1"/>
      <c r="C366" s="1" t="s">
        <v>2160</v>
      </c>
      <c r="D366" s="1">
        <v>2021.0</v>
      </c>
      <c r="E366" s="1"/>
      <c r="F366" s="1" t="s">
        <v>2163</v>
      </c>
      <c r="G366" s="1" t="s">
        <v>1530</v>
      </c>
      <c r="H366" s="1" t="s">
        <v>5031</v>
      </c>
    </row>
    <row r="367" ht="15.75" customHeight="1">
      <c r="B367" s="1"/>
      <c r="C367" s="1" t="s">
        <v>2235</v>
      </c>
      <c r="D367" s="1">
        <v>2021.0</v>
      </c>
      <c r="E367" s="1"/>
      <c r="F367" s="1" t="s">
        <v>2239</v>
      </c>
      <c r="G367" s="1" t="s">
        <v>2182</v>
      </c>
      <c r="H367" s="1" t="s">
        <v>5031</v>
      </c>
    </row>
    <row r="368" ht="15.75" customHeight="1">
      <c r="B368" s="1"/>
      <c r="C368" s="1" t="s">
        <v>2259</v>
      </c>
      <c r="D368" s="1">
        <v>2021.0</v>
      </c>
      <c r="E368" s="1"/>
      <c r="F368" s="1" t="s">
        <v>2264</v>
      </c>
      <c r="G368" s="1" t="s">
        <v>2182</v>
      </c>
      <c r="H368" s="1" t="s">
        <v>5031</v>
      </c>
    </row>
    <row r="369" ht="15.75" customHeight="1">
      <c r="B369" s="1"/>
      <c r="C369" s="1" t="s">
        <v>2364</v>
      </c>
      <c r="D369" s="1">
        <v>2021.0</v>
      </c>
      <c r="E369" s="1"/>
      <c r="F369" s="1" t="s">
        <v>2367</v>
      </c>
      <c r="G369" s="1" t="s">
        <v>2182</v>
      </c>
      <c r="H369" s="1" t="s">
        <v>5031</v>
      </c>
    </row>
    <row r="370" ht="15.75" customHeight="1">
      <c r="B370" s="1"/>
      <c r="C370" s="1" t="s">
        <v>2434</v>
      </c>
      <c r="D370" s="1">
        <v>2021.0</v>
      </c>
      <c r="E370" s="1"/>
      <c r="F370" s="1" t="s">
        <v>2439</v>
      </c>
      <c r="G370" s="1" t="s">
        <v>2182</v>
      </c>
      <c r="H370" s="1" t="s">
        <v>5031</v>
      </c>
    </row>
    <row r="371" ht="15.75" customHeight="1">
      <c r="B371" s="1"/>
      <c r="C371" s="1" t="s">
        <v>2486</v>
      </c>
      <c r="D371" s="1">
        <v>2021.0</v>
      </c>
      <c r="E371" s="1"/>
      <c r="F371" s="1" t="s">
        <v>2491</v>
      </c>
      <c r="G371" s="1" t="s">
        <v>2182</v>
      </c>
      <c r="H371" s="1" t="s">
        <v>5031</v>
      </c>
    </row>
    <row r="372" ht="15.75" customHeight="1">
      <c r="B372" s="1"/>
      <c r="C372" s="1" t="s">
        <v>2501</v>
      </c>
      <c r="D372" s="1">
        <v>2021.0</v>
      </c>
      <c r="E372" s="1"/>
      <c r="F372" s="1" t="s">
        <v>2506</v>
      </c>
      <c r="G372" s="1" t="s">
        <v>2182</v>
      </c>
      <c r="H372" s="1" t="s">
        <v>5031</v>
      </c>
    </row>
    <row r="373" ht="15.75" customHeight="1">
      <c r="B373" s="1"/>
      <c r="C373" s="1" t="s">
        <v>2601</v>
      </c>
      <c r="D373" s="1">
        <v>2021.0</v>
      </c>
      <c r="E373" s="1"/>
      <c r="F373" s="1" t="s">
        <v>2605</v>
      </c>
      <c r="G373" s="1" t="s">
        <v>2182</v>
      </c>
      <c r="H373" s="1" t="s">
        <v>5031</v>
      </c>
    </row>
    <row r="374" ht="15.75" customHeight="1">
      <c r="B374" s="1"/>
      <c r="C374" s="1" t="s">
        <v>2654</v>
      </c>
      <c r="D374" s="1">
        <v>2021.0</v>
      </c>
      <c r="E374" s="1"/>
      <c r="F374" s="1" t="s">
        <v>2657</v>
      </c>
      <c r="G374" s="1" t="s">
        <v>2182</v>
      </c>
      <c r="H374" s="1" t="s">
        <v>5031</v>
      </c>
    </row>
    <row r="375" ht="15.75" customHeight="1">
      <c r="B375" s="1"/>
      <c r="C375" s="1" t="s">
        <v>2706</v>
      </c>
      <c r="D375" s="1">
        <v>2021.0</v>
      </c>
      <c r="E375" s="1"/>
      <c r="F375" s="1" t="s">
        <v>2709</v>
      </c>
      <c r="G375" s="1" t="s">
        <v>2182</v>
      </c>
      <c r="H375" s="1" t="s">
        <v>5031</v>
      </c>
    </row>
    <row r="376" ht="15.75" customHeight="1">
      <c r="B376" s="1"/>
      <c r="C376" s="1" t="s">
        <v>2749</v>
      </c>
      <c r="D376" s="1">
        <v>2021.0</v>
      </c>
      <c r="E376" s="1"/>
      <c r="F376" s="1" t="s">
        <v>2754</v>
      </c>
      <c r="G376" s="1" t="s">
        <v>2182</v>
      </c>
      <c r="H376" s="1" t="s">
        <v>5031</v>
      </c>
    </row>
    <row r="377" ht="15.75" customHeight="1">
      <c r="B377" s="1"/>
      <c r="C377" s="1" t="s">
        <v>2759</v>
      </c>
      <c r="D377" s="1">
        <v>2021.0</v>
      </c>
      <c r="E377" s="1"/>
      <c r="F377" s="1" t="s">
        <v>2762</v>
      </c>
      <c r="G377" s="1" t="s">
        <v>2182</v>
      </c>
      <c r="H377" s="1" t="s">
        <v>5031</v>
      </c>
    </row>
    <row r="378" ht="15.75" customHeight="1">
      <c r="B378" s="1"/>
      <c r="C378" s="1" t="s">
        <v>2809</v>
      </c>
      <c r="D378" s="1">
        <v>2021.0</v>
      </c>
      <c r="E378" s="1"/>
      <c r="F378" s="1" t="s">
        <v>2814</v>
      </c>
      <c r="G378" s="1" t="s">
        <v>2182</v>
      </c>
      <c r="H378" s="1" t="s">
        <v>5031</v>
      </c>
    </row>
    <row r="379" ht="15.75" customHeight="1">
      <c r="B379" s="1"/>
      <c r="C379" s="1" t="s">
        <v>2870</v>
      </c>
      <c r="D379" s="1">
        <v>2021.0</v>
      </c>
      <c r="E379" s="1"/>
      <c r="F379" s="1" t="s">
        <v>2873</v>
      </c>
      <c r="G379" s="1" t="s">
        <v>2182</v>
      </c>
      <c r="H379" s="1" t="s">
        <v>5031</v>
      </c>
    </row>
    <row r="380" ht="15.75" customHeight="1">
      <c r="B380" s="1"/>
      <c r="C380" s="1" t="s">
        <v>2889</v>
      </c>
      <c r="D380" s="1">
        <v>2021.0</v>
      </c>
      <c r="E380" s="1"/>
      <c r="F380" s="1" t="s">
        <v>2893</v>
      </c>
      <c r="G380" s="1" t="s">
        <v>2182</v>
      </c>
      <c r="H380" s="1" t="s">
        <v>5031</v>
      </c>
    </row>
    <row r="381" ht="15.75" customHeight="1">
      <c r="B381" s="1"/>
      <c r="C381" s="1" t="s">
        <v>2932</v>
      </c>
      <c r="D381" s="1">
        <v>2021.0</v>
      </c>
      <c r="E381" s="1"/>
      <c r="F381" s="1" t="s">
        <v>2937</v>
      </c>
      <c r="G381" s="1" t="s">
        <v>2182</v>
      </c>
      <c r="H381" s="1" t="s">
        <v>5031</v>
      </c>
    </row>
    <row r="382" ht="15.75" customHeight="1">
      <c r="B382" s="1"/>
      <c r="C382" s="1" t="s">
        <v>3077</v>
      </c>
      <c r="D382" s="1">
        <v>2021.0</v>
      </c>
      <c r="E382" s="1"/>
      <c r="F382" s="1" t="s">
        <v>3080</v>
      </c>
      <c r="G382" s="1" t="s">
        <v>2182</v>
      </c>
      <c r="H382" s="1" t="s">
        <v>5031</v>
      </c>
    </row>
    <row r="383" ht="15.75" customHeight="1">
      <c r="B383" s="1"/>
      <c r="C383" s="1" t="s">
        <v>3227</v>
      </c>
      <c r="D383" s="1">
        <v>2021.0</v>
      </c>
      <c r="E383" s="1"/>
      <c r="F383" s="1" t="s">
        <v>3232</v>
      </c>
      <c r="G383" s="1" t="s">
        <v>2182</v>
      </c>
      <c r="H383" s="1" t="s">
        <v>5031</v>
      </c>
    </row>
    <row r="384" ht="15.75" customHeight="1">
      <c r="B384" s="1"/>
      <c r="C384" s="1" t="s">
        <v>3256</v>
      </c>
      <c r="D384" s="1">
        <v>2021.0</v>
      </c>
      <c r="E384" s="1"/>
      <c r="F384" s="1" t="s">
        <v>3257</v>
      </c>
      <c r="G384" s="1" t="s">
        <v>2182</v>
      </c>
      <c r="H384" s="1" t="s">
        <v>5031</v>
      </c>
    </row>
    <row r="385" ht="15.75" customHeight="1">
      <c r="B385" s="1"/>
      <c r="C385" s="1" t="s">
        <v>3301</v>
      </c>
      <c r="D385" s="1">
        <v>2021.0</v>
      </c>
      <c r="E385" s="1"/>
      <c r="F385" s="1" t="s">
        <v>3306</v>
      </c>
      <c r="G385" s="1" t="s">
        <v>2182</v>
      </c>
      <c r="H385" s="1" t="s">
        <v>5031</v>
      </c>
    </row>
    <row r="386" ht="15.75" customHeight="1">
      <c r="B386" s="1"/>
      <c r="C386" s="1" t="s">
        <v>3328</v>
      </c>
      <c r="D386" s="1">
        <v>2021.0</v>
      </c>
      <c r="E386" s="1"/>
      <c r="F386" s="1" t="s">
        <v>3333</v>
      </c>
      <c r="G386" s="1" t="s">
        <v>2182</v>
      </c>
      <c r="H386" s="1" t="s">
        <v>5031</v>
      </c>
    </row>
    <row r="387" ht="15.75" customHeight="1">
      <c r="B387" s="1"/>
      <c r="C387" s="1" t="s">
        <v>3336</v>
      </c>
      <c r="D387" s="1">
        <v>2021.0</v>
      </c>
      <c r="E387" s="1"/>
      <c r="F387" s="1" t="s">
        <v>3340</v>
      </c>
      <c r="G387" s="1" t="s">
        <v>2182</v>
      </c>
      <c r="H387" s="1" t="s">
        <v>5031</v>
      </c>
    </row>
    <row r="388" ht="15.75" customHeight="1">
      <c r="B388" s="1"/>
      <c r="C388" s="1" t="s">
        <v>3365</v>
      </c>
      <c r="D388" s="1">
        <v>2021.0</v>
      </c>
      <c r="E388" s="1"/>
      <c r="F388" s="1" t="s">
        <v>3367</v>
      </c>
      <c r="G388" s="1" t="s">
        <v>2182</v>
      </c>
      <c r="H388" s="1" t="s">
        <v>5031</v>
      </c>
    </row>
    <row r="389" ht="15.75" customHeight="1">
      <c r="B389" s="1"/>
      <c r="C389" s="1" t="s">
        <v>3421</v>
      </c>
      <c r="D389" s="1">
        <v>2021.0</v>
      </c>
      <c r="E389" s="1"/>
      <c r="F389" s="1" t="s">
        <v>3424</v>
      </c>
      <c r="G389" s="1" t="s">
        <v>2182</v>
      </c>
      <c r="H389" s="1" t="s">
        <v>5031</v>
      </c>
    </row>
    <row r="390" ht="15.75" customHeight="1">
      <c r="B390" s="1"/>
      <c r="C390" s="1" t="s">
        <v>3452</v>
      </c>
      <c r="D390" s="1">
        <v>2021.0</v>
      </c>
      <c r="E390" s="1"/>
      <c r="F390" s="1" t="s">
        <v>3457</v>
      </c>
      <c r="G390" s="1" t="s">
        <v>2182</v>
      </c>
      <c r="H390" s="1" t="s">
        <v>5031</v>
      </c>
    </row>
    <row r="391" ht="15.75" customHeight="1">
      <c r="B391" s="1"/>
      <c r="C391" s="1" t="s">
        <v>3527</v>
      </c>
      <c r="D391" s="1">
        <v>2021.0</v>
      </c>
      <c r="E391" s="1"/>
      <c r="F391" s="1" t="s">
        <v>3530</v>
      </c>
      <c r="G391" s="1" t="s">
        <v>2182</v>
      </c>
      <c r="H391" s="1" t="s">
        <v>5031</v>
      </c>
    </row>
    <row r="392" ht="15.75" customHeight="1">
      <c r="B392" s="1"/>
      <c r="C392" s="1" t="s">
        <v>3554</v>
      </c>
      <c r="D392" s="1">
        <v>2021.0</v>
      </c>
      <c r="E392" s="1"/>
      <c r="F392" s="1" t="s">
        <v>3559</v>
      </c>
      <c r="G392" s="1" t="s">
        <v>2182</v>
      </c>
      <c r="H392" s="1" t="s">
        <v>5031</v>
      </c>
    </row>
    <row r="393" ht="15.75" customHeight="1">
      <c r="B393" s="1"/>
      <c r="C393" s="1" t="s">
        <v>3581</v>
      </c>
      <c r="D393" s="1">
        <v>2021.0</v>
      </c>
      <c r="E393" s="1"/>
      <c r="F393" s="1" t="s">
        <v>3582</v>
      </c>
      <c r="G393" s="1" t="s">
        <v>2182</v>
      </c>
      <c r="H393" s="1" t="s">
        <v>5031</v>
      </c>
    </row>
    <row r="394" ht="15.75" customHeight="1">
      <c r="B394" s="1"/>
      <c r="C394" s="1" t="s">
        <v>3706</v>
      </c>
      <c r="D394" s="1">
        <v>2021.0</v>
      </c>
      <c r="E394" s="1"/>
      <c r="F394" s="1" t="s">
        <v>3710</v>
      </c>
      <c r="G394" s="1" t="s">
        <v>2182</v>
      </c>
      <c r="H394" s="1" t="s">
        <v>5031</v>
      </c>
    </row>
    <row r="395" ht="15.75" customHeight="1">
      <c r="B395" s="1"/>
      <c r="C395" s="1" t="s">
        <v>3713</v>
      </c>
      <c r="D395" s="1">
        <v>2021.0</v>
      </c>
      <c r="E395" s="1"/>
      <c r="F395" s="1" t="s">
        <v>3718</v>
      </c>
      <c r="G395" s="1" t="s">
        <v>2182</v>
      </c>
      <c r="H395" s="1" t="s">
        <v>5031</v>
      </c>
    </row>
    <row r="396" ht="15.75" customHeight="1">
      <c r="B396" s="1"/>
      <c r="C396" s="1" t="s">
        <v>3721</v>
      </c>
      <c r="D396" s="1">
        <v>2021.0</v>
      </c>
      <c r="E396" s="1"/>
      <c r="F396" s="1" t="s">
        <v>3722</v>
      </c>
      <c r="G396" s="1" t="s">
        <v>2182</v>
      </c>
      <c r="H396" s="1" t="s">
        <v>5031</v>
      </c>
    </row>
    <row r="397" ht="15.75" customHeight="1">
      <c r="B397" s="1"/>
      <c r="C397" s="1" t="s">
        <v>3783</v>
      </c>
      <c r="D397" s="1">
        <v>2021.0</v>
      </c>
      <c r="E397" s="1"/>
      <c r="F397" s="1" t="s">
        <v>3788</v>
      </c>
      <c r="G397" s="1" t="s">
        <v>2182</v>
      </c>
      <c r="H397" s="1" t="s">
        <v>5031</v>
      </c>
    </row>
    <row r="398" ht="15.75" customHeight="1">
      <c r="B398" s="1"/>
      <c r="C398" s="1" t="s">
        <v>3816</v>
      </c>
      <c r="D398" s="1">
        <v>2021.0</v>
      </c>
      <c r="E398" s="1"/>
      <c r="F398" s="1" t="s">
        <v>3819</v>
      </c>
      <c r="G398" s="1" t="s">
        <v>2182</v>
      </c>
      <c r="H398" s="1" t="s">
        <v>5031</v>
      </c>
    </row>
    <row r="399" ht="15.75" customHeight="1">
      <c r="B399" s="1"/>
      <c r="C399" s="1" t="s">
        <v>3855</v>
      </c>
      <c r="D399" s="1">
        <v>2021.0</v>
      </c>
      <c r="E399" s="1"/>
      <c r="F399" s="1" t="s">
        <v>3858</v>
      </c>
      <c r="G399" s="1" t="s">
        <v>2182</v>
      </c>
      <c r="H399" s="1" t="s">
        <v>5031</v>
      </c>
    </row>
    <row r="400" ht="15.75" customHeight="1">
      <c r="B400" s="1"/>
      <c r="C400" s="1" t="s">
        <v>4027</v>
      </c>
      <c r="D400" s="1">
        <v>2021.0</v>
      </c>
      <c r="E400" s="1"/>
      <c r="F400" s="1" t="s">
        <v>4032</v>
      </c>
      <c r="G400" s="1" t="s">
        <v>2182</v>
      </c>
      <c r="H400" s="1" t="s">
        <v>5031</v>
      </c>
    </row>
    <row r="401" ht="15.75" customHeight="1">
      <c r="B401" s="1"/>
      <c r="C401" s="1" t="s">
        <v>4104</v>
      </c>
      <c r="D401" s="1">
        <v>2021.0</v>
      </c>
      <c r="E401" s="1"/>
      <c r="F401" s="1" t="s">
        <v>4109</v>
      </c>
      <c r="G401" s="1" t="s">
        <v>2182</v>
      </c>
      <c r="H401" s="1" t="s">
        <v>5031</v>
      </c>
    </row>
    <row r="402" ht="15.75" customHeight="1">
      <c r="B402" s="1"/>
      <c r="C402" s="1" t="s">
        <v>4139</v>
      </c>
      <c r="D402" s="1">
        <v>2021.0</v>
      </c>
      <c r="E402" s="1"/>
      <c r="F402" s="1" t="s">
        <v>4142</v>
      </c>
      <c r="G402" s="1" t="s">
        <v>2182</v>
      </c>
      <c r="H402" s="1" t="s">
        <v>5031</v>
      </c>
    </row>
    <row r="403" ht="15.75" customHeight="1">
      <c r="B403" s="1"/>
      <c r="C403" s="1" t="s">
        <v>4208</v>
      </c>
      <c r="D403" s="1">
        <v>2021.0</v>
      </c>
      <c r="E403" s="1"/>
      <c r="F403" s="1" t="s">
        <v>4209</v>
      </c>
      <c r="G403" s="1" t="s">
        <v>2182</v>
      </c>
      <c r="H403" s="1" t="s">
        <v>5031</v>
      </c>
    </row>
    <row r="404" ht="15.75" customHeight="1">
      <c r="B404" s="1"/>
      <c r="C404" s="1" t="s">
        <v>4234</v>
      </c>
      <c r="D404" s="1">
        <v>2021.0</v>
      </c>
      <c r="E404" s="1"/>
      <c r="F404" s="1" t="s">
        <v>4237</v>
      </c>
      <c r="G404" s="1" t="s">
        <v>2182</v>
      </c>
      <c r="H404" s="1" t="s">
        <v>5031</v>
      </c>
    </row>
    <row r="405" ht="15.75" customHeight="1">
      <c r="B405" s="1"/>
      <c r="C405" s="1" t="s">
        <v>4274</v>
      </c>
      <c r="D405" s="1">
        <v>2021.0</v>
      </c>
      <c r="E405" s="1"/>
      <c r="F405" s="1" t="s">
        <v>4275</v>
      </c>
      <c r="G405" s="1" t="s">
        <v>2182</v>
      </c>
      <c r="H405" s="1" t="s">
        <v>5031</v>
      </c>
    </row>
    <row r="406" ht="15.75" customHeight="1">
      <c r="B406" s="1"/>
      <c r="C406" s="1" t="s">
        <v>4303</v>
      </c>
      <c r="D406" s="1">
        <v>2021.0</v>
      </c>
      <c r="E406" s="1"/>
      <c r="F406" s="1" t="s">
        <v>4308</v>
      </c>
      <c r="G406" s="1" t="s">
        <v>2182</v>
      </c>
      <c r="H406" s="1" t="s">
        <v>5031</v>
      </c>
    </row>
    <row r="407" ht="15.75" customHeight="1">
      <c r="B407" s="1"/>
      <c r="C407" s="1" t="s">
        <v>4322</v>
      </c>
      <c r="D407" s="1">
        <v>2021.0</v>
      </c>
      <c r="E407" s="1"/>
      <c r="F407" s="1" t="s">
        <v>4323</v>
      </c>
      <c r="G407" s="1" t="s">
        <v>2182</v>
      </c>
      <c r="H407" s="1" t="s">
        <v>5031</v>
      </c>
    </row>
    <row r="408" ht="15.75" customHeight="1">
      <c r="B408" s="1"/>
      <c r="C408" s="1" t="s">
        <v>4366</v>
      </c>
      <c r="D408" s="1">
        <v>2021.0</v>
      </c>
      <c r="E408" s="1"/>
      <c r="F408" s="1" t="s">
        <v>4369</v>
      </c>
      <c r="G408" s="1" t="s">
        <v>2182</v>
      </c>
      <c r="H408" s="1" t="s">
        <v>5031</v>
      </c>
    </row>
    <row r="409" ht="15.75" customHeight="1">
      <c r="B409" s="1"/>
      <c r="C409" s="1" t="s">
        <v>4371</v>
      </c>
      <c r="D409" s="1">
        <v>2021.0</v>
      </c>
      <c r="E409" s="1"/>
      <c r="F409" s="1" t="s">
        <v>4376</v>
      </c>
      <c r="G409" s="1" t="s">
        <v>2182</v>
      </c>
      <c r="H409" s="1" t="s">
        <v>5031</v>
      </c>
    </row>
    <row r="410" ht="15.75" customHeight="1">
      <c r="B410" s="1"/>
      <c r="C410" s="1" t="s">
        <v>4464</v>
      </c>
      <c r="D410" s="1">
        <v>2021.0</v>
      </c>
      <c r="E410" s="1"/>
      <c r="F410" s="1" t="s">
        <v>4467</v>
      </c>
      <c r="G410" s="1" t="s">
        <v>2182</v>
      </c>
      <c r="H410" s="1" t="s">
        <v>5031</v>
      </c>
    </row>
    <row r="411" ht="15.75" customHeight="1">
      <c r="B411" s="1"/>
      <c r="C411" s="1" t="s">
        <v>4509</v>
      </c>
      <c r="D411" s="1">
        <v>2021.0</v>
      </c>
      <c r="E411" s="1"/>
      <c r="F411" s="1" t="s">
        <v>4512</v>
      </c>
      <c r="G411" s="1" t="s">
        <v>2182</v>
      </c>
      <c r="H411" s="1" t="s">
        <v>5031</v>
      </c>
    </row>
    <row r="412" ht="15.75" customHeight="1">
      <c r="B412" s="1"/>
      <c r="C412" s="1" t="s">
        <v>4565</v>
      </c>
      <c r="D412" s="1">
        <v>2021.0</v>
      </c>
      <c r="E412" s="1"/>
      <c r="F412" s="1" t="s">
        <v>4567</v>
      </c>
      <c r="G412" s="1" t="s">
        <v>2182</v>
      </c>
      <c r="H412" s="1" t="s">
        <v>5031</v>
      </c>
    </row>
    <row r="413" ht="15.75" customHeight="1">
      <c r="B413" s="1"/>
      <c r="C413" s="1" t="s">
        <v>4595</v>
      </c>
      <c r="D413" s="1">
        <v>2021.0</v>
      </c>
      <c r="E413" s="1"/>
      <c r="F413" s="1" t="s">
        <v>4596</v>
      </c>
      <c r="G413" s="1" t="s">
        <v>2182</v>
      </c>
      <c r="H413" s="1" t="s">
        <v>5031</v>
      </c>
    </row>
    <row r="414" ht="15.75" customHeight="1">
      <c r="B414" s="1"/>
      <c r="C414" s="1" t="s">
        <v>4757</v>
      </c>
      <c r="D414" s="1">
        <v>2021.0</v>
      </c>
      <c r="E414" s="1"/>
      <c r="F414" s="1" t="s">
        <v>4759</v>
      </c>
      <c r="G414" s="1" t="s">
        <v>2182</v>
      </c>
      <c r="H414" s="1" t="s">
        <v>5031</v>
      </c>
    </row>
    <row r="415" ht="15.75" customHeight="1">
      <c r="B415" s="1"/>
      <c r="C415" s="1" t="s">
        <v>4807</v>
      </c>
      <c r="D415" s="1">
        <v>2021.0</v>
      </c>
      <c r="E415" s="1"/>
      <c r="F415" s="1" t="s">
        <v>4808</v>
      </c>
      <c r="G415" s="1" t="s">
        <v>2182</v>
      </c>
      <c r="H415" s="1" t="s">
        <v>5031</v>
      </c>
    </row>
    <row r="416" ht="15.75" customHeight="1">
      <c r="B416" s="1"/>
      <c r="C416" s="1" t="s">
        <v>4857</v>
      </c>
      <c r="D416" s="1">
        <v>2021.0</v>
      </c>
      <c r="E416" s="1"/>
      <c r="F416" s="1" t="s">
        <v>4858</v>
      </c>
      <c r="G416" s="1" t="s">
        <v>2182</v>
      </c>
      <c r="H416" s="1" t="s">
        <v>5031</v>
      </c>
    </row>
    <row r="417" ht="15.75" customHeight="1">
      <c r="B417" s="1"/>
      <c r="C417" s="1" t="s">
        <v>4860</v>
      </c>
      <c r="D417" s="1">
        <v>2021.0</v>
      </c>
      <c r="E417" s="1"/>
      <c r="F417" s="1" t="s">
        <v>4861</v>
      </c>
      <c r="G417" s="1" t="s">
        <v>2182</v>
      </c>
      <c r="H417" s="1" t="s">
        <v>5031</v>
      </c>
    </row>
    <row r="418" ht="15.75" customHeight="1">
      <c r="B418" s="1"/>
      <c r="C418" s="1" t="s">
        <v>4878</v>
      </c>
      <c r="D418" s="1">
        <v>2021.0</v>
      </c>
      <c r="E418" s="1"/>
      <c r="F418" s="1" t="s">
        <v>4880</v>
      </c>
      <c r="G418" s="1" t="s">
        <v>2182</v>
      </c>
      <c r="H418" s="1" t="s">
        <v>5031</v>
      </c>
    </row>
    <row r="419" ht="15.75" customHeight="1">
      <c r="B419" s="1" t="s">
        <v>296</v>
      </c>
      <c r="C419" s="1" t="s">
        <v>299</v>
      </c>
      <c r="D419" s="1">
        <v>2022.0</v>
      </c>
      <c r="E419" s="1" t="s">
        <v>303</v>
      </c>
      <c r="F419" s="1" t="s">
        <v>304</v>
      </c>
      <c r="G419" s="1" t="s">
        <v>30</v>
      </c>
      <c r="H419" s="1" t="s">
        <v>33</v>
      </c>
    </row>
    <row r="420" ht="15.75" customHeight="1">
      <c r="B420" s="1" t="s">
        <v>379</v>
      </c>
      <c r="C420" s="1" t="s">
        <v>382</v>
      </c>
      <c r="D420" s="1">
        <v>2022.0</v>
      </c>
      <c r="E420" s="1" t="s">
        <v>384</v>
      </c>
      <c r="F420" s="1" t="s">
        <v>385</v>
      </c>
      <c r="G420" s="1" t="s">
        <v>64</v>
      </c>
      <c r="H420" s="1" t="s">
        <v>33</v>
      </c>
    </row>
    <row r="421" ht="15.75" customHeight="1">
      <c r="B421" s="1" t="s">
        <v>468</v>
      </c>
      <c r="C421" s="1" t="s">
        <v>471</v>
      </c>
      <c r="D421" s="1">
        <v>2022.0</v>
      </c>
      <c r="E421" s="1" t="s">
        <v>473</v>
      </c>
      <c r="F421" s="1" t="s">
        <v>474</v>
      </c>
      <c r="G421" s="1" t="s">
        <v>30</v>
      </c>
      <c r="H421" s="1" t="s">
        <v>33</v>
      </c>
    </row>
    <row r="422" ht="15.75" customHeight="1">
      <c r="B422" s="1" t="s">
        <v>520</v>
      </c>
      <c r="C422" s="1" t="s">
        <v>523</v>
      </c>
      <c r="D422" s="1">
        <v>2022.0</v>
      </c>
      <c r="E422" s="1" t="s">
        <v>525</v>
      </c>
      <c r="F422" s="1" t="s">
        <v>526</v>
      </c>
      <c r="G422" s="1" t="s">
        <v>64</v>
      </c>
      <c r="H422" s="1" t="s">
        <v>33</v>
      </c>
    </row>
    <row r="423" ht="15.75" customHeight="1">
      <c r="B423" s="1" t="s">
        <v>574</v>
      </c>
      <c r="C423" s="1" t="s">
        <v>577</v>
      </c>
      <c r="D423" s="1">
        <v>2022.0</v>
      </c>
      <c r="E423" s="1" t="s">
        <v>581</v>
      </c>
      <c r="F423" s="1" t="s">
        <v>582</v>
      </c>
      <c r="G423" s="1" t="s">
        <v>30</v>
      </c>
      <c r="H423" s="1" t="s">
        <v>33</v>
      </c>
    </row>
    <row r="424" ht="15.75" customHeight="1">
      <c r="B424" s="1" t="s">
        <v>601</v>
      </c>
      <c r="C424" s="1" t="s">
        <v>604</v>
      </c>
      <c r="D424" s="1">
        <v>2022.0</v>
      </c>
      <c r="E424" s="1" t="s">
        <v>605</v>
      </c>
      <c r="F424" s="1" t="s">
        <v>606</v>
      </c>
      <c r="G424" s="1" t="s">
        <v>64</v>
      </c>
      <c r="H424" s="1" t="s">
        <v>33</v>
      </c>
    </row>
    <row r="425" ht="15.75" customHeight="1">
      <c r="B425" s="1" t="s">
        <v>608</v>
      </c>
      <c r="C425" s="1" t="s">
        <v>611</v>
      </c>
      <c r="D425" s="1">
        <v>2022.0</v>
      </c>
      <c r="E425" s="1" t="s">
        <v>614</v>
      </c>
      <c r="F425" s="1" t="s">
        <v>615</v>
      </c>
      <c r="G425" s="1" t="s">
        <v>64</v>
      </c>
      <c r="H425" s="1" t="s">
        <v>33</v>
      </c>
    </row>
    <row r="426" ht="15.75" customHeight="1">
      <c r="B426" s="1" t="s">
        <v>625</v>
      </c>
      <c r="C426" s="1" t="s">
        <v>628</v>
      </c>
      <c r="D426" s="1">
        <v>2022.0</v>
      </c>
      <c r="E426" s="1" t="s">
        <v>630</v>
      </c>
      <c r="F426" s="1" t="s">
        <v>631</v>
      </c>
      <c r="G426" s="1" t="s">
        <v>64</v>
      </c>
      <c r="H426" s="1" t="s">
        <v>33</v>
      </c>
    </row>
    <row r="427" ht="15.75" customHeight="1">
      <c r="B427" s="1" t="s">
        <v>673</v>
      </c>
      <c r="C427" s="1" t="s">
        <v>676</v>
      </c>
      <c r="D427" s="1">
        <v>2022.0</v>
      </c>
      <c r="E427" s="1" t="s">
        <v>679</v>
      </c>
      <c r="F427" s="1" t="s">
        <v>680</v>
      </c>
      <c r="G427" s="1" t="s">
        <v>30</v>
      </c>
      <c r="H427" s="1" t="s">
        <v>33</v>
      </c>
    </row>
    <row r="428" ht="15.75" customHeight="1">
      <c r="B428" s="1" t="s">
        <v>691</v>
      </c>
      <c r="C428" s="1" t="s">
        <v>694</v>
      </c>
      <c r="D428" s="1">
        <v>2022.0</v>
      </c>
      <c r="E428" s="1" t="s">
        <v>696</v>
      </c>
      <c r="F428" s="1" t="s">
        <v>697</v>
      </c>
      <c r="G428" s="1" t="s">
        <v>64</v>
      </c>
      <c r="H428" s="1" t="s">
        <v>33</v>
      </c>
    </row>
    <row r="429" ht="15.75" customHeight="1">
      <c r="B429" s="1" t="s">
        <v>699</v>
      </c>
      <c r="C429" s="1" t="s">
        <v>702</v>
      </c>
      <c r="D429" s="1">
        <v>2022.0</v>
      </c>
      <c r="E429" s="1" t="s">
        <v>703</v>
      </c>
      <c r="F429" s="1" t="s">
        <v>704</v>
      </c>
      <c r="G429" s="1" t="s">
        <v>30</v>
      </c>
      <c r="H429" s="1" t="s">
        <v>33</v>
      </c>
    </row>
    <row r="430" ht="15.75" customHeight="1">
      <c r="B430" s="1" t="s">
        <v>1286</v>
      </c>
      <c r="C430" s="1" t="s">
        <v>1287</v>
      </c>
      <c r="D430" s="1">
        <v>2022.0</v>
      </c>
      <c r="E430" s="1" t="s">
        <v>1299</v>
      </c>
      <c r="F430" s="1" t="s">
        <v>5048</v>
      </c>
      <c r="G430" s="1" t="s">
        <v>484</v>
      </c>
      <c r="H430" s="1" t="s">
        <v>5045</v>
      </c>
    </row>
    <row r="431" ht="15.75" customHeight="1">
      <c r="B431" s="1"/>
      <c r="C431" s="1" t="s">
        <v>1578</v>
      </c>
      <c r="D431" s="1">
        <v>2022.0</v>
      </c>
      <c r="E431" s="1"/>
      <c r="F431" s="1" t="s">
        <v>1582</v>
      </c>
      <c r="G431" s="1" t="s">
        <v>1530</v>
      </c>
      <c r="H431" s="1" t="s">
        <v>5031</v>
      </c>
    </row>
    <row r="432" ht="15.75" customHeight="1">
      <c r="B432" s="1"/>
      <c r="C432" s="1" t="s">
        <v>1624</v>
      </c>
      <c r="D432" s="1">
        <v>2022.0</v>
      </c>
      <c r="E432" s="1"/>
      <c r="F432" s="1" t="s">
        <v>1627</v>
      </c>
      <c r="G432" s="1" t="s">
        <v>1530</v>
      </c>
      <c r="H432" s="1" t="s">
        <v>5031</v>
      </c>
    </row>
    <row r="433" ht="15.75" customHeight="1">
      <c r="B433" s="1"/>
      <c r="C433" s="1" t="s">
        <v>1651</v>
      </c>
      <c r="D433" s="1">
        <v>2022.0</v>
      </c>
      <c r="E433" s="1"/>
      <c r="F433" s="1" t="s">
        <v>1655</v>
      </c>
      <c r="G433" s="1" t="s">
        <v>1530</v>
      </c>
      <c r="H433" s="1" t="s">
        <v>5031</v>
      </c>
    </row>
    <row r="434" ht="15.75" customHeight="1">
      <c r="B434" s="1"/>
      <c r="C434" s="1" t="s">
        <v>1670</v>
      </c>
      <c r="D434" s="1">
        <v>2022.0</v>
      </c>
      <c r="E434" s="1"/>
      <c r="F434" s="1" t="s">
        <v>1674</v>
      </c>
      <c r="G434" s="1" t="s">
        <v>1530</v>
      </c>
      <c r="H434" s="1" t="s">
        <v>5031</v>
      </c>
    </row>
    <row r="435" ht="15.75" customHeight="1">
      <c r="B435" s="1"/>
      <c r="C435" s="1" t="s">
        <v>1691</v>
      </c>
      <c r="D435" s="1">
        <v>2022.0</v>
      </c>
      <c r="E435" s="1"/>
      <c r="F435" s="1" t="s">
        <v>1694</v>
      </c>
      <c r="G435" s="1" t="s">
        <v>1530</v>
      </c>
      <c r="H435" s="1" t="s">
        <v>5031</v>
      </c>
    </row>
    <row r="436" ht="15.75" customHeight="1">
      <c r="B436" s="1"/>
      <c r="C436" s="1" t="s">
        <v>1711</v>
      </c>
      <c r="D436" s="1">
        <v>2022.0</v>
      </c>
      <c r="E436" s="1"/>
      <c r="F436" s="1" t="s">
        <v>1714</v>
      </c>
      <c r="G436" s="1" t="s">
        <v>1530</v>
      </c>
      <c r="H436" s="1" t="s">
        <v>5031</v>
      </c>
    </row>
    <row r="437" ht="15.75" customHeight="1">
      <c r="B437" s="1"/>
      <c r="C437" s="1" t="s">
        <v>1726</v>
      </c>
      <c r="D437" s="1">
        <v>2022.0</v>
      </c>
      <c r="E437" s="1"/>
      <c r="F437" s="1" t="s">
        <v>1729</v>
      </c>
      <c r="G437" s="1" t="s">
        <v>1530</v>
      </c>
      <c r="H437" s="1" t="s">
        <v>5031</v>
      </c>
    </row>
    <row r="438" ht="15.75" customHeight="1">
      <c r="B438" s="1"/>
      <c r="C438" s="1" t="s">
        <v>1741</v>
      </c>
      <c r="D438" s="1">
        <v>2022.0</v>
      </c>
      <c r="E438" s="1"/>
      <c r="F438" s="1" t="s">
        <v>1744</v>
      </c>
      <c r="G438" s="1" t="s">
        <v>1530</v>
      </c>
      <c r="H438" s="1" t="s">
        <v>5031</v>
      </c>
    </row>
    <row r="439" ht="15.75" customHeight="1">
      <c r="B439" s="1"/>
      <c r="C439" s="1" t="s">
        <v>1746</v>
      </c>
      <c r="D439" s="1">
        <v>2022.0</v>
      </c>
      <c r="E439" s="1"/>
      <c r="F439" s="1" t="s">
        <v>1749</v>
      </c>
      <c r="G439" s="1" t="s">
        <v>1530</v>
      </c>
      <c r="H439" s="1" t="s">
        <v>5031</v>
      </c>
    </row>
    <row r="440" ht="15.75" customHeight="1">
      <c r="B440" s="1"/>
      <c r="C440" s="1" t="s">
        <v>1756</v>
      </c>
      <c r="D440" s="1">
        <v>2022.0</v>
      </c>
      <c r="E440" s="1"/>
      <c r="F440" s="1" t="s">
        <v>1759</v>
      </c>
      <c r="G440" s="1" t="s">
        <v>1530</v>
      </c>
      <c r="H440" s="1" t="s">
        <v>5031</v>
      </c>
    </row>
    <row r="441" ht="15.75" customHeight="1">
      <c r="B441" s="1"/>
      <c r="C441" s="1" t="s">
        <v>1781</v>
      </c>
      <c r="D441" s="1">
        <v>2022.0</v>
      </c>
      <c r="E441" s="1"/>
      <c r="F441" s="1" t="s">
        <v>1784</v>
      </c>
      <c r="G441" s="1" t="s">
        <v>1530</v>
      </c>
      <c r="H441" s="1" t="s">
        <v>5031</v>
      </c>
    </row>
    <row r="442" ht="15.75" customHeight="1">
      <c r="B442" s="1"/>
      <c r="C442" s="1" t="s">
        <v>1791</v>
      </c>
      <c r="D442" s="1">
        <v>2022.0</v>
      </c>
      <c r="E442" s="1"/>
      <c r="F442" s="1" t="s">
        <v>1794</v>
      </c>
      <c r="G442" s="1" t="s">
        <v>1530</v>
      </c>
      <c r="H442" s="1" t="s">
        <v>5031</v>
      </c>
    </row>
    <row r="443" ht="15.75" customHeight="1">
      <c r="B443" s="1"/>
      <c r="C443" s="1" t="s">
        <v>1801</v>
      </c>
      <c r="D443" s="1">
        <v>2022.0</v>
      </c>
      <c r="E443" s="1"/>
      <c r="F443" s="1" t="s">
        <v>1804</v>
      </c>
      <c r="G443" s="1" t="s">
        <v>1530</v>
      </c>
      <c r="H443" s="1" t="s">
        <v>5031</v>
      </c>
    </row>
    <row r="444" ht="15.75" customHeight="1">
      <c r="B444" s="1"/>
      <c r="C444" s="1" t="s">
        <v>1837</v>
      </c>
      <c r="D444" s="1">
        <v>2022.0</v>
      </c>
      <c r="E444" s="1"/>
      <c r="F444" s="1" t="s">
        <v>1842</v>
      </c>
      <c r="G444" s="1" t="s">
        <v>1530</v>
      </c>
      <c r="H444" s="1" t="s">
        <v>5031</v>
      </c>
    </row>
    <row r="445" ht="15.75" customHeight="1">
      <c r="B445" s="1"/>
      <c r="C445" s="1" t="s">
        <v>1844</v>
      </c>
      <c r="D445" s="1">
        <v>2022.0</v>
      </c>
      <c r="E445" s="1"/>
      <c r="F445" s="1" t="s">
        <v>1847</v>
      </c>
      <c r="G445" s="1" t="s">
        <v>1530</v>
      </c>
      <c r="H445" s="1" t="s">
        <v>5031</v>
      </c>
    </row>
    <row r="446" ht="15.75" customHeight="1">
      <c r="B446" s="1"/>
      <c r="C446" s="1" t="s">
        <v>1854</v>
      </c>
      <c r="D446" s="1">
        <v>2022.0</v>
      </c>
      <c r="E446" s="1"/>
      <c r="F446" s="1" t="s">
        <v>1857</v>
      </c>
      <c r="G446" s="1" t="s">
        <v>1530</v>
      </c>
      <c r="H446" s="1" t="s">
        <v>5031</v>
      </c>
    </row>
    <row r="447" ht="15.75" customHeight="1">
      <c r="B447" s="1"/>
      <c r="C447" s="1" t="s">
        <v>1878</v>
      </c>
      <c r="D447" s="1">
        <v>2022.0</v>
      </c>
      <c r="E447" s="1"/>
      <c r="F447" s="1" t="s">
        <v>1880</v>
      </c>
      <c r="G447" s="1" t="s">
        <v>1530</v>
      </c>
      <c r="H447" s="1" t="s">
        <v>5031</v>
      </c>
    </row>
    <row r="448" ht="15.75" customHeight="1">
      <c r="B448" s="1"/>
      <c r="C448" s="1" t="s">
        <v>1919</v>
      </c>
      <c r="D448" s="1">
        <v>2022.0</v>
      </c>
      <c r="E448" s="1"/>
      <c r="F448" s="1" t="s">
        <v>1923</v>
      </c>
      <c r="G448" s="1" t="s">
        <v>1530</v>
      </c>
      <c r="H448" s="1" t="s">
        <v>5031</v>
      </c>
    </row>
    <row r="449" ht="15.75" customHeight="1">
      <c r="B449" s="1"/>
      <c r="C449" s="1" t="s">
        <v>1930</v>
      </c>
      <c r="D449" s="1">
        <v>2022.0</v>
      </c>
      <c r="E449" s="1"/>
      <c r="F449" s="1" t="s">
        <v>1933</v>
      </c>
      <c r="G449" s="1" t="s">
        <v>1530</v>
      </c>
      <c r="H449" s="1" t="s">
        <v>5031</v>
      </c>
    </row>
    <row r="450" ht="15.75" customHeight="1">
      <c r="B450" s="1"/>
      <c r="C450" s="1" t="s">
        <v>1945</v>
      </c>
      <c r="D450" s="1">
        <v>2022.0</v>
      </c>
      <c r="E450" s="1"/>
      <c r="F450" s="1" t="s">
        <v>1948</v>
      </c>
      <c r="G450" s="1" t="s">
        <v>1530</v>
      </c>
      <c r="H450" s="1" t="s">
        <v>5031</v>
      </c>
    </row>
    <row r="451" ht="15.75" customHeight="1">
      <c r="B451" s="1"/>
      <c r="C451" s="1" t="s">
        <v>1968</v>
      </c>
      <c r="D451" s="1">
        <v>2022.0</v>
      </c>
      <c r="E451" s="1"/>
      <c r="F451" s="1" t="s">
        <v>1971</v>
      </c>
      <c r="G451" s="1" t="s">
        <v>1530</v>
      </c>
      <c r="H451" s="1" t="s">
        <v>5031</v>
      </c>
    </row>
    <row r="452" ht="15.75" customHeight="1">
      <c r="B452" s="1"/>
      <c r="C452" s="1" t="s">
        <v>1982</v>
      </c>
      <c r="D452" s="1">
        <v>2022.0</v>
      </c>
      <c r="E452" s="1"/>
      <c r="F452" s="1" t="s">
        <v>1985</v>
      </c>
      <c r="G452" s="1" t="s">
        <v>1530</v>
      </c>
      <c r="H452" s="1" t="s">
        <v>5031</v>
      </c>
    </row>
    <row r="453" ht="15.75" customHeight="1">
      <c r="B453" s="1"/>
      <c r="C453" s="1" t="s">
        <v>1992</v>
      </c>
      <c r="D453" s="1">
        <v>2022.0</v>
      </c>
      <c r="E453" s="1"/>
      <c r="F453" s="1" t="s">
        <v>1995</v>
      </c>
      <c r="G453" s="1" t="s">
        <v>1530</v>
      </c>
      <c r="H453" s="1" t="s">
        <v>5031</v>
      </c>
    </row>
    <row r="454" ht="15.75" customHeight="1">
      <c r="B454" s="1"/>
      <c r="C454" s="1" t="s">
        <v>2037</v>
      </c>
      <c r="D454" s="1">
        <v>2022.0</v>
      </c>
      <c r="E454" s="1"/>
      <c r="F454" s="1" t="s">
        <v>2040</v>
      </c>
      <c r="G454" s="1" t="s">
        <v>1530</v>
      </c>
      <c r="H454" s="1" t="s">
        <v>5031</v>
      </c>
    </row>
    <row r="455" ht="15.75" customHeight="1">
      <c r="B455" s="1"/>
      <c r="C455" s="1" t="s">
        <v>2076</v>
      </c>
      <c r="D455" s="1">
        <v>2022.0</v>
      </c>
      <c r="E455" s="1"/>
      <c r="F455" s="1" t="s">
        <v>2078</v>
      </c>
      <c r="G455" s="1" t="s">
        <v>1530</v>
      </c>
      <c r="H455" s="1" t="s">
        <v>5031</v>
      </c>
    </row>
    <row r="456" ht="15.75" customHeight="1">
      <c r="B456" s="1"/>
      <c r="C456" s="1" t="s">
        <v>2105</v>
      </c>
      <c r="D456" s="1">
        <v>2022.0</v>
      </c>
      <c r="E456" s="1"/>
      <c r="F456" s="1" t="s">
        <v>2108</v>
      </c>
      <c r="G456" s="1" t="s">
        <v>1530</v>
      </c>
      <c r="H456" s="1" t="s">
        <v>5031</v>
      </c>
    </row>
    <row r="457" ht="15.75" customHeight="1">
      <c r="B457" s="1"/>
      <c r="C457" s="1" t="s">
        <v>2110</v>
      </c>
      <c r="D457" s="1">
        <v>2022.0</v>
      </c>
      <c r="E457" s="1"/>
      <c r="F457" s="1" t="s">
        <v>2113</v>
      </c>
      <c r="G457" s="1" t="s">
        <v>1530</v>
      </c>
      <c r="H457" s="1" t="s">
        <v>5031</v>
      </c>
    </row>
    <row r="458" ht="15.75" customHeight="1">
      <c r="B458" s="1"/>
      <c r="C458" s="1" t="s">
        <v>2125</v>
      </c>
      <c r="D458" s="1">
        <v>2022.0</v>
      </c>
      <c r="E458" s="1"/>
      <c r="F458" s="1" t="s">
        <v>2128</v>
      </c>
      <c r="G458" s="1" t="s">
        <v>1530</v>
      </c>
      <c r="H458" s="1" t="s">
        <v>5031</v>
      </c>
    </row>
    <row r="459" ht="15.75" customHeight="1">
      <c r="B459" s="1"/>
      <c r="C459" s="1" t="s">
        <v>2165</v>
      </c>
      <c r="D459" s="1">
        <v>2022.0</v>
      </c>
      <c r="E459" s="1"/>
      <c r="F459" s="1" t="s">
        <v>2166</v>
      </c>
      <c r="G459" s="1" t="s">
        <v>1530</v>
      </c>
      <c r="H459" s="1" t="s">
        <v>5031</v>
      </c>
    </row>
    <row r="460" ht="15.75" customHeight="1">
      <c r="B460" s="1"/>
      <c r="C460" s="1" t="s">
        <v>2190</v>
      </c>
      <c r="D460" s="1">
        <v>2022.0</v>
      </c>
      <c r="E460" s="1"/>
      <c r="F460" s="1" t="s">
        <v>2195</v>
      </c>
      <c r="G460" s="1" t="s">
        <v>2182</v>
      </c>
      <c r="H460" s="1" t="s">
        <v>5031</v>
      </c>
    </row>
    <row r="461" ht="15.75" customHeight="1">
      <c r="B461" s="1"/>
      <c r="C461" s="1" t="s">
        <v>2224</v>
      </c>
      <c r="D461" s="1">
        <v>2022.0</v>
      </c>
      <c r="E461" s="1"/>
      <c r="F461" s="1" t="s">
        <v>2229</v>
      </c>
      <c r="G461" s="1" t="s">
        <v>2182</v>
      </c>
      <c r="H461" s="1" t="s">
        <v>5031</v>
      </c>
    </row>
    <row r="462" ht="15.75" customHeight="1">
      <c r="B462" s="1"/>
      <c r="C462" s="1" t="s">
        <v>2231</v>
      </c>
      <c r="D462" s="1">
        <v>2022.0</v>
      </c>
      <c r="E462" s="1"/>
      <c r="F462" s="1" t="s">
        <v>2233</v>
      </c>
      <c r="G462" s="1" t="s">
        <v>2182</v>
      </c>
      <c r="H462" s="1" t="s">
        <v>5031</v>
      </c>
    </row>
    <row r="463" ht="15.75" customHeight="1">
      <c r="B463" s="1"/>
      <c r="C463" s="1" t="s">
        <v>2249</v>
      </c>
      <c r="D463" s="1">
        <v>2022.0</v>
      </c>
      <c r="E463" s="1"/>
      <c r="F463" s="1" t="s">
        <v>2252</v>
      </c>
      <c r="G463" s="1" t="s">
        <v>2182</v>
      </c>
      <c r="H463" s="1" t="s">
        <v>5031</v>
      </c>
    </row>
    <row r="464" ht="15.75" customHeight="1">
      <c r="B464" s="1"/>
      <c r="C464" s="1" t="s">
        <v>2254</v>
      </c>
      <c r="D464" s="1">
        <v>2022.0</v>
      </c>
      <c r="E464" s="1"/>
      <c r="F464" s="1" t="s">
        <v>2257</v>
      </c>
      <c r="G464" s="1" t="s">
        <v>2182</v>
      </c>
      <c r="H464" s="1" t="s">
        <v>5031</v>
      </c>
    </row>
    <row r="465" ht="15.75" customHeight="1">
      <c r="B465" s="1"/>
      <c r="C465" s="1" t="s">
        <v>2267</v>
      </c>
      <c r="D465" s="1">
        <v>2022.0</v>
      </c>
      <c r="E465" s="1"/>
      <c r="F465" s="1" t="s">
        <v>2269</v>
      </c>
      <c r="G465" s="1" t="s">
        <v>2182</v>
      </c>
      <c r="H465" s="1" t="s">
        <v>5031</v>
      </c>
    </row>
    <row r="466" ht="15.75" customHeight="1">
      <c r="B466" s="1"/>
      <c r="C466" s="1" t="s">
        <v>2312</v>
      </c>
      <c r="D466" s="1">
        <v>2022.0</v>
      </c>
      <c r="E466" s="1"/>
      <c r="F466" s="1" t="s">
        <v>2317</v>
      </c>
      <c r="G466" s="1" t="s">
        <v>2182</v>
      </c>
      <c r="H466" s="1" t="s">
        <v>5031</v>
      </c>
    </row>
    <row r="467" ht="15.75" customHeight="1">
      <c r="B467" s="1"/>
      <c r="C467" s="1" t="s">
        <v>2320</v>
      </c>
      <c r="D467" s="1">
        <v>2022.0</v>
      </c>
      <c r="E467" s="1"/>
      <c r="F467" s="1" t="s">
        <v>2323</v>
      </c>
      <c r="G467" s="1" t="s">
        <v>2182</v>
      </c>
      <c r="H467" s="1" t="s">
        <v>5031</v>
      </c>
    </row>
    <row r="468" ht="15.75" customHeight="1">
      <c r="B468" s="1"/>
      <c r="C468" s="1" t="s">
        <v>2356</v>
      </c>
      <c r="D468" s="1">
        <v>2022.0</v>
      </c>
      <c r="E468" s="1"/>
      <c r="F468" s="1" t="s">
        <v>2361</v>
      </c>
      <c r="G468" s="1" t="s">
        <v>2182</v>
      </c>
      <c r="H468" s="1" t="s">
        <v>5031</v>
      </c>
    </row>
    <row r="469" ht="15.75" customHeight="1">
      <c r="B469" s="1"/>
      <c r="C469" s="1" t="s">
        <v>2376</v>
      </c>
      <c r="D469" s="1">
        <v>2022.0</v>
      </c>
      <c r="E469" s="1"/>
      <c r="F469" s="1" t="s">
        <v>2378</v>
      </c>
      <c r="G469" s="1" t="s">
        <v>2182</v>
      </c>
      <c r="H469" s="1" t="s">
        <v>5031</v>
      </c>
    </row>
    <row r="470" ht="15.75" customHeight="1">
      <c r="B470" s="1"/>
      <c r="C470" s="1" t="s">
        <v>2401</v>
      </c>
      <c r="D470" s="1">
        <v>2022.0</v>
      </c>
      <c r="E470" s="1"/>
      <c r="F470" s="1" t="s">
        <v>2403</v>
      </c>
      <c r="G470" s="1" t="s">
        <v>2182</v>
      </c>
      <c r="H470" s="1" t="s">
        <v>5031</v>
      </c>
    </row>
    <row r="471" ht="15.75" customHeight="1">
      <c r="B471" s="1"/>
      <c r="C471" s="1" t="s">
        <v>2464</v>
      </c>
      <c r="D471" s="1">
        <v>2022.0</v>
      </c>
      <c r="E471" s="1"/>
      <c r="F471" s="1" t="s">
        <v>2465</v>
      </c>
      <c r="G471" s="1" t="s">
        <v>2182</v>
      </c>
      <c r="H471" s="1" t="s">
        <v>5031</v>
      </c>
    </row>
    <row r="472" ht="15.75" customHeight="1">
      <c r="B472" s="1"/>
      <c r="C472" s="1" t="s">
        <v>2467</v>
      </c>
      <c r="D472" s="1">
        <v>2022.0</v>
      </c>
      <c r="E472" s="1"/>
      <c r="F472" s="1" t="s">
        <v>2472</v>
      </c>
      <c r="G472" s="1" t="s">
        <v>2182</v>
      </c>
      <c r="H472" s="1" t="s">
        <v>5031</v>
      </c>
    </row>
    <row r="473" ht="15.75" customHeight="1">
      <c r="B473" s="1"/>
      <c r="C473" s="1" t="s">
        <v>2493</v>
      </c>
      <c r="D473" s="1">
        <v>2022.0</v>
      </c>
      <c r="E473" s="1"/>
      <c r="F473" s="1" t="s">
        <v>2498</v>
      </c>
      <c r="G473" s="1" t="s">
        <v>2182</v>
      </c>
      <c r="H473" s="1" t="s">
        <v>5031</v>
      </c>
    </row>
    <row r="474" ht="15.75" customHeight="1">
      <c r="B474" s="1"/>
      <c r="C474" s="1" t="s">
        <v>2567</v>
      </c>
      <c r="D474" s="1">
        <v>2022.0</v>
      </c>
      <c r="E474" s="1"/>
      <c r="F474" s="1" t="s">
        <v>2572</v>
      </c>
      <c r="G474" s="1" t="s">
        <v>2182</v>
      </c>
      <c r="H474" s="1" t="s">
        <v>5031</v>
      </c>
    </row>
    <row r="475" ht="15.75" customHeight="1">
      <c r="B475" s="1"/>
      <c r="C475" s="1" t="s">
        <v>2607</v>
      </c>
      <c r="D475" s="1">
        <v>2022.0</v>
      </c>
      <c r="E475" s="1"/>
      <c r="F475" s="1" t="s">
        <v>2610</v>
      </c>
      <c r="G475" s="1" t="s">
        <v>2182</v>
      </c>
      <c r="H475" s="1" t="s">
        <v>5031</v>
      </c>
    </row>
    <row r="476" ht="15.75" customHeight="1">
      <c r="B476" s="1"/>
      <c r="C476" s="1" t="s">
        <v>2620</v>
      </c>
      <c r="D476" s="1">
        <v>2022.0</v>
      </c>
      <c r="E476" s="1"/>
      <c r="F476" s="1" t="s">
        <v>2623</v>
      </c>
      <c r="G476" s="1" t="s">
        <v>2182</v>
      </c>
      <c r="H476" s="1" t="s">
        <v>5031</v>
      </c>
    </row>
    <row r="477" ht="15.75" customHeight="1">
      <c r="B477" s="1"/>
      <c r="C477" s="1" t="s">
        <v>2688</v>
      </c>
      <c r="D477" s="1">
        <v>2022.0</v>
      </c>
      <c r="E477" s="1"/>
      <c r="F477" s="1" t="s">
        <v>2692</v>
      </c>
      <c r="G477" s="1" t="s">
        <v>2182</v>
      </c>
      <c r="H477" s="1" t="s">
        <v>5031</v>
      </c>
    </row>
    <row r="478" ht="15.75" customHeight="1">
      <c r="B478" s="1"/>
      <c r="C478" s="1" t="s">
        <v>2737</v>
      </c>
      <c r="D478" s="1">
        <v>2022.0</v>
      </c>
      <c r="E478" s="1"/>
      <c r="F478" s="1" t="s">
        <v>2742</v>
      </c>
      <c r="G478" s="1" t="s">
        <v>2182</v>
      </c>
      <c r="H478" s="1" t="s">
        <v>5031</v>
      </c>
    </row>
    <row r="479" ht="15.75" customHeight="1">
      <c r="B479" s="1"/>
      <c r="C479" s="1" t="s">
        <v>2756</v>
      </c>
      <c r="D479" s="1">
        <v>2022.0</v>
      </c>
      <c r="E479" s="1"/>
      <c r="F479" s="1" t="s">
        <v>2757</v>
      </c>
      <c r="G479" s="1" t="s">
        <v>2182</v>
      </c>
      <c r="H479" s="1" t="s">
        <v>5031</v>
      </c>
    </row>
    <row r="480" ht="15.75" customHeight="1">
      <c r="B480" s="1"/>
      <c r="C480" s="1" t="s">
        <v>2764</v>
      </c>
      <c r="D480" s="1">
        <v>2022.0</v>
      </c>
      <c r="E480" s="1"/>
      <c r="F480" s="1" t="s">
        <v>2767</v>
      </c>
      <c r="G480" s="1" t="s">
        <v>2182</v>
      </c>
      <c r="H480" s="1" t="s">
        <v>5031</v>
      </c>
    </row>
    <row r="481" ht="15.75" customHeight="1">
      <c r="B481" s="1"/>
      <c r="C481" s="1" t="s">
        <v>2852</v>
      </c>
      <c r="D481" s="1">
        <v>2022.0</v>
      </c>
      <c r="E481" s="1"/>
      <c r="F481" s="1" t="s">
        <v>2857</v>
      </c>
      <c r="G481" s="1" t="s">
        <v>2182</v>
      </c>
      <c r="H481" s="1" t="s">
        <v>5031</v>
      </c>
    </row>
    <row r="482" ht="15.75" customHeight="1">
      <c r="B482" s="1"/>
      <c r="C482" s="1" t="s">
        <v>2914</v>
      </c>
      <c r="D482" s="1">
        <v>2022.0</v>
      </c>
      <c r="E482" s="1"/>
      <c r="F482" s="1" t="s">
        <v>2917</v>
      </c>
      <c r="G482" s="1" t="s">
        <v>2182</v>
      </c>
      <c r="H482" s="1" t="s">
        <v>5031</v>
      </c>
    </row>
    <row r="483" ht="15.75" customHeight="1">
      <c r="B483" s="1"/>
      <c r="C483" s="1" t="s">
        <v>2945</v>
      </c>
      <c r="D483" s="1">
        <v>2022.0</v>
      </c>
      <c r="E483" s="1"/>
      <c r="F483" s="1" t="s">
        <v>2948</v>
      </c>
      <c r="G483" s="1" t="s">
        <v>2182</v>
      </c>
      <c r="H483" s="1" t="s">
        <v>5031</v>
      </c>
    </row>
    <row r="484" ht="15.75" customHeight="1">
      <c r="B484" s="1"/>
      <c r="C484" s="1" t="s">
        <v>3002</v>
      </c>
      <c r="D484" s="1">
        <v>2022.0</v>
      </c>
      <c r="E484" s="1"/>
      <c r="F484" s="1" t="s">
        <v>3004</v>
      </c>
      <c r="G484" s="1" t="s">
        <v>2182</v>
      </c>
      <c r="H484" s="1" t="s">
        <v>5031</v>
      </c>
    </row>
    <row r="485" ht="15.75" customHeight="1">
      <c r="B485" s="1"/>
      <c r="C485" s="1" t="s">
        <v>3010</v>
      </c>
      <c r="D485" s="1">
        <v>2022.0</v>
      </c>
      <c r="E485" s="1"/>
      <c r="F485" s="1" t="s">
        <v>3015</v>
      </c>
      <c r="G485" s="1" t="s">
        <v>2182</v>
      </c>
      <c r="H485" s="1" t="s">
        <v>5031</v>
      </c>
    </row>
    <row r="486" ht="15.75" customHeight="1">
      <c r="B486" s="1"/>
      <c r="C486" s="1" t="s">
        <v>3018</v>
      </c>
      <c r="D486" s="1">
        <v>2022.0</v>
      </c>
      <c r="E486" s="1"/>
      <c r="F486" s="1" t="s">
        <v>3023</v>
      </c>
      <c r="G486" s="1" t="s">
        <v>2182</v>
      </c>
      <c r="H486" s="1" t="s">
        <v>5031</v>
      </c>
    </row>
    <row r="487" ht="15.75" customHeight="1">
      <c r="B487" s="1"/>
      <c r="C487" s="1" t="s">
        <v>3039</v>
      </c>
      <c r="D487" s="1">
        <v>2022.0</v>
      </c>
      <c r="E487" s="1"/>
      <c r="F487" s="1" t="s">
        <v>3042</v>
      </c>
      <c r="G487" s="1" t="s">
        <v>2182</v>
      </c>
      <c r="H487" s="1" t="s">
        <v>5031</v>
      </c>
    </row>
    <row r="488" ht="15.75" customHeight="1">
      <c r="B488" s="1"/>
      <c r="C488" s="1" t="s">
        <v>3107</v>
      </c>
      <c r="D488" s="1">
        <v>2022.0</v>
      </c>
      <c r="E488" s="1"/>
      <c r="F488" s="1" t="s">
        <v>3112</v>
      </c>
      <c r="G488" s="1" t="s">
        <v>2182</v>
      </c>
      <c r="H488" s="1" t="s">
        <v>5031</v>
      </c>
    </row>
    <row r="489" ht="15.75" customHeight="1">
      <c r="B489" s="1"/>
      <c r="C489" s="1" t="s">
        <v>3122</v>
      </c>
      <c r="D489" s="1">
        <v>2022.0</v>
      </c>
      <c r="E489" s="1"/>
      <c r="F489" s="1" t="s">
        <v>3125</v>
      </c>
      <c r="G489" s="1" t="s">
        <v>2182</v>
      </c>
      <c r="H489" s="1" t="s">
        <v>5031</v>
      </c>
    </row>
    <row r="490" ht="15.75" customHeight="1">
      <c r="B490" s="1"/>
      <c r="C490" s="1" t="s">
        <v>3127</v>
      </c>
      <c r="D490" s="1">
        <v>2022.0</v>
      </c>
      <c r="E490" s="1"/>
      <c r="F490" s="1" t="s">
        <v>3129</v>
      </c>
      <c r="G490" s="1" t="s">
        <v>2182</v>
      </c>
      <c r="H490" s="1" t="s">
        <v>5031</v>
      </c>
    </row>
    <row r="491" ht="15.75" customHeight="1">
      <c r="B491" s="1"/>
      <c r="C491" s="1" t="s">
        <v>3177</v>
      </c>
      <c r="D491" s="1">
        <v>2022.0</v>
      </c>
      <c r="E491" s="1"/>
      <c r="F491" s="1" t="s">
        <v>3182</v>
      </c>
      <c r="G491" s="1" t="s">
        <v>2182</v>
      </c>
      <c r="H491" s="1" t="s">
        <v>5031</v>
      </c>
    </row>
    <row r="492" ht="15.75" customHeight="1">
      <c r="B492" s="1"/>
      <c r="C492" s="1" t="s">
        <v>3217</v>
      </c>
      <c r="D492" s="1">
        <v>2022.0</v>
      </c>
      <c r="E492" s="1"/>
      <c r="F492" s="1" t="s">
        <v>3220</v>
      </c>
      <c r="G492" s="1" t="s">
        <v>2182</v>
      </c>
      <c r="H492" s="1" t="s">
        <v>5031</v>
      </c>
    </row>
    <row r="493" ht="15.75" customHeight="1">
      <c r="B493" s="1"/>
      <c r="C493" s="1" t="s">
        <v>3259</v>
      </c>
      <c r="D493" s="1">
        <v>2022.0</v>
      </c>
      <c r="E493" s="1"/>
      <c r="F493" s="1" t="s">
        <v>3262</v>
      </c>
      <c r="G493" s="1" t="s">
        <v>2182</v>
      </c>
      <c r="H493" s="1" t="s">
        <v>5031</v>
      </c>
    </row>
    <row r="494" ht="15.75" customHeight="1">
      <c r="B494" s="1"/>
      <c r="C494" s="1" t="s">
        <v>3270</v>
      </c>
      <c r="D494" s="1">
        <v>2022.0</v>
      </c>
      <c r="E494" s="1"/>
      <c r="F494" s="1" t="s">
        <v>3273</v>
      </c>
      <c r="G494" s="1" t="s">
        <v>2182</v>
      </c>
      <c r="H494" s="1" t="s">
        <v>5031</v>
      </c>
    </row>
    <row r="495" ht="15.75" customHeight="1">
      <c r="B495" s="1"/>
      <c r="C495" s="1" t="s">
        <v>3289</v>
      </c>
      <c r="D495" s="1">
        <v>2022.0</v>
      </c>
      <c r="E495" s="1"/>
      <c r="F495" s="1" t="s">
        <v>3292</v>
      </c>
      <c r="G495" s="1" t="s">
        <v>2182</v>
      </c>
      <c r="H495" s="1" t="s">
        <v>5031</v>
      </c>
    </row>
    <row r="496" ht="15.75" customHeight="1">
      <c r="B496" s="1"/>
      <c r="C496" s="1" t="s">
        <v>3294</v>
      </c>
      <c r="D496" s="1">
        <v>2022.0</v>
      </c>
      <c r="E496" s="1"/>
      <c r="F496" s="1" t="s">
        <v>3298</v>
      </c>
      <c r="G496" s="1" t="s">
        <v>2182</v>
      </c>
      <c r="H496" s="1" t="s">
        <v>5031</v>
      </c>
    </row>
    <row r="497" ht="15.75" customHeight="1">
      <c r="B497" s="1"/>
      <c r="C497" s="1" t="s">
        <v>3308</v>
      </c>
      <c r="D497" s="1">
        <v>2022.0</v>
      </c>
      <c r="E497" s="1"/>
      <c r="F497" s="1" t="s">
        <v>3313</v>
      </c>
      <c r="G497" s="1" t="s">
        <v>2182</v>
      </c>
      <c r="H497" s="1" t="s">
        <v>5031</v>
      </c>
    </row>
    <row r="498" ht="15.75" customHeight="1">
      <c r="B498" s="1"/>
      <c r="C498" s="1" t="s">
        <v>3350</v>
      </c>
      <c r="D498" s="1">
        <v>2022.0</v>
      </c>
      <c r="E498" s="1"/>
      <c r="F498" s="1" t="s">
        <v>3355</v>
      </c>
      <c r="G498" s="1" t="s">
        <v>2182</v>
      </c>
      <c r="H498" s="1" t="s">
        <v>5031</v>
      </c>
    </row>
    <row r="499" ht="15.75" customHeight="1">
      <c r="B499" s="1"/>
      <c r="C499" s="1" t="s">
        <v>3410</v>
      </c>
      <c r="D499" s="1">
        <v>2022.0</v>
      </c>
      <c r="E499" s="1"/>
      <c r="F499" s="1" t="s">
        <v>3411</v>
      </c>
      <c r="G499" s="1" t="s">
        <v>2182</v>
      </c>
      <c r="H499" s="1" t="s">
        <v>5031</v>
      </c>
    </row>
    <row r="500" ht="15.75" customHeight="1">
      <c r="B500" s="1"/>
      <c r="C500" s="1" t="s">
        <v>3427</v>
      </c>
      <c r="D500" s="1">
        <v>2022.0</v>
      </c>
      <c r="E500" s="1"/>
      <c r="F500" s="1" t="s">
        <v>3430</v>
      </c>
      <c r="G500" s="1" t="s">
        <v>2182</v>
      </c>
      <c r="H500" s="1" t="s">
        <v>5031</v>
      </c>
    </row>
    <row r="501" ht="15.75" customHeight="1">
      <c r="B501" s="1"/>
      <c r="C501" s="1" t="s">
        <v>3492</v>
      </c>
      <c r="D501" s="1">
        <v>2022.0</v>
      </c>
      <c r="E501" s="1"/>
      <c r="F501" s="1" t="s">
        <v>3495</v>
      </c>
      <c r="G501" s="1" t="s">
        <v>2182</v>
      </c>
      <c r="H501" s="1" t="s">
        <v>5031</v>
      </c>
    </row>
    <row r="502" ht="15.75" customHeight="1">
      <c r="B502" s="1"/>
      <c r="C502" s="1" t="s">
        <v>3561</v>
      </c>
      <c r="D502" s="1">
        <v>2022.0</v>
      </c>
      <c r="E502" s="1"/>
      <c r="F502" s="1" t="s">
        <v>3564</v>
      </c>
      <c r="G502" s="1" t="s">
        <v>2182</v>
      </c>
      <c r="H502" s="1" t="s">
        <v>5031</v>
      </c>
    </row>
    <row r="503" ht="15.75" customHeight="1">
      <c r="B503" s="1"/>
      <c r="C503" s="1" t="s">
        <v>3571</v>
      </c>
      <c r="D503" s="1">
        <v>2022.0</v>
      </c>
      <c r="E503" s="1"/>
      <c r="F503" s="1" t="s">
        <v>3574</v>
      </c>
      <c r="G503" s="1" t="s">
        <v>2182</v>
      </c>
      <c r="H503" s="1" t="s">
        <v>5031</v>
      </c>
    </row>
    <row r="504" ht="15.75" customHeight="1">
      <c r="B504" s="1"/>
      <c r="C504" s="1" t="s">
        <v>3576</v>
      </c>
      <c r="D504" s="1">
        <v>2022.0</v>
      </c>
      <c r="E504" s="1"/>
      <c r="F504" s="1" t="s">
        <v>3579</v>
      </c>
      <c r="G504" s="1" t="s">
        <v>2182</v>
      </c>
      <c r="H504" s="1" t="s">
        <v>5031</v>
      </c>
    </row>
    <row r="505" ht="15.75" customHeight="1">
      <c r="B505" s="1"/>
      <c r="C505" s="1" t="s">
        <v>3638</v>
      </c>
      <c r="D505" s="1">
        <v>2022.0</v>
      </c>
      <c r="E505" s="1"/>
      <c r="F505" s="1" t="s">
        <v>3641</v>
      </c>
      <c r="G505" s="1" t="s">
        <v>2182</v>
      </c>
      <c r="H505" s="1" t="s">
        <v>5031</v>
      </c>
    </row>
    <row r="506" ht="15.75" customHeight="1">
      <c r="B506" s="1"/>
      <c r="C506" s="1" t="s">
        <v>3690</v>
      </c>
      <c r="D506" s="1">
        <v>2022.0</v>
      </c>
      <c r="E506" s="1"/>
      <c r="F506" s="1" t="s">
        <v>3692</v>
      </c>
      <c r="G506" s="1" t="s">
        <v>2182</v>
      </c>
      <c r="H506" s="1" t="s">
        <v>5031</v>
      </c>
    </row>
    <row r="507" ht="15.75" customHeight="1">
      <c r="B507" s="1"/>
      <c r="C507" s="1" t="s">
        <v>3747</v>
      </c>
      <c r="D507" s="1">
        <v>2022.0</v>
      </c>
      <c r="E507" s="1"/>
      <c r="F507" s="1" t="s">
        <v>3751</v>
      </c>
      <c r="G507" s="1" t="s">
        <v>2182</v>
      </c>
      <c r="H507" s="1" t="s">
        <v>5031</v>
      </c>
    </row>
    <row r="508" ht="15.75" customHeight="1">
      <c r="B508" s="1"/>
      <c r="C508" s="1" t="s">
        <v>3799</v>
      </c>
      <c r="D508" s="1">
        <v>2022.0</v>
      </c>
      <c r="E508" s="1"/>
      <c r="F508" s="1" t="s">
        <v>3802</v>
      </c>
      <c r="G508" s="1" t="s">
        <v>2182</v>
      </c>
      <c r="H508" s="1" t="s">
        <v>5031</v>
      </c>
    </row>
    <row r="509" ht="15.75" customHeight="1">
      <c r="B509" s="1"/>
      <c r="C509" s="1" t="s">
        <v>3844</v>
      </c>
      <c r="D509" s="1">
        <v>2022.0</v>
      </c>
      <c r="E509" s="1"/>
      <c r="F509" s="1" t="s">
        <v>3845</v>
      </c>
      <c r="G509" s="1" t="s">
        <v>2182</v>
      </c>
      <c r="H509" s="1" t="s">
        <v>5031</v>
      </c>
    </row>
    <row r="510" ht="15.75" customHeight="1">
      <c r="B510" s="1"/>
      <c r="C510" s="1" t="s">
        <v>3878</v>
      </c>
      <c r="D510" s="1">
        <v>2022.0</v>
      </c>
      <c r="E510" s="1"/>
      <c r="F510" s="1" t="s">
        <v>3882</v>
      </c>
      <c r="G510" s="1" t="s">
        <v>2182</v>
      </c>
      <c r="H510" s="1" t="s">
        <v>5031</v>
      </c>
    </row>
    <row r="511" ht="15.75" customHeight="1">
      <c r="B511" s="1"/>
      <c r="C511" s="1" t="s">
        <v>4035</v>
      </c>
      <c r="D511" s="1">
        <v>2022.0</v>
      </c>
      <c r="E511" s="1"/>
      <c r="F511" s="1" t="s">
        <v>4040</v>
      </c>
      <c r="G511" s="1" t="s">
        <v>2182</v>
      </c>
      <c r="H511" s="1" t="s">
        <v>5031</v>
      </c>
    </row>
    <row r="512" ht="15.75" customHeight="1">
      <c r="B512" s="1"/>
      <c r="C512" s="1" t="s">
        <v>4053</v>
      </c>
      <c r="D512" s="1">
        <v>2022.0</v>
      </c>
      <c r="E512" s="1"/>
      <c r="F512" s="1" t="s">
        <v>4058</v>
      </c>
      <c r="G512" s="1" t="s">
        <v>2182</v>
      </c>
      <c r="H512" s="1" t="s">
        <v>5031</v>
      </c>
    </row>
    <row r="513" ht="15.75" customHeight="1">
      <c r="B513" s="1"/>
      <c r="C513" s="1" t="s">
        <v>4078</v>
      </c>
      <c r="D513" s="1">
        <v>2022.0</v>
      </c>
      <c r="E513" s="1"/>
      <c r="F513" s="1" t="s">
        <v>4083</v>
      </c>
      <c r="G513" s="1" t="s">
        <v>2182</v>
      </c>
      <c r="H513" s="1" t="s">
        <v>5031</v>
      </c>
    </row>
    <row r="514" ht="15.75" customHeight="1">
      <c r="B514" s="1"/>
      <c r="C514" s="1" t="s">
        <v>4125</v>
      </c>
      <c r="D514" s="1">
        <v>2022.0</v>
      </c>
      <c r="E514" s="1"/>
      <c r="F514" s="1" t="s">
        <v>4128</v>
      </c>
      <c r="G514" s="1" t="s">
        <v>2182</v>
      </c>
      <c r="H514" s="1" t="s">
        <v>5031</v>
      </c>
    </row>
    <row r="515" ht="15.75" customHeight="1">
      <c r="B515" s="1"/>
      <c r="C515" s="1" t="s">
        <v>4219</v>
      </c>
      <c r="D515" s="1">
        <v>2022.0</v>
      </c>
      <c r="E515" s="1"/>
      <c r="F515" s="1" t="s">
        <v>4220</v>
      </c>
      <c r="G515" s="1" t="s">
        <v>2182</v>
      </c>
      <c r="H515" s="1" t="s">
        <v>5031</v>
      </c>
    </row>
    <row r="516" ht="15.75" customHeight="1">
      <c r="B516" s="1"/>
      <c r="C516" s="1" t="s">
        <v>4310</v>
      </c>
      <c r="D516" s="1">
        <v>2022.0</v>
      </c>
      <c r="E516" s="1"/>
      <c r="F516" s="1" t="s">
        <v>4315</v>
      </c>
      <c r="G516" s="1" t="s">
        <v>2182</v>
      </c>
      <c r="H516" s="1" t="s">
        <v>5031</v>
      </c>
    </row>
    <row r="517" ht="15.75" customHeight="1">
      <c r="B517" s="1"/>
      <c r="C517" s="1" t="s">
        <v>4340</v>
      </c>
      <c r="D517" s="1">
        <v>2022.0</v>
      </c>
      <c r="E517" s="1"/>
      <c r="F517" s="1" t="s">
        <v>4343</v>
      </c>
      <c r="G517" s="1" t="s">
        <v>2182</v>
      </c>
      <c r="H517" s="1" t="s">
        <v>5031</v>
      </c>
    </row>
    <row r="518" ht="15.75" customHeight="1">
      <c r="B518" s="1"/>
      <c r="C518" s="1" t="s">
        <v>4412</v>
      </c>
      <c r="D518" s="1">
        <v>2022.0</v>
      </c>
      <c r="E518" s="1"/>
      <c r="F518" s="1" t="s">
        <v>4417</v>
      </c>
      <c r="G518" s="1" t="s">
        <v>2182</v>
      </c>
      <c r="H518" s="1" t="s">
        <v>5031</v>
      </c>
    </row>
    <row r="519" ht="15.75" customHeight="1">
      <c r="B519" s="1"/>
      <c r="C519" s="1" t="s">
        <v>4434</v>
      </c>
      <c r="D519" s="1">
        <v>2022.0</v>
      </c>
      <c r="E519" s="1"/>
      <c r="F519" s="1" t="s">
        <v>4436</v>
      </c>
      <c r="G519" s="1" t="s">
        <v>2182</v>
      </c>
      <c r="H519" s="1" t="s">
        <v>5031</v>
      </c>
    </row>
    <row r="520" ht="15.75" customHeight="1">
      <c r="B520" s="1"/>
      <c r="C520" s="1" t="s">
        <v>4459</v>
      </c>
      <c r="D520" s="1">
        <v>2022.0</v>
      </c>
      <c r="E520" s="1"/>
      <c r="F520" s="1" t="s">
        <v>4461</v>
      </c>
      <c r="G520" s="1" t="s">
        <v>2182</v>
      </c>
      <c r="H520" s="1" t="s">
        <v>5031</v>
      </c>
    </row>
    <row r="521" ht="15.75" customHeight="1">
      <c r="B521" s="1"/>
      <c r="C521" s="1" t="s">
        <v>4488</v>
      </c>
      <c r="D521" s="1">
        <v>2022.0</v>
      </c>
      <c r="E521" s="1"/>
      <c r="F521" s="1" t="s">
        <v>4489</v>
      </c>
      <c r="G521" s="1" t="s">
        <v>2182</v>
      </c>
      <c r="H521" s="1" t="s">
        <v>5031</v>
      </c>
    </row>
    <row r="522" ht="15.75" customHeight="1">
      <c r="B522" s="1"/>
      <c r="C522" s="1" t="s">
        <v>4505</v>
      </c>
      <c r="D522" s="1">
        <v>2022.0</v>
      </c>
      <c r="E522" s="1"/>
      <c r="F522" s="1" t="s">
        <v>4507</v>
      </c>
      <c r="G522" s="1" t="s">
        <v>2182</v>
      </c>
      <c r="H522" s="1" t="s">
        <v>5031</v>
      </c>
    </row>
    <row r="523" ht="15.75" customHeight="1">
      <c r="B523" s="1"/>
      <c r="C523" s="1" t="s">
        <v>4576</v>
      </c>
      <c r="D523" s="1">
        <v>2022.0</v>
      </c>
      <c r="E523" s="1"/>
      <c r="F523" s="1" t="s">
        <v>4580</v>
      </c>
      <c r="G523" s="1" t="s">
        <v>2182</v>
      </c>
      <c r="H523" s="1" t="s">
        <v>5031</v>
      </c>
    </row>
    <row r="524" ht="15.75" customHeight="1">
      <c r="B524" s="1"/>
      <c r="C524" s="1" t="s">
        <v>4583</v>
      </c>
      <c r="D524" s="1">
        <v>2022.0</v>
      </c>
      <c r="E524" s="1"/>
      <c r="F524" s="1" t="s">
        <v>4588</v>
      </c>
      <c r="G524" s="1" t="s">
        <v>2182</v>
      </c>
      <c r="H524" s="1" t="s">
        <v>5031</v>
      </c>
    </row>
    <row r="525" ht="15.75" customHeight="1">
      <c r="B525" s="1"/>
      <c r="C525" s="1" t="s">
        <v>4626</v>
      </c>
      <c r="D525" s="1">
        <v>2022.0</v>
      </c>
      <c r="E525" s="1"/>
      <c r="F525" s="1" t="s">
        <v>4631</v>
      </c>
      <c r="G525" s="1" t="s">
        <v>2182</v>
      </c>
      <c r="H525" s="1" t="s">
        <v>5031</v>
      </c>
    </row>
    <row r="526" ht="15.75" customHeight="1">
      <c r="B526" s="1"/>
      <c r="C526" s="1" t="s">
        <v>4652</v>
      </c>
      <c r="D526" s="1">
        <v>2022.0</v>
      </c>
      <c r="E526" s="1"/>
      <c r="F526" s="1" t="s">
        <v>4657</v>
      </c>
      <c r="G526" s="1" t="s">
        <v>2182</v>
      </c>
      <c r="H526" s="1" t="s">
        <v>5031</v>
      </c>
    </row>
    <row r="527" ht="15.75" customHeight="1">
      <c r="B527" s="1"/>
      <c r="C527" s="1" t="s">
        <v>4747</v>
      </c>
      <c r="D527" s="1">
        <v>2022.0</v>
      </c>
      <c r="E527" s="1"/>
      <c r="F527" s="1" t="s">
        <v>4749</v>
      </c>
      <c r="G527" s="1" t="s">
        <v>2182</v>
      </c>
      <c r="H527" s="1" t="s">
        <v>5031</v>
      </c>
    </row>
    <row r="528" ht="15.75" customHeight="1">
      <c r="B528" s="1"/>
      <c r="C528" s="1" t="s">
        <v>4799</v>
      </c>
      <c r="D528" s="1">
        <v>2022.0</v>
      </c>
      <c r="E528" s="1"/>
      <c r="F528" s="1" t="s">
        <v>4804</v>
      </c>
      <c r="G528" s="1" t="s">
        <v>2182</v>
      </c>
      <c r="H528" s="1" t="s">
        <v>5031</v>
      </c>
    </row>
    <row r="529" ht="15.75" customHeight="1">
      <c r="B529" s="1"/>
      <c r="C529" s="1" t="s">
        <v>4810</v>
      </c>
      <c r="D529" s="1">
        <v>2022.0</v>
      </c>
      <c r="E529" s="1"/>
      <c r="F529" s="1" t="s">
        <v>4813</v>
      </c>
      <c r="G529" s="1" t="s">
        <v>2182</v>
      </c>
      <c r="H529" s="1" t="s">
        <v>5031</v>
      </c>
    </row>
    <row r="530" ht="15.75" customHeight="1">
      <c r="B530" s="1"/>
      <c r="C530" s="1" t="s">
        <v>4871</v>
      </c>
      <c r="D530" s="1">
        <v>2022.0</v>
      </c>
      <c r="E530" s="1"/>
      <c r="F530" s="1" t="s">
        <v>4875</v>
      </c>
      <c r="G530" s="1" t="s">
        <v>2182</v>
      </c>
      <c r="H530" s="1" t="s">
        <v>5031</v>
      </c>
    </row>
    <row r="531" ht="15.75" customHeight="1">
      <c r="B531" s="1"/>
      <c r="C531" s="1" t="s">
        <v>4942</v>
      </c>
      <c r="D531" s="1">
        <v>2022.0</v>
      </c>
      <c r="E531" s="1"/>
      <c r="F531" s="1" t="s">
        <v>4947</v>
      </c>
      <c r="G531" s="1" t="s">
        <v>2182</v>
      </c>
      <c r="H531" s="1" t="s">
        <v>5031</v>
      </c>
    </row>
    <row r="532" ht="15.75" customHeight="1">
      <c r="B532" s="1" t="s">
        <v>46</v>
      </c>
      <c r="C532" s="1" t="s">
        <v>49</v>
      </c>
      <c r="D532" s="1">
        <v>2023.0</v>
      </c>
      <c r="E532" s="1" t="s">
        <v>53</v>
      </c>
      <c r="F532" s="1" t="s">
        <v>54</v>
      </c>
      <c r="G532" s="1" t="s">
        <v>30</v>
      </c>
      <c r="H532" s="1" t="s">
        <v>33</v>
      </c>
    </row>
    <row r="533" ht="15.75" customHeight="1">
      <c r="B533" s="1" t="s">
        <v>66</v>
      </c>
      <c r="C533" s="1" t="s">
        <v>69</v>
      </c>
      <c r="D533" s="1">
        <v>2023.0</v>
      </c>
      <c r="E533" s="1" t="s">
        <v>71</v>
      </c>
      <c r="F533" s="1" t="s">
        <v>72</v>
      </c>
      <c r="G533" s="1" t="s">
        <v>64</v>
      </c>
      <c r="H533" s="1" t="s">
        <v>33</v>
      </c>
    </row>
    <row r="534" ht="15.75" customHeight="1">
      <c r="B534" s="1" t="s">
        <v>154</v>
      </c>
      <c r="C534" s="1" t="s">
        <v>157</v>
      </c>
      <c r="D534" s="1">
        <v>2023.0</v>
      </c>
      <c r="E534" s="1" t="s">
        <v>158</v>
      </c>
      <c r="F534" s="1" t="s">
        <v>159</v>
      </c>
      <c r="G534" s="1" t="s">
        <v>64</v>
      </c>
      <c r="H534" s="1" t="s">
        <v>33</v>
      </c>
    </row>
    <row r="535" ht="15.75" customHeight="1">
      <c r="B535" s="1" t="s">
        <v>197</v>
      </c>
      <c r="C535" s="1" t="s">
        <v>200</v>
      </c>
      <c r="D535" s="1">
        <v>2023.0</v>
      </c>
      <c r="E535" s="1" t="s">
        <v>202</v>
      </c>
      <c r="F535" s="1" t="s">
        <v>203</v>
      </c>
      <c r="G535" s="1" t="s">
        <v>64</v>
      </c>
      <c r="H535" s="1" t="s">
        <v>33</v>
      </c>
    </row>
    <row r="536" ht="15.75" customHeight="1">
      <c r="B536" s="1" t="s">
        <v>205</v>
      </c>
      <c r="C536" s="1" t="s">
        <v>208</v>
      </c>
      <c r="D536" s="1">
        <v>2023.0</v>
      </c>
      <c r="E536" s="1" t="s">
        <v>211</v>
      </c>
      <c r="F536" s="1" t="s">
        <v>212</v>
      </c>
      <c r="G536" s="1" t="s">
        <v>64</v>
      </c>
      <c r="H536" s="1" t="s">
        <v>33</v>
      </c>
    </row>
    <row r="537" ht="15.75" customHeight="1">
      <c r="B537" s="1" t="s">
        <v>214</v>
      </c>
      <c r="C537" s="1" t="s">
        <v>217</v>
      </c>
      <c r="D537" s="1">
        <v>2023.0</v>
      </c>
      <c r="E537" s="1" t="s">
        <v>219</v>
      </c>
      <c r="F537" s="1" t="s">
        <v>220</v>
      </c>
      <c r="G537" s="1" t="s">
        <v>30</v>
      </c>
      <c r="H537" s="1" t="s">
        <v>33</v>
      </c>
    </row>
    <row r="538" ht="15.75" customHeight="1">
      <c r="B538" s="1" t="s">
        <v>223</v>
      </c>
      <c r="C538" s="1" t="s">
        <v>226</v>
      </c>
      <c r="D538" s="1">
        <v>2023.0</v>
      </c>
      <c r="E538" s="1" t="s">
        <v>228</v>
      </c>
      <c r="F538" s="1" t="s">
        <v>229</v>
      </c>
      <c r="G538" s="1" t="s">
        <v>64</v>
      </c>
      <c r="H538" s="1" t="s">
        <v>33</v>
      </c>
    </row>
    <row r="539" ht="15.75" customHeight="1">
      <c r="B539" s="1" t="s">
        <v>231</v>
      </c>
      <c r="C539" s="1" t="s">
        <v>234</v>
      </c>
      <c r="D539" s="1">
        <v>2023.0</v>
      </c>
      <c r="E539" s="1" t="s">
        <v>238</v>
      </c>
      <c r="F539" s="1" t="s">
        <v>239</v>
      </c>
      <c r="G539" s="1" t="s">
        <v>64</v>
      </c>
      <c r="H539" s="1" t="s">
        <v>33</v>
      </c>
    </row>
    <row r="540" ht="15.75" customHeight="1">
      <c r="B540" s="1" t="s">
        <v>315</v>
      </c>
      <c r="C540" s="1" t="s">
        <v>318</v>
      </c>
      <c r="D540" s="1">
        <v>2023.0</v>
      </c>
      <c r="E540" s="1" t="s">
        <v>320</v>
      </c>
      <c r="F540" s="1" t="s">
        <v>321</v>
      </c>
      <c r="G540" s="1" t="s">
        <v>30</v>
      </c>
      <c r="H540" s="1" t="s">
        <v>33</v>
      </c>
    </row>
    <row r="541" ht="15.75" customHeight="1">
      <c r="B541" s="1" t="s">
        <v>362</v>
      </c>
      <c r="C541" s="1" t="s">
        <v>365</v>
      </c>
      <c r="D541" s="1">
        <v>2023.0</v>
      </c>
      <c r="E541" s="1" t="s">
        <v>367</v>
      </c>
      <c r="F541" s="1" t="s">
        <v>368</v>
      </c>
      <c r="G541" s="1" t="s">
        <v>64</v>
      </c>
      <c r="H541" s="1" t="s">
        <v>33</v>
      </c>
    </row>
    <row r="542" ht="15.75" customHeight="1">
      <c r="B542" s="1" t="s">
        <v>395</v>
      </c>
      <c r="C542" s="1" t="s">
        <v>398</v>
      </c>
      <c r="D542" s="1">
        <v>2023.0</v>
      </c>
      <c r="E542" s="1" t="s">
        <v>400</v>
      </c>
      <c r="F542" s="1" t="s">
        <v>401</v>
      </c>
      <c r="G542" s="1" t="s">
        <v>64</v>
      </c>
      <c r="H542" s="1" t="s">
        <v>33</v>
      </c>
    </row>
    <row r="543" ht="15.75" customHeight="1">
      <c r="B543" s="1" t="s">
        <v>422</v>
      </c>
      <c r="C543" s="1" t="s">
        <v>425</v>
      </c>
      <c r="D543" s="1">
        <v>2023.0</v>
      </c>
      <c r="E543" s="1" t="s">
        <v>427</v>
      </c>
      <c r="F543" s="1" t="s">
        <v>428</v>
      </c>
      <c r="G543" s="1" t="s">
        <v>64</v>
      </c>
      <c r="H543" s="1" t="s">
        <v>33</v>
      </c>
    </row>
    <row r="544" ht="15.75" customHeight="1">
      <c r="B544" s="1" t="s">
        <v>502</v>
      </c>
      <c r="C544" s="1" t="s">
        <v>505</v>
      </c>
      <c r="D544" s="1">
        <v>2023.0</v>
      </c>
      <c r="E544" s="1" t="s">
        <v>507</v>
      </c>
      <c r="F544" s="1" t="s">
        <v>508</v>
      </c>
      <c r="G544" s="1" t="s">
        <v>64</v>
      </c>
      <c r="H544" s="1" t="s">
        <v>33</v>
      </c>
    </row>
    <row r="545" ht="15.75" customHeight="1">
      <c r="B545" s="1" t="s">
        <v>510</v>
      </c>
      <c r="C545" s="1" t="s">
        <v>513</v>
      </c>
      <c r="D545" s="1">
        <v>2023.0</v>
      </c>
      <c r="E545" s="1" t="s">
        <v>517</v>
      </c>
      <c r="F545" s="1" t="s">
        <v>518</v>
      </c>
      <c r="G545" s="1" t="s">
        <v>484</v>
      </c>
      <c r="H545" s="1" t="s">
        <v>33</v>
      </c>
    </row>
    <row r="546" ht="15.75" customHeight="1">
      <c r="B546" s="1" t="s">
        <v>528</v>
      </c>
      <c r="C546" s="1" t="s">
        <v>531</v>
      </c>
      <c r="D546" s="1">
        <v>2023.0</v>
      </c>
      <c r="E546" s="1" t="s">
        <v>536</v>
      </c>
      <c r="F546" s="1" t="s">
        <v>537</v>
      </c>
      <c r="G546" s="1" t="s">
        <v>64</v>
      </c>
      <c r="H546" s="1" t="s">
        <v>33</v>
      </c>
    </row>
    <row r="547" ht="15.75" customHeight="1">
      <c r="B547" s="1" t="s">
        <v>547</v>
      </c>
      <c r="C547" s="1" t="s">
        <v>550</v>
      </c>
      <c r="D547" s="1">
        <v>2023.0</v>
      </c>
      <c r="E547" s="1" t="s">
        <v>552</v>
      </c>
      <c r="F547" s="1" t="s">
        <v>553</v>
      </c>
      <c r="G547" s="1" t="s">
        <v>30</v>
      </c>
      <c r="H547" s="1" t="s">
        <v>33</v>
      </c>
    </row>
    <row r="548" ht="15.75" customHeight="1">
      <c r="B548" s="1" t="s">
        <v>649</v>
      </c>
      <c r="C548" s="1" t="s">
        <v>652</v>
      </c>
      <c r="D548" s="1">
        <v>2023.0</v>
      </c>
      <c r="E548" s="1" t="s">
        <v>655</v>
      </c>
      <c r="F548" s="1" t="s">
        <v>656</v>
      </c>
      <c r="G548" s="1" t="s">
        <v>64</v>
      </c>
      <c r="H548" s="1" t="s">
        <v>33</v>
      </c>
    </row>
    <row r="549" ht="15.75" customHeight="1">
      <c r="B549" s="1" t="s">
        <v>658</v>
      </c>
      <c r="C549" s="1" t="s">
        <v>661</v>
      </c>
      <c r="D549" s="1">
        <v>2023.0</v>
      </c>
      <c r="E549" s="1" t="s">
        <v>662</v>
      </c>
      <c r="F549" s="1" t="s">
        <v>663</v>
      </c>
      <c r="G549" s="1" t="s">
        <v>64</v>
      </c>
      <c r="H549" s="1" t="s">
        <v>33</v>
      </c>
    </row>
    <row r="550" ht="15.75" customHeight="1">
      <c r="B550" s="1" t="s">
        <v>714</v>
      </c>
      <c r="C550" s="1" t="s">
        <v>717</v>
      </c>
      <c r="D550" s="1">
        <v>2023.0</v>
      </c>
      <c r="E550" s="1" t="s">
        <v>720</v>
      </c>
      <c r="F550" s="1" t="s">
        <v>721</v>
      </c>
      <c r="G550" s="1" t="s">
        <v>30</v>
      </c>
      <c r="H550" s="1" t="s">
        <v>33</v>
      </c>
    </row>
    <row r="551" ht="15.75" customHeight="1">
      <c r="B551" s="1" t="s">
        <v>1070</v>
      </c>
      <c r="C551" s="1" t="s">
        <v>1071</v>
      </c>
      <c r="D551" s="1">
        <v>2023.0</v>
      </c>
      <c r="E551" s="1" t="s">
        <v>53</v>
      </c>
      <c r="F551" s="1" t="s">
        <v>5049</v>
      </c>
      <c r="G551" s="1" t="s">
        <v>30</v>
      </c>
      <c r="H551" s="1" t="s">
        <v>5045</v>
      </c>
    </row>
    <row r="552" ht="15.75" customHeight="1">
      <c r="B552" s="1"/>
      <c r="C552" s="1" t="s">
        <v>1550</v>
      </c>
      <c r="D552" s="1">
        <v>2023.0</v>
      </c>
      <c r="E552" s="1"/>
      <c r="F552" s="1" t="s">
        <v>1553</v>
      </c>
      <c r="G552" s="1" t="s">
        <v>1530</v>
      </c>
      <c r="H552" s="1" t="s">
        <v>5031</v>
      </c>
    </row>
    <row r="553" ht="15.75" customHeight="1">
      <c r="B553" s="1"/>
      <c r="C553" s="1" t="s">
        <v>1555</v>
      </c>
      <c r="D553" s="1">
        <v>2023.0</v>
      </c>
      <c r="E553" s="1"/>
      <c r="F553" s="1" t="s">
        <v>1560</v>
      </c>
      <c r="G553" s="1" t="s">
        <v>1530</v>
      </c>
      <c r="H553" s="1" t="s">
        <v>5031</v>
      </c>
    </row>
    <row r="554" ht="15.75" customHeight="1">
      <c r="B554" s="1"/>
      <c r="C554" s="1" t="s">
        <v>1567</v>
      </c>
      <c r="D554" s="1">
        <v>2023.0</v>
      </c>
      <c r="E554" s="1"/>
      <c r="F554" s="1" t="s">
        <v>1571</v>
      </c>
      <c r="G554" s="1" t="s">
        <v>1530</v>
      </c>
      <c r="H554" s="1" t="s">
        <v>5031</v>
      </c>
    </row>
    <row r="555" ht="15.75" customHeight="1">
      <c r="B555" s="1"/>
      <c r="C555" s="1" t="s">
        <v>1589</v>
      </c>
      <c r="D555" s="1">
        <v>2023.0</v>
      </c>
      <c r="E555" s="1"/>
      <c r="F555" s="1" t="s">
        <v>1594</v>
      </c>
      <c r="G555" s="1" t="s">
        <v>1530</v>
      </c>
      <c r="H555" s="1" t="s">
        <v>5031</v>
      </c>
    </row>
    <row r="556" ht="15.75" customHeight="1">
      <c r="B556" s="1"/>
      <c r="C556" s="1" t="s">
        <v>1612</v>
      </c>
      <c r="D556" s="1">
        <v>2023.0</v>
      </c>
      <c r="E556" s="1"/>
      <c r="F556" s="1" t="s">
        <v>1616</v>
      </c>
      <c r="G556" s="1" t="s">
        <v>1530</v>
      </c>
      <c r="H556" s="1" t="s">
        <v>5031</v>
      </c>
    </row>
    <row r="557" ht="15.75" customHeight="1">
      <c r="B557" s="1"/>
      <c r="C557" s="1" t="s">
        <v>1645</v>
      </c>
      <c r="D557" s="1">
        <v>2023.0</v>
      </c>
      <c r="E557" s="1"/>
      <c r="F557" s="1" t="s">
        <v>1649</v>
      </c>
      <c r="G557" s="1" t="s">
        <v>1530</v>
      </c>
      <c r="H557" s="1" t="s">
        <v>5031</v>
      </c>
    </row>
    <row r="558" ht="15.75" customHeight="1">
      <c r="B558" s="1"/>
      <c r="C558" s="1" t="s">
        <v>1664</v>
      </c>
      <c r="D558" s="1">
        <v>2023.0</v>
      </c>
      <c r="E558" s="1"/>
      <c r="F558" s="1" t="s">
        <v>1668</v>
      </c>
      <c r="G558" s="1" t="s">
        <v>1530</v>
      </c>
      <c r="H558" s="1" t="s">
        <v>5031</v>
      </c>
    </row>
    <row r="559" ht="15.75" customHeight="1">
      <c r="B559" s="1"/>
      <c r="C559" s="1" t="s">
        <v>1676</v>
      </c>
      <c r="D559" s="1">
        <v>2023.0</v>
      </c>
      <c r="E559" s="1"/>
      <c r="F559" s="1" t="s">
        <v>1679</v>
      </c>
      <c r="G559" s="1" t="s">
        <v>1530</v>
      </c>
      <c r="H559" s="1" t="s">
        <v>5031</v>
      </c>
    </row>
    <row r="560" ht="15.75" customHeight="1">
      <c r="B560" s="1"/>
      <c r="C560" s="1" t="s">
        <v>1681</v>
      </c>
      <c r="D560" s="1">
        <v>2023.0</v>
      </c>
      <c r="E560" s="1"/>
      <c r="F560" s="1" t="s">
        <v>1684</v>
      </c>
      <c r="G560" s="1" t="s">
        <v>1530</v>
      </c>
      <c r="H560" s="1" t="s">
        <v>5031</v>
      </c>
    </row>
    <row r="561" ht="15.75" customHeight="1">
      <c r="B561" s="1"/>
      <c r="C561" s="1" t="s">
        <v>1701</v>
      </c>
      <c r="D561" s="1">
        <v>2023.0</v>
      </c>
      <c r="E561" s="1"/>
      <c r="F561" s="1" t="s">
        <v>1704</v>
      </c>
      <c r="G561" s="1" t="s">
        <v>1530</v>
      </c>
      <c r="H561" s="1" t="s">
        <v>5031</v>
      </c>
    </row>
    <row r="562" ht="15.75" customHeight="1">
      <c r="B562" s="1"/>
      <c r="C562" s="1" t="s">
        <v>1751</v>
      </c>
      <c r="D562" s="1">
        <v>2023.0</v>
      </c>
      <c r="E562" s="1"/>
      <c r="F562" s="1" t="s">
        <v>1754</v>
      </c>
      <c r="G562" s="1" t="s">
        <v>1530</v>
      </c>
      <c r="H562" s="1" t="s">
        <v>5031</v>
      </c>
    </row>
    <row r="563" ht="15.75" customHeight="1">
      <c r="B563" s="1"/>
      <c r="C563" s="1" t="s">
        <v>1806</v>
      </c>
      <c r="D563" s="1">
        <v>2023.0</v>
      </c>
      <c r="E563" s="1"/>
      <c r="F563" s="1" t="s">
        <v>1809</v>
      </c>
      <c r="G563" s="1" t="s">
        <v>1530</v>
      </c>
      <c r="H563" s="1" t="s">
        <v>5031</v>
      </c>
    </row>
    <row r="564" ht="15.75" customHeight="1">
      <c r="B564" s="1"/>
      <c r="C564" s="1" t="s">
        <v>1811</v>
      </c>
      <c r="D564" s="1">
        <v>2023.0</v>
      </c>
      <c r="E564" s="1"/>
      <c r="F564" s="1" t="s">
        <v>1814</v>
      </c>
      <c r="G564" s="1" t="s">
        <v>1530</v>
      </c>
      <c r="H564" s="1" t="s">
        <v>5031</v>
      </c>
    </row>
    <row r="565" ht="15.75" customHeight="1">
      <c r="B565" s="1"/>
      <c r="C565" s="1" t="s">
        <v>1816</v>
      </c>
      <c r="D565" s="1">
        <v>2023.0</v>
      </c>
      <c r="E565" s="1"/>
      <c r="F565" s="1" t="s">
        <v>1819</v>
      </c>
      <c r="G565" s="1" t="s">
        <v>1530</v>
      </c>
      <c r="H565" s="1" t="s">
        <v>5031</v>
      </c>
    </row>
    <row r="566" ht="15.75" customHeight="1">
      <c r="B566" s="1"/>
      <c r="C566" s="1" t="s">
        <v>1821</v>
      </c>
      <c r="D566" s="1">
        <v>2023.0</v>
      </c>
      <c r="E566" s="1"/>
      <c r="F566" s="1" t="s">
        <v>1826</v>
      </c>
      <c r="G566" s="1" t="s">
        <v>1530</v>
      </c>
      <c r="H566" s="1" t="s">
        <v>5031</v>
      </c>
    </row>
    <row r="567" ht="15.75" customHeight="1">
      <c r="B567" s="1"/>
      <c r="C567" s="1" t="s">
        <v>1833</v>
      </c>
      <c r="D567" s="1">
        <v>2023.0</v>
      </c>
      <c r="E567" s="1"/>
      <c r="F567" s="1" t="s">
        <v>1835</v>
      </c>
      <c r="G567" s="1" t="s">
        <v>1530</v>
      </c>
      <c r="H567" s="1" t="s">
        <v>5031</v>
      </c>
    </row>
    <row r="568" ht="15.75" customHeight="1">
      <c r="B568" s="1"/>
      <c r="C568" s="1" t="s">
        <v>1849</v>
      </c>
      <c r="D568" s="1">
        <v>2023.0</v>
      </c>
      <c r="E568" s="1"/>
      <c r="F568" s="1" t="s">
        <v>1852</v>
      </c>
      <c r="G568" s="1" t="s">
        <v>1530</v>
      </c>
      <c r="H568" s="1" t="s">
        <v>5031</v>
      </c>
    </row>
    <row r="569" ht="15.75" customHeight="1">
      <c r="B569" s="1"/>
      <c r="C569" s="1" t="s">
        <v>1868</v>
      </c>
      <c r="D569" s="1">
        <v>2023.0</v>
      </c>
      <c r="E569" s="1"/>
      <c r="F569" s="1" t="s">
        <v>1871</v>
      </c>
      <c r="G569" s="1" t="s">
        <v>1530</v>
      </c>
      <c r="H569" s="1" t="s">
        <v>5031</v>
      </c>
    </row>
    <row r="570" ht="15.75" customHeight="1">
      <c r="B570" s="1"/>
      <c r="C570" s="1" t="s">
        <v>1893</v>
      </c>
      <c r="D570" s="1">
        <v>2023.0</v>
      </c>
      <c r="E570" s="1"/>
      <c r="F570" s="1" t="s">
        <v>1896</v>
      </c>
      <c r="G570" s="1" t="s">
        <v>1530</v>
      </c>
      <c r="H570" s="1" t="s">
        <v>5031</v>
      </c>
    </row>
    <row r="571" ht="15.75" customHeight="1">
      <c r="B571" s="1"/>
      <c r="C571" s="1" t="s">
        <v>1903</v>
      </c>
      <c r="D571" s="1">
        <v>2023.0</v>
      </c>
      <c r="E571" s="1"/>
      <c r="F571" s="1" t="s">
        <v>1907</v>
      </c>
      <c r="G571" s="1" t="s">
        <v>1530</v>
      </c>
      <c r="H571" s="1" t="s">
        <v>5031</v>
      </c>
    </row>
    <row r="572" ht="15.75" customHeight="1">
      <c r="B572" s="1"/>
      <c r="C572" s="1" t="s">
        <v>1935</v>
      </c>
      <c r="D572" s="1">
        <v>2023.0</v>
      </c>
      <c r="E572" s="1"/>
      <c r="F572" s="1" t="s">
        <v>1938</v>
      </c>
      <c r="G572" s="1" t="s">
        <v>1530</v>
      </c>
      <c r="H572" s="1" t="s">
        <v>5031</v>
      </c>
    </row>
    <row r="573" ht="15.75" customHeight="1">
      <c r="B573" s="1"/>
      <c r="C573" s="1" t="s">
        <v>1940</v>
      </c>
      <c r="D573" s="1">
        <v>2023.0</v>
      </c>
      <c r="E573" s="1"/>
      <c r="F573" s="1" t="s">
        <v>1943</v>
      </c>
      <c r="G573" s="1" t="s">
        <v>1530</v>
      </c>
      <c r="H573" s="1" t="s">
        <v>5031</v>
      </c>
    </row>
    <row r="574" ht="15.75" customHeight="1">
      <c r="B574" s="1"/>
      <c r="C574" s="1" t="s">
        <v>1950</v>
      </c>
      <c r="D574" s="1">
        <v>2023.0</v>
      </c>
      <c r="E574" s="1"/>
      <c r="F574" s="1" t="s">
        <v>1952</v>
      </c>
      <c r="G574" s="1" t="s">
        <v>1530</v>
      </c>
      <c r="H574" s="1" t="s">
        <v>5031</v>
      </c>
    </row>
    <row r="575" ht="15.75" customHeight="1">
      <c r="B575" s="1"/>
      <c r="C575" s="1" t="s">
        <v>1963</v>
      </c>
      <c r="D575" s="1">
        <v>2023.0</v>
      </c>
      <c r="E575" s="1"/>
      <c r="F575" s="1" t="s">
        <v>1966</v>
      </c>
      <c r="G575" s="1" t="s">
        <v>1530</v>
      </c>
      <c r="H575" s="1" t="s">
        <v>5031</v>
      </c>
    </row>
    <row r="576" ht="15.75" customHeight="1">
      <c r="B576" s="1"/>
      <c r="C576" s="1" t="s">
        <v>1973</v>
      </c>
      <c r="D576" s="1">
        <v>2023.0</v>
      </c>
      <c r="E576" s="1"/>
      <c r="F576" s="1" t="s">
        <v>1975</v>
      </c>
      <c r="G576" s="1" t="s">
        <v>1530</v>
      </c>
      <c r="H576" s="1" t="s">
        <v>5031</v>
      </c>
    </row>
    <row r="577" ht="15.75" customHeight="1">
      <c r="B577" s="1"/>
      <c r="C577" s="1" t="s">
        <v>2007</v>
      </c>
      <c r="D577" s="1">
        <v>2023.0</v>
      </c>
      <c r="E577" s="1"/>
      <c r="F577" s="1" t="s">
        <v>2009</v>
      </c>
      <c r="G577" s="1" t="s">
        <v>1530</v>
      </c>
      <c r="H577" s="1" t="s">
        <v>5031</v>
      </c>
    </row>
    <row r="578" ht="15.75" customHeight="1">
      <c r="B578" s="1"/>
      <c r="C578" s="1" t="s">
        <v>2025</v>
      </c>
      <c r="D578" s="1">
        <v>2023.0</v>
      </c>
      <c r="E578" s="1"/>
      <c r="F578" s="1" t="s">
        <v>2027</v>
      </c>
      <c r="G578" s="1" t="s">
        <v>1530</v>
      </c>
      <c r="H578" s="1" t="s">
        <v>5031</v>
      </c>
    </row>
    <row r="579" ht="15.75" customHeight="1">
      <c r="B579" s="1"/>
      <c r="C579" s="1" t="s">
        <v>2047</v>
      </c>
      <c r="D579" s="1">
        <v>2023.0</v>
      </c>
      <c r="E579" s="1"/>
      <c r="F579" s="1" t="s">
        <v>2050</v>
      </c>
      <c r="G579" s="1" t="s">
        <v>1530</v>
      </c>
      <c r="H579" s="1" t="s">
        <v>5031</v>
      </c>
    </row>
    <row r="580" ht="15.75" customHeight="1">
      <c r="B580" s="1"/>
      <c r="C580" s="1" t="s">
        <v>2067</v>
      </c>
      <c r="D580" s="1">
        <v>2023.0</v>
      </c>
      <c r="E580" s="1"/>
      <c r="F580" s="1" t="s">
        <v>2070</v>
      </c>
      <c r="G580" s="1" t="s">
        <v>1530</v>
      </c>
      <c r="H580" s="1" t="s">
        <v>5031</v>
      </c>
    </row>
    <row r="581" ht="15.75" customHeight="1">
      <c r="B581" s="1"/>
      <c r="C581" s="1" t="s">
        <v>2080</v>
      </c>
      <c r="D581" s="1">
        <v>2023.0</v>
      </c>
      <c r="E581" s="1"/>
      <c r="F581" s="1" t="s">
        <v>2083</v>
      </c>
      <c r="G581" s="1" t="s">
        <v>1530</v>
      </c>
      <c r="H581" s="1" t="s">
        <v>5031</v>
      </c>
    </row>
    <row r="582" ht="15.75" customHeight="1">
      <c r="B582" s="1"/>
      <c r="C582" s="1" t="s">
        <v>2090</v>
      </c>
      <c r="D582" s="1">
        <v>2023.0</v>
      </c>
      <c r="E582" s="1"/>
      <c r="F582" s="1" t="s">
        <v>2093</v>
      </c>
      <c r="G582" s="1" t="s">
        <v>1530</v>
      </c>
      <c r="H582" s="1" t="s">
        <v>5031</v>
      </c>
    </row>
    <row r="583" ht="15.75" customHeight="1">
      <c r="B583" s="1"/>
      <c r="C583" s="1" t="s">
        <v>2130</v>
      </c>
      <c r="D583" s="1">
        <v>2023.0</v>
      </c>
      <c r="E583" s="1"/>
      <c r="F583" s="1" t="s">
        <v>2133</v>
      </c>
      <c r="G583" s="1" t="s">
        <v>1530</v>
      </c>
      <c r="H583" s="1" t="s">
        <v>5031</v>
      </c>
    </row>
    <row r="584" ht="15.75" customHeight="1">
      <c r="B584" s="1"/>
      <c r="C584" s="1" t="s">
        <v>2140</v>
      </c>
      <c r="D584" s="1">
        <v>2023.0</v>
      </c>
      <c r="E584" s="1"/>
      <c r="F584" s="1" t="s">
        <v>2142</v>
      </c>
      <c r="G584" s="1" t="s">
        <v>1530</v>
      </c>
      <c r="H584" s="1" t="s">
        <v>5031</v>
      </c>
    </row>
    <row r="585" ht="15.75" customHeight="1">
      <c r="B585" s="1"/>
      <c r="C585" s="1" t="s">
        <v>2183</v>
      </c>
      <c r="D585" s="1">
        <v>2023.0</v>
      </c>
      <c r="E585" s="1"/>
      <c r="F585" s="1" t="s">
        <v>2188</v>
      </c>
      <c r="G585" s="1" t="s">
        <v>2182</v>
      </c>
      <c r="H585" s="1" t="s">
        <v>5031</v>
      </c>
    </row>
    <row r="586" ht="15.75" customHeight="1">
      <c r="B586" s="1"/>
      <c r="C586" s="1" t="s">
        <v>2197</v>
      </c>
      <c r="D586" s="1">
        <v>2023.0</v>
      </c>
      <c r="E586" s="1"/>
      <c r="F586" s="1" t="s">
        <v>2200</v>
      </c>
      <c r="G586" s="1" t="s">
        <v>2182</v>
      </c>
      <c r="H586" s="1" t="s">
        <v>5031</v>
      </c>
    </row>
    <row r="587" ht="15.75" customHeight="1">
      <c r="B587" s="1"/>
      <c r="C587" s="1" t="s">
        <v>2202</v>
      </c>
      <c r="D587" s="1">
        <v>2023.0</v>
      </c>
      <c r="E587" s="1"/>
      <c r="F587" s="1" t="s">
        <v>2205</v>
      </c>
      <c r="G587" s="1" t="s">
        <v>2182</v>
      </c>
      <c r="H587" s="1" t="s">
        <v>5031</v>
      </c>
    </row>
    <row r="588" ht="15.75" customHeight="1">
      <c r="B588" s="1"/>
      <c r="C588" s="1" t="s">
        <v>2207</v>
      </c>
      <c r="D588" s="1">
        <v>2023.0</v>
      </c>
      <c r="E588" s="1"/>
      <c r="F588" s="1" t="s">
        <v>2210</v>
      </c>
      <c r="G588" s="1" t="s">
        <v>2182</v>
      </c>
      <c r="H588" s="1" t="s">
        <v>5031</v>
      </c>
    </row>
    <row r="589" ht="15.75" customHeight="1">
      <c r="B589" s="1"/>
      <c r="C589" s="1" t="s">
        <v>2212</v>
      </c>
      <c r="D589" s="1">
        <v>2023.0</v>
      </c>
      <c r="E589" s="1"/>
      <c r="F589" s="1" t="s">
        <v>2217</v>
      </c>
      <c r="G589" s="1" t="s">
        <v>2182</v>
      </c>
      <c r="H589" s="1" t="s">
        <v>5031</v>
      </c>
    </row>
    <row r="590" ht="15.75" customHeight="1">
      <c r="B590" s="1"/>
      <c r="C590" s="1" t="s">
        <v>2219</v>
      </c>
      <c r="D590" s="1">
        <v>2023.0</v>
      </c>
      <c r="E590" s="1"/>
      <c r="F590" s="1" t="s">
        <v>2222</v>
      </c>
      <c r="G590" s="1" t="s">
        <v>2182</v>
      </c>
      <c r="H590" s="1" t="s">
        <v>5031</v>
      </c>
    </row>
    <row r="591" ht="15.75" customHeight="1">
      <c r="B591" s="1"/>
      <c r="C591" s="1" t="s">
        <v>2271</v>
      </c>
      <c r="D591" s="1">
        <v>2023.0</v>
      </c>
      <c r="E591" s="1"/>
      <c r="F591" s="1" t="s">
        <v>2274</v>
      </c>
      <c r="G591" s="1" t="s">
        <v>2182</v>
      </c>
      <c r="H591" s="1" t="s">
        <v>5031</v>
      </c>
    </row>
    <row r="592" ht="15.75" customHeight="1">
      <c r="B592" s="1"/>
      <c r="C592" s="1" t="s">
        <v>2294</v>
      </c>
      <c r="D592" s="1">
        <v>2023.0</v>
      </c>
      <c r="E592" s="1"/>
      <c r="F592" s="1" t="s">
        <v>2297</v>
      </c>
      <c r="G592" s="1" t="s">
        <v>2182</v>
      </c>
      <c r="H592" s="1" t="s">
        <v>5031</v>
      </c>
    </row>
    <row r="593" ht="15.75" customHeight="1">
      <c r="B593" s="1"/>
      <c r="C593" s="1" t="s">
        <v>2305</v>
      </c>
      <c r="D593" s="1">
        <v>2023.0</v>
      </c>
      <c r="E593" s="1"/>
      <c r="F593" s="1" t="s">
        <v>2310</v>
      </c>
      <c r="G593" s="1" t="s">
        <v>2182</v>
      </c>
      <c r="H593" s="1" t="s">
        <v>5031</v>
      </c>
    </row>
    <row r="594" ht="15.75" customHeight="1">
      <c r="B594" s="1"/>
      <c r="C594" s="1" t="s">
        <v>2325</v>
      </c>
      <c r="D594" s="1">
        <v>2023.0</v>
      </c>
      <c r="E594" s="1"/>
      <c r="F594" s="1" t="s">
        <v>2328</v>
      </c>
      <c r="G594" s="1" t="s">
        <v>2182</v>
      </c>
      <c r="H594" s="1" t="s">
        <v>5031</v>
      </c>
    </row>
    <row r="595" ht="15.75" customHeight="1">
      <c r="B595" s="1"/>
      <c r="C595" s="1" t="s">
        <v>2337</v>
      </c>
      <c r="D595" s="1">
        <v>2023.0</v>
      </c>
      <c r="E595" s="1"/>
      <c r="F595" s="1" t="s">
        <v>2342</v>
      </c>
      <c r="G595" s="1" t="s">
        <v>2182</v>
      </c>
      <c r="H595" s="1" t="s">
        <v>5031</v>
      </c>
    </row>
    <row r="596" ht="15.75" customHeight="1">
      <c r="B596" s="1"/>
      <c r="C596" s="1" t="s">
        <v>2387</v>
      </c>
      <c r="D596" s="1">
        <v>2023.0</v>
      </c>
      <c r="E596" s="1"/>
      <c r="F596" s="1" t="s">
        <v>2391</v>
      </c>
      <c r="G596" s="1" t="s">
        <v>2182</v>
      </c>
      <c r="H596" s="1" t="s">
        <v>5031</v>
      </c>
    </row>
    <row r="597" ht="15.75" customHeight="1">
      <c r="B597" s="1"/>
      <c r="C597" s="1" t="s">
        <v>2394</v>
      </c>
      <c r="D597" s="1">
        <v>2023.0</v>
      </c>
      <c r="E597" s="1"/>
      <c r="F597" s="1" t="s">
        <v>2399</v>
      </c>
      <c r="G597" s="1" t="s">
        <v>2182</v>
      </c>
      <c r="H597" s="1" t="s">
        <v>5031</v>
      </c>
    </row>
    <row r="598" ht="15.75" customHeight="1">
      <c r="B598" s="1"/>
      <c r="C598" s="1" t="s">
        <v>2441</v>
      </c>
      <c r="D598" s="1">
        <v>2023.0</v>
      </c>
      <c r="E598" s="1"/>
      <c r="F598" s="1" t="s">
        <v>2446</v>
      </c>
      <c r="G598" s="1" t="s">
        <v>2182</v>
      </c>
      <c r="H598" s="1" t="s">
        <v>5031</v>
      </c>
    </row>
    <row r="599" ht="15.75" customHeight="1">
      <c r="B599" s="1"/>
      <c r="C599" s="1" t="s">
        <v>2523</v>
      </c>
      <c r="D599" s="1">
        <v>2023.0</v>
      </c>
      <c r="E599" s="1"/>
      <c r="F599" s="1" t="s">
        <v>2526</v>
      </c>
      <c r="G599" s="1" t="s">
        <v>2182</v>
      </c>
      <c r="H599" s="1" t="s">
        <v>5031</v>
      </c>
    </row>
    <row r="600" ht="15.75" customHeight="1">
      <c r="B600" s="1"/>
      <c r="C600" s="1" t="s">
        <v>2528</v>
      </c>
      <c r="D600" s="1">
        <v>2023.0</v>
      </c>
      <c r="E600" s="1"/>
      <c r="F600" s="1" t="s">
        <v>2531</v>
      </c>
      <c r="G600" s="1" t="s">
        <v>2182</v>
      </c>
      <c r="H600" s="1" t="s">
        <v>5031</v>
      </c>
    </row>
    <row r="601" ht="15.75" customHeight="1">
      <c r="B601" s="1"/>
      <c r="C601" s="1" t="s">
        <v>2533</v>
      </c>
      <c r="D601" s="1">
        <v>2023.0</v>
      </c>
      <c r="E601" s="1"/>
      <c r="F601" s="1" t="s">
        <v>2535</v>
      </c>
      <c r="G601" s="1" t="s">
        <v>2182</v>
      </c>
      <c r="H601" s="1" t="s">
        <v>5031</v>
      </c>
    </row>
    <row r="602" ht="15.75" customHeight="1">
      <c r="B602" s="1"/>
      <c r="C602" s="1" t="s">
        <v>2537</v>
      </c>
      <c r="D602" s="1">
        <v>2023.0</v>
      </c>
      <c r="E602" s="1"/>
      <c r="F602" s="1" t="s">
        <v>2541</v>
      </c>
      <c r="G602" s="1" t="s">
        <v>2182</v>
      </c>
      <c r="H602" s="1" t="s">
        <v>5031</v>
      </c>
    </row>
    <row r="603" ht="15.75" customHeight="1">
      <c r="B603" s="1"/>
      <c r="C603" s="1" t="s">
        <v>2582</v>
      </c>
      <c r="D603" s="1">
        <v>2023.0</v>
      </c>
      <c r="E603" s="1"/>
      <c r="F603" s="1" t="s">
        <v>2585</v>
      </c>
      <c r="G603" s="1" t="s">
        <v>2182</v>
      </c>
      <c r="H603" s="1" t="s">
        <v>5031</v>
      </c>
    </row>
    <row r="604" ht="15.75" customHeight="1">
      <c r="B604" s="1"/>
      <c r="C604" s="1" t="s">
        <v>2683</v>
      </c>
      <c r="D604" s="1">
        <v>2023.0</v>
      </c>
      <c r="E604" s="1"/>
      <c r="F604" s="1" t="s">
        <v>2686</v>
      </c>
      <c r="G604" s="1" t="s">
        <v>2182</v>
      </c>
      <c r="H604" s="1" t="s">
        <v>5031</v>
      </c>
    </row>
    <row r="605" ht="15.75" customHeight="1">
      <c r="B605" s="1"/>
      <c r="C605" s="1" t="s">
        <v>2701</v>
      </c>
      <c r="D605" s="1">
        <v>2023.0</v>
      </c>
      <c r="E605" s="1"/>
      <c r="F605" s="1" t="s">
        <v>2704</v>
      </c>
      <c r="G605" s="1" t="s">
        <v>2182</v>
      </c>
      <c r="H605" s="1" t="s">
        <v>5031</v>
      </c>
    </row>
    <row r="606" ht="15.75" customHeight="1">
      <c r="B606" s="1"/>
      <c r="C606" s="1" t="s">
        <v>2711</v>
      </c>
      <c r="D606" s="1">
        <v>2023.0</v>
      </c>
      <c r="E606" s="1"/>
      <c r="F606" s="1" t="s">
        <v>2714</v>
      </c>
      <c r="G606" s="1" t="s">
        <v>2182</v>
      </c>
      <c r="H606" s="1" t="s">
        <v>5031</v>
      </c>
    </row>
    <row r="607" ht="15.75" customHeight="1">
      <c r="B607" s="1"/>
      <c r="C607" s="1" t="s">
        <v>2777</v>
      </c>
      <c r="D607" s="1">
        <v>2023.0</v>
      </c>
      <c r="E607" s="1"/>
      <c r="F607" s="1" t="s">
        <v>2778</v>
      </c>
      <c r="G607" s="1" t="s">
        <v>2182</v>
      </c>
      <c r="H607" s="1" t="s">
        <v>5031</v>
      </c>
    </row>
    <row r="608" ht="15.75" customHeight="1">
      <c r="B608" s="1"/>
      <c r="C608" s="1" t="s">
        <v>2925</v>
      </c>
      <c r="D608" s="1">
        <v>2023.0</v>
      </c>
      <c r="E608" s="1"/>
      <c r="F608" s="1" t="s">
        <v>2930</v>
      </c>
      <c r="G608" s="1" t="s">
        <v>2182</v>
      </c>
      <c r="H608" s="1" t="s">
        <v>5031</v>
      </c>
    </row>
    <row r="609" ht="15.75" customHeight="1">
      <c r="B609" s="1"/>
      <c r="C609" s="1" t="s">
        <v>2940</v>
      </c>
      <c r="D609" s="1">
        <v>2023.0</v>
      </c>
      <c r="E609" s="1"/>
      <c r="F609" s="1" t="s">
        <v>2943</v>
      </c>
      <c r="G609" s="1" t="s">
        <v>2182</v>
      </c>
      <c r="H609" s="1" t="s">
        <v>5031</v>
      </c>
    </row>
    <row r="610" ht="15.75" customHeight="1">
      <c r="B610" s="1"/>
      <c r="C610" s="1" t="s">
        <v>2968</v>
      </c>
      <c r="D610" s="1">
        <v>2023.0</v>
      </c>
      <c r="E610" s="1"/>
      <c r="F610" s="1" t="s">
        <v>2971</v>
      </c>
      <c r="G610" s="1" t="s">
        <v>2182</v>
      </c>
      <c r="H610" s="1" t="s">
        <v>5031</v>
      </c>
    </row>
    <row r="611" ht="15.75" customHeight="1">
      <c r="B611" s="1"/>
      <c r="C611" s="1" t="s">
        <v>2973</v>
      </c>
      <c r="D611" s="1">
        <v>2023.0</v>
      </c>
      <c r="E611" s="1"/>
      <c r="F611" s="1" t="s">
        <v>2975</v>
      </c>
      <c r="G611" s="1" t="s">
        <v>2182</v>
      </c>
      <c r="H611" s="1" t="s">
        <v>5031</v>
      </c>
    </row>
    <row r="612" ht="15.75" customHeight="1">
      <c r="B612" s="1"/>
      <c r="C612" s="1" t="s">
        <v>2989</v>
      </c>
      <c r="D612" s="1">
        <v>2023.0</v>
      </c>
      <c r="E612" s="1"/>
      <c r="F612" s="1" t="s">
        <v>2992</v>
      </c>
      <c r="G612" s="1" t="s">
        <v>2182</v>
      </c>
      <c r="H612" s="1" t="s">
        <v>5031</v>
      </c>
    </row>
    <row r="613" ht="15.75" customHeight="1">
      <c r="B613" s="1"/>
      <c r="C613" s="1" t="s">
        <v>3032</v>
      </c>
      <c r="D613" s="1">
        <v>2023.0</v>
      </c>
      <c r="E613" s="1"/>
      <c r="F613" s="1" t="s">
        <v>3036</v>
      </c>
      <c r="G613" s="1" t="s">
        <v>2182</v>
      </c>
      <c r="H613" s="1" t="s">
        <v>5031</v>
      </c>
    </row>
    <row r="614" ht="15.75" customHeight="1">
      <c r="B614" s="1"/>
      <c r="C614" s="1" t="s">
        <v>3060</v>
      </c>
      <c r="D614" s="1">
        <v>2023.0</v>
      </c>
      <c r="E614" s="1"/>
      <c r="F614" s="1" t="s">
        <v>3065</v>
      </c>
      <c r="G614" s="1" t="s">
        <v>2182</v>
      </c>
      <c r="H614" s="1" t="s">
        <v>5031</v>
      </c>
    </row>
    <row r="615" ht="15.75" customHeight="1">
      <c r="B615" s="1"/>
      <c r="C615" s="1" t="s">
        <v>3067</v>
      </c>
      <c r="D615" s="1">
        <v>2023.0</v>
      </c>
      <c r="E615" s="1"/>
      <c r="F615" s="1" t="s">
        <v>3070</v>
      </c>
      <c r="G615" s="1" t="s">
        <v>2182</v>
      </c>
      <c r="H615" s="1" t="s">
        <v>5031</v>
      </c>
    </row>
    <row r="616" ht="15.75" customHeight="1">
      <c r="B616" s="1"/>
      <c r="C616" s="1" t="s">
        <v>3072</v>
      </c>
      <c r="D616" s="1">
        <v>2023.0</v>
      </c>
      <c r="E616" s="1"/>
      <c r="F616" s="1" t="s">
        <v>3075</v>
      </c>
      <c r="G616" s="1" t="s">
        <v>2182</v>
      </c>
      <c r="H616" s="1" t="s">
        <v>5031</v>
      </c>
    </row>
    <row r="617" ht="15.75" customHeight="1">
      <c r="B617" s="1"/>
      <c r="C617" s="1" t="s">
        <v>3114</v>
      </c>
      <c r="D617" s="1">
        <v>2023.0</v>
      </c>
      <c r="E617" s="1"/>
      <c r="F617" s="1" t="s">
        <v>3119</v>
      </c>
      <c r="G617" s="1" t="s">
        <v>2182</v>
      </c>
      <c r="H617" s="1" t="s">
        <v>5031</v>
      </c>
    </row>
    <row r="618" ht="15.75" customHeight="1">
      <c r="B618" s="1"/>
      <c r="C618" s="1" t="s">
        <v>3145</v>
      </c>
      <c r="D618" s="1">
        <v>2023.0</v>
      </c>
      <c r="E618" s="1"/>
      <c r="F618" s="1" t="s">
        <v>3150</v>
      </c>
      <c r="G618" s="1" t="s">
        <v>2182</v>
      </c>
      <c r="H618" s="1" t="s">
        <v>5031</v>
      </c>
    </row>
    <row r="619" ht="15.75" customHeight="1">
      <c r="B619" s="1"/>
      <c r="C619" s="1" t="s">
        <v>3161</v>
      </c>
      <c r="D619" s="1">
        <v>2023.0</v>
      </c>
      <c r="E619" s="1"/>
      <c r="F619" s="1" t="s">
        <v>3164</v>
      </c>
      <c r="G619" s="1" t="s">
        <v>2182</v>
      </c>
      <c r="H619" s="1" t="s">
        <v>5031</v>
      </c>
    </row>
    <row r="620" ht="15.75" customHeight="1">
      <c r="B620" s="1"/>
      <c r="C620" s="1" t="s">
        <v>3197</v>
      </c>
      <c r="D620" s="1">
        <v>2023.0</v>
      </c>
      <c r="E620" s="1"/>
      <c r="F620" s="1" t="s">
        <v>3199</v>
      </c>
      <c r="G620" s="1" t="s">
        <v>2182</v>
      </c>
      <c r="H620" s="1" t="s">
        <v>5031</v>
      </c>
    </row>
    <row r="621" ht="15.75" customHeight="1">
      <c r="B621" s="1"/>
      <c r="C621" s="1" t="s">
        <v>3201</v>
      </c>
      <c r="D621" s="1">
        <v>2023.0</v>
      </c>
      <c r="E621" s="1"/>
      <c r="F621" s="1" t="s">
        <v>3204</v>
      </c>
      <c r="G621" s="1" t="s">
        <v>2182</v>
      </c>
      <c r="H621" s="1" t="s">
        <v>5031</v>
      </c>
    </row>
    <row r="622" ht="15.75" customHeight="1">
      <c r="B622" s="1"/>
      <c r="C622" s="1" t="s">
        <v>3206</v>
      </c>
      <c r="D622" s="1">
        <v>2023.0</v>
      </c>
      <c r="E622" s="1"/>
      <c r="F622" s="1" t="s">
        <v>3209</v>
      </c>
      <c r="G622" s="1" t="s">
        <v>2182</v>
      </c>
      <c r="H622" s="1" t="s">
        <v>5031</v>
      </c>
    </row>
    <row r="623" ht="15.75" customHeight="1">
      <c r="B623" s="1"/>
      <c r="C623" s="1" t="s">
        <v>3223</v>
      </c>
      <c r="D623" s="1">
        <v>2023.0</v>
      </c>
      <c r="E623" s="1"/>
      <c r="F623" s="1" t="s">
        <v>3225</v>
      </c>
      <c r="G623" s="1" t="s">
        <v>2182</v>
      </c>
      <c r="H623" s="1" t="s">
        <v>5031</v>
      </c>
    </row>
    <row r="624" ht="15.75" customHeight="1">
      <c r="B624" s="1"/>
      <c r="C624" s="1" t="s">
        <v>3243</v>
      </c>
      <c r="D624" s="1">
        <v>2023.0</v>
      </c>
      <c r="E624" s="1"/>
      <c r="F624" s="1" t="s">
        <v>3247</v>
      </c>
      <c r="G624" s="1" t="s">
        <v>2182</v>
      </c>
      <c r="H624" s="1" t="s">
        <v>5031</v>
      </c>
    </row>
    <row r="625" ht="15.75" customHeight="1">
      <c r="B625" s="1"/>
      <c r="C625" s="1" t="s">
        <v>3281</v>
      </c>
      <c r="D625" s="1">
        <v>2023.0</v>
      </c>
      <c r="E625" s="1"/>
      <c r="F625" s="1" t="s">
        <v>3286</v>
      </c>
      <c r="G625" s="1" t="s">
        <v>2182</v>
      </c>
      <c r="H625" s="1" t="s">
        <v>5031</v>
      </c>
    </row>
    <row r="626" ht="15.75" customHeight="1">
      <c r="B626" s="1"/>
      <c r="C626" s="1" t="s">
        <v>3323</v>
      </c>
      <c r="D626" s="1">
        <v>2023.0</v>
      </c>
      <c r="E626" s="1"/>
      <c r="F626" s="1" t="s">
        <v>3326</v>
      </c>
      <c r="G626" s="1" t="s">
        <v>2182</v>
      </c>
      <c r="H626" s="1" t="s">
        <v>5031</v>
      </c>
    </row>
    <row r="627" ht="15.75" customHeight="1">
      <c r="B627" s="1"/>
      <c r="C627" s="1" t="s">
        <v>3369</v>
      </c>
      <c r="D627" s="1">
        <v>2023.0</v>
      </c>
      <c r="E627" s="1"/>
      <c r="F627" s="1" t="s">
        <v>3374</v>
      </c>
      <c r="G627" s="1" t="s">
        <v>2182</v>
      </c>
      <c r="H627" s="1" t="s">
        <v>5031</v>
      </c>
    </row>
    <row r="628" ht="15.75" customHeight="1">
      <c r="B628" s="1"/>
      <c r="C628" s="1" t="s">
        <v>3432</v>
      </c>
      <c r="D628" s="1">
        <v>2023.0</v>
      </c>
      <c r="E628" s="1"/>
      <c r="F628" s="1" t="s">
        <v>3433</v>
      </c>
      <c r="G628" s="1" t="s">
        <v>2182</v>
      </c>
      <c r="H628" s="1" t="s">
        <v>5031</v>
      </c>
    </row>
    <row r="629" ht="15.75" customHeight="1">
      <c r="B629" s="1"/>
      <c r="C629" s="1" t="s">
        <v>3460</v>
      </c>
      <c r="D629" s="1">
        <v>2023.0</v>
      </c>
      <c r="E629" s="1"/>
      <c r="F629" s="1" t="s">
        <v>3462</v>
      </c>
      <c r="G629" s="1" t="s">
        <v>2182</v>
      </c>
      <c r="H629" s="1" t="s">
        <v>5031</v>
      </c>
    </row>
    <row r="630" ht="15.75" customHeight="1">
      <c r="B630" s="1"/>
      <c r="C630" s="1" t="s">
        <v>3472</v>
      </c>
      <c r="D630" s="1">
        <v>2023.0</v>
      </c>
      <c r="E630" s="1"/>
      <c r="F630" s="1" t="s">
        <v>3477</v>
      </c>
      <c r="G630" s="1" t="s">
        <v>2182</v>
      </c>
      <c r="H630" s="1" t="s">
        <v>5031</v>
      </c>
    </row>
    <row r="631" ht="15.75" customHeight="1">
      <c r="B631" s="1"/>
      <c r="C631" s="1" t="s">
        <v>3506</v>
      </c>
      <c r="D631" s="1">
        <v>2023.0</v>
      </c>
      <c r="E631" s="1"/>
      <c r="F631" s="1" t="s">
        <v>3511</v>
      </c>
      <c r="G631" s="1" t="s">
        <v>2182</v>
      </c>
      <c r="H631" s="1" t="s">
        <v>5031</v>
      </c>
    </row>
    <row r="632" ht="15.75" customHeight="1">
      <c r="B632" s="1"/>
      <c r="C632" s="1" t="s">
        <v>3532</v>
      </c>
      <c r="D632" s="1">
        <v>2023.0</v>
      </c>
      <c r="E632" s="1"/>
      <c r="F632" s="1" t="s">
        <v>3534</v>
      </c>
      <c r="G632" s="1" t="s">
        <v>2182</v>
      </c>
      <c r="H632" s="1" t="s">
        <v>5031</v>
      </c>
    </row>
    <row r="633" ht="15.75" customHeight="1">
      <c r="B633" s="1"/>
      <c r="C633" s="1" t="s">
        <v>3536</v>
      </c>
      <c r="D633" s="1">
        <v>2023.0</v>
      </c>
      <c r="E633" s="1"/>
      <c r="F633" s="1" t="s">
        <v>3541</v>
      </c>
      <c r="G633" s="1" t="s">
        <v>2182</v>
      </c>
      <c r="H633" s="1" t="s">
        <v>5031</v>
      </c>
    </row>
    <row r="634" ht="15.75" customHeight="1">
      <c r="B634" s="1"/>
      <c r="C634" s="1" t="s">
        <v>3544</v>
      </c>
      <c r="D634" s="1">
        <v>2023.0</v>
      </c>
      <c r="E634" s="1"/>
      <c r="F634" s="1" t="s">
        <v>3546</v>
      </c>
      <c r="G634" s="1" t="s">
        <v>2182</v>
      </c>
      <c r="H634" s="1" t="s">
        <v>5031</v>
      </c>
    </row>
    <row r="635" ht="15.75" customHeight="1">
      <c r="B635" s="1"/>
      <c r="C635" s="1" t="s">
        <v>3634</v>
      </c>
      <c r="D635" s="1">
        <v>2023.0</v>
      </c>
      <c r="E635" s="1"/>
      <c r="F635" s="1" t="s">
        <v>3636</v>
      </c>
      <c r="G635" s="1" t="s">
        <v>2182</v>
      </c>
      <c r="H635" s="1" t="s">
        <v>5031</v>
      </c>
    </row>
    <row r="636" ht="15.75" customHeight="1">
      <c r="B636" s="1"/>
      <c r="C636" s="1" t="s">
        <v>3731</v>
      </c>
      <c r="D636" s="1">
        <v>2023.0</v>
      </c>
      <c r="E636" s="1"/>
      <c r="F636" s="1" t="s">
        <v>3736</v>
      </c>
      <c r="G636" s="1" t="s">
        <v>2182</v>
      </c>
      <c r="H636" s="1" t="s">
        <v>5031</v>
      </c>
    </row>
    <row r="637" ht="15.75" customHeight="1">
      <c r="B637" s="1"/>
      <c r="C637" s="1" t="s">
        <v>3761</v>
      </c>
      <c r="D637" s="1">
        <v>2023.0</v>
      </c>
      <c r="E637" s="1"/>
      <c r="F637" s="1" t="s">
        <v>3766</v>
      </c>
      <c r="G637" s="1" t="s">
        <v>2182</v>
      </c>
      <c r="H637" s="1" t="s">
        <v>5031</v>
      </c>
    </row>
    <row r="638" ht="15.75" customHeight="1">
      <c r="B638" s="1"/>
      <c r="C638" s="1" t="s">
        <v>3768</v>
      </c>
      <c r="D638" s="1">
        <v>2023.0</v>
      </c>
      <c r="E638" s="1"/>
      <c r="F638" s="1" t="s">
        <v>3773</v>
      </c>
      <c r="G638" s="1" t="s">
        <v>2182</v>
      </c>
      <c r="H638" s="1" t="s">
        <v>5031</v>
      </c>
    </row>
    <row r="639" ht="15.75" customHeight="1">
      <c r="B639" s="1"/>
      <c r="C639" s="1" t="s">
        <v>3811</v>
      </c>
      <c r="D639" s="1">
        <v>2023.0</v>
      </c>
      <c r="E639" s="1"/>
      <c r="F639" s="1" t="s">
        <v>3814</v>
      </c>
      <c r="G639" s="1" t="s">
        <v>2182</v>
      </c>
      <c r="H639" s="1" t="s">
        <v>5031</v>
      </c>
    </row>
    <row r="640" ht="15.75" customHeight="1">
      <c r="B640" s="1"/>
      <c r="C640" s="1" t="s">
        <v>3829</v>
      </c>
      <c r="D640" s="1">
        <v>2023.0</v>
      </c>
      <c r="E640" s="1"/>
      <c r="F640" s="1" t="s">
        <v>3834</v>
      </c>
      <c r="G640" s="1" t="s">
        <v>2182</v>
      </c>
      <c r="H640" s="1" t="s">
        <v>5031</v>
      </c>
    </row>
    <row r="641" ht="15.75" customHeight="1">
      <c r="B641" s="1"/>
      <c r="C641" s="1" t="s">
        <v>3837</v>
      </c>
      <c r="D641" s="1">
        <v>2023.0</v>
      </c>
      <c r="E641" s="1"/>
      <c r="F641" s="1" t="s">
        <v>3842</v>
      </c>
      <c r="G641" s="1" t="s">
        <v>2182</v>
      </c>
      <c r="H641" s="1" t="s">
        <v>5031</v>
      </c>
    </row>
    <row r="642" ht="15.75" customHeight="1">
      <c r="B642" s="1"/>
      <c r="C642" s="1" t="s">
        <v>3867</v>
      </c>
      <c r="D642" s="1">
        <v>2023.0</v>
      </c>
      <c r="E642" s="1"/>
      <c r="F642" s="1" t="s">
        <v>3870</v>
      </c>
      <c r="G642" s="1" t="s">
        <v>2182</v>
      </c>
      <c r="H642" s="1" t="s">
        <v>5031</v>
      </c>
    </row>
    <row r="643" ht="15.75" customHeight="1">
      <c r="B643" s="1"/>
      <c r="C643" s="1" t="s">
        <v>3891</v>
      </c>
      <c r="D643" s="1">
        <v>2023.0</v>
      </c>
      <c r="E643" s="1"/>
      <c r="F643" s="1" t="s">
        <v>3894</v>
      </c>
      <c r="G643" s="1" t="s">
        <v>2182</v>
      </c>
      <c r="H643" s="1" t="s">
        <v>5031</v>
      </c>
    </row>
    <row r="644" ht="15.75" customHeight="1">
      <c r="B644" s="1"/>
      <c r="C644" s="1" t="s">
        <v>3908</v>
      </c>
      <c r="D644" s="1">
        <v>2023.0</v>
      </c>
      <c r="E644" s="1"/>
      <c r="F644" s="1" t="s">
        <v>3912</v>
      </c>
      <c r="G644" s="1" t="s">
        <v>2182</v>
      </c>
      <c r="H644" s="1" t="s">
        <v>5031</v>
      </c>
    </row>
    <row r="645" ht="15.75" customHeight="1">
      <c r="B645" s="1"/>
      <c r="C645" s="1" t="s">
        <v>3959</v>
      </c>
      <c r="D645" s="1">
        <v>2023.0</v>
      </c>
      <c r="E645" s="1"/>
      <c r="F645" s="1" t="s">
        <v>3964</v>
      </c>
      <c r="G645" s="1" t="s">
        <v>2182</v>
      </c>
      <c r="H645" s="1" t="s">
        <v>5031</v>
      </c>
    </row>
    <row r="646" ht="15.75" customHeight="1">
      <c r="B646" s="1"/>
      <c r="C646" s="1" t="s">
        <v>3986</v>
      </c>
      <c r="D646" s="1">
        <v>2023.0</v>
      </c>
      <c r="E646" s="1"/>
      <c r="F646" s="1" t="s">
        <v>3991</v>
      </c>
      <c r="G646" s="1" t="s">
        <v>2182</v>
      </c>
      <c r="H646" s="1" t="s">
        <v>5031</v>
      </c>
    </row>
    <row r="647" ht="15.75" customHeight="1">
      <c r="B647" s="1"/>
      <c r="C647" s="1" t="s">
        <v>4001</v>
      </c>
      <c r="D647" s="1">
        <v>2023.0</v>
      </c>
      <c r="E647" s="1"/>
      <c r="F647" s="1" t="s">
        <v>4002</v>
      </c>
      <c r="G647" s="1" t="s">
        <v>2182</v>
      </c>
      <c r="H647" s="1" t="s">
        <v>5031</v>
      </c>
    </row>
    <row r="648" ht="15.75" customHeight="1">
      <c r="B648" s="1"/>
      <c r="C648" s="1" t="s">
        <v>4043</v>
      </c>
      <c r="D648" s="1">
        <v>2023.0</v>
      </c>
      <c r="E648" s="1"/>
      <c r="F648" s="1" t="s">
        <v>4044</v>
      </c>
      <c r="G648" s="1" t="s">
        <v>2182</v>
      </c>
      <c r="H648" s="1" t="s">
        <v>5031</v>
      </c>
    </row>
    <row r="649" ht="15.75" customHeight="1">
      <c r="B649" s="1"/>
      <c r="C649" s="1" t="s">
        <v>4100</v>
      </c>
      <c r="D649" s="1">
        <v>2023.0</v>
      </c>
      <c r="E649" s="1"/>
      <c r="F649" s="1" t="s">
        <v>4101</v>
      </c>
      <c r="G649" s="1" t="s">
        <v>2182</v>
      </c>
      <c r="H649" s="1" t="s">
        <v>5031</v>
      </c>
    </row>
    <row r="650" ht="15.75" customHeight="1">
      <c r="B650" s="1"/>
      <c r="C650" s="1" t="s">
        <v>4131</v>
      </c>
      <c r="D650" s="1">
        <v>2023.0</v>
      </c>
      <c r="E650" s="1"/>
      <c r="F650" s="1" t="s">
        <v>4136</v>
      </c>
      <c r="G650" s="1" t="s">
        <v>2182</v>
      </c>
      <c r="H650" s="1" t="s">
        <v>5031</v>
      </c>
    </row>
    <row r="651" ht="15.75" customHeight="1">
      <c r="B651" s="1"/>
      <c r="C651" s="1" t="s">
        <v>4165</v>
      </c>
      <c r="D651" s="1">
        <v>2023.0</v>
      </c>
      <c r="E651" s="1"/>
      <c r="F651" s="1" t="s">
        <v>4170</v>
      </c>
      <c r="G651" s="1" t="s">
        <v>2182</v>
      </c>
      <c r="H651" s="1" t="s">
        <v>5031</v>
      </c>
    </row>
    <row r="652" ht="15.75" customHeight="1">
      <c r="B652" s="1"/>
      <c r="C652" s="1" t="s">
        <v>4203</v>
      </c>
      <c r="D652" s="1">
        <v>2023.0</v>
      </c>
      <c r="E652" s="1"/>
      <c r="F652" s="1" t="s">
        <v>4206</v>
      </c>
      <c r="G652" s="1" t="s">
        <v>2182</v>
      </c>
      <c r="H652" s="1" t="s">
        <v>5031</v>
      </c>
    </row>
    <row r="653" ht="15.75" customHeight="1">
      <c r="B653" s="1"/>
      <c r="C653" s="1" t="s">
        <v>4230</v>
      </c>
      <c r="D653" s="1">
        <v>2023.0</v>
      </c>
      <c r="E653" s="1"/>
      <c r="F653" s="1" t="s">
        <v>4232</v>
      </c>
      <c r="G653" s="1" t="s">
        <v>2182</v>
      </c>
      <c r="H653" s="1" t="s">
        <v>5031</v>
      </c>
    </row>
    <row r="654" ht="15.75" customHeight="1">
      <c r="B654" s="1"/>
      <c r="C654" s="1" t="s">
        <v>4263</v>
      </c>
      <c r="D654" s="1">
        <v>2023.0</v>
      </c>
      <c r="E654" s="1"/>
      <c r="F654" s="1" t="s">
        <v>4266</v>
      </c>
      <c r="G654" s="1" t="s">
        <v>2182</v>
      </c>
      <c r="H654" s="1" t="s">
        <v>5031</v>
      </c>
    </row>
    <row r="655" ht="15.75" customHeight="1">
      <c r="B655" s="1"/>
      <c r="C655" s="1" t="s">
        <v>4269</v>
      </c>
      <c r="D655" s="1">
        <v>2023.0</v>
      </c>
      <c r="E655" s="1"/>
      <c r="F655" s="1" t="s">
        <v>4271</v>
      </c>
      <c r="G655" s="1" t="s">
        <v>2182</v>
      </c>
      <c r="H655" s="1" t="s">
        <v>5031</v>
      </c>
    </row>
    <row r="656" ht="15.75" customHeight="1">
      <c r="B656" s="1"/>
      <c r="C656" s="1" t="s">
        <v>4295</v>
      </c>
      <c r="D656" s="1">
        <v>2023.0</v>
      </c>
      <c r="E656" s="1"/>
      <c r="F656" s="1" t="s">
        <v>4296</v>
      </c>
      <c r="G656" s="1" t="s">
        <v>2182</v>
      </c>
      <c r="H656" s="1" t="s">
        <v>5031</v>
      </c>
    </row>
    <row r="657" ht="15.75" customHeight="1">
      <c r="B657" s="1"/>
      <c r="C657" s="1" t="s">
        <v>4298</v>
      </c>
      <c r="D657" s="1">
        <v>2023.0</v>
      </c>
      <c r="E657" s="1"/>
      <c r="F657" s="1" t="s">
        <v>4301</v>
      </c>
      <c r="G657" s="1" t="s">
        <v>2182</v>
      </c>
      <c r="H657" s="1" t="s">
        <v>5031</v>
      </c>
    </row>
    <row r="658" ht="15.75" customHeight="1">
      <c r="B658" s="1"/>
      <c r="C658" s="1" t="s">
        <v>4361</v>
      </c>
      <c r="D658" s="1">
        <v>2023.0</v>
      </c>
      <c r="E658" s="1"/>
      <c r="F658" s="1" t="s">
        <v>4364</v>
      </c>
      <c r="G658" s="1" t="s">
        <v>2182</v>
      </c>
      <c r="H658" s="1" t="s">
        <v>5031</v>
      </c>
    </row>
    <row r="659" ht="15.75" customHeight="1">
      <c r="B659" s="1"/>
      <c r="C659" s="1" t="s">
        <v>4403</v>
      </c>
      <c r="D659" s="1">
        <v>2023.0</v>
      </c>
      <c r="E659" s="1"/>
      <c r="F659" s="1" t="s">
        <v>4404</v>
      </c>
      <c r="G659" s="1" t="s">
        <v>2182</v>
      </c>
      <c r="H659" s="1" t="s">
        <v>5031</v>
      </c>
    </row>
    <row r="660" ht="15.75" customHeight="1">
      <c r="B660" s="1"/>
      <c r="C660" s="1" t="s">
        <v>4407</v>
      </c>
      <c r="D660" s="1">
        <v>2023.0</v>
      </c>
      <c r="E660" s="1"/>
      <c r="F660" s="1" t="s">
        <v>4410</v>
      </c>
      <c r="G660" s="1" t="s">
        <v>2182</v>
      </c>
      <c r="H660" s="1" t="s">
        <v>5031</v>
      </c>
    </row>
    <row r="661" ht="15.75" customHeight="1">
      <c r="B661" s="1"/>
      <c r="C661" s="1" t="s">
        <v>4439</v>
      </c>
      <c r="D661" s="1">
        <v>2023.0</v>
      </c>
      <c r="E661" s="1"/>
      <c r="F661" s="1" t="s">
        <v>4442</v>
      </c>
      <c r="G661" s="1" t="s">
        <v>2182</v>
      </c>
      <c r="H661" s="1" t="s">
        <v>5031</v>
      </c>
    </row>
    <row r="662" ht="15.75" customHeight="1">
      <c r="B662" s="1"/>
      <c r="C662" s="1" t="s">
        <v>4491</v>
      </c>
      <c r="D662" s="1">
        <v>2023.0</v>
      </c>
      <c r="E662" s="1"/>
      <c r="F662" s="1" t="s">
        <v>4496</v>
      </c>
      <c r="G662" s="1" t="s">
        <v>2182</v>
      </c>
      <c r="H662" s="1" t="s">
        <v>5031</v>
      </c>
    </row>
    <row r="663" ht="15.75" customHeight="1">
      <c r="B663" s="1"/>
      <c r="C663" s="1" t="s">
        <v>4514</v>
      </c>
      <c r="D663" s="1">
        <v>2023.0</v>
      </c>
      <c r="E663" s="1"/>
      <c r="F663" s="1" t="s">
        <v>4519</v>
      </c>
      <c r="G663" s="1" t="s">
        <v>2182</v>
      </c>
      <c r="H663" s="1" t="s">
        <v>5031</v>
      </c>
    </row>
    <row r="664" ht="15.75" customHeight="1">
      <c r="B664" s="1"/>
      <c r="C664" s="1" t="s">
        <v>4606</v>
      </c>
      <c r="D664" s="1">
        <v>2023.0</v>
      </c>
      <c r="E664" s="1"/>
      <c r="F664" s="1" t="s">
        <v>4611</v>
      </c>
      <c r="G664" s="1" t="s">
        <v>2182</v>
      </c>
      <c r="H664" s="1" t="s">
        <v>5031</v>
      </c>
    </row>
    <row r="665" ht="15.75" customHeight="1">
      <c r="B665" s="1"/>
      <c r="C665" s="1" t="s">
        <v>4639</v>
      </c>
      <c r="D665" s="1">
        <v>2023.0</v>
      </c>
      <c r="E665" s="1"/>
      <c r="F665" s="1" t="s">
        <v>4643</v>
      </c>
      <c r="G665" s="1" t="s">
        <v>2182</v>
      </c>
      <c r="H665" s="1" t="s">
        <v>5031</v>
      </c>
    </row>
    <row r="666" ht="15.75" customHeight="1">
      <c r="B666" s="1"/>
      <c r="C666" s="1" t="s">
        <v>4669</v>
      </c>
      <c r="D666" s="1">
        <v>2023.0</v>
      </c>
      <c r="E666" s="1"/>
      <c r="F666" s="1" t="s">
        <v>4674</v>
      </c>
      <c r="G666" s="1" t="s">
        <v>2182</v>
      </c>
      <c r="H666" s="1" t="s">
        <v>5031</v>
      </c>
    </row>
    <row r="667" ht="15.75" customHeight="1">
      <c r="B667" s="1"/>
      <c r="C667" s="1" t="s">
        <v>4689</v>
      </c>
      <c r="D667" s="1">
        <v>2023.0</v>
      </c>
      <c r="E667" s="1"/>
      <c r="F667" s="1" t="s">
        <v>4694</v>
      </c>
      <c r="G667" s="1" t="s">
        <v>2182</v>
      </c>
      <c r="H667" s="1" t="s">
        <v>5031</v>
      </c>
    </row>
    <row r="668" ht="15.75" customHeight="1">
      <c r="B668" s="1"/>
      <c r="C668" s="1" t="s">
        <v>4730</v>
      </c>
      <c r="D668" s="1">
        <v>2023.0</v>
      </c>
      <c r="E668" s="1"/>
      <c r="F668" s="1" t="s">
        <v>4734</v>
      </c>
      <c r="G668" s="1" t="s">
        <v>2182</v>
      </c>
      <c r="H668" s="1" t="s">
        <v>5031</v>
      </c>
    </row>
    <row r="669" ht="15.75" customHeight="1">
      <c r="B669" s="1"/>
      <c r="C669" s="1" t="s">
        <v>4774</v>
      </c>
      <c r="D669" s="1">
        <v>2023.0</v>
      </c>
      <c r="E669" s="1"/>
      <c r="F669" s="1" t="s">
        <v>4779</v>
      </c>
      <c r="G669" s="1" t="s">
        <v>2182</v>
      </c>
      <c r="H669" s="1" t="s">
        <v>5031</v>
      </c>
    </row>
    <row r="670" ht="15.75" customHeight="1">
      <c r="B670" s="1"/>
      <c r="C670" s="1" t="s">
        <v>4864</v>
      </c>
      <c r="D670" s="1">
        <v>2023.0</v>
      </c>
      <c r="E670" s="1"/>
      <c r="F670" s="1" t="s">
        <v>4869</v>
      </c>
      <c r="G670" s="1" t="s">
        <v>2182</v>
      </c>
      <c r="H670" s="1" t="s">
        <v>5031</v>
      </c>
    </row>
    <row r="671" ht="15.75" customHeight="1">
      <c r="B671" s="1"/>
      <c r="C671" s="1" t="s">
        <v>4883</v>
      </c>
      <c r="D671" s="1">
        <v>2023.0</v>
      </c>
      <c r="E671" s="1"/>
      <c r="F671" s="1" t="s">
        <v>4886</v>
      </c>
      <c r="G671" s="1" t="s">
        <v>2182</v>
      </c>
      <c r="H671" s="1" t="s">
        <v>5031</v>
      </c>
    </row>
    <row r="672" ht="15.75" customHeight="1">
      <c r="B672" s="1"/>
      <c r="C672" s="1" t="s">
        <v>4892</v>
      </c>
      <c r="D672" s="1">
        <v>2023.0</v>
      </c>
      <c r="E672" s="1"/>
      <c r="F672" s="1" t="s">
        <v>4895</v>
      </c>
      <c r="G672" s="1" t="s">
        <v>2182</v>
      </c>
      <c r="H672" s="1" t="s">
        <v>5031</v>
      </c>
    </row>
    <row r="673" ht="15.75" customHeight="1">
      <c r="B673" s="1"/>
      <c r="C673" s="1" t="s">
        <v>4897</v>
      </c>
      <c r="D673" s="1">
        <v>2023.0</v>
      </c>
      <c r="E673" s="1"/>
      <c r="F673" s="1" t="s">
        <v>4899</v>
      </c>
      <c r="G673" s="1" t="s">
        <v>2182</v>
      </c>
      <c r="H673" s="1" t="s">
        <v>5031</v>
      </c>
    </row>
    <row r="674" ht="15.75" customHeight="1">
      <c r="B674" s="1"/>
      <c r="C674" s="1" t="s">
        <v>4914</v>
      </c>
      <c r="D674" s="1">
        <v>2023.0</v>
      </c>
      <c r="E674" s="1"/>
      <c r="F674" s="1" t="s">
        <v>4917</v>
      </c>
      <c r="G674" s="1" t="s">
        <v>2182</v>
      </c>
      <c r="H674" s="1" t="s">
        <v>5031</v>
      </c>
    </row>
    <row r="675" ht="15.75" customHeight="1">
      <c r="B675" s="1"/>
      <c r="C675" s="1" t="s">
        <v>4950</v>
      </c>
      <c r="D675" s="1">
        <v>2023.0</v>
      </c>
      <c r="E675" s="1"/>
      <c r="F675" s="1" t="s">
        <v>4951</v>
      </c>
      <c r="G675" s="1" t="s">
        <v>2182</v>
      </c>
      <c r="H675" s="1" t="s">
        <v>5031</v>
      </c>
    </row>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28.29"/>
    <col customWidth="1" min="4" max="4" width="28.86"/>
    <col customWidth="1" min="5" max="5" width="26.71"/>
    <col customWidth="1" min="6" max="26" width="10.71"/>
  </cols>
  <sheetData>
    <row r="4">
      <c r="B4" s="1" t="s">
        <v>35</v>
      </c>
      <c r="C4" s="1" t="s">
        <v>36</v>
      </c>
      <c r="D4" s="1" t="s">
        <v>5050</v>
      </c>
    </row>
    <row r="5">
      <c r="B5" s="1">
        <v>2013.0</v>
      </c>
      <c r="C5" s="1">
        <f>COUNTIF('Scopus + WoS + ACM'!$D$2:$D$675,B5)</f>
        <v>18</v>
      </c>
      <c r="D5" s="1"/>
    </row>
    <row r="6">
      <c r="B6" s="1">
        <f t="shared" ref="B6:B15" si="1">B5+1</f>
        <v>2014</v>
      </c>
      <c r="C6" s="1">
        <f>COUNTIF('Scopus + WoS + ACM'!$D$2:$D$675,B6)</f>
        <v>25</v>
      </c>
      <c r="D6" s="1"/>
    </row>
    <row r="7">
      <c r="B7" s="1">
        <f t="shared" si="1"/>
        <v>2015</v>
      </c>
      <c r="C7" s="1">
        <f>COUNTIF('Scopus + WoS + ACM'!$D$2:$D$675,B7)</f>
        <v>12</v>
      </c>
      <c r="D7" s="1"/>
    </row>
    <row r="8">
      <c r="B8" s="1">
        <f t="shared" si="1"/>
        <v>2016</v>
      </c>
      <c r="C8" s="1">
        <f>COUNTIF('Scopus + WoS + ACM'!$D$2:$D$675,B8)</f>
        <v>28</v>
      </c>
      <c r="D8" s="1"/>
    </row>
    <row r="9">
      <c r="B9" s="1">
        <f t="shared" si="1"/>
        <v>2017</v>
      </c>
      <c r="C9" s="1">
        <f>COUNTIF('Scopus + WoS + ACM'!$D$2:$D$675,B9)</f>
        <v>42</v>
      </c>
      <c r="D9" s="1"/>
    </row>
    <row r="10">
      <c r="B10" s="1">
        <f t="shared" si="1"/>
        <v>2018</v>
      </c>
      <c r="C10" s="1">
        <f>COUNTIF('Scopus + WoS + ACM'!$D$2:$D$675,B10)</f>
        <v>49</v>
      </c>
      <c r="D10" s="1"/>
    </row>
    <row r="11">
      <c r="B11" s="1">
        <f t="shared" si="1"/>
        <v>2019</v>
      </c>
      <c r="C11" s="1">
        <f>COUNTIF('Scopus + WoS + ACM'!$D$2:$D$675,B11)</f>
        <v>56</v>
      </c>
      <c r="D11" s="1"/>
    </row>
    <row r="12">
      <c r="B12" s="1">
        <f t="shared" si="1"/>
        <v>2020</v>
      </c>
      <c r="C12" s="1">
        <f>COUNTIF('Scopus + WoS + ACM'!$D$2:$D$675,B12)</f>
        <v>91</v>
      </c>
      <c r="D12" s="1"/>
    </row>
    <row r="13">
      <c r="B13" s="1">
        <f t="shared" si="1"/>
        <v>2021</v>
      </c>
      <c r="C13" s="1">
        <f>COUNTIF('Scopus + WoS + ACM'!$D$2:$D$675,B13)</f>
        <v>90</v>
      </c>
      <c r="D13" s="1"/>
    </row>
    <row r="14">
      <c r="B14" s="1">
        <f t="shared" si="1"/>
        <v>2022</v>
      </c>
      <c r="C14" s="1">
        <f>COUNTIF('Scopus + WoS + ACM'!$D$2:$D$675,B14)</f>
        <v>113</v>
      </c>
      <c r="D14" s="1"/>
    </row>
    <row r="15">
      <c r="B15" s="1">
        <f t="shared" si="1"/>
        <v>2023</v>
      </c>
      <c r="C15" s="1">
        <f>COUNTIF('Scopus + WoS + ACM'!$D$2:$D$675,B15)</f>
        <v>144</v>
      </c>
      <c r="D15" s="1"/>
    </row>
    <row r="19">
      <c r="B19" s="10" t="s">
        <v>35</v>
      </c>
      <c r="C19" s="10" t="s">
        <v>5051</v>
      </c>
    </row>
    <row r="20">
      <c r="B20" s="1">
        <v>2013.0</v>
      </c>
      <c r="C20" s="1">
        <v>1.0</v>
      </c>
    </row>
    <row r="21" ht="15.75" customHeight="1">
      <c r="B21" s="1">
        <v>2014.0</v>
      </c>
      <c r="C21" s="1">
        <v>0.0</v>
      </c>
    </row>
    <row r="22" ht="15.75" customHeight="1">
      <c r="B22" s="1">
        <v>2015.0</v>
      </c>
      <c r="C22" s="1">
        <v>0.0</v>
      </c>
    </row>
    <row r="23" ht="15.75" customHeight="1">
      <c r="B23" s="1">
        <v>2016.0</v>
      </c>
      <c r="C23" s="1">
        <v>0.0</v>
      </c>
    </row>
    <row r="24" ht="15.75" customHeight="1">
      <c r="B24" s="1">
        <v>2017.0</v>
      </c>
      <c r="C24" s="1">
        <v>1.0</v>
      </c>
    </row>
    <row r="25" ht="15.75" customHeight="1">
      <c r="B25" s="1">
        <v>2018.0</v>
      </c>
      <c r="C25" s="1">
        <v>0.0</v>
      </c>
    </row>
    <row r="26" ht="15.75" customHeight="1">
      <c r="B26" s="1">
        <v>2019.0</v>
      </c>
      <c r="C26" s="1">
        <v>1.0</v>
      </c>
    </row>
    <row r="27" ht="15.75" customHeight="1">
      <c r="B27" s="1">
        <v>2020.0</v>
      </c>
      <c r="C27" s="1">
        <v>10.0</v>
      </c>
    </row>
    <row r="28" ht="15.75" customHeight="1">
      <c r="B28" s="1">
        <v>2021.0</v>
      </c>
      <c r="C28" s="1">
        <v>7.0</v>
      </c>
    </row>
    <row r="29" ht="15.75" customHeight="1">
      <c r="B29" s="1">
        <v>2022.0</v>
      </c>
      <c r="C29" s="1">
        <v>6.0</v>
      </c>
    </row>
    <row r="30" ht="15.75" customHeight="1">
      <c r="B30" s="11">
        <v>2023.0</v>
      </c>
      <c r="C30" s="1">
        <v>2.0</v>
      </c>
    </row>
    <row r="31" ht="15.75" customHeight="1"/>
    <row r="32" ht="15.75" customHeight="1"/>
    <row r="33" ht="15.75" customHeight="1">
      <c r="B33" s="10" t="s">
        <v>35</v>
      </c>
      <c r="C33" s="10" t="s">
        <v>5052</v>
      </c>
    </row>
    <row r="34" ht="15.75" customHeight="1">
      <c r="B34" s="1">
        <v>2013.0</v>
      </c>
      <c r="C34" s="1">
        <f>COUNTIF(Scopus!$E$2:$E$92,B34)</f>
        <v>1</v>
      </c>
    </row>
    <row r="35" ht="15.75" customHeight="1">
      <c r="B35" s="1">
        <f t="shared" ref="B35:B44" si="2">B34+1</f>
        <v>2014</v>
      </c>
      <c r="C35" s="1">
        <f>COUNTIF(Scopus!$E$2:$E$92,B35)</f>
        <v>2</v>
      </c>
    </row>
    <row r="36" ht="15.75" customHeight="1">
      <c r="B36" s="1">
        <f t="shared" si="2"/>
        <v>2015</v>
      </c>
      <c r="C36" s="1">
        <f>COUNTIF(Scopus!$E$2:$E$92,B36)</f>
        <v>1</v>
      </c>
    </row>
    <row r="37" ht="15.75" customHeight="1">
      <c r="B37" s="1">
        <f t="shared" si="2"/>
        <v>2016</v>
      </c>
      <c r="C37" s="1">
        <f>COUNTIF(Scopus!$E$2:$E$92,B37)</f>
        <v>1</v>
      </c>
    </row>
    <row r="38" ht="15.75" customHeight="1">
      <c r="B38" s="1">
        <f t="shared" si="2"/>
        <v>2017</v>
      </c>
      <c r="C38" s="1">
        <f>COUNTIF(Scopus!$E$2:$E$92,B38)</f>
        <v>4</v>
      </c>
    </row>
    <row r="39" ht="15.75" customHeight="1">
      <c r="B39" s="1">
        <f t="shared" si="2"/>
        <v>2018</v>
      </c>
      <c r="C39" s="1">
        <f>COUNTIF(Scopus!$E$2:$E$92,B39)</f>
        <v>8</v>
      </c>
    </row>
    <row r="40" ht="15.75" customHeight="1">
      <c r="B40" s="1">
        <f t="shared" si="2"/>
        <v>2019</v>
      </c>
      <c r="C40" s="1">
        <f>COUNTIF(Scopus!$E$2:$E$92,B40)</f>
        <v>7</v>
      </c>
    </row>
    <row r="41" ht="15.75" customHeight="1">
      <c r="B41" s="1">
        <f t="shared" si="2"/>
        <v>2020</v>
      </c>
      <c r="C41" s="1">
        <f>COUNTIF(Scopus!$E$2:$E$92,B41)</f>
        <v>16</v>
      </c>
    </row>
    <row r="42" ht="15.75" customHeight="1">
      <c r="B42" s="1">
        <f t="shared" si="2"/>
        <v>2021</v>
      </c>
      <c r="C42" s="1">
        <f>COUNTIF(Scopus!$E$2:$E$92,B42)</f>
        <v>16</v>
      </c>
    </row>
    <row r="43" ht="15.75" customHeight="1">
      <c r="B43" s="11">
        <f t="shared" si="2"/>
        <v>2022</v>
      </c>
      <c r="C43" s="1">
        <f>COUNTIF(Scopus!$E$2:$E$92,B43)</f>
        <v>11</v>
      </c>
    </row>
    <row r="44" ht="15.75" customHeight="1">
      <c r="B44" s="11">
        <f t="shared" si="2"/>
        <v>2023</v>
      </c>
      <c r="C44" s="1">
        <f>COUNTIF(Scopus!$E$2:$E$92,B44)</f>
        <v>19</v>
      </c>
    </row>
    <row r="45" ht="15.75" customHeight="1"/>
    <row r="46" ht="15.75" customHeight="1"/>
    <row r="47" ht="15.75" customHeight="1"/>
    <row r="48" ht="15.75" customHeight="1">
      <c r="B48" s="10" t="s">
        <v>35</v>
      </c>
      <c r="C48" s="10" t="s">
        <v>5053</v>
      </c>
    </row>
    <row r="49" ht="15.75" customHeight="1">
      <c r="B49" s="1">
        <v>2013.0</v>
      </c>
      <c r="C49" s="1">
        <f>COUNTIF('ACM, DOI only'!$C$2:$C$586,B49)</f>
        <v>16</v>
      </c>
    </row>
    <row r="50" ht="15.75" customHeight="1">
      <c r="B50" s="1">
        <f t="shared" ref="B50:B59" si="3">B49+1</f>
        <v>2014</v>
      </c>
      <c r="C50" s="1">
        <f>COUNTIF('ACM, DOI only'!$C$2:$C$586,B50)</f>
        <v>23</v>
      </c>
    </row>
    <row r="51" ht="15.75" customHeight="1">
      <c r="B51" s="1">
        <f t="shared" si="3"/>
        <v>2015</v>
      </c>
      <c r="C51" s="1">
        <f>COUNTIF('ACM, DOI only'!$C$2:$C$586,B51)</f>
        <v>11</v>
      </c>
    </row>
    <row r="52" ht="15.75" customHeight="1">
      <c r="B52" s="1">
        <f t="shared" si="3"/>
        <v>2016</v>
      </c>
      <c r="C52" s="1">
        <f>COUNTIF('ACM, DOI only'!$C$2:$C$586,B52)</f>
        <v>27</v>
      </c>
    </row>
    <row r="53" ht="15.75" customHeight="1">
      <c r="B53" s="1">
        <f t="shared" si="3"/>
        <v>2017</v>
      </c>
      <c r="C53" s="1">
        <f>COUNTIF('ACM, DOI only'!$C$2:$C$586,B53)</f>
        <v>39</v>
      </c>
    </row>
    <row r="54" ht="15.75" customHeight="1">
      <c r="B54" s="1">
        <f t="shared" si="3"/>
        <v>2018</v>
      </c>
      <c r="C54" s="1">
        <f>COUNTIF('ACM, DOI only'!$C$2:$C$586,B54)</f>
        <v>43</v>
      </c>
    </row>
    <row r="55" ht="15.75" customHeight="1">
      <c r="B55" s="1">
        <f t="shared" si="3"/>
        <v>2019</v>
      </c>
      <c r="C55" s="1">
        <f>COUNTIF('ACM, DOI only'!$C$2:$C$586,B55)</f>
        <v>50</v>
      </c>
    </row>
    <row r="56" ht="15.75" customHeight="1">
      <c r="B56" s="1">
        <f t="shared" si="3"/>
        <v>2020</v>
      </c>
      <c r="C56" s="1">
        <f>COUNTIF('ACM, DOI only'!$C$2:$C$586,B56)</f>
        <v>74</v>
      </c>
    </row>
    <row r="57" ht="15.75" customHeight="1">
      <c r="B57" s="1">
        <f t="shared" si="3"/>
        <v>2021</v>
      </c>
      <c r="C57" s="1">
        <f>COUNTIF('ACM, DOI only'!$C$2:$C$586,B57)</f>
        <v>74</v>
      </c>
    </row>
    <row r="58" ht="15.75" customHeight="1">
      <c r="B58" s="1">
        <f t="shared" si="3"/>
        <v>2022</v>
      </c>
      <c r="C58" s="1">
        <f>COUNTIF('ACM, DOI only'!$C$2:$C$586,B58)</f>
        <v>103</v>
      </c>
    </row>
    <row r="59" ht="15.75" customHeight="1">
      <c r="B59" s="11">
        <f t="shared" si="3"/>
        <v>2023</v>
      </c>
      <c r="C59" s="1">
        <f>COUNTIF('ACM, DOI only'!$C$2:$C$586,B59)</f>
        <v>125</v>
      </c>
    </row>
    <row r="60" ht="15.75" customHeight="1"/>
    <row r="61" ht="15.75" customHeight="1"/>
    <row r="62" ht="15.75" customHeight="1">
      <c r="B62" s="10" t="s">
        <v>35</v>
      </c>
      <c r="C62" s="10" t="s">
        <v>5054</v>
      </c>
      <c r="D62" s="10" t="s">
        <v>33</v>
      </c>
      <c r="E62" s="10" t="s">
        <v>5055</v>
      </c>
    </row>
    <row r="63" ht="15.75" customHeight="1">
      <c r="B63" s="1">
        <v>2013.0</v>
      </c>
      <c r="C63" s="1">
        <f>COUNTIF('ACM, DOI only'!$C$2:$C$586,B63)</f>
        <v>16</v>
      </c>
      <c r="D63" s="1">
        <v>1.0</v>
      </c>
      <c r="E63" s="1">
        <v>1.0</v>
      </c>
    </row>
    <row r="64" ht="15.75" customHeight="1">
      <c r="B64" s="1">
        <f t="shared" ref="B64:B73" si="4">B63+1</f>
        <v>2014</v>
      </c>
      <c r="C64" s="1">
        <f>COUNTIF('ACM, DOI only'!$C$2:$C$586,B64)</f>
        <v>23</v>
      </c>
      <c r="D64" s="1">
        <v>2.0</v>
      </c>
      <c r="E64" s="1">
        <v>0.0</v>
      </c>
    </row>
    <row r="65" ht="15.75" customHeight="1">
      <c r="B65" s="1">
        <f t="shared" si="4"/>
        <v>2015</v>
      </c>
      <c r="C65" s="1">
        <f>COUNTIF('ACM, DOI only'!$C$2:$C$586,B65)</f>
        <v>11</v>
      </c>
      <c r="D65" s="1">
        <v>1.0</v>
      </c>
      <c r="E65" s="1">
        <v>0.0</v>
      </c>
    </row>
    <row r="66" ht="15.75" customHeight="1">
      <c r="B66" s="1">
        <f t="shared" si="4"/>
        <v>2016</v>
      </c>
      <c r="C66" s="1">
        <f>COUNTIF('ACM, DOI only'!$C$2:$C$586,B66)</f>
        <v>27</v>
      </c>
      <c r="D66" s="1">
        <v>1.0</v>
      </c>
      <c r="E66" s="1">
        <v>0.0</v>
      </c>
    </row>
    <row r="67" ht="15.75" customHeight="1">
      <c r="B67" s="1">
        <f t="shared" si="4"/>
        <v>2017</v>
      </c>
      <c r="C67" s="1">
        <f>COUNTIF('ACM, DOI only'!$C$2:$C$586,B67)</f>
        <v>39</v>
      </c>
      <c r="D67" s="1">
        <v>4.0</v>
      </c>
      <c r="E67" s="1">
        <v>1.0</v>
      </c>
    </row>
    <row r="68" ht="15.75" customHeight="1">
      <c r="B68" s="1">
        <f t="shared" si="4"/>
        <v>2018</v>
      </c>
      <c r="C68" s="1">
        <f>COUNTIF('ACM, DOI only'!$C$2:$C$586,B68)</f>
        <v>43</v>
      </c>
      <c r="D68" s="1">
        <v>8.0</v>
      </c>
      <c r="E68" s="1">
        <v>0.0</v>
      </c>
    </row>
    <row r="69" ht="15.75" customHeight="1">
      <c r="B69" s="1">
        <f t="shared" si="4"/>
        <v>2019</v>
      </c>
      <c r="C69" s="1">
        <f>COUNTIF('ACM, DOI only'!$C$2:$C$586,B69)</f>
        <v>50</v>
      </c>
      <c r="D69" s="1">
        <v>7.0</v>
      </c>
      <c r="E69" s="1">
        <v>1.0</v>
      </c>
    </row>
    <row r="70" ht="15.75" customHeight="1">
      <c r="B70" s="1">
        <f t="shared" si="4"/>
        <v>2020</v>
      </c>
      <c r="C70" s="1">
        <f>COUNTIF('ACM, DOI only'!$C$2:$C$586,B70)</f>
        <v>74</v>
      </c>
      <c r="D70" s="1">
        <v>16.0</v>
      </c>
      <c r="E70" s="1">
        <v>10.0</v>
      </c>
    </row>
    <row r="71" ht="15.75" customHeight="1">
      <c r="B71" s="1">
        <f t="shared" si="4"/>
        <v>2021</v>
      </c>
      <c r="C71" s="1">
        <f>COUNTIF('ACM, DOI only'!$C$2:$C$586,B71)</f>
        <v>74</v>
      </c>
      <c r="D71" s="1">
        <v>16.0</v>
      </c>
      <c r="E71" s="1">
        <v>7.0</v>
      </c>
    </row>
    <row r="72" ht="15.75" customHeight="1">
      <c r="B72" s="1">
        <f t="shared" si="4"/>
        <v>2022</v>
      </c>
      <c r="C72" s="1">
        <f>COUNTIF('ACM, DOI only'!$C$2:$C$586,B72)</f>
        <v>103</v>
      </c>
      <c r="D72" s="1">
        <v>11.0</v>
      </c>
      <c r="E72" s="1">
        <v>6.0</v>
      </c>
    </row>
    <row r="73" ht="15.75" customHeight="1">
      <c r="B73" s="11">
        <f t="shared" si="4"/>
        <v>2023</v>
      </c>
      <c r="C73" s="1">
        <f>COUNTIF('ACM, DOI only'!$C$2:$C$586,B73)</f>
        <v>125</v>
      </c>
      <c r="D73" s="1">
        <v>19.0</v>
      </c>
      <c r="E73" s="1">
        <v>2.0</v>
      </c>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0.14"/>
    <col customWidth="1" min="3" max="3" width="42.29"/>
    <col customWidth="1" min="4" max="4" width="9.14"/>
    <col customWidth="1" min="5" max="5" width="12.29"/>
    <col customWidth="1" min="6" max="6" width="21.29"/>
    <col customWidth="1" min="7" max="7" width="11.0"/>
    <col customWidth="1" min="8" max="8" width="9.14"/>
    <col customWidth="1" min="9" max="9" width="11.29"/>
    <col customWidth="1" min="10" max="10" width="39.14"/>
    <col customWidth="1" min="11" max="11" width="21.71"/>
    <col customWidth="1" min="12" max="26" width="9.14"/>
  </cols>
  <sheetData>
    <row r="1">
      <c r="B1" s="1" t="s">
        <v>0</v>
      </c>
      <c r="C1" s="1" t="s">
        <v>3</v>
      </c>
      <c r="D1" s="1" t="s">
        <v>4</v>
      </c>
      <c r="E1" s="1" t="s">
        <v>13</v>
      </c>
      <c r="F1" s="1" t="s">
        <v>14</v>
      </c>
      <c r="G1" s="1" t="s">
        <v>15</v>
      </c>
      <c r="H1" s="1" t="s">
        <v>18</v>
      </c>
      <c r="I1" s="1" t="s">
        <v>5056</v>
      </c>
      <c r="J1" s="1" t="s">
        <v>5057</v>
      </c>
      <c r="K1" s="1" t="s">
        <v>5058</v>
      </c>
    </row>
    <row r="2" hidden="1">
      <c r="B2" s="1" t="s">
        <v>798</v>
      </c>
      <c r="C2" s="1" t="s">
        <v>801</v>
      </c>
      <c r="D2" s="1">
        <v>2008.0</v>
      </c>
      <c r="E2" s="1" t="s">
        <v>804</v>
      </c>
      <c r="F2" s="1" t="s">
        <v>805</v>
      </c>
      <c r="G2" s="1" t="s">
        <v>30</v>
      </c>
      <c r="H2" s="1" t="s">
        <v>33</v>
      </c>
      <c r="I2" s="1"/>
      <c r="J2" s="1"/>
      <c r="K2" s="1"/>
    </row>
    <row r="3" hidden="1">
      <c r="B3" s="1" t="s">
        <v>756</v>
      </c>
      <c r="C3" s="1" t="s">
        <v>759</v>
      </c>
      <c r="D3" s="1">
        <v>2010.0</v>
      </c>
      <c r="E3" s="1" t="s">
        <v>762</v>
      </c>
      <c r="F3" s="1" t="s">
        <v>763</v>
      </c>
      <c r="G3" s="1" t="s">
        <v>64</v>
      </c>
      <c r="H3" s="1" t="s">
        <v>33</v>
      </c>
      <c r="I3" s="1"/>
      <c r="J3" s="1"/>
      <c r="K3" s="1"/>
    </row>
    <row r="4" hidden="1">
      <c r="B4" s="1" t="s">
        <v>5032</v>
      </c>
      <c r="C4" s="1" t="s">
        <v>5033</v>
      </c>
      <c r="D4" s="1">
        <v>2011.0</v>
      </c>
      <c r="E4" s="1" t="s">
        <v>26</v>
      </c>
      <c r="F4" s="1" t="s">
        <v>5034</v>
      </c>
      <c r="G4" s="1" t="s">
        <v>64</v>
      </c>
      <c r="H4" s="1" t="s">
        <v>33</v>
      </c>
      <c r="I4" s="1"/>
      <c r="J4" s="1"/>
      <c r="K4" s="1"/>
    </row>
    <row r="5" hidden="1">
      <c r="B5" s="1" t="s">
        <v>782</v>
      </c>
      <c r="C5" s="1" t="s">
        <v>785</v>
      </c>
      <c r="D5" s="1">
        <v>2012.0</v>
      </c>
      <c r="E5" s="1" t="s">
        <v>787</v>
      </c>
      <c r="F5" s="1" t="s">
        <v>788</v>
      </c>
      <c r="G5" s="1" t="s">
        <v>64</v>
      </c>
      <c r="H5" s="1" t="s">
        <v>33</v>
      </c>
      <c r="I5" s="1"/>
      <c r="J5" s="1"/>
      <c r="K5" s="1"/>
    </row>
    <row r="6" hidden="1">
      <c r="B6" s="1" t="s">
        <v>807</v>
      </c>
      <c r="C6" s="1" t="s">
        <v>810</v>
      </c>
      <c r="D6" s="1">
        <v>2012.0</v>
      </c>
      <c r="E6" s="1" t="s">
        <v>811</v>
      </c>
      <c r="F6" s="1" t="s">
        <v>812</v>
      </c>
      <c r="G6" s="1" t="s">
        <v>64</v>
      </c>
      <c r="H6" s="1" t="s">
        <v>33</v>
      </c>
      <c r="I6" s="1"/>
      <c r="J6" s="1"/>
      <c r="K6" s="1"/>
    </row>
    <row r="7" hidden="1">
      <c r="B7" s="1" t="s">
        <v>814</v>
      </c>
      <c r="C7" s="1" t="s">
        <v>817</v>
      </c>
      <c r="D7" s="1">
        <v>2012.0</v>
      </c>
      <c r="E7" s="1" t="s">
        <v>819</v>
      </c>
      <c r="F7" s="1" t="s">
        <v>820</v>
      </c>
      <c r="G7" s="1" t="s">
        <v>64</v>
      </c>
      <c r="H7" s="1" t="s">
        <v>33</v>
      </c>
      <c r="I7" s="1"/>
      <c r="J7" s="1"/>
      <c r="K7" s="1"/>
    </row>
    <row r="8">
      <c r="B8" s="1" t="s">
        <v>46</v>
      </c>
      <c r="C8" s="1" t="s">
        <v>49</v>
      </c>
      <c r="D8" s="1">
        <v>2023.0</v>
      </c>
      <c r="E8" s="1" t="s">
        <v>53</v>
      </c>
      <c r="F8" s="1" t="s">
        <v>54</v>
      </c>
      <c r="G8" s="1" t="s">
        <v>30</v>
      </c>
      <c r="H8" s="1" t="s">
        <v>33</v>
      </c>
      <c r="I8" s="1">
        <v>100.0</v>
      </c>
      <c r="J8" s="1"/>
      <c r="K8" s="1" t="s">
        <v>5059</v>
      </c>
    </row>
    <row r="9">
      <c r="B9" s="1" t="s">
        <v>66</v>
      </c>
      <c r="C9" s="1" t="s">
        <v>69</v>
      </c>
      <c r="D9" s="1">
        <v>2023.0</v>
      </c>
      <c r="E9" s="1" t="s">
        <v>71</v>
      </c>
      <c r="F9" s="1" t="s">
        <v>72</v>
      </c>
      <c r="G9" s="1" t="s">
        <v>64</v>
      </c>
      <c r="H9" s="1" t="s">
        <v>33</v>
      </c>
      <c r="I9" s="1">
        <v>100.0</v>
      </c>
      <c r="J9" s="1"/>
      <c r="K9" s="1" t="s">
        <v>5059</v>
      </c>
    </row>
    <row r="10">
      <c r="B10" s="1" t="s">
        <v>154</v>
      </c>
      <c r="C10" s="1" t="s">
        <v>157</v>
      </c>
      <c r="D10" s="1">
        <v>2023.0</v>
      </c>
      <c r="E10" s="1" t="s">
        <v>158</v>
      </c>
      <c r="F10" s="1" t="s">
        <v>159</v>
      </c>
      <c r="G10" s="1" t="s">
        <v>64</v>
      </c>
      <c r="H10" s="1" t="s">
        <v>33</v>
      </c>
      <c r="I10" s="1">
        <v>100.0</v>
      </c>
      <c r="J10" s="1"/>
      <c r="K10" s="1" t="s">
        <v>5060</v>
      </c>
    </row>
    <row r="11">
      <c r="B11" s="1" t="s">
        <v>197</v>
      </c>
      <c r="C11" s="1" t="s">
        <v>200</v>
      </c>
      <c r="D11" s="1">
        <v>2023.0</v>
      </c>
      <c r="E11" s="1" t="s">
        <v>202</v>
      </c>
      <c r="F11" s="1" t="s">
        <v>203</v>
      </c>
      <c r="G11" s="1" t="s">
        <v>64</v>
      </c>
      <c r="H11" s="1" t="s">
        <v>33</v>
      </c>
      <c r="I11" s="1">
        <v>100.0</v>
      </c>
      <c r="J11" s="1"/>
      <c r="K11" s="1" t="s">
        <v>5060</v>
      </c>
    </row>
    <row r="12">
      <c r="B12" s="1" t="s">
        <v>205</v>
      </c>
      <c r="C12" s="1" t="s">
        <v>208</v>
      </c>
      <c r="D12" s="1">
        <v>2023.0</v>
      </c>
      <c r="E12" s="1" t="s">
        <v>211</v>
      </c>
      <c r="F12" s="1" t="s">
        <v>212</v>
      </c>
      <c r="G12" s="1" t="s">
        <v>64</v>
      </c>
      <c r="H12" s="1" t="s">
        <v>33</v>
      </c>
      <c r="I12" s="1">
        <v>100.0</v>
      </c>
      <c r="J12" s="1"/>
      <c r="K12" s="1" t="s">
        <v>5060</v>
      </c>
    </row>
    <row r="13">
      <c r="B13" s="1" t="s">
        <v>214</v>
      </c>
      <c r="C13" s="1" t="s">
        <v>217</v>
      </c>
      <c r="D13" s="1">
        <v>2023.0</v>
      </c>
      <c r="E13" s="1" t="s">
        <v>219</v>
      </c>
      <c r="F13" s="1" t="s">
        <v>220</v>
      </c>
      <c r="G13" s="1" t="s">
        <v>30</v>
      </c>
      <c r="H13" s="1" t="s">
        <v>33</v>
      </c>
      <c r="I13" s="1">
        <v>70.0</v>
      </c>
      <c r="J13" s="1" t="s">
        <v>5061</v>
      </c>
      <c r="K13" s="1" t="s">
        <v>5062</v>
      </c>
    </row>
    <row r="14">
      <c r="B14" s="1" t="s">
        <v>223</v>
      </c>
      <c r="C14" s="1" t="s">
        <v>226</v>
      </c>
      <c r="D14" s="1">
        <v>2023.0</v>
      </c>
      <c r="E14" s="1" t="s">
        <v>228</v>
      </c>
      <c r="F14" s="1" t="s">
        <v>229</v>
      </c>
      <c r="G14" s="1" t="s">
        <v>64</v>
      </c>
      <c r="H14" s="1" t="s">
        <v>33</v>
      </c>
      <c r="I14" s="1">
        <v>100.0</v>
      </c>
      <c r="J14" s="1"/>
      <c r="K14" s="1" t="s">
        <v>5059</v>
      </c>
    </row>
    <row r="15">
      <c r="B15" s="1" t="s">
        <v>231</v>
      </c>
      <c r="C15" s="1" t="s">
        <v>234</v>
      </c>
      <c r="D15" s="1">
        <v>2023.0</v>
      </c>
      <c r="E15" s="1" t="s">
        <v>238</v>
      </c>
      <c r="F15" s="1" t="s">
        <v>239</v>
      </c>
      <c r="G15" s="1" t="s">
        <v>64</v>
      </c>
      <c r="H15" s="1" t="s">
        <v>33</v>
      </c>
      <c r="I15" s="1">
        <v>95.0</v>
      </c>
      <c r="J15" s="1"/>
      <c r="K15" s="1" t="s">
        <v>5059</v>
      </c>
    </row>
    <row r="16">
      <c r="B16" s="1" t="s">
        <v>315</v>
      </c>
      <c r="C16" s="1" t="s">
        <v>318</v>
      </c>
      <c r="D16" s="1">
        <v>2023.0</v>
      </c>
      <c r="E16" s="1" t="s">
        <v>320</v>
      </c>
      <c r="F16" s="1" t="s">
        <v>321</v>
      </c>
      <c r="G16" s="1" t="s">
        <v>30</v>
      </c>
      <c r="H16" s="1" t="s">
        <v>33</v>
      </c>
      <c r="I16" s="1">
        <v>90.0</v>
      </c>
      <c r="J16" s="1"/>
      <c r="K16" s="1" t="s">
        <v>5060</v>
      </c>
    </row>
    <row r="17">
      <c r="B17" s="1" t="s">
        <v>362</v>
      </c>
      <c r="C17" s="1" t="s">
        <v>365</v>
      </c>
      <c r="D17" s="1">
        <v>2023.0</v>
      </c>
      <c r="E17" s="1" t="s">
        <v>367</v>
      </c>
      <c r="F17" s="1" t="s">
        <v>368</v>
      </c>
      <c r="G17" s="1" t="s">
        <v>64</v>
      </c>
      <c r="H17" s="1" t="s">
        <v>33</v>
      </c>
      <c r="I17" s="1">
        <v>100.0</v>
      </c>
      <c r="J17" s="1"/>
      <c r="K17" s="1" t="s">
        <v>5062</v>
      </c>
    </row>
    <row r="18">
      <c r="B18" s="1" t="s">
        <v>395</v>
      </c>
      <c r="C18" s="1" t="s">
        <v>398</v>
      </c>
      <c r="D18" s="1">
        <v>2023.0</v>
      </c>
      <c r="E18" s="1" t="s">
        <v>400</v>
      </c>
      <c r="F18" s="1" t="s">
        <v>401</v>
      </c>
      <c r="G18" s="1" t="s">
        <v>64</v>
      </c>
      <c r="H18" s="1" t="s">
        <v>33</v>
      </c>
      <c r="I18" s="1">
        <v>100.0</v>
      </c>
      <c r="J18" s="1"/>
      <c r="K18" s="1" t="s">
        <v>5060</v>
      </c>
    </row>
    <row r="19" hidden="1">
      <c r="B19" s="1" t="s">
        <v>422</v>
      </c>
      <c r="C19" s="1" t="s">
        <v>425</v>
      </c>
      <c r="D19" s="1">
        <v>2023.0</v>
      </c>
      <c r="E19" s="1" t="s">
        <v>427</v>
      </c>
      <c r="F19" s="1" t="s">
        <v>428</v>
      </c>
      <c r="G19" s="1" t="s">
        <v>64</v>
      </c>
      <c r="H19" s="1" t="s">
        <v>33</v>
      </c>
      <c r="I19" s="1">
        <v>25.0</v>
      </c>
      <c r="J19" s="1" t="s">
        <v>5063</v>
      </c>
      <c r="K19" s="1" t="s">
        <v>5062</v>
      </c>
    </row>
    <row r="20" hidden="1">
      <c r="B20" s="1" t="s">
        <v>502</v>
      </c>
      <c r="C20" s="1" t="s">
        <v>505</v>
      </c>
      <c r="D20" s="1">
        <v>2023.0</v>
      </c>
      <c r="E20" s="1" t="s">
        <v>507</v>
      </c>
      <c r="F20" s="1" t="s">
        <v>508</v>
      </c>
      <c r="G20" s="1" t="s">
        <v>64</v>
      </c>
      <c r="H20" s="1" t="s">
        <v>33</v>
      </c>
      <c r="I20" s="1">
        <v>40.0</v>
      </c>
      <c r="J20" s="1" t="s">
        <v>5064</v>
      </c>
      <c r="K20" s="1" t="s">
        <v>5060</v>
      </c>
    </row>
    <row r="21" ht="15.75" hidden="1" customHeight="1">
      <c r="B21" s="1" t="s">
        <v>510</v>
      </c>
      <c r="C21" s="1" t="s">
        <v>513</v>
      </c>
      <c r="D21" s="1">
        <v>2023.0</v>
      </c>
      <c r="E21" s="1" t="s">
        <v>517</v>
      </c>
      <c r="F21" s="1" t="s">
        <v>518</v>
      </c>
      <c r="G21" s="1" t="s">
        <v>484</v>
      </c>
      <c r="H21" s="1" t="s">
        <v>33</v>
      </c>
      <c r="I21" s="1">
        <v>0.0</v>
      </c>
      <c r="J21" s="1" t="s">
        <v>5065</v>
      </c>
      <c r="K21" s="1"/>
    </row>
    <row r="22" ht="15.75" customHeight="1">
      <c r="B22" s="1" t="s">
        <v>528</v>
      </c>
      <c r="C22" s="1" t="s">
        <v>531</v>
      </c>
      <c r="D22" s="1">
        <v>2023.0</v>
      </c>
      <c r="E22" s="1" t="s">
        <v>536</v>
      </c>
      <c r="F22" s="1" t="s">
        <v>537</v>
      </c>
      <c r="G22" s="1" t="s">
        <v>64</v>
      </c>
      <c r="H22" s="1" t="s">
        <v>33</v>
      </c>
      <c r="I22" s="1">
        <v>100.0</v>
      </c>
      <c r="J22" s="1"/>
      <c r="K22" s="1" t="s">
        <v>5060</v>
      </c>
    </row>
    <row r="23" ht="15.75" hidden="1" customHeight="1">
      <c r="B23" s="1" t="s">
        <v>547</v>
      </c>
      <c r="C23" s="1" t="s">
        <v>550</v>
      </c>
      <c r="D23" s="1">
        <v>2023.0</v>
      </c>
      <c r="E23" s="1" t="s">
        <v>552</v>
      </c>
      <c r="F23" s="1" t="s">
        <v>553</v>
      </c>
      <c r="G23" s="1" t="s">
        <v>30</v>
      </c>
      <c r="H23" s="1" t="s">
        <v>33</v>
      </c>
      <c r="I23" s="1">
        <v>0.0</v>
      </c>
      <c r="J23" s="1" t="s">
        <v>5066</v>
      </c>
      <c r="K23" s="1"/>
    </row>
    <row r="24" ht="15.75" customHeight="1">
      <c r="B24" s="1" t="s">
        <v>649</v>
      </c>
      <c r="C24" s="1" t="s">
        <v>652</v>
      </c>
      <c r="D24" s="1">
        <v>2023.0</v>
      </c>
      <c r="E24" s="1" t="s">
        <v>655</v>
      </c>
      <c r="F24" s="1" t="s">
        <v>656</v>
      </c>
      <c r="G24" s="1" t="s">
        <v>64</v>
      </c>
      <c r="H24" s="1" t="s">
        <v>33</v>
      </c>
      <c r="I24" s="1">
        <v>85.0</v>
      </c>
      <c r="J24" s="1"/>
      <c r="K24" s="1" t="s">
        <v>5067</v>
      </c>
    </row>
    <row r="25" ht="15.75" customHeight="1">
      <c r="B25" s="1" t="s">
        <v>658</v>
      </c>
      <c r="C25" s="1" t="s">
        <v>661</v>
      </c>
      <c r="D25" s="1">
        <v>2023.0</v>
      </c>
      <c r="E25" s="1" t="s">
        <v>662</v>
      </c>
      <c r="F25" s="1" t="s">
        <v>663</v>
      </c>
      <c r="G25" s="1" t="s">
        <v>64</v>
      </c>
      <c r="H25" s="1" t="s">
        <v>33</v>
      </c>
      <c r="I25" s="1">
        <v>100.0</v>
      </c>
      <c r="J25" s="1"/>
      <c r="K25" s="1" t="s">
        <v>5059</v>
      </c>
    </row>
    <row r="26" ht="15.75" hidden="1" customHeight="1">
      <c r="B26" s="1" t="s">
        <v>714</v>
      </c>
      <c r="C26" s="1" t="s">
        <v>717</v>
      </c>
      <c r="D26" s="1">
        <v>2023.0</v>
      </c>
      <c r="E26" s="1" t="s">
        <v>720</v>
      </c>
      <c r="F26" s="1" t="s">
        <v>721</v>
      </c>
      <c r="G26" s="1" t="s">
        <v>30</v>
      </c>
      <c r="H26" s="1" t="s">
        <v>33</v>
      </c>
      <c r="I26" s="1">
        <v>0.0</v>
      </c>
      <c r="J26" s="1" t="s">
        <v>5066</v>
      </c>
      <c r="K26" s="1"/>
    </row>
    <row r="27" ht="15.75" hidden="1" customHeight="1">
      <c r="B27" s="1" t="s">
        <v>1070</v>
      </c>
      <c r="C27" s="1" t="s">
        <v>1071</v>
      </c>
      <c r="D27" s="1">
        <v>2023.0</v>
      </c>
      <c r="E27" s="1" t="s">
        <v>53</v>
      </c>
      <c r="F27" s="1" t="s">
        <v>5049</v>
      </c>
      <c r="G27" s="1" t="s">
        <v>30</v>
      </c>
      <c r="H27" s="1" t="s">
        <v>5045</v>
      </c>
      <c r="I27" s="1">
        <v>0.0</v>
      </c>
      <c r="J27" s="1" t="s">
        <v>5068</v>
      </c>
      <c r="K27" s="1"/>
    </row>
    <row r="28" ht="15.75" hidden="1" customHeight="1">
      <c r="B28" s="1"/>
      <c r="C28" s="1" t="s">
        <v>1550</v>
      </c>
      <c r="D28" s="1">
        <v>2023.0</v>
      </c>
      <c r="E28" s="1"/>
      <c r="F28" s="1" t="s">
        <v>1553</v>
      </c>
      <c r="G28" s="1" t="s">
        <v>1530</v>
      </c>
      <c r="H28" s="1" t="s">
        <v>5031</v>
      </c>
      <c r="I28" s="1">
        <v>0.0</v>
      </c>
      <c r="J28" s="1" t="s">
        <v>5066</v>
      </c>
      <c r="K28" s="1" t="s">
        <v>5067</v>
      </c>
    </row>
    <row r="29" ht="15.75" hidden="1" customHeight="1">
      <c r="B29" s="1"/>
      <c r="C29" s="1" t="s">
        <v>1555</v>
      </c>
      <c r="D29" s="1">
        <v>2023.0</v>
      </c>
      <c r="E29" s="1"/>
      <c r="F29" s="1" t="s">
        <v>1560</v>
      </c>
      <c r="G29" s="1" t="s">
        <v>1530</v>
      </c>
      <c r="H29" s="1" t="s">
        <v>5031</v>
      </c>
      <c r="I29" s="1">
        <v>0.0</v>
      </c>
      <c r="J29" s="1" t="s">
        <v>5066</v>
      </c>
      <c r="K29" s="1"/>
    </row>
    <row r="30" ht="15.75" hidden="1" customHeight="1">
      <c r="B30" s="1"/>
      <c r="C30" s="1" t="s">
        <v>1567</v>
      </c>
      <c r="D30" s="1">
        <v>2023.0</v>
      </c>
      <c r="E30" s="1"/>
      <c r="F30" s="1" t="s">
        <v>1571</v>
      </c>
      <c r="G30" s="1" t="s">
        <v>1530</v>
      </c>
      <c r="H30" s="1" t="s">
        <v>5031</v>
      </c>
      <c r="I30" s="1">
        <v>0.0</v>
      </c>
      <c r="J30" s="1" t="s">
        <v>5066</v>
      </c>
      <c r="K30" s="1"/>
    </row>
    <row r="31" ht="15.75" hidden="1" customHeight="1">
      <c r="B31" s="1"/>
      <c r="C31" s="1" t="s">
        <v>1589</v>
      </c>
      <c r="D31" s="1">
        <v>2023.0</v>
      </c>
      <c r="E31" s="1"/>
      <c r="F31" s="1" t="s">
        <v>1594</v>
      </c>
      <c r="G31" s="1" t="s">
        <v>1530</v>
      </c>
      <c r="H31" s="1" t="s">
        <v>5031</v>
      </c>
      <c r="I31" s="1">
        <v>0.0</v>
      </c>
      <c r="J31" s="1" t="s">
        <v>5066</v>
      </c>
      <c r="K31" s="1"/>
    </row>
    <row r="32" ht="15.75" hidden="1" customHeight="1">
      <c r="B32" s="1"/>
      <c r="C32" s="1" t="s">
        <v>1612</v>
      </c>
      <c r="D32" s="1">
        <v>2023.0</v>
      </c>
      <c r="E32" s="1"/>
      <c r="F32" s="1" t="s">
        <v>1616</v>
      </c>
      <c r="G32" s="1" t="s">
        <v>1530</v>
      </c>
      <c r="H32" s="1" t="s">
        <v>5031</v>
      </c>
      <c r="I32" s="1">
        <v>0.0</v>
      </c>
      <c r="J32" s="1" t="s">
        <v>5066</v>
      </c>
      <c r="K32" s="1"/>
    </row>
    <row r="33" ht="15.75" hidden="1" customHeight="1">
      <c r="B33" s="1"/>
      <c r="C33" s="1" t="s">
        <v>1645</v>
      </c>
      <c r="D33" s="1">
        <v>2023.0</v>
      </c>
      <c r="E33" s="1"/>
      <c r="F33" s="1" t="s">
        <v>1649</v>
      </c>
      <c r="G33" s="1" t="s">
        <v>1530</v>
      </c>
      <c r="H33" s="1" t="s">
        <v>5031</v>
      </c>
      <c r="I33" s="1">
        <v>0.0</v>
      </c>
      <c r="J33" s="1" t="s">
        <v>5069</v>
      </c>
      <c r="K33" s="1"/>
    </row>
    <row r="34" ht="15.75" hidden="1" customHeight="1">
      <c r="B34" s="1"/>
      <c r="C34" s="1" t="s">
        <v>1664</v>
      </c>
      <c r="D34" s="1">
        <v>2023.0</v>
      </c>
      <c r="E34" s="1"/>
      <c r="F34" s="1" t="s">
        <v>1668</v>
      </c>
      <c r="G34" s="1" t="s">
        <v>1530</v>
      </c>
      <c r="H34" s="1" t="s">
        <v>5031</v>
      </c>
      <c r="I34" s="1">
        <v>0.0</v>
      </c>
      <c r="J34" s="1" t="s">
        <v>5065</v>
      </c>
      <c r="K34" s="1"/>
    </row>
    <row r="35" ht="15.75" hidden="1" customHeight="1">
      <c r="B35" s="1"/>
      <c r="C35" s="1" t="s">
        <v>1676</v>
      </c>
      <c r="D35" s="1">
        <v>2023.0</v>
      </c>
      <c r="E35" s="1"/>
      <c r="F35" s="1" t="s">
        <v>1679</v>
      </c>
      <c r="G35" s="1" t="s">
        <v>1530</v>
      </c>
      <c r="H35" s="1" t="s">
        <v>5031</v>
      </c>
      <c r="I35" s="1">
        <v>0.0</v>
      </c>
      <c r="J35" s="1" t="s">
        <v>5066</v>
      </c>
      <c r="K35" s="1"/>
    </row>
    <row r="36" ht="15.75" hidden="1" customHeight="1">
      <c r="B36" s="1"/>
      <c r="C36" s="1" t="s">
        <v>1681</v>
      </c>
      <c r="D36" s="1">
        <v>2023.0</v>
      </c>
      <c r="E36" s="1"/>
      <c r="F36" s="1" t="s">
        <v>1684</v>
      </c>
      <c r="G36" s="1" t="s">
        <v>1530</v>
      </c>
      <c r="H36" s="1" t="s">
        <v>5031</v>
      </c>
      <c r="I36" s="1">
        <v>0.0</v>
      </c>
      <c r="J36" s="1" t="s">
        <v>5066</v>
      </c>
      <c r="K36" s="1"/>
    </row>
    <row r="37" ht="15.75" hidden="1" customHeight="1">
      <c r="B37" s="1"/>
      <c r="C37" s="1" t="s">
        <v>1701</v>
      </c>
      <c r="D37" s="1">
        <v>2023.0</v>
      </c>
      <c r="E37" s="1"/>
      <c r="F37" s="1" t="s">
        <v>1704</v>
      </c>
      <c r="G37" s="1" t="s">
        <v>1530</v>
      </c>
      <c r="H37" s="1" t="s">
        <v>5031</v>
      </c>
      <c r="I37" s="1">
        <v>0.0</v>
      </c>
      <c r="J37" s="1" t="s">
        <v>5066</v>
      </c>
      <c r="K37" s="1"/>
    </row>
    <row r="38" ht="15.75" hidden="1" customHeight="1">
      <c r="B38" s="1"/>
      <c r="C38" s="1" t="s">
        <v>1751</v>
      </c>
      <c r="D38" s="1">
        <v>2023.0</v>
      </c>
      <c r="E38" s="1"/>
      <c r="F38" s="1" t="s">
        <v>1754</v>
      </c>
      <c r="G38" s="1" t="s">
        <v>1530</v>
      </c>
      <c r="H38" s="1" t="s">
        <v>5031</v>
      </c>
      <c r="I38" s="1">
        <v>0.0</v>
      </c>
      <c r="J38" s="1" t="s">
        <v>5070</v>
      </c>
      <c r="K38" s="1"/>
    </row>
    <row r="39" ht="15.75" hidden="1" customHeight="1">
      <c r="B39" s="1"/>
      <c r="C39" s="1" t="s">
        <v>1806</v>
      </c>
      <c r="D39" s="1">
        <v>2023.0</v>
      </c>
      <c r="E39" s="1"/>
      <c r="F39" s="1" t="s">
        <v>1809</v>
      </c>
      <c r="G39" s="1" t="s">
        <v>1530</v>
      </c>
      <c r="H39" s="1" t="s">
        <v>5031</v>
      </c>
      <c r="I39" s="1">
        <v>0.0</v>
      </c>
      <c r="J39" s="1" t="s">
        <v>5070</v>
      </c>
      <c r="K39" s="1"/>
    </row>
    <row r="40" ht="15.75" hidden="1" customHeight="1">
      <c r="B40" s="1"/>
      <c r="C40" s="1" t="s">
        <v>1811</v>
      </c>
      <c r="D40" s="1">
        <v>2023.0</v>
      </c>
      <c r="E40" s="1"/>
      <c r="F40" s="1" t="s">
        <v>1814</v>
      </c>
      <c r="G40" s="1" t="s">
        <v>1530</v>
      </c>
      <c r="H40" s="1" t="s">
        <v>5031</v>
      </c>
      <c r="I40" s="1">
        <v>0.0</v>
      </c>
      <c r="J40" s="1" t="s">
        <v>5066</v>
      </c>
      <c r="K40" s="1"/>
    </row>
    <row r="41" ht="15.75" hidden="1" customHeight="1">
      <c r="B41" s="1"/>
      <c r="C41" s="1" t="s">
        <v>1816</v>
      </c>
      <c r="D41" s="1">
        <v>2023.0</v>
      </c>
      <c r="E41" s="1"/>
      <c r="F41" s="1" t="s">
        <v>1819</v>
      </c>
      <c r="G41" s="1" t="s">
        <v>1530</v>
      </c>
      <c r="H41" s="1" t="s">
        <v>5031</v>
      </c>
      <c r="I41" s="1">
        <v>0.0</v>
      </c>
      <c r="J41" s="1" t="s">
        <v>5071</v>
      </c>
      <c r="K41" s="1"/>
    </row>
    <row r="42" ht="15.75" hidden="1" customHeight="1">
      <c r="B42" s="1"/>
      <c r="C42" s="1" t="s">
        <v>1821</v>
      </c>
      <c r="D42" s="1">
        <v>2023.0</v>
      </c>
      <c r="E42" s="1"/>
      <c r="F42" s="1" t="s">
        <v>1826</v>
      </c>
      <c r="G42" s="1" t="s">
        <v>1530</v>
      </c>
      <c r="H42" s="1" t="s">
        <v>5031</v>
      </c>
      <c r="I42" s="1">
        <v>0.0</v>
      </c>
      <c r="J42" s="1" t="s">
        <v>5070</v>
      </c>
      <c r="K42" s="1"/>
    </row>
    <row r="43" ht="15.75" hidden="1" customHeight="1">
      <c r="B43" s="1"/>
      <c r="C43" s="1" t="s">
        <v>1833</v>
      </c>
      <c r="D43" s="1">
        <v>2023.0</v>
      </c>
      <c r="E43" s="1"/>
      <c r="F43" s="1" t="s">
        <v>1835</v>
      </c>
      <c r="G43" s="1" t="s">
        <v>1530</v>
      </c>
      <c r="H43" s="1" t="s">
        <v>5031</v>
      </c>
      <c r="I43" s="1">
        <v>0.0</v>
      </c>
      <c r="J43" s="1" t="s">
        <v>5066</v>
      </c>
      <c r="K43" s="1"/>
    </row>
    <row r="44" ht="15.75" hidden="1" customHeight="1">
      <c r="B44" s="1"/>
      <c r="C44" s="1" t="s">
        <v>1849</v>
      </c>
      <c r="D44" s="1">
        <v>2023.0</v>
      </c>
      <c r="E44" s="1"/>
      <c r="F44" s="1" t="s">
        <v>1852</v>
      </c>
      <c r="G44" s="1" t="s">
        <v>1530</v>
      </c>
      <c r="H44" s="1" t="s">
        <v>5031</v>
      </c>
      <c r="I44" s="1">
        <v>0.0</v>
      </c>
      <c r="J44" s="1" t="s">
        <v>5069</v>
      </c>
      <c r="K44" s="1"/>
    </row>
    <row r="45" ht="15.75" hidden="1" customHeight="1">
      <c r="B45" s="1"/>
      <c r="C45" s="1" t="s">
        <v>1868</v>
      </c>
      <c r="D45" s="1">
        <v>2023.0</v>
      </c>
      <c r="E45" s="1"/>
      <c r="F45" s="1" t="s">
        <v>1871</v>
      </c>
      <c r="G45" s="1" t="s">
        <v>1530</v>
      </c>
      <c r="H45" s="1" t="s">
        <v>5031</v>
      </c>
      <c r="I45" s="1">
        <v>0.0</v>
      </c>
      <c r="J45" s="1" t="s">
        <v>5066</v>
      </c>
      <c r="K45" s="1"/>
    </row>
    <row r="46" ht="15.75" hidden="1" customHeight="1">
      <c r="B46" s="1"/>
      <c r="C46" s="1" t="s">
        <v>1893</v>
      </c>
      <c r="D46" s="1">
        <v>2023.0</v>
      </c>
      <c r="E46" s="1"/>
      <c r="F46" s="1" t="s">
        <v>1896</v>
      </c>
      <c r="G46" s="1" t="s">
        <v>1530</v>
      </c>
      <c r="H46" s="1" t="s">
        <v>5031</v>
      </c>
      <c r="I46" s="1">
        <v>0.0</v>
      </c>
      <c r="J46" s="1" t="s">
        <v>5069</v>
      </c>
      <c r="K46" s="1"/>
    </row>
    <row r="47" ht="15.75" hidden="1" customHeight="1">
      <c r="B47" s="1"/>
      <c r="C47" s="1" t="s">
        <v>1903</v>
      </c>
      <c r="D47" s="1">
        <v>2023.0</v>
      </c>
      <c r="E47" s="1"/>
      <c r="F47" s="1" t="s">
        <v>1907</v>
      </c>
      <c r="G47" s="1" t="s">
        <v>1530</v>
      </c>
      <c r="H47" s="1" t="s">
        <v>5031</v>
      </c>
      <c r="I47" s="1">
        <v>0.0</v>
      </c>
      <c r="J47" s="1" t="s">
        <v>5071</v>
      </c>
      <c r="K47" s="1"/>
    </row>
    <row r="48" ht="15.75" hidden="1" customHeight="1">
      <c r="B48" s="1"/>
      <c r="C48" s="1" t="s">
        <v>1935</v>
      </c>
      <c r="D48" s="1">
        <v>2023.0</v>
      </c>
      <c r="E48" s="1"/>
      <c r="F48" s="1" t="s">
        <v>1938</v>
      </c>
      <c r="G48" s="1" t="s">
        <v>1530</v>
      </c>
      <c r="H48" s="1" t="s">
        <v>5031</v>
      </c>
      <c r="I48" s="1">
        <v>0.0</v>
      </c>
      <c r="J48" s="1" t="s">
        <v>5071</v>
      </c>
      <c r="K48" s="1"/>
    </row>
    <row r="49" ht="15.75" hidden="1" customHeight="1">
      <c r="B49" s="1"/>
      <c r="C49" s="1" t="s">
        <v>1940</v>
      </c>
      <c r="D49" s="1">
        <v>2023.0</v>
      </c>
      <c r="E49" s="1"/>
      <c r="F49" s="1" t="s">
        <v>1943</v>
      </c>
      <c r="G49" s="1" t="s">
        <v>1530</v>
      </c>
      <c r="H49" s="1" t="s">
        <v>5031</v>
      </c>
      <c r="I49" s="1">
        <v>0.0</v>
      </c>
      <c r="J49" s="1" t="s">
        <v>5072</v>
      </c>
      <c r="K49" s="1"/>
    </row>
    <row r="50" ht="15.75" customHeight="1">
      <c r="B50" s="1"/>
      <c r="C50" s="1" t="s">
        <v>1950</v>
      </c>
      <c r="D50" s="1">
        <v>2023.0</v>
      </c>
      <c r="E50" s="1"/>
      <c r="F50" s="1" t="s">
        <v>1952</v>
      </c>
      <c r="G50" s="1" t="s">
        <v>1530</v>
      </c>
      <c r="H50" s="1" t="s">
        <v>5031</v>
      </c>
      <c r="I50" s="1">
        <v>80.0</v>
      </c>
      <c r="J50" s="1"/>
      <c r="K50" s="1" t="s">
        <v>5060</v>
      </c>
    </row>
    <row r="51" ht="15.75" hidden="1" customHeight="1">
      <c r="B51" s="1"/>
      <c r="C51" s="1" t="s">
        <v>1963</v>
      </c>
      <c r="D51" s="1">
        <v>2023.0</v>
      </c>
      <c r="E51" s="1"/>
      <c r="F51" s="1" t="s">
        <v>1966</v>
      </c>
      <c r="G51" s="1" t="s">
        <v>1530</v>
      </c>
      <c r="H51" s="1" t="s">
        <v>5031</v>
      </c>
      <c r="I51" s="1">
        <v>50.0</v>
      </c>
      <c r="J51" s="1" t="s">
        <v>5063</v>
      </c>
      <c r="K51" s="1" t="s">
        <v>5073</v>
      </c>
    </row>
    <row r="52" ht="15.75" hidden="1" customHeight="1">
      <c r="B52" s="1"/>
      <c r="C52" s="1" t="s">
        <v>1973</v>
      </c>
      <c r="D52" s="1">
        <v>2023.0</v>
      </c>
      <c r="E52" s="1"/>
      <c r="F52" s="1" t="s">
        <v>1975</v>
      </c>
      <c r="G52" s="1" t="s">
        <v>1530</v>
      </c>
      <c r="H52" s="1" t="s">
        <v>5031</v>
      </c>
      <c r="I52" s="1">
        <v>0.0</v>
      </c>
      <c r="J52" s="1" t="s">
        <v>5072</v>
      </c>
      <c r="K52" s="1"/>
    </row>
    <row r="53" ht="15.75" hidden="1" customHeight="1">
      <c r="B53" s="1"/>
      <c r="C53" s="1" t="s">
        <v>2007</v>
      </c>
      <c r="D53" s="1">
        <v>2023.0</v>
      </c>
      <c r="E53" s="1"/>
      <c r="F53" s="1" t="s">
        <v>2009</v>
      </c>
      <c r="G53" s="1" t="s">
        <v>1530</v>
      </c>
      <c r="H53" s="1" t="s">
        <v>5031</v>
      </c>
      <c r="I53" s="1">
        <v>65.0</v>
      </c>
      <c r="J53" s="1" t="s">
        <v>5074</v>
      </c>
      <c r="K53" s="1" t="s">
        <v>5062</v>
      </c>
    </row>
    <row r="54" ht="15.75" hidden="1" customHeight="1">
      <c r="B54" s="1"/>
      <c r="C54" s="1" t="s">
        <v>2025</v>
      </c>
      <c r="D54" s="1">
        <v>2023.0</v>
      </c>
      <c r="E54" s="1"/>
      <c r="F54" s="1" t="s">
        <v>2027</v>
      </c>
      <c r="G54" s="1" t="s">
        <v>1530</v>
      </c>
      <c r="H54" s="1" t="s">
        <v>5031</v>
      </c>
      <c r="I54" s="1">
        <v>0.0</v>
      </c>
      <c r="J54" s="1" t="s">
        <v>5071</v>
      </c>
      <c r="K54" s="1"/>
    </row>
    <row r="55" ht="15.75" hidden="1" customHeight="1">
      <c r="B55" s="1"/>
      <c r="C55" s="1" t="s">
        <v>2047</v>
      </c>
      <c r="D55" s="1">
        <v>2023.0</v>
      </c>
      <c r="E55" s="1"/>
      <c r="F55" s="1" t="s">
        <v>2050</v>
      </c>
      <c r="G55" s="1" t="s">
        <v>1530</v>
      </c>
      <c r="H55" s="1" t="s">
        <v>5031</v>
      </c>
      <c r="I55" s="1">
        <v>0.0</v>
      </c>
      <c r="J55" s="1" t="s">
        <v>5071</v>
      </c>
      <c r="K55" s="1"/>
    </row>
    <row r="56" ht="15.75" hidden="1" customHeight="1">
      <c r="B56" s="1"/>
      <c r="C56" s="1" t="s">
        <v>2067</v>
      </c>
      <c r="D56" s="1">
        <v>2023.0</v>
      </c>
      <c r="E56" s="1"/>
      <c r="F56" s="1" t="s">
        <v>2070</v>
      </c>
      <c r="G56" s="1" t="s">
        <v>1530</v>
      </c>
      <c r="H56" s="1" t="s">
        <v>5031</v>
      </c>
      <c r="I56" s="1">
        <v>40.0</v>
      </c>
      <c r="J56" s="1" t="s">
        <v>5063</v>
      </c>
      <c r="K56" s="1"/>
    </row>
    <row r="57" ht="15.75" customHeight="1">
      <c r="B57" s="1"/>
      <c r="C57" s="1" t="s">
        <v>2080</v>
      </c>
      <c r="D57" s="1">
        <v>2023.0</v>
      </c>
      <c r="E57" s="1"/>
      <c r="F57" s="1" t="s">
        <v>2083</v>
      </c>
      <c r="G57" s="1" t="s">
        <v>1530</v>
      </c>
      <c r="H57" s="1" t="s">
        <v>5031</v>
      </c>
      <c r="I57" s="1">
        <v>80.0</v>
      </c>
      <c r="J57" s="1"/>
      <c r="K57" s="1" t="s">
        <v>5073</v>
      </c>
    </row>
    <row r="58" ht="15.75" hidden="1" customHeight="1">
      <c r="B58" s="1"/>
      <c r="C58" s="1" t="s">
        <v>2090</v>
      </c>
      <c r="D58" s="1">
        <v>2023.0</v>
      </c>
      <c r="E58" s="1"/>
      <c r="F58" s="1" t="s">
        <v>2093</v>
      </c>
      <c r="G58" s="1" t="s">
        <v>1530</v>
      </c>
      <c r="H58" s="1" t="s">
        <v>5031</v>
      </c>
      <c r="I58" s="1">
        <v>0.0</v>
      </c>
      <c r="J58" s="1" t="s">
        <v>5070</v>
      </c>
      <c r="K58" s="1"/>
    </row>
    <row r="59" ht="15.75" hidden="1" customHeight="1">
      <c r="B59" s="1"/>
      <c r="C59" s="1" t="s">
        <v>2130</v>
      </c>
      <c r="D59" s="1">
        <v>2023.0</v>
      </c>
      <c r="E59" s="1"/>
      <c r="F59" s="1" t="s">
        <v>2133</v>
      </c>
      <c r="G59" s="1" t="s">
        <v>1530</v>
      </c>
      <c r="H59" s="1" t="s">
        <v>5031</v>
      </c>
      <c r="I59" s="1">
        <v>40.0</v>
      </c>
      <c r="J59" s="1" t="s">
        <v>5075</v>
      </c>
      <c r="K59" s="1" t="s">
        <v>5062</v>
      </c>
    </row>
    <row r="60" ht="15.75" customHeight="1">
      <c r="B60" s="1"/>
      <c r="C60" s="1" t="s">
        <v>2140</v>
      </c>
      <c r="D60" s="1">
        <v>2023.0</v>
      </c>
      <c r="E60" s="1"/>
      <c r="F60" s="1" t="s">
        <v>2142</v>
      </c>
      <c r="G60" s="1" t="s">
        <v>1530</v>
      </c>
      <c r="H60" s="1" t="s">
        <v>5031</v>
      </c>
      <c r="I60" s="1">
        <v>80.0</v>
      </c>
      <c r="J60" s="1"/>
      <c r="K60" s="1" t="s">
        <v>5062</v>
      </c>
    </row>
    <row r="61" ht="15.75" hidden="1" customHeight="1">
      <c r="B61" s="1"/>
      <c r="C61" s="1" t="s">
        <v>2183</v>
      </c>
      <c r="D61" s="1">
        <v>2023.0</v>
      </c>
      <c r="E61" s="1"/>
      <c r="F61" s="1" t="s">
        <v>2188</v>
      </c>
      <c r="G61" s="1" t="s">
        <v>2182</v>
      </c>
      <c r="H61" s="1" t="s">
        <v>5031</v>
      </c>
      <c r="I61" s="1">
        <v>0.0</v>
      </c>
      <c r="J61" s="1" t="s">
        <v>5070</v>
      </c>
      <c r="K61" s="1" t="s">
        <v>5076</v>
      </c>
    </row>
    <row r="62" ht="15.75" hidden="1" customHeight="1">
      <c r="B62" s="1"/>
      <c r="C62" s="1" t="s">
        <v>2197</v>
      </c>
      <c r="D62" s="1">
        <v>2023.0</v>
      </c>
      <c r="E62" s="1"/>
      <c r="F62" s="1" t="s">
        <v>2200</v>
      </c>
      <c r="G62" s="1" t="s">
        <v>2182</v>
      </c>
      <c r="H62" s="1" t="s">
        <v>5031</v>
      </c>
      <c r="I62" s="1">
        <v>10.0</v>
      </c>
      <c r="J62" s="1" t="s">
        <v>5063</v>
      </c>
      <c r="K62" s="1"/>
    </row>
    <row r="63" ht="15.75" hidden="1" customHeight="1">
      <c r="B63" s="1"/>
      <c r="C63" s="1" t="s">
        <v>2202</v>
      </c>
      <c r="D63" s="1">
        <v>2023.0</v>
      </c>
      <c r="E63" s="1"/>
      <c r="F63" s="1" t="s">
        <v>2205</v>
      </c>
      <c r="G63" s="1" t="s">
        <v>2182</v>
      </c>
      <c r="H63" s="1" t="s">
        <v>5031</v>
      </c>
      <c r="I63" s="1">
        <v>0.0</v>
      </c>
      <c r="J63" s="1" t="s">
        <v>5069</v>
      </c>
      <c r="K63" s="1"/>
    </row>
    <row r="64" ht="15.75" hidden="1" customHeight="1">
      <c r="B64" s="1"/>
      <c r="C64" s="1" t="s">
        <v>2207</v>
      </c>
      <c r="D64" s="1">
        <v>2023.0</v>
      </c>
      <c r="E64" s="1"/>
      <c r="F64" s="1" t="s">
        <v>2210</v>
      </c>
      <c r="G64" s="1" t="s">
        <v>2182</v>
      </c>
      <c r="H64" s="1" t="s">
        <v>5031</v>
      </c>
      <c r="I64" s="1">
        <v>0.0</v>
      </c>
      <c r="J64" s="1" t="s">
        <v>5070</v>
      </c>
      <c r="K64" s="1"/>
    </row>
    <row r="65" ht="15.75" hidden="1" customHeight="1">
      <c r="B65" s="1"/>
      <c r="C65" s="1" t="s">
        <v>2212</v>
      </c>
      <c r="D65" s="1">
        <v>2023.0</v>
      </c>
      <c r="E65" s="1"/>
      <c r="F65" s="1" t="s">
        <v>2217</v>
      </c>
      <c r="G65" s="1" t="s">
        <v>2182</v>
      </c>
      <c r="H65" s="1" t="s">
        <v>5031</v>
      </c>
      <c r="I65" s="1">
        <v>0.0</v>
      </c>
      <c r="J65" s="1" t="s">
        <v>5071</v>
      </c>
      <c r="K65" s="1"/>
    </row>
    <row r="66" ht="15.75" hidden="1" customHeight="1">
      <c r="B66" s="1"/>
      <c r="C66" s="1" t="s">
        <v>2219</v>
      </c>
      <c r="D66" s="1">
        <v>2023.0</v>
      </c>
      <c r="E66" s="1"/>
      <c r="F66" s="1" t="s">
        <v>2222</v>
      </c>
      <c r="G66" s="1" t="s">
        <v>2182</v>
      </c>
      <c r="H66" s="1" t="s">
        <v>5031</v>
      </c>
      <c r="I66" s="1">
        <v>0.0</v>
      </c>
      <c r="J66" s="1" t="s">
        <v>5071</v>
      </c>
      <c r="K66" s="1"/>
    </row>
    <row r="67" ht="15.75" hidden="1" customHeight="1">
      <c r="B67" s="1"/>
      <c r="C67" s="1" t="s">
        <v>2271</v>
      </c>
      <c r="D67" s="1">
        <v>2023.0</v>
      </c>
      <c r="E67" s="1"/>
      <c r="F67" s="1" t="s">
        <v>2274</v>
      </c>
      <c r="G67" s="1" t="s">
        <v>2182</v>
      </c>
      <c r="H67" s="1" t="s">
        <v>5031</v>
      </c>
      <c r="I67" s="1">
        <v>0.0</v>
      </c>
      <c r="J67" s="1" t="s">
        <v>5070</v>
      </c>
      <c r="K67" s="1"/>
    </row>
    <row r="68" ht="15.75" hidden="1" customHeight="1">
      <c r="B68" s="1"/>
      <c r="C68" s="1" t="s">
        <v>2294</v>
      </c>
      <c r="D68" s="1">
        <v>2023.0</v>
      </c>
      <c r="E68" s="1"/>
      <c r="F68" s="1" t="s">
        <v>2297</v>
      </c>
      <c r="G68" s="1" t="s">
        <v>2182</v>
      </c>
      <c r="H68" s="1" t="s">
        <v>5031</v>
      </c>
      <c r="I68" s="1">
        <v>50.0</v>
      </c>
      <c r="J68" s="1" t="s">
        <v>5074</v>
      </c>
      <c r="K68" s="1"/>
    </row>
    <row r="69" ht="15.75" hidden="1" customHeight="1">
      <c r="B69" s="1"/>
      <c r="C69" s="1" t="s">
        <v>2305</v>
      </c>
      <c r="D69" s="1">
        <v>2023.0</v>
      </c>
      <c r="E69" s="1"/>
      <c r="F69" s="1" t="s">
        <v>2310</v>
      </c>
      <c r="G69" s="1" t="s">
        <v>2182</v>
      </c>
      <c r="H69" s="1" t="s">
        <v>5031</v>
      </c>
      <c r="I69" s="1">
        <v>0.0</v>
      </c>
      <c r="J69" s="1" t="s">
        <v>5071</v>
      </c>
      <c r="K69" s="1"/>
    </row>
    <row r="70" ht="15.75" hidden="1" customHeight="1">
      <c r="B70" s="1"/>
      <c r="C70" s="1" t="s">
        <v>2325</v>
      </c>
      <c r="D70" s="1">
        <v>2023.0</v>
      </c>
      <c r="E70" s="1"/>
      <c r="F70" s="1" t="s">
        <v>2328</v>
      </c>
      <c r="G70" s="1" t="s">
        <v>2182</v>
      </c>
      <c r="H70" s="1" t="s">
        <v>5031</v>
      </c>
      <c r="I70" s="1">
        <v>0.0</v>
      </c>
      <c r="J70" s="1" t="s">
        <v>5071</v>
      </c>
      <c r="K70" s="1"/>
    </row>
    <row r="71" ht="15.75" hidden="1" customHeight="1">
      <c r="B71" s="1"/>
      <c r="C71" s="1" t="s">
        <v>2337</v>
      </c>
      <c r="D71" s="1">
        <v>2023.0</v>
      </c>
      <c r="E71" s="1"/>
      <c r="F71" s="1" t="s">
        <v>2342</v>
      </c>
      <c r="G71" s="1" t="s">
        <v>2182</v>
      </c>
      <c r="H71" s="1" t="s">
        <v>5031</v>
      </c>
      <c r="I71" s="1">
        <v>0.0</v>
      </c>
      <c r="J71" s="1" t="s">
        <v>5071</v>
      </c>
      <c r="K71" s="1"/>
    </row>
    <row r="72" ht="15.75" hidden="1" customHeight="1">
      <c r="B72" s="1"/>
      <c r="C72" s="1" t="s">
        <v>2387</v>
      </c>
      <c r="D72" s="1">
        <v>2023.0</v>
      </c>
      <c r="E72" s="1"/>
      <c r="F72" s="1" t="s">
        <v>2391</v>
      </c>
      <c r="G72" s="1" t="s">
        <v>2182</v>
      </c>
      <c r="H72" s="1" t="s">
        <v>5031</v>
      </c>
      <c r="I72" s="1">
        <v>0.0</v>
      </c>
      <c r="J72" s="1" t="s">
        <v>5069</v>
      </c>
      <c r="K72" s="1"/>
    </row>
    <row r="73" ht="15.75" hidden="1" customHeight="1">
      <c r="B73" s="1"/>
      <c r="C73" s="1" t="s">
        <v>2394</v>
      </c>
      <c r="D73" s="1">
        <v>2023.0</v>
      </c>
      <c r="E73" s="1"/>
      <c r="F73" s="1" t="s">
        <v>2399</v>
      </c>
      <c r="G73" s="1" t="s">
        <v>2182</v>
      </c>
      <c r="H73" s="1" t="s">
        <v>5031</v>
      </c>
      <c r="I73" s="1">
        <v>0.0</v>
      </c>
      <c r="J73" s="1" t="s">
        <v>5070</v>
      </c>
      <c r="K73" s="1"/>
    </row>
    <row r="74" ht="15.75" hidden="1" customHeight="1">
      <c r="B74" s="1"/>
      <c r="C74" s="1" t="s">
        <v>2441</v>
      </c>
      <c r="D74" s="1">
        <v>2023.0</v>
      </c>
      <c r="E74" s="1"/>
      <c r="F74" s="1" t="s">
        <v>2446</v>
      </c>
      <c r="G74" s="1" t="s">
        <v>2182</v>
      </c>
      <c r="H74" s="1" t="s">
        <v>5031</v>
      </c>
      <c r="I74" s="1">
        <v>0.0</v>
      </c>
      <c r="J74" s="1" t="s">
        <v>5070</v>
      </c>
      <c r="K74" s="1"/>
    </row>
    <row r="75" ht="15.75" hidden="1" customHeight="1">
      <c r="B75" s="1"/>
      <c r="C75" s="1" t="s">
        <v>2523</v>
      </c>
      <c r="D75" s="1">
        <v>2023.0</v>
      </c>
      <c r="E75" s="1"/>
      <c r="F75" s="1" t="s">
        <v>2526</v>
      </c>
      <c r="G75" s="1" t="s">
        <v>2182</v>
      </c>
      <c r="H75" s="1" t="s">
        <v>5031</v>
      </c>
      <c r="I75" s="1">
        <v>0.0</v>
      </c>
      <c r="J75" s="1" t="s">
        <v>5071</v>
      </c>
      <c r="K75" s="1"/>
    </row>
    <row r="76" ht="15.75" hidden="1" customHeight="1">
      <c r="B76" s="1"/>
      <c r="C76" s="1" t="s">
        <v>2528</v>
      </c>
      <c r="D76" s="1">
        <v>2023.0</v>
      </c>
      <c r="E76" s="1"/>
      <c r="F76" s="1" t="s">
        <v>2531</v>
      </c>
      <c r="G76" s="1" t="s">
        <v>2182</v>
      </c>
      <c r="H76" s="1" t="s">
        <v>5031</v>
      </c>
      <c r="I76" s="1">
        <v>0.0</v>
      </c>
      <c r="J76" s="1" t="s">
        <v>5069</v>
      </c>
      <c r="K76" s="1"/>
    </row>
    <row r="77" ht="15.75" hidden="1" customHeight="1">
      <c r="B77" s="1"/>
      <c r="C77" s="1" t="s">
        <v>2533</v>
      </c>
      <c r="D77" s="1">
        <v>2023.0</v>
      </c>
      <c r="E77" s="1"/>
      <c r="F77" s="1" t="s">
        <v>2535</v>
      </c>
      <c r="G77" s="1" t="s">
        <v>2182</v>
      </c>
      <c r="H77" s="1" t="s">
        <v>5031</v>
      </c>
      <c r="I77" s="1">
        <v>0.0</v>
      </c>
      <c r="J77" s="1" t="s">
        <v>5069</v>
      </c>
      <c r="K77" s="1"/>
    </row>
    <row r="78" ht="15.75" hidden="1" customHeight="1">
      <c r="B78" s="1"/>
      <c r="C78" s="1" t="s">
        <v>2537</v>
      </c>
      <c r="D78" s="1">
        <v>2023.0</v>
      </c>
      <c r="E78" s="1"/>
      <c r="F78" s="1" t="s">
        <v>2541</v>
      </c>
      <c r="G78" s="1" t="s">
        <v>2182</v>
      </c>
      <c r="H78" s="1" t="s">
        <v>5031</v>
      </c>
      <c r="I78" s="1">
        <v>0.0</v>
      </c>
      <c r="J78" s="1" t="s">
        <v>5070</v>
      </c>
      <c r="K78" s="1"/>
    </row>
    <row r="79" ht="15.75" hidden="1" customHeight="1">
      <c r="B79" s="1"/>
      <c r="C79" s="1" t="s">
        <v>2582</v>
      </c>
      <c r="D79" s="1">
        <v>2023.0</v>
      </c>
      <c r="E79" s="1"/>
      <c r="F79" s="1" t="s">
        <v>2585</v>
      </c>
      <c r="G79" s="1" t="s">
        <v>2182</v>
      </c>
      <c r="H79" s="1" t="s">
        <v>5031</v>
      </c>
      <c r="I79" s="1">
        <v>0.0</v>
      </c>
      <c r="J79" s="1" t="s">
        <v>5070</v>
      </c>
      <c r="K79" s="1"/>
    </row>
    <row r="80" ht="15.75" hidden="1" customHeight="1">
      <c r="B80" s="1"/>
      <c r="C80" s="1" t="s">
        <v>2683</v>
      </c>
      <c r="D80" s="1">
        <v>2023.0</v>
      </c>
      <c r="E80" s="1"/>
      <c r="F80" s="1" t="s">
        <v>2686</v>
      </c>
      <c r="G80" s="1" t="s">
        <v>2182</v>
      </c>
      <c r="H80" s="1" t="s">
        <v>5031</v>
      </c>
      <c r="I80" s="1">
        <v>0.0</v>
      </c>
      <c r="J80" s="1" t="s">
        <v>5071</v>
      </c>
      <c r="K80" s="1"/>
    </row>
    <row r="81" ht="15.75" hidden="1" customHeight="1">
      <c r="B81" s="1"/>
      <c r="C81" s="1" t="s">
        <v>2701</v>
      </c>
      <c r="D81" s="1">
        <v>2023.0</v>
      </c>
      <c r="E81" s="1"/>
      <c r="F81" s="1" t="s">
        <v>2704</v>
      </c>
      <c r="G81" s="1" t="s">
        <v>2182</v>
      </c>
      <c r="H81" s="1" t="s">
        <v>5031</v>
      </c>
      <c r="I81" s="1">
        <v>0.0</v>
      </c>
      <c r="J81" s="1" t="s">
        <v>5070</v>
      </c>
      <c r="K81" s="1"/>
    </row>
    <row r="82" ht="15.75" hidden="1" customHeight="1">
      <c r="B82" s="1"/>
      <c r="C82" s="1" t="s">
        <v>2711</v>
      </c>
      <c r="D82" s="1">
        <v>2023.0</v>
      </c>
      <c r="E82" s="1"/>
      <c r="F82" s="1" t="s">
        <v>2714</v>
      </c>
      <c r="G82" s="1" t="s">
        <v>2182</v>
      </c>
      <c r="H82" s="1" t="s">
        <v>5031</v>
      </c>
      <c r="I82" s="1">
        <v>0.0</v>
      </c>
      <c r="J82" s="1" t="s">
        <v>5069</v>
      </c>
      <c r="K82" s="1"/>
    </row>
    <row r="83" ht="15.75" hidden="1" customHeight="1">
      <c r="B83" s="1"/>
      <c r="C83" s="1" t="s">
        <v>2777</v>
      </c>
      <c r="D83" s="1">
        <v>2023.0</v>
      </c>
      <c r="E83" s="1"/>
      <c r="F83" s="1" t="s">
        <v>2778</v>
      </c>
      <c r="G83" s="1" t="s">
        <v>2182</v>
      </c>
      <c r="H83" s="1" t="s">
        <v>5031</v>
      </c>
      <c r="I83" s="1">
        <v>0.0</v>
      </c>
      <c r="J83" s="1" t="s">
        <v>5077</v>
      </c>
      <c r="K83" s="1"/>
    </row>
    <row r="84" ht="15.75" hidden="1" customHeight="1">
      <c r="B84" s="1"/>
      <c r="C84" s="1" t="s">
        <v>2925</v>
      </c>
      <c r="D84" s="1">
        <v>2023.0</v>
      </c>
      <c r="E84" s="1"/>
      <c r="F84" s="1" t="s">
        <v>2930</v>
      </c>
      <c r="G84" s="1" t="s">
        <v>2182</v>
      </c>
      <c r="H84" s="1" t="s">
        <v>5031</v>
      </c>
      <c r="I84" s="1">
        <v>0.0</v>
      </c>
      <c r="J84" s="1" t="s">
        <v>5069</v>
      </c>
      <c r="K84" s="1"/>
    </row>
    <row r="85" ht="15.75" hidden="1" customHeight="1">
      <c r="B85" s="1"/>
      <c r="C85" s="1" t="s">
        <v>2940</v>
      </c>
      <c r="D85" s="1">
        <v>2023.0</v>
      </c>
      <c r="E85" s="1"/>
      <c r="F85" s="1" t="s">
        <v>2943</v>
      </c>
      <c r="G85" s="1" t="s">
        <v>2182</v>
      </c>
      <c r="H85" s="1" t="s">
        <v>5031</v>
      </c>
      <c r="I85" s="1">
        <v>0.0</v>
      </c>
      <c r="J85" s="1" t="s">
        <v>5069</v>
      </c>
      <c r="K85" s="1"/>
    </row>
    <row r="86" ht="15.75" hidden="1" customHeight="1">
      <c r="B86" s="1"/>
      <c r="C86" s="1" t="s">
        <v>2968</v>
      </c>
      <c r="D86" s="1">
        <v>2023.0</v>
      </c>
      <c r="E86" s="1"/>
      <c r="F86" s="1" t="s">
        <v>2971</v>
      </c>
      <c r="G86" s="1" t="s">
        <v>2182</v>
      </c>
      <c r="H86" s="1" t="s">
        <v>5031</v>
      </c>
      <c r="I86" s="1">
        <v>0.0</v>
      </c>
      <c r="J86" s="1" t="s">
        <v>5070</v>
      </c>
      <c r="K86" s="1"/>
    </row>
    <row r="87" ht="15.75" hidden="1" customHeight="1">
      <c r="B87" s="1"/>
      <c r="C87" s="1" t="s">
        <v>2973</v>
      </c>
      <c r="D87" s="1">
        <v>2023.0</v>
      </c>
      <c r="E87" s="1"/>
      <c r="F87" s="1" t="s">
        <v>2975</v>
      </c>
      <c r="G87" s="1" t="s">
        <v>2182</v>
      </c>
      <c r="H87" s="1" t="s">
        <v>5031</v>
      </c>
      <c r="I87" s="1">
        <v>0.0</v>
      </c>
      <c r="J87" s="1" t="s">
        <v>5071</v>
      </c>
      <c r="K87" s="1"/>
    </row>
    <row r="88" ht="15.75" hidden="1" customHeight="1">
      <c r="B88" s="1"/>
      <c r="C88" s="1" t="s">
        <v>2989</v>
      </c>
      <c r="D88" s="1">
        <v>2023.0</v>
      </c>
      <c r="E88" s="1"/>
      <c r="F88" s="1" t="s">
        <v>2992</v>
      </c>
      <c r="G88" s="1" t="s">
        <v>2182</v>
      </c>
      <c r="H88" s="1" t="s">
        <v>5031</v>
      </c>
      <c r="I88" s="1">
        <v>0.0</v>
      </c>
      <c r="J88" s="1" t="s">
        <v>5071</v>
      </c>
      <c r="K88" s="1"/>
    </row>
    <row r="89" ht="15.75" hidden="1" customHeight="1">
      <c r="B89" s="1"/>
      <c r="C89" s="1" t="s">
        <v>3032</v>
      </c>
      <c r="D89" s="1">
        <v>2023.0</v>
      </c>
      <c r="E89" s="1"/>
      <c r="F89" s="1" t="s">
        <v>3036</v>
      </c>
      <c r="G89" s="1" t="s">
        <v>2182</v>
      </c>
      <c r="H89" s="1" t="s">
        <v>5031</v>
      </c>
      <c r="I89" s="1">
        <v>0.0</v>
      </c>
      <c r="J89" s="1" t="s">
        <v>5071</v>
      </c>
      <c r="K89" s="1"/>
    </row>
    <row r="90" ht="15.75" hidden="1" customHeight="1">
      <c r="B90" s="1"/>
      <c r="C90" s="1" t="s">
        <v>3060</v>
      </c>
      <c r="D90" s="1">
        <v>2023.0</v>
      </c>
      <c r="E90" s="1"/>
      <c r="F90" s="1" t="s">
        <v>3065</v>
      </c>
      <c r="G90" s="1" t="s">
        <v>2182</v>
      </c>
      <c r="H90" s="1" t="s">
        <v>5031</v>
      </c>
      <c r="I90" s="1">
        <v>0.0</v>
      </c>
      <c r="J90" s="1" t="s">
        <v>5071</v>
      </c>
      <c r="K90" s="1"/>
    </row>
    <row r="91" ht="15.75" hidden="1" customHeight="1">
      <c r="B91" s="1"/>
      <c r="C91" s="1" t="s">
        <v>3067</v>
      </c>
      <c r="D91" s="1">
        <v>2023.0</v>
      </c>
      <c r="E91" s="1"/>
      <c r="F91" s="1" t="s">
        <v>3070</v>
      </c>
      <c r="G91" s="1" t="s">
        <v>2182</v>
      </c>
      <c r="H91" s="1" t="s">
        <v>5031</v>
      </c>
      <c r="I91" s="1">
        <v>0.0</v>
      </c>
      <c r="J91" s="1" t="s">
        <v>5071</v>
      </c>
      <c r="K91" s="1"/>
    </row>
    <row r="92" ht="15.75" hidden="1" customHeight="1">
      <c r="B92" s="1"/>
      <c r="C92" s="1" t="s">
        <v>3072</v>
      </c>
      <c r="D92" s="1">
        <v>2023.0</v>
      </c>
      <c r="E92" s="1"/>
      <c r="F92" s="1" t="s">
        <v>3075</v>
      </c>
      <c r="G92" s="1" t="s">
        <v>2182</v>
      </c>
      <c r="H92" s="1" t="s">
        <v>5031</v>
      </c>
      <c r="I92" s="1">
        <v>0.0</v>
      </c>
      <c r="J92" s="1" t="s">
        <v>5069</v>
      </c>
      <c r="K92" s="1"/>
    </row>
    <row r="93" ht="15.75" hidden="1" customHeight="1">
      <c r="B93" s="1"/>
      <c r="C93" s="1" t="s">
        <v>3114</v>
      </c>
      <c r="D93" s="1">
        <v>2023.0</v>
      </c>
      <c r="E93" s="1"/>
      <c r="F93" s="1" t="s">
        <v>3119</v>
      </c>
      <c r="G93" s="1" t="s">
        <v>2182</v>
      </c>
      <c r="H93" s="1" t="s">
        <v>5031</v>
      </c>
      <c r="I93" s="1">
        <v>0.0</v>
      </c>
      <c r="J93" s="1" t="s">
        <v>5071</v>
      </c>
      <c r="K93" s="1"/>
    </row>
    <row r="94" ht="15.75" hidden="1" customHeight="1">
      <c r="B94" s="1"/>
      <c r="C94" s="1" t="s">
        <v>3145</v>
      </c>
      <c r="D94" s="1">
        <v>2023.0</v>
      </c>
      <c r="E94" s="1"/>
      <c r="F94" s="1" t="s">
        <v>3150</v>
      </c>
      <c r="G94" s="1" t="s">
        <v>2182</v>
      </c>
      <c r="H94" s="1" t="s">
        <v>5031</v>
      </c>
      <c r="I94" s="1">
        <v>0.0</v>
      </c>
      <c r="J94" s="1" t="s">
        <v>5071</v>
      </c>
      <c r="K94" s="1"/>
    </row>
    <row r="95" ht="15.75" hidden="1" customHeight="1">
      <c r="B95" s="1"/>
      <c r="C95" s="1" t="s">
        <v>3161</v>
      </c>
      <c r="D95" s="1">
        <v>2023.0</v>
      </c>
      <c r="E95" s="1"/>
      <c r="F95" s="1" t="s">
        <v>3164</v>
      </c>
      <c r="G95" s="1" t="s">
        <v>2182</v>
      </c>
      <c r="H95" s="1" t="s">
        <v>5031</v>
      </c>
      <c r="I95" s="1">
        <v>0.0</v>
      </c>
      <c r="J95" s="1" t="s">
        <v>5070</v>
      </c>
      <c r="K95" s="1"/>
    </row>
    <row r="96" ht="15.75" hidden="1" customHeight="1">
      <c r="B96" s="1"/>
      <c r="C96" s="1" t="s">
        <v>3197</v>
      </c>
      <c r="D96" s="1">
        <v>2023.0</v>
      </c>
      <c r="E96" s="1"/>
      <c r="F96" s="1" t="s">
        <v>3199</v>
      </c>
      <c r="G96" s="1" t="s">
        <v>2182</v>
      </c>
      <c r="H96" s="1" t="s">
        <v>5031</v>
      </c>
      <c r="I96" s="1">
        <v>0.0</v>
      </c>
      <c r="J96" s="1" t="s">
        <v>5069</v>
      </c>
      <c r="K96" s="1"/>
    </row>
    <row r="97" ht="15.75" hidden="1" customHeight="1">
      <c r="B97" s="1"/>
      <c r="C97" s="1" t="s">
        <v>3201</v>
      </c>
      <c r="D97" s="1">
        <v>2023.0</v>
      </c>
      <c r="E97" s="1"/>
      <c r="F97" s="1" t="s">
        <v>3204</v>
      </c>
      <c r="G97" s="1" t="s">
        <v>2182</v>
      </c>
      <c r="H97" s="1" t="s">
        <v>5031</v>
      </c>
      <c r="I97" s="1">
        <v>0.0</v>
      </c>
      <c r="J97" s="1" t="s">
        <v>5070</v>
      </c>
      <c r="K97" s="1"/>
    </row>
    <row r="98" ht="15.75" hidden="1" customHeight="1">
      <c r="B98" s="1"/>
      <c r="C98" s="1" t="s">
        <v>3206</v>
      </c>
      <c r="D98" s="1">
        <v>2023.0</v>
      </c>
      <c r="E98" s="1"/>
      <c r="F98" s="1" t="s">
        <v>3209</v>
      </c>
      <c r="G98" s="1" t="s">
        <v>2182</v>
      </c>
      <c r="H98" s="1" t="s">
        <v>5031</v>
      </c>
      <c r="I98" s="1">
        <v>0.0</v>
      </c>
      <c r="J98" s="1" t="s">
        <v>5069</v>
      </c>
      <c r="K98" s="1"/>
    </row>
    <row r="99" ht="15.75" hidden="1" customHeight="1">
      <c r="B99" s="1"/>
      <c r="C99" s="1" t="s">
        <v>3223</v>
      </c>
      <c r="D99" s="1">
        <v>2023.0</v>
      </c>
      <c r="E99" s="1"/>
      <c r="F99" s="1" t="s">
        <v>3225</v>
      </c>
      <c r="G99" s="1" t="s">
        <v>2182</v>
      </c>
      <c r="H99" s="1" t="s">
        <v>5031</v>
      </c>
      <c r="I99" s="1">
        <v>50.0</v>
      </c>
      <c r="J99" s="1" t="s">
        <v>5064</v>
      </c>
      <c r="K99" s="1" t="s">
        <v>5059</v>
      </c>
    </row>
    <row r="100" ht="15.75" hidden="1" customHeight="1">
      <c r="B100" s="1"/>
      <c r="C100" s="1" t="s">
        <v>3243</v>
      </c>
      <c r="D100" s="1">
        <v>2023.0</v>
      </c>
      <c r="E100" s="1"/>
      <c r="F100" s="1" t="s">
        <v>3247</v>
      </c>
      <c r="G100" s="1" t="s">
        <v>2182</v>
      </c>
      <c r="H100" s="1" t="s">
        <v>5031</v>
      </c>
      <c r="I100" s="1">
        <v>0.0</v>
      </c>
      <c r="J100" s="1" t="s">
        <v>5070</v>
      </c>
      <c r="K100" s="1"/>
    </row>
    <row r="101" ht="15.75" hidden="1" customHeight="1">
      <c r="B101" s="1"/>
      <c r="C101" s="1" t="s">
        <v>3281</v>
      </c>
      <c r="D101" s="1">
        <v>2023.0</v>
      </c>
      <c r="E101" s="1"/>
      <c r="F101" s="1" t="s">
        <v>3286</v>
      </c>
      <c r="G101" s="1" t="s">
        <v>2182</v>
      </c>
      <c r="H101" s="1" t="s">
        <v>5031</v>
      </c>
      <c r="I101" s="1">
        <v>0.0</v>
      </c>
      <c r="J101" s="1" t="s">
        <v>5070</v>
      </c>
      <c r="K101" s="1"/>
    </row>
    <row r="102" ht="15.75" hidden="1" customHeight="1">
      <c r="B102" s="1"/>
      <c r="C102" s="1" t="s">
        <v>3323</v>
      </c>
      <c r="D102" s="1">
        <v>2023.0</v>
      </c>
      <c r="E102" s="1"/>
      <c r="F102" s="1" t="s">
        <v>3326</v>
      </c>
      <c r="G102" s="1" t="s">
        <v>2182</v>
      </c>
      <c r="H102" s="1" t="s">
        <v>5031</v>
      </c>
      <c r="I102" s="1">
        <v>40.0</v>
      </c>
      <c r="J102" s="1" t="s">
        <v>5064</v>
      </c>
      <c r="K102" s="1" t="s">
        <v>5073</v>
      </c>
    </row>
    <row r="103" ht="15.75" hidden="1" customHeight="1">
      <c r="B103" s="1"/>
      <c r="C103" s="1" t="s">
        <v>3369</v>
      </c>
      <c r="D103" s="1">
        <v>2023.0</v>
      </c>
      <c r="E103" s="1"/>
      <c r="F103" s="1" t="s">
        <v>3374</v>
      </c>
      <c r="G103" s="1" t="s">
        <v>2182</v>
      </c>
      <c r="H103" s="1" t="s">
        <v>5031</v>
      </c>
      <c r="I103" s="1">
        <v>0.0</v>
      </c>
      <c r="J103" s="1" t="s">
        <v>5070</v>
      </c>
      <c r="K103" s="1"/>
    </row>
    <row r="104" ht="15.75" hidden="1" customHeight="1">
      <c r="B104" s="1"/>
      <c r="C104" s="1" t="s">
        <v>3432</v>
      </c>
      <c r="D104" s="1">
        <v>2023.0</v>
      </c>
      <c r="E104" s="1"/>
      <c r="F104" s="1" t="s">
        <v>3433</v>
      </c>
      <c r="G104" s="1" t="s">
        <v>2182</v>
      </c>
      <c r="H104" s="1" t="s">
        <v>5031</v>
      </c>
      <c r="I104" s="1">
        <v>0.0</v>
      </c>
      <c r="J104" s="1" t="s">
        <v>5069</v>
      </c>
      <c r="K104" s="1"/>
    </row>
    <row r="105" ht="15.75" hidden="1" customHeight="1">
      <c r="B105" s="1"/>
      <c r="C105" s="1" t="s">
        <v>3460</v>
      </c>
      <c r="D105" s="1">
        <v>2023.0</v>
      </c>
      <c r="E105" s="1"/>
      <c r="F105" s="1" t="s">
        <v>3462</v>
      </c>
      <c r="G105" s="1" t="s">
        <v>2182</v>
      </c>
      <c r="H105" s="1" t="s">
        <v>5031</v>
      </c>
      <c r="I105" s="1">
        <v>0.0</v>
      </c>
      <c r="J105" s="1" t="s">
        <v>5071</v>
      </c>
      <c r="K105" s="1"/>
    </row>
    <row r="106" ht="15.75" hidden="1" customHeight="1">
      <c r="B106" s="1"/>
      <c r="C106" s="1" t="s">
        <v>3472</v>
      </c>
      <c r="D106" s="1">
        <v>2023.0</v>
      </c>
      <c r="E106" s="1"/>
      <c r="F106" s="1" t="s">
        <v>3477</v>
      </c>
      <c r="G106" s="1" t="s">
        <v>2182</v>
      </c>
      <c r="H106" s="1" t="s">
        <v>5031</v>
      </c>
      <c r="I106" s="1">
        <v>0.0</v>
      </c>
      <c r="J106" s="1" t="s">
        <v>5070</v>
      </c>
      <c r="K106" s="1"/>
    </row>
    <row r="107" ht="15.75" hidden="1" customHeight="1">
      <c r="B107" s="1"/>
      <c r="C107" s="1" t="s">
        <v>3506</v>
      </c>
      <c r="D107" s="1">
        <v>2023.0</v>
      </c>
      <c r="E107" s="1"/>
      <c r="F107" s="1" t="s">
        <v>3511</v>
      </c>
      <c r="G107" s="1" t="s">
        <v>2182</v>
      </c>
      <c r="H107" s="1" t="s">
        <v>5031</v>
      </c>
      <c r="I107" s="1">
        <v>0.0</v>
      </c>
      <c r="J107" s="1" t="s">
        <v>5070</v>
      </c>
      <c r="K107" s="1"/>
    </row>
    <row r="108" ht="15.75" hidden="1" customHeight="1">
      <c r="B108" s="1"/>
      <c r="C108" s="1" t="s">
        <v>3532</v>
      </c>
      <c r="D108" s="1">
        <v>2023.0</v>
      </c>
      <c r="E108" s="1"/>
      <c r="F108" s="1" t="s">
        <v>3534</v>
      </c>
      <c r="G108" s="1" t="s">
        <v>2182</v>
      </c>
      <c r="H108" s="1" t="s">
        <v>5031</v>
      </c>
      <c r="I108" s="1">
        <v>0.0</v>
      </c>
      <c r="J108" s="1" t="s">
        <v>5071</v>
      </c>
      <c r="K108" s="1"/>
    </row>
    <row r="109" ht="15.75" hidden="1" customHeight="1">
      <c r="B109" s="1"/>
      <c r="C109" s="1" t="s">
        <v>3536</v>
      </c>
      <c r="D109" s="1">
        <v>2023.0</v>
      </c>
      <c r="E109" s="1"/>
      <c r="F109" s="1" t="s">
        <v>3541</v>
      </c>
      <c r="G109" s="1" t="s">
        <v>2182</v>
      </c>
      <c r="H109" s="1" t="s">
        <v>5031</v>
      </c>
      <c r="I109" s="1">
        <v>0.0</v>
      </c>
      <c r="J109" s="1" t="s">
        <v>5070</v>
      </c>
      <c r="K109" s="1"/>
    </row>
    <row r="110" ht="15.75" hidden="1" customHeight="1">
      <c r="B110" s="1"/>
      <c r="C110" s="1" t="s">
        <v>3544</v>
      </c>
      <c r="D110" s="1">
        <v>2023.0</v>
      </c>
      <c r="E110" s="1"/>
      <c r="F110" s="1" t="s">
        <v>3546</v>
      </c>
      <c r="G110" s="1" t="s">
        <v>2182</v>
      </c>
      <c r="H110" s="1" t="s">
        <v>5031</v>
      </c>
      <c r="I110" s="1">
        <v>40.0</v>
      </c>
      <c r="J110" s="1" t="s">
        <v>5063</v>
      </c>
      <c r="K110" s="1" t="s">
        <v>5073</v>
      </c>
    </row>
    <row r="111" ht="15.75" hidden="1" customHeight="1">
      <c r="B111" s="1"/>
      <c r="C111" s="1" t="s">
        <v>3634</v>
      </c>
      <c r="D111" s="1">
        <v>2023.0</v>
      </c>
      <c r="E111" s="1"/>
      <c r="F111" s="1" t="s">
        <v>3636</v>
      </c>
      <c r="G111" s="1" t="s">
        <v>2182</v>
      </c>
      <c r="H111" s="1" t="s">
        <v>5031</v>
      </c>
      <c r="I111" s="1">
        <v>0.0</v>
      </c>
      <c r="J111" s="1" t="s">
        <v>5069</v>
      </c>
      <c r="K111" s="1"/>
    </row>
    <row r="112" ht="15.75" hidden="1" customHeight="1">
      <c r="B112" s="1"/>
      <c r="C112" s="1" t="s">
        <v>3731</v>
      </c>
      <c r="D112" s="1">
        <v>2023.0</v>
      </c>
      <c r="E112" s="1"/>
      <c r="F112" s="1" t="s">
        <v>3736</v>
      </c>
      <c r="G112" s="1" t="s">
        <v>2182</v>
      </c>
      <c r="H112" s="1" t="s">
        <v>5031</v>
      </c>
      <c r="I112" s="1">
        <v>0.0</v>
      </c>
      <c r="J112" s="1" t="s">
        <v>5071</v>
      </c>
      <c r="K112" s="1"/>
    </row>
    <row r="113" ht="15.75" hidden="1" customHeight="1">
      <c r="B113" s="1"/>
      <c r="C113" s="1" t="s">
        <v>3761</v>
      </c>
      <c r="D113" s="1">
        <v>2023.0</v>
      </c>
      <c r="E113" s="1"/>
      <c r="F113" s="1" t="s">
        <v>3766</v>
      </c>
      <c r="G113" s="1" t="s">
        <v>2182</v>
      </c>
      <c r="H113" s="1" t="s">
        <v>5031</v>
      </c>
      <c r="I113" s="1">
        <v>0.0</v>
      </c>
      <c r="J113" s="1" t="s">
        <v>5069</v>
      </c>
      <c r="K113" s="1"/>
    </row>
    <row r="114" ht="15.75" hidden="1" customHeight="1">
      <c r="B114" s="1"/>
      <c r="C114" s="1" t="s">
        <v>3768</v>
      </c>
      <c r="D114" s="1">
        <v>2023.0</v>
      </c>
      <c r="E114" s="1"/>
      <c r="F114" s="1" t="s">
        <v>3773</v>
      </c>
      <c r="G114" s="1" t="s">
        <v>2182</v>
      </c>
      <c r="H114" s="1" t="s">
        <v>5031</v>
      </c>
      <c r="I114" s="1">
        <v>0.0</v>
      </c>
      <c r="J114" s="1" t="s">
        <v>5071</v>
      </c>
      <c r="K114" s="1"/>
    </row>
    <row r="115" ht="15.75" hidden="1" customHeight="1">
      <c r="B115" s="1"/>
      <c r="C115" s="1" t="s">
        <v>3811</v>
      </c>
      <c r="D115" s="1">
        <v>2023.0</v>
      </c>
      <c r="E115" s="1"/>
      <c r="F115" s="1" t="s">
        <v>3814</v>
      </c>
      <c r="G115" s="1" t="s">
        <v>2182</v>
      </c>
      <c r="H115" s="1" t="s">
        <v>5031</v>
      </c>
      <c r="I115" s="1">
        <v>0.0</v>
      </c>
      <c r="J115" s="1" t="s">
        <v>5070</v>
      </c>
      <c r="K115" s="1"/>
    </row>
    <row r="116" ht="15.75" hidden="1" customHeight="1">
      <c r="B116" s="1"/>
      <c r="C116" s="1" t="s">
        <v>3829</v>
      </c>
      <c r="D116" s="1">
        <v>2023.0</v>
      </c>
      <c r="E116" s="1"/>
      <c r="F116" s="1" t="s">
        <v>3834</v>
      </c>
      <c r="G116" s="1" t="s">
        <v>2182</v>
      </c>
      <c r="H116" s="1" t="s">
        <v>5031</v>
      </c>
      <c r="I116" s="1">
        <v>0.0</v>
      </c>
      <c r="J116" s="1" t="s">
        <v>5070</v>
      </c>
      <c r="K116" s="1"/>
    </row>
    <row r="117" ht="15.75" hidden="1" customHeight="1">
      <c r="B117" s="1"/>
      <c r="C117" s="1" t="s">
        <v>3837</v>
      </c>
      <c r="D117" s="1">
        <v>2023.0</v>
      </c>
      <c r="E117" s="1"/>
      <c r="F117" s="1" t="s">
        <v>3842</v>
      </c>
      <c r="G117" s="1" t="s">
        <v>2182</v>
      </c>
      <c r="H117" s="1" t="s">
        <v>5031</v>
      </c>
      <c r="I117" s="1">
        <v>0.0</v>
      </c>
      <c r="J117" s="1" t="s">
        <v>5070</v>
      </c>
      <c r="K117" s="1"/>
    </row>
    <row r="118" ht="15.75" hidden="1" customHeight="1">
      <c r="B118" s="1"/>
      <c r="C118" s="1" t="s">
        <v>3867</v>
      </c>
      <c r="D118" s="1">
        <v>2023.0</v>
      </c>
      <c r="E118" s="1"/>
      <c r="F118" s="1" t="s">
        <v>3870</v>
      </c>
      <c r="G118" s="1" t="s">
        <v>2182</v>
      </c>
      <c r="H118" s="1" t="s">
        <v>5031</v>
      </c>
      <c r="I118" s="1">
        <v>0.0</v>
      </c>
      <c r="J118" s="1" t="s">
        <v>5070</v>
      </c>
      <c r="K118" s="1"/>
    </row>
    <row r="119" ht="15.75" hidden="1" customHeight="1">
      <c r="B119" s="1"/>
      <c r="C119" s="1" t="s">
        <v>3891</v>
      </c>
      <c r="D119" s="1">
        <v>2023.0</v>
      </c>
      <c r="E119" s="1"/>
      <c r="F119" s="1" t="s">
        <v>3894</v>
      </c>
      <c r="G119" s="1" t="s">
        <v>2182</v>
      </c>
      <c r="H119" s="1" t="s">
        <v>5031</v>
      </c>
      <c r="I119" s="1">
        <v>0.0</v>
      </c>
      <c r="J119" s="1" t="s">
        <v>5070</v>
      </c>
      <c r="K119" s="1"/>
    </row>
    <row r="120" ht="15.75" hidden="1" customHeight="1">
      <c r="B120" s="1"/>
      <c r="C120" s="1" t="s">
        <v>3908</v>
      </c>
      <c r="D120" s="1">
        <v>2023.0</v>
      </c>
      <c r="E120" s="1"/>
      <c r="F120" s="1" t="s">
        <v>3912</v>
      </c>
      <c r="G120" s="1" t="s">
        <v>2182</v>
      </c>
      <c r="H120" s="1" t="s">
        <v>5031</v>
      </c>
      <c r="I120" s="1">
        <v>0.0</v>
      </c>
      <c r="J120" s="1" t="s">
        <v>5070</v>
      </c>
      <c r="K120" s="1"/>
    </row>
    <row r="121" ht="15.75" customHeight="1">
      <c r="B121" s="1"/>
      <c r="C121" s="1" t="s">
        <v>3959</v>
      </c>
      <c r="D121" s="1">
        <v>2023.0</v>
      </c>
      <c r="E121" s="1"/>
      <c r="F121" s="1" t="s">
        <v>3964</v>
      </c>
      <c r="G121" s="1" t="s">
        <v>2182</v>
      </c>
      <c r="H121" s="1" t="s">
        <v>5031</v>
      </c>
      <c r="I121" s="1">
        <v>70.0</v>
      </c>
      <c r="J121" s="1"/>
      <c r="K121" s="1" t="s">
        <v>5067</v>
      </c>
    </row>
    <row r="122" ht="15.75" hidden="1" customHeight="1">
      <c r="B122" s="1"/>
      <c r="C122" s="1" t="s">
        <v>3986</v>
      </c>
      <c r="D122" s="1">
        <v>2023.0</v>
      </c>
      <c r="E122" s="1"/>
      <c r="F122" s="1" t="s">
        <v>3991</v>
      </c>
      <c r="G122" s="1" t="s">
        <v>2182</v>
      </c>
      <c r="H122" s="1" t="s">
        <v>5031</v>
      </c>
      <c r="I122" s="1">
        <v>0.0</v>
      </c>
      <c r="J122" s="1" t="s">
        <v>5070</v>
      </c>
      <c r="K122" s="1"/>
    </row>
    <row r="123" ht="15.75" hidden="1" customHeight="1">
      <c r="B123" s="1"/>
      <c r="C123" s="1" t="s">
        <v>4001</v>
      </c>
      <c r="D123" s="1">
        <v>2023.0</v>
      </c>
      <c r="E123" s="1"/>
      <c r="F123" s="1" t="s">
        <v>4002</v>
      </c>
      <c r="G123" s="1" t="s">
        <v>2182</v>
      </c>
      <c r="H123" s="1" t="s">
        <v>5031</v>
      </c>
      <c r="I123" s="1">
        <v>65.0</v>
      </c>
      <c r="J123" s="1" t="s">
        <v>5078</v>
      </c>
      <c r="K123" s="1" t="s">
        <v>5067</v>
      </c>
    </row>
    <row r="124" ht="15.75" customHeight="1">
      <c r="B124" s="1"/>
      <c r="C124" s="1" t="s">
        <v>4043</v>
      </c>
      <c r="D124" s="1">
        <v>2023.0</v>
      </c>
      <c r="E124" s="1"/>
      <c r="F124" s="1" t="s">
        <v>4044</v>
      </c>
      <c r="G124" s="1" t="s">
        <v>2182</v>
      </c>
      <c r="H124" s="1" t="s">
        <v>5031</v>
      </c>
      <c r="I124" s="1">
        <v>70.0</v>
      </c>
      <c r="J124" s="1"/>
      <c r="K124" s="1" t="s">
        <v>5060</v>
      </c>
    </row>
    <row r="125" ht="15.75" hidden="1" customHeight="1">
      <c r="B125" s="1"/>
      <c r="C125" s="1" t="s">
        <v>4100</v>
      </c>
      <c r="D125" s="1">
        <v>2023.0</v>
      </c>
      <c r="E125" s="1"/>
      <c r="F125" s="1" t="s">
        <v>4101</v>
      </c>
      <c r="G125" s="1" t="s">
        <v>2182</v>
      </c>
      <c r="H125" s="1" t="s">
        <v>5031</v>
      </c>
      <c r="I125" s="1">
        <v>0.0</v>
      </c>
      <c r="J125" s="1" t="s">
        <v>5070</v>
      </c>
      <c r="K125" s="1"/>
    </row>
    <row r="126" ht="15.75" hidden="1" customHeight="1">
      <c r="B126" s="1"/>
      <c r="C126" s="1" t="s">
        <v>4131</v>
      </c>
      <c r="D126" s="1">
        <v>2023.0</v>
      </c>
      <c r="E126" s="1"/>
      <c r="F126" s="12" t="s">
        <v>4136</v>
      </c>
      <c r="G126" s="1" t="s">
        <v>2182</v>
      </c>
      <c r="H126" s="1" t="s">
        <v>5031</v>
      </c>
      <c r="I126" s="1">
        <v>65.0</v>
      </c>
      <c r="J126" s="1" t="s">
        <v>5078</v>
      </c>
      <c r="K126" s="1" t="s">
        <v>5060</v>
      </c>
    </row>
    <row r="127" ht="15.75" hidden="1" customHeight="1">
      <c r="B127" s="1"/>
      <c r="C127" s="1" t="s">
        <v>4165</v>
      </c>
      <c r="D127" s="1">
        <v>2023.0</v>
      </c>
      <c r="E127" s="1"/>
      <c r="F127" s="1" t="s">
        <v>4170</v>
      </c>
      <c r="G127" s="1" t="s">
        <v>2182</v>
      </c>
      <c r="H127" s="1" t="s">
        <v>5031</v>
      </c>
      <c r="I127" s="1">
        <v>65.0</v>
      </c>
      <c r="J127" s="1" t="s">
        <v>5078</v>
      </c>
      <c r="K127" s="1" t="s">
        <v>5062</v>
      </c>
    </row>
    <row r="128" ht="15.75" hidden="1" customHeight="1">
      <c r="B128" s="1"/>
      <c r="C128" s="1" t="s">
        <v>4203</v>
      </c>
      <c r="D128" s="1">
        <v>2023.0</v>
      </c>
      <c r="E128" s="1"/>
      <c r="F128" s="1" t="s">
        <v>4206</v>
      </c>
      <c r="G128" s="1" t="s">
        <v>2182</v>
      </c>
      <c r="H128" s="1" t="s">
        <v>5031</v>
      </c>
      <c r="I128" s="1">
        <v>0.0</v>
      </c>
      <c r="J128" s="1" t="s">
        <v>5070</v>
      </c>
      <c r="K128" s="1"/>
    </row>
    <row r="129" ht="15.75" customHeight="1">
      <c r="B129" s="1"/>
      <c r="C129" s="1" t="s">
        <v>4230</v>
      </c>
      <c r="D129" s="1">
        <v>2023.0</v>
      </c>
      <c r="E129" s="1"/>
      <c r="F129" s="1" t="s">
        <v>4232</v>
      </c>
      <c r="G129" s="1" t="s">
        <v>2182</v>
      </c>
      <c r="H129" s="1" t="s">
        <v>5031</v>
      </c>
      <c r="I129" s="1">
        <v>100.0</v>
      </c>
      <c r="J129" s="1"/>
      <c r="K129" s="1" t="s">
        <v>5062</v>
      </c>
    </row>
    <row r="130" ht="15.75" hidden="1" customHeight="1">
      <c r="B130" s="1"/>
      <c r="C130" s="1" t="s">
        <v>4263</v>
      </c>
      <c r="D130" s="1">
        <v>2023.0</v>
      </c>
      <c r="E130" s="1"/>
      <c r="F130" s="1" t="s">
        <v>4266</v>
      </c>
      <c r="G130" s="1" t="s">
        <v>2182</v>
      </c>
      <c r="H130" s="1" t="s">
        <v>5031</v>
      </c>
      <c r="I130" s="1">
        <v>0.0</v>
      </c>
      <c r="J130" s="1" t="s">
        <v>5070</v>
      </c>
      <c r="K130" s="1"/>
    </row>
    <row r="131" ht="15.75" hidden="1" customHeight="1">
      <c r="B131" s="1"/>
      <c r="C131" s="1" t="s">
        <v>4269</v>
      </c>
      <c r="D131" s="1">
        <v>2023.0</v>
      </c>
      <c r="E131" s="1"/>
      <c r="F131" s="1" t="s">
        <v>4271</v>
      </c>
      <c r="G131" s="1" t="s">
        <v>2182</v>
      </c>
      <c r="H131" s="1" t="s">
        <v>5031</v>
      </c>
      <c r="I131" s="1">
        <v>0.0</v>
      </c>
      <c r="J131" s="1" t="s">
        <v>5070</v>
      </c>
      <c r="K131" s="1"/>
    </row>
    <row r="132" ht="15.75" customHeight="1">
      <c r="B132" s="1"/>
      <c r="C132" s="1" t="s">
        <v>4295</v>
      </c>
      <c r="D132" s="1">
        <v>2023.0</v>
      </c>
      <c r="E132" s="1"/>
      <c r="F132" s="1" t="s">
        <v>4296</v>
      </c>
      <c r="G132" s="1" t="s">
        <v>2182</v>
      </c>
      <c r="H132" s="1" t="s">
        <v>5031</v>
      </c>
      <c r="I132" s="1">
        <v>100.0</v>
      </c>
      <c r="J132" s="1"/>
      <c r="K132" s="1" t="s">
        <v>5079</v>
      </c>
    </row>
    <row r="133" ht="15.75" hidden="1" customHeight="1">
      <c r="B133" s="1"/>
      <c r="C133" s="1" t="s">
        <v>4298</v>
      </c>
      <c r="D133" s="1">
        <v>2023.0</v>
      </c>
      <c r="E133" s="1"/>
      <c r="F133" s="1" t="s">
        <v>4301</v>
      </c>
      <c r="G133" s="1" t="s">
        <v>2182</v>
      </c>
      <c r="H133" s="1" t="s">
        <v>5031</v>
      </c>
      <c r="I133" s="1">
        <v>0.0</v>
      </c>
      <c r="J133" s="1" t="s">
        <v>5070</v>
      </c>
      <c r="K133" s="1"/>
    </row>
    <row r="134" ht="15.75" hidden="1" customHeight="1">
      <c r="B134" s="1"/>
      <c r="C134" s="1" t="s">
        <v>4361</v>
      </c>
      <c r="D134" s="1">
        <v>2023.0</v>
      </c>
      <c r="E134" s="1"/>
      <c r="F134" s="1" t="s">
        <v>4364</v>
      </c>
      <c r="G134" s="1" t="s">
        <v>2182</v>
      </c>
      <c r="H134" s="1" t="s">
        <v>5031</v>
      </c>
      <c r="I134" s="1">
        <v>0.0</v>
      </c>
      <c r="J134" s="1" t="s">
        <v>5070</v>
      </c>
      <c r="K134" s="1"/>
    </row>
    <row r="135" ht="15.75" hidden="1" customHeight="1">
      <c r="B135" s="1"/>
      <c r="C135" s="1" t="s">
        <v>4403</v>
      </c>
      <c r="D135" s="1">
        <v>2023.0</v>
      </c>
      <c r="E135" s="1"/>
      <c r="F135" s="1" t="s">
        <v>4404</v>
      </c>
      <c r="G135" s="1" t="s">
        <v>2182</v>
      </c>
      <c r="H135" s="1" t="s">
        <v>5031</v>
      </c>
      <c r="I135" s="1">
        <v>20.0</v>
      </c>
      <c r="J135" s="1" t="s">
        <v>5080</v>
      </c>
      <c r="K135" s="1" t="s">
        <v>5079</v>
      </c>
    </row>
    <row r="136" ht="15.75" customHeight="1">
      <c r="B136" s="1"/>
      <c r="C136" s="1" t="s">
        <v>4407</v>
      </c>
      <c r="D136" s="1">
        <v>2023.0</v>
      </c>
      <c r="E136" s="1"/>
      <c r="F136" s="1" t="s">
        <v>4410</v>
      </c>
      <c r="G136" s="1" t="s">
        <v>2182</v>
      </c>
      <c r="H136" s="1" t="s">
        <v>5031</v>
      </c>
      <c r="I136" s="1">
        <v>100.0</v>
      </c>
      <c r="J136" s="1"/>
      <c r="K136" s="1" t="s">
        <v>5060</v>
      </c>
    </row>
    <row r="137" ht="15.75" hidden="1" customHeight="1">
      <c r="B137" s="1"/>
      <c r="C137" s="1" t="s">
        <v>4439</v>
      </c>
      <c r="D137" s="1">
        <v>2023.0</v>
      </c>
      <c r="E137" s="1"/>
      <c r="F137" s="1" t="s">
        <v>4442</v>
      </c>
      <c r="G137" s="1" t="s">
        <v>2182</v>
      </c>
      <c r="H137" s="1" t="s">
        <v>5031</v>
      </c>
      <c r="I137" s="1">
        <v>50.0</v>
      </c>
      <c r="J137" s="1" t="s">
        <v>5074</v>
      </c>
      <c r="K137" s="1" t="s">
        <v>5059</v>
      </c>
    </row>
    <row r="138" ht="15.75" customHeight="1">
      <c r="B138" s="1"/>
      <c r="C138" s="1" t="s">
        <v>4491</v>
      </c>
      <c r="D138" s="1">
        <v>2023.0</v>
      </c>
      <c r="E138" s="1"/>
      <c r="F138" s="1" t="s">
        <v>4496</v>
      </c>
      <c r="G138" s="1" t="s">
        <v>2182</v>
      </c>
      <c r="H138" s="1" t="s">
        <v>5031</v>
      </c>
      <c r="I138" s="1">
        <v>100.0</v>
      </c>
      <c r="J138" s="1"/>
      <c r="K138" s="1" t="s">
        <v>5059</v>
      </c>
    </row>
    <row r="139" ht="15.75" customHeight="1">
      <c r="B139" s="1"/>
      <c r="C139" s="1" t="s">
        <v>4514</v>
      </c>
      <c r="D139" s="1">
        <v>2023.0</v>
      </c>
      <c r="E139" s="1"/>
      <c r="F139" s="1" t="s">
        <v>4519</v>
      </c>
      <c r="G139" s="1" t="s">
        <v>2182</v>
      </c>
      <c r="H139" s="1" t="s">
        <v>5031</v>
      </c>
      <c r="I139" s="1">
        <v>100.0</v>
      </c>
      <c r="J139" s="1"/>
      <c r="K139" s="1" t="s">
        <v>5059</v>
      </c>
    </row>
    <row r="140" ht="15.75" hidden="1" customHeight="1">
      <c r="B140" s="1"/>
      <c r="C140" s="1" t="s">
        <v>4606</v>
      </c>
      <c r="D140" s="1">
        <v>2023.0</v>
      </c>
      <c r="E140" s="1"/>
      <c r="F140" s="1" t="s">
        <v>4611</v>
      </c>
      <c r="G140" s="1" t="s">
        <v>2182</v>
      </c>
      <c r="H140" s="1" t="s">
        <v>5031</v>
      </c>
      <c r="I140" s="1">
        <v>20.0</v>
      </c>
      <c r="J140" s="1" t="s">
        <v>5080</v>
      </c>
      <c r="K140" s="1"/>
    </row>
    <row r="141" ht="15.75" hidden="1" customHeight="1">
      <c r="B141" s="1"/>
      <c r="C141" s="1" t="s">
        <v>4639</v>
      </c>
      <c r="D141" s="1">
        <v>2023.0</v>
      </c>
      <c r="E141" s="1"/>
      <c r="F141" s="1" t="s">
        <v>4643</v>
      </c>
      <c r="G141" s="1" t="s">
        <v>2182</v>
      </c>
      <c r="H141" s="1" t="s">
        <v>5031</v>
      </c>
      <c r="I141" s="1">
        <v>65.0</v>
      </c>
      <c r="J141" s="1" t="s">
        <v>5074</v>
      </c>
      <c r="K141" s="1"/>
    </row>
    <row r="142" ht="15.75" customHeight="1">
      <c r="B142" s="1"/>
      <c r="C142" s="1" t="s">
        <v>4669</v>
      </c>
      <c r="D142" s="1">
        <v>2023.0</v>
      </c>
      <c r="E142" s="1"/>
      <c r="F142" s="12" t="s">
        <v>4674</v>
      </c>
      <c r="G142" s="1" t="s">
        <v>2182</v>
      </c>
      <c r="H142" s="1" t="s">
        <v>5031</v>
      </c>
      <c r="I142" s="1">
        <v>100.0</v>
      </c>
      <c r="J142" s="1"/>
      <c r="K142" s="1" t="s">
        <v>5060</v>
      </c>
    </row>
    <row r="143" ht="15.75" hidden="1" customHeight="1">
      <c r="B143" s="1"/>
      <c r="C143" s="1" t="s">
        <v>4689</v>
      </c>
      <c r="D143" s="1">
        <v>2023.0</v>
      </c>
      <c r="E143" s="1"/>
      <c r="F143" s="1" t="s">
        <v>4694</v>
      </c>
      <c r="G143" s="1" t="s">
        <v>2182</v>
      </c>
      <c r="H143" s="1" t="s">
        <v>5031</v>
      </c>
      <c r="I143" s="1">
        <v>0.0</v>
      </c>
      <c r="J143" s="1" t="s">
        <v>5070</v>
      </c>
      <c r="K143" s="1"/>
    </row>
    <row r="144" ht="15.75" customHeight="1">
      <c r="B144" s="1"/>
      <c r="C144" s="1" t="s">
        <v>4730</v>
      </c>
      <c r="D144" s="1">
        <v>2023.0</v>
      </c>
      <c r="E144" s="1"/>
      <c r="F144" s="1" t="s">
        <v>4734</v>
      </c>
      <c r="G144" s="1" t="s">
        <v>2182</v>
      </c>
      <c r="H144" s="1" t="s">
        <v>5031</v>
      </c>
      <c r="I144" s="1">
        <v>80.0</v>
      </c>
      <c r="J144" s="1"/>
      <c r="K144" s="1" t="s">
        <v>5067</v>
      </c>
    </row>
    <row r="145" ht="15.75" customHeight="1">
      <c r="B145" s="1"/>
      <c r="C145" s="1" t="s">
        <v>4774</v>
      </c>
      <c r="D145" s="1">
        <v>2023.0</v>
      </c>
      <c r="E145" s="1"/>
      <c r="F145" s="1" t="s">
        <v>4779</v>
      </c>
      <c r="G145" s="1" t="s">
        <v>2182</v>
      </c>
      <c r="H145" s="1" t="s">
        <v>5031</v>
      </c>
      <c r="I145" s="1">
        <v>75.0</v>
      </c>
      <c r="J145" s="1"/>
      <c r="K145" s="1" t="s">
        <v>5067</v>
      </c>
    </row>
    <row r="146" ht="15.75" hidden="1" customHeight="1">
      <c r="B146" s="1"/>
      <c r="C146" s="1" t="s">
        <v>4864</v>
      </c>
      <c r="D146" s="1">
        <v>2023.0</v>
      </c>
      <c r="E146" s="1"/>
      <c r="F146" s="12" t="s">
        <v>4869</v>
      </c>
      <c r="G146" s="1" t="s">
        <v>2182</v>
      </c>
      <c r="H146" s="1" t="s">
        <v>5031</v>
      </c>
      <c r="I146" s="1">
        <v>0.0</v>
      </c>
      <c r="J146" s="1" t="s">
        <v>5068</v>
      </c>
      <c r="K146" s="1"/>
    </row>
    <row r="147" ht="15.75" customHeight="1">
      <c r="B147" s="1"/>
      <c r="C147" s="1" t="s">
        <v>4883</v>
      </c>
      <c r="D147" s="1">
        <v>2023.0</v>
      </c>
      <c r="E147" s="1"/>
      <c r="F147" s="1" t="s">
        <v>4886</v>
      </c>
      <c r="G147" s="1" t="s">
        <v>2182</v>
      </c>
      <c r="H147" s="1" t="s">
        <v>5031</v>
      </c>
      <c r="I147" s="1">
        <v>100.0</v>
      </c>
      <c r="J147" s="1"/>
      <c r="K147" s="1" t="s">
        <v>5079</v>
      </c>
    </row>
    <row r="148" ht="15.75" customHeight="1">
      <c r="B148" s="1"/>
      <c r="C148" s="1" t="s">
        <v>4892</v>
      </c>
      <c r="D148" s="1">
        <v>2023.0</v>
      </c>
      <c r="E148" s="1"/>
      <c r="F148" s="1" t="s">
        <v>4895</v>
      </c>
      <c r="G148" s="1" t="s">
        <v>2182</v>
      </c>
      <c r="H148" s="1" t="s">
        <v>5031</v>
      </c>
      <c r="I148" s="1">
        <v>100.0</v>
      </c>
      <c r="J148" s="1"/>
      <c r="K148" s="1" t="s">
        <v>5079</v>
      </c>
    </row>
    <row r="149" ht="15.75" hidden="1" customHeight="1">
      <c r="B149" s="1"/>
      <c r="C149" s="1" t="s">
        <v>4897</v>
      </c>
      <c r="D149" s="1">
        <v>2023.0</v>
      </c>
      <c r="E149" s="1"/>
      <c r="F149" s="1" t="s">
        <v>4899</v>
      </c>
      <c r="G149" s="1" t="s">
        <v>2182</v>
      </c>
      <c r="H149" s="1" t="s">
        <v>5031</v>
      </c>
      <c r="I149" s="1">
        <v>0.0</v>
      </c>
      <c r="J149" s="1" t="s">
        <v>5071</v>
      </c>
      <c r="K149" s="1"/>
    </row>
    <row r="150" ht="15.75" customHeight="1">
      <c r="B150" s="1"/>
      <c r="C150" s="1" t="s">
        <v>4914</v>
      </c>
      <c r="D150" s="1">
        <v>2023.0</v>
      </c>
      <c r="E150" s="1"/>
      <c r="F150" s="1" t="s">
        <v>4917</v>
      </c>
      <c r="G150" s="1" t="s">
        <v>2182</v>
      </c>
      <c r="H150" s="1" t="s">
        <v>5031</v>
      </c>
      <c r="I150" s="1">
        <v>80.0</v>
      </c>
      <c r="J150" s="1"/>
      <c r="K150" s="1" t="s">
        <v>5062</v>
      </c>
    </row>
    <row r="151" ht="15.75" customHeight="1">
      <c r="B151" s="1"/>
      <c r="C151" s="1" t="s">
        <v>4950</v>
      </c>
      <c r="D151" s="1">
        <v>2023.0</v>
      </c>
      <c r="E151" s="1"/>
      <c r="F151" s="1" t="s">
        <v>4951</v>
      </c>
      <c r="G151" s="1" t="s">
        <v>2182</v>
      </c>
      <c r="H151" s="1" t="s">
        <v>5031</v>
      </c>
      <c r="I151" s="1">
        <v>85.0</v>
      </c>
      <c r="J151" s="1"/>
      <c r="K151" s="1" t="s">
        <v>5060</v>
      </c>
    </row>
    <row r="152" ht="15.75" customHeight="1">
      <c r="B152" s="1" t="s">
        <v>296</v>
      </c>
      <c r="C152" s="1" t="s">
        <v>299</v>
      </c>
      <c r="D152" s="1">
        <v>2022.0</v>
      </c>
      <c r="E152" s="1" t="s">
        <v>303</v>
      </c>
      <c r="F152" s="1" t="s">
        <v>304</v>
      </c>
      <c r="G152" s="1" t="s">
        <v>30</v>
      </c>
      <c r="H152" s="1" t="s">
        <v>33</v>
      </c>
      <c r="I152" s="1">
        <v>100.0</v>
      </c>
      <c r="J152" s="1"/>
      <c r="K152" s="1" t="s">
        <v>5060</v>
      </c>
    </row>
    <row r="153" ht="15.75" customHeight="1">
      <c r="B153" s="1" t="s">
        <v>379</v>
      </c>
      <c r="C153" s="1" t="s">
        <v>382</v>
      </c>
      <c r="D153" s="1">
        <v>2022.0</v>
      </c>
      <c r="E153" s="1" t="s">
        <v>384</v>
      </c>
      <c r="F153" s="1" t="s">
        <v>385</v>
      </c>
      <c r="G153" s="1" t="s">
        <v>64</v>
      </c>
      <c r="H153" s="1" t="s">
        <v>33</v>
      </c>
      <c r="I153" s="1">
        <v>100.0</v>
      </c>
      <c r="J153" s="1" t="s">
        <v>5081</v>
      </c>
      <c r="K153" s="1" t="s">
        <v>5059</v>
      </c>
    </row>
    <row r="154" ht="15.75" customHeight="1">
      <c r="B154" s="1" t="s">
        <v>468</v>
      </c>
      <c r="C154" s="1" t="s">
        <v>471</v>
      </c>
      <c r="D154" s="1">
        <v>2022.0</v>
      </c>
      <c r="E154" s="1" t="s">
        <v>473</v>
      </c>
      <c r="F154" s="1" t="s">
        <v>474</v>
      </c>
      <c r="G154" s="1" t="s">
        <v>30</v>
      </c>
      <c r="H154" s="1" t="s">
        <v>33</v>
      </c>
      <c r="I154" s="1">
        <v>80.0</v>
      </c>
      <c r="J154" s="1"/>
      <c r="K154" s="1" t="s">
        <v>5067</v>
      </c>
    </row>
    <row r="155" ht="15.75" customHeight="1">
      <c r="B155" s="1" t="s">
        <v>520</v>
      </c>
      <c r="C155" s="1" t="s">
        <v>523</v>
      </c>
      <c r="D155" s="1">
        <v>2022.0</v>
      </c>
      <c r="E155" s="1" t="s">
        <v>525</v>
      </c>
      <c r="F155" s="1" t="s">
        <v>526</v>
      </c>
      <c r="G155" s="1" t="s">
        <v>64</v>
      </c>
      <c r="H155" s="1" t="s">
        <v>33</v>
      </c>
      <c r="I155" s="1">
        <v>100.0</v>
      </c>
      <c r="J155" s="1" t="s">
        <v>5081</v>
      </c>
      <c r="K155" s="1" t="s">
        <v>5060</v>
      </c>
    </row>
    <row r="156" ht="15.75" customHeight="1">
      <c r="B156" s="1" t="s">
        <v>574</v>
      </c>
      <c r="C156" s="1" t="s">
        <v>577</v>
      </c>
      <c r="D156" s="1">
        <v>2022.0</v>
      </c>
      <c r="E156" s="1" t="s">
        <v>581</v>
      </c>
      <c r="F156" s="1" t="s">
        <v>582</v>
      </c>
      <c r="G156" s="1" t="s">
        <v>30</v>
      </c>
      <c r="H156" s="1" t="s">
        <v>33</v>
      </c>
      <c r="I156" s="1">
        <v>100.0</v>
      </c>
      <c r="J156" s="1"/>
      <c r="K156" s="1" t="s">
        <v>5060</v>
      </c>
    </row>
    <row r="157" ht="15.75" hidden="1" customHeight="1">
      <c r="B157" s="1" t="s">
        <v>601</v>
      </c>
      <c r="C157" s="1" t="s">
        <v>604</v>
      </c>
      <c r="D157" s="1">
        <v>2022.0</v>
      </c>
      <c r="E157" s="1" t="s">
        <v>605</v>
      </c>
      <c r="F157" s="1" t="s">
        <v>606</v>
      </c>
      <c r="G157" s="1" t="s">
        <v>64</v>
      </c>
      <c r="H157" s="1" t="s">
        <v>33</v>
      </c>
      <c r="I157" s="1">
        <v>0.0</v>
      </c>
      <c r="J157" s="1" t="s">
        <v>5071</v>
      </c>
      <c r="K157" s="1"/>
    </row>
    <row r="158" ht="15.75" customHeight="1">
      <c r="B158" s="1" t="s">
        <v>608</v>
      </c>
      <c r="C158" s="1" t="s">
        <v>611</v>
      </c>
      <c r="D158" s="1">
        <v>2022.0</v>
      </c>
      <c r="E158" s="1" t="s">
        <v>614</v>
      </c>
      <c r="F158" s="1" t="s">
        <v>615</v>
      </c>
      <c r="G158" s="1" t="s">
        <v>64</v>
      </c>
      <c r="H158" s="1" t="s">
        <v>33</v>
      </c>
      <c r="I158" s="1">
        <v>100.0</v>
      </c>
      <c r="J158" s="1"/>
      <c r="K158" s="1" t="s">
        <v>5060</v>
      </c>
    </row>
    <row r="159" ht="15.75" customHeight="1">
      <c r="B159" s="1" t="s">
        <v>625</v>
      </c>
      <c r="C159" s="1" t="s">
        <v>628</v>
      </c>
      <c r="D159" s="1">
        <v>2022.0</v>
      </c>
      <c r="E159" s="1" t="s">
        <v>630</v>
      </c>
      <c r="F159" s="1" t="s">
        <v>631</v>
      </c>
      <c r="G159" s="1" t="s">
        <v>64</v>
      </c>
      <c r="H159" s="1" t="s">
        <v>33</v>
      </c>
      <c r="I159" s="1">
        <v>100.0</v>
      </c>
      <c r="J159" s="1"/>
      <c r="K159" s="1" t="s">
        <v>5060</v>
      </c>
    </row>
    <row r="160" ht="15.75" customHeight="1">
      <c r="B160" s="1" t="s">
        <v>673</v>
      </c>
      <c r="C160" s="1" t="s">
        <v>676</v>
      </c>
      <c r="D160" s="1">
        <v>2022.0</v>
      </c>
      <c r="E160" s="1" t="s">
        <v>679</v>
      </c>
      <c r="F160" s="1" t="s">
        <v>680</v>
      </c>
      <c r="G160" s="1" t="s">
        <v>30</v>
      </c>
      <c r="H160" s="1" t="s">
        <v>33</v>
      </c>
      <c r="I160" s="1">
        <v>100.0</v>
      </c>
      <c r="J160" s="1"/>
      <c r="K160" s="1" t="s">
        <v>5060</v>
      </c>
    </row>
    <row r="161" ht="15.75" customHeight="1">
      <c r="B161" s="1" t="s">
        <v>691</v>
      </c>
      <c r="C161" s="1" t="s">
        <v>694</v>
      </c>
      <c r="D161" s="1">
        <v>2022.0</v>
      </c>
      <c r="E161" s="1" t="s">
        <v>696</v>
      </c>
      <c r="F161" s="1" t="s">
        <v>697</v>
      </c>
      <c r="G161" s="1" t="s">
        <v>64</v>
      </c>
      <c r="H161" s="1" t="s">
        <v>33</v>
      </c>
      <c r="I161" s="1">
        <v>100.0</v>
      </c>
      <c r="J161" s="1" t="s">
        <v>5082</v>
      </c>
      <c r="K161" s="1" t="s">
        <v>5059</v>
      </c>
    </row>
    <row r="162" ht="15.75" customHeight="1">
      <c r="B162" s="1" t="s">
        <v>699</v>
      </c>
      <c r="C162" s="1" t="s">
        <v>702</v>
      </c>
      <c r="D162" s="1">
        <v>2022.0</v>
      </c>
      <c r="E162" s="1" t="s">
        <v>703</v>
      </c>
      <c r="F162" s="1" t="s">
        <v>704</v>
      </c>
      <c r="G162" s="1" t="s">
        <v>30</v>
      </c>
      <c r="H162" s="1" t="s">
        <v>33</v>
      </c>
      <c r="I162" s="1">
        <v>100.0</v>
      </c>
      <c r="J162" s="1" t="s">
        <v>5083</v>
      </c>
      <c r="K162" s="1" t="s">
        <v>5062</v>
      </c>
    </row>
    <row r="163" ht="15.75" hidden="1" customHeight="1">
      <c r="B163" s="1" t="s">
        <v>1286</v>
      </c>
      <c r="C163" s="1" t="s">
        <v>1287</v>
      </c>
      <c r="D163" s="1">
        <v>2022.0</v>
      </c>
      <c r="E163" s="1" t="s">
        <v>1299</v>
      </c>
      <c r="F163" s="1" t="s">
        <v>5048</v>
      </c>
      <c r="G163" s="1" t="s">
        <v>484</v>
      </c>
      <c r="H163" s="1" t="s">
        <v>5045</v>
      </c>
      <c r="I163" s="1">
        <v>0.0</v>
      </c>
      <c r="J163" s="1" t="s">
        <v>5084</v>
      </c>
      <c r="K163" s="1"/>
    </row>
    <row r="164" ht="15.75" hidden="1" customHeight="1">
      <c r="B164" s="1"/>
      <c r="C164" s="1" t="s">
        <v>1578</v>
      </c>
      <c r="D164" s="1">
        <v>2022.0</v>
      </c>
      <c r="E164" s="1"/>
      <c r="F164" s="1" t="s">
        <v>1582</v>
      </c>
      <c r="G164" s="1" t="s">
        <v>1530</v>
      </c>
      <c r="H164" s="1" t="s">
        <v>5031</v>
      </c>
      <c r="I164" s="1">
        <v>0.0</v>
      </c>
      <c r="J164" s="1" t="s">
        <v>5071</v>
      </c>
      <c r="K164" s="1"/>
    </row>
    <row r="165" ht="15.75" hidden="1" customHeight="1">
      <c r="B165" s="1"/>
      <c r="C165" s="1" t="s">
        <v>1624</v>
      </c>
      <c r="D165" s="1">
        <v>2022.0</v>
      </c>
      <c r="E165" s="1"/>
      <c r="F165" s="1" t="s">
        <v>1627</v>
      </c>
      <c r="G165" s="1" t="s">
        <v>1530</v>
      </c>
      <c r="H165" s="1" t="s">
        <v>5031</v>
      </c>
      <c r="I165" s="1">
        <v>0.0</v>
      </c>
      <c r="J165" s="1" t="s">
        <v>5071</v>
      </c>
      <c r="K165" s="1"/>
    </row>
    <row r="166" ht="15.75" hidden="1" customHeight="1">
      <c r="B166" s="1"/>
      <c r="C166" s="1" t="s">
        <v>1651</v>
      </c>
      <c r="D166" s="1">
        <v>2022.0</v>
      </c>
      <c r="E166" s="1"/>
      <c r="F166" s="1" t="s">
        <v>1655</v>
      </c>
      <c r="G166" s="1" t="s">
        <v>1530</v>
      </c>
      <c r="H166" s="1" t="s">
        <v>5031</v>
      </c>
      <c r="I166" s="1">
        <v>0.0</v>
      </c>
      <c r="J166" s="1" t="s">
        <v>5066</v>
      </c>
      <c r="K166" s="1"/>
    </row>
    <row r="167" ht="15.75" hidden="1" customHeight="1">
      <c r="B167" s="1"/>
      <c r="C167" s="1" t="s">
        <v>1670</v>
      </c>
      <c r="D167" s="1">
        <v>2022.0</v>
      </c>
      <c r="E167" s="1"/>
      <c r="F167" s="1" t="s">
        <v>1674</v>
      </c>
      <c r="G167" s="1" t="s">
        <v>1530</v>
      </c>
      <c r="H167" s="1" t="s">
        <v>5031</v>
      </c>
      <c r="I167" s="1">
        <v>0.0</v>
      </c>
      <c r="J167" s="1" t="s">
        <v>5071</v>
      </c>
      <c r="K167" s="1"/>
    </row>
    <row r="168" ht="15.75" hidden="1" customHeight="1">
      <c r="B168" s="1"/>
      <c r="C168" s="1" t="s">
        <v>1691</v>
      </c>
      <c r="D168" s="1">
        <v>2022.0</v>
      </c>
      <c r="E168" s="1"/>
      <c r="F168" s="1" t="s">
        <v>1694</v>
      </c>
      <c r="G168" s="1" t="s">
        <v>1530</v>
      </c>
      <c r="H168" s="1" t="s">
        <v>5031</v>
      </c>
      <c r="I168" s="1">
        <v>0.0</v>
      </c>
      <c r="J168" s="1" t="s">
        <v>5066</v>
      </c>
      <c r="K168" s="1"/>
    </row>
    <row r="169" ht="15.75" hidden="1" customHeight="1">
      <c r="B169" s="1"/>
      <c r="C169" s="1" t="s">
        <v>1711</v>
      </c>
      <c r="D169" s="1">
        <v>2022.0</v>
      </c>
      <c r="E169" s="1"/>
      <c r="F169" s="1" t="s">
        <v>1714</v>
      </c>
      <c r="G169" s="1" t="s">
        <v>1530</v>
      </c>
      <c r="H169" s="1" t="s">
        <v>5031</v>
      </c>
      <c r="I169" s="1">
        <v>0.0</v>
      </c>
      <c r="J169" s="1" t="s">
        <v>5071</v>
      </c>
      <c r="K169" s="1"/>
    </row>
    <row r="170" ht="15.75" hidden="1" customHeight="1">
      <c r="B170" s="1"/>
      <c r="C170" s="1" t="s">
        <v>1726</v>
      </c>
      <c r="D170" s="1">
        <v>2022.0</v>
      </c>
      <c r="E170" s="1"/>
      <c r="F170" s="1" t="s">
        <v>1729</v>
      </c>
      <c r="G170" s="1" t="s">
        <v>1530</v>
      </c>
      <c r="H170" s="1" t="s">
        <v>5031</v>
      </c>
      <c r="I170" s="1">
        <v>0.0</v>
      </c>
      <c r="J170" s="1" t="s">
        <v>5069</v>
      </c>
      <c r="K170" s="1"/>
    </row>
    <row r="171" ht="15.75" hidden="1" customHeight="1">
      <c r="B171" s="1"/>
      <c r="C171" s="1" t="s">
        <v>1741</v>
      </c>
      <c r="D171" s="1">
        <v>2022.0</v>
      </c>
      <c r="E171" s="1"/>
      <c r="F171" s="1" t="s">
        <v>1744</v>
      </c>
      <c r="G171" s="1" t="s">
        <v>1530</v>
      </c>
      <c r="H171" s="1" t="s">
        <v>5031</v>
      </c>
      <c r="I171" s="1">
        <v>0.0</v>
      </c>
      <c r="J171" s="1" t="s">
        <v>5066</v>
      </c>
      <c r="K171" s="1"/>
    </row>
    <row r="172" ht="15.75" hidden="1" customHeight="1">
      <c r="B172" s="1"/>
      <c r="C172" s="1" t="s">
        <v>1746</v>
      </c>
      <c r="D172" s="1">
        <v>2022.0</v>
      </c>
      <c r="E172" s="1"/>
      <c r="F172" s="1" t="s">
        <v>1749</v>
      </c>
      <c r="G172" s="1" t="s">
        <v>1530</v>
      </c>
      <c r="H172" s="1" t="s">
        <v>5031</v>
      </c>
      <c r="I172" s="1">
        <v>0.0</v>
      </c>
      <c r="J172" s="1" t="s">
        <v>5070</v>
      </c>
      <c r="K172" s="1"/>
    </row>
    <row r="173" ht="15.75" hidden="1" customHeight="1">
      <c r="B173" s="1"/>
      <c r="C173" s="1" t="s">
        <v>1756</v>
      </c>
      <c r="D173" s="1">
        <v>2022.0</v>
      </c>
      <c r="E173" s="1"/>
      <c r="F173" s="1" t="s">
        <v>1759</v>
      </c>
      <c r="G173" s="1" t="s">
        <v>1530</v>
      </c>
      <c r="H173" s="1" t="s">
        <v>5031</v>
      </c>
      <c r="I173" s="1">
        <v>0.0</v>
      </c>
      <c r="J173" s="1" t="s">
        <v>5069</v>
      </c>
      <c r="K173" s="1"/>
    </row>
    <row r="174" ht="15.75" hidden="1" customHeight="1">
      <c r="B174" s="1"/>
      <c r="C174" s="1" t="s">
        <v>1781</v>
      </c>
      <c r="D174" s="1">
        <v>2022.0</v>
      </c>
      <c r="E174" s="1"/>
      <c r="F174" s="1" t="s">
        <v>1784</v>
      </c>
      <c r="G174" s="1" t="s">
        <v>1530</v>
      </c>
      <c r="H174" s="1" t="s">
        <v>5031</v>
      </c>
      <c r="I174" s="1">
        <v>0.0</v>
      </c>
      <c r="J174" s="1" t="s">
        <v>5066</v>
      </c>
      <c r="K174" s="1"/>
    </row>
    <row r="175" ht="15.75" hidden="1" customHeight="1">
      <c r="B175" s="1"/>
      <c r="C175" s="1" t="s">
        <v>1791</v>
      </c>
      <c r="D175" s="1">
        <v>2022.0</v>
      </c>
      <c r="E175" s="1"/>
      <c r="F175" s="1" t="s">
        <v>1794</v>
      </c>
      <c r="G175" s="1" t="s">
        <v>1530</v>
      </c>
      <c r="H175" s="1" t="s">
        <v>5031</v>
      </c>
      <c r="I175" s="1">
        <v>0.0</v>
      </c>
      <c r="J175" s="1" t="s">
        <v>5069</v>
      </c>
      <c r="K175" s="1"/>
    </row>
    <row r="176" ht="15.75" hidden="1" customHeight="1">
      <c r="B176" s="1"/>
      <c r="C176" s="1" t="s">
        <v>1801</v>
      </c>
      <c r="D176" s="1">
        <v>2022.0</v>
      </c>
      <c r="E176" s="1"/>
      <c r="F176" s="1" t="s">
        <v>1804</v>
      </c>
      <c r="G176" s="1" t="s">
        <v>1530</v>
      </c>
      <c r="H176" s="1" t="s">
        <v>5031</v>
      </c>
      <c r="I176" s="1">
        <v>0.0</v>
      </c>
      <c r="J176" s="1" t="s">
        <v>5066</v>
      </c>
      <c r="K176" s="1"/>
    </row>
    <row r="177" ht="15.75" hidden="1" customHeight="1">
      <c r="B177" s="1"/>
      <c r="C177" s="1" t="s">
        <v>1837</v>
      </c>
      <c r="D177" s="1">
        <v>2022.0</v>
      </c>
      <c r="E177" s="1"/>
      <c r="F177" s="1" t="s">
        <v>1842</v>
      </c>
      <c r="G177" s="1" t="s">
        <v>1530</v>
      </c>
      <c r="H177" s="1" t="s">
        <v>5031</v>
      </c>
      <c r="I177" s="1">
        <v>0.0</v>
      </c>
      <c r="J177" s="1" t="s">
        <v>5071</v>
      </c>
      <c r="K177" s="1"/>
    </row>
    <row r="178" ht="15.75" hidden="1" customHeight="1">
      <c r="B178" s="1"/>
      <c r="C178" s="1" t="s">
        <v>1844</v>
      </c>
      <c r="D178" s="1">
        <v>2022.0</v>
      </c>
      <c r="E178" s="1"/>
      <c r="F178" s="1" t="s">
        <v>1847</v>
      </c>
      <c r="G178" s="1" t="s">
        <v>1530</v>
      </c>
      <c r="H178" s="1" t="s">
        <v>5031</v>
      </c>
      <c r="I178" s="1">
        <v>0.0</v>
      </c>
      <c r="J178" s="1" t="s">
        <v>5070</v>
      </c>
      <c r="K178" s="1"/>
    </row>
    <row r="179" ht="15.75" hidden="1" customHeight="1">
      <c r="B179" s="1"/>
      <c r="C179" s="1" t="s">
        <v>1854</v>
      </c>
      <c r="D179" s="1">
        <v>2022.0</v>
      </c>
      <c r="E179" s="1"/>
      <c r="F179" s="1" t="s">
        <v>1857</v>
      </c>
      <c r="G179" s="1" t="s">
        <v>1530</v>
      </c>
      <c r="H179" s="1" t="s">
        <v>5031</v>
      </c>
      <c r="I179" s="1">
        <v>0.0</v>
      </c>
      <c r="J179" s="1" t="s">
        <v>5071</v>
      </c>
      <c r="K179" s="1"/>
    </row>
    <row r="180" ht="15.75" hidden="1" customHeight="1">
      <c r="B180" s="1"/>
      <c r="C180" s="1" t="s">
        <v>1878</v>
      </c>
      <c r="D180" s="1">
        <v>2022.0</v>
      </c>
      <c r="E180" s="1"/>
      <c r="F180" s="1" t="s">
        <v>1880</v>
      </c>
      <c r="G180" s="1" t="s">
        <v>1530</v>
      </c>
      <c r="H180" s="1" t="s">
        <v>5031</v>
      </c>
      <c r="I180" s="1">
        <v>60.0</v>
      </c>
      <c r="J180" s="1" t="s">
        <v>5074</v>
      </c>
      <c r="K180" s="1"/>
    </row>
    <row r="181" ht="15.75" hidden="1" customHeight="1">
      <c r="B181" s="1"/>
      <c r="C181" s="1" t="s">
        <v>1919</v>
      </c>
      <c r="D181" s="1">
        <v>2022.0</v>
      </c>
      <c r="E181" s="1"/>
      <c r="F181" s="1" t="s">
        <v>1923</v>
      </c>
      <c r="G181" s="1" t="s">
        <v>1530</v>
      </c>
      <c r="H181" s="1" t="s">
        <v>5031</v>
      </c>
      <c r="I181" s="1">
        <v>60.0</v>
      </c>
      <c r="J181" s="1" t="s">
        <v>5074</v>
      </c>
      <c r="K181" s="1"/>
    </row>
    <row r="182" ht="15.75" hidden="1" customHeight="1">
      <c r="B182" s="1"/>
      <c r="C182" s="1" t="s">
        <v>1930</v>
      </c>
      <c r="D182" s="1">
        <v>2022.0</v>
      </c>
      <c r="E182" s="1"/>
      <c r="F182" s="1" t="s">
        <v>1933</v>
      </c>
      <c r="G182" s="1" t="s">
        <v>1530</v>
      </c>
      <c r="H182" s="1" t="s">
        <v>5031</v>
      </c>
      <c r="I182" s="1">
        <v>0.0</v>
      </c>
      <c r="J182" s="1" t="s">
        <v>5071</v>
      </c>
      <c r="K182" s="1"/>
    </row>
    <row r="183" ht="15.75" customHeight="1">
      <c r="B183" s="1"/>
      <c r="C183" s="1" t="s">
        <v>1945</v>
      </c>
      <c r="D183" s="1">
        <v>2022.0</v>
      </c>
      <c r="E183" s="1"/>
      <c r="F183" s="1" t="s">
        <v>1948</v>
      </c>
      <c r="G183" s="1" t="s">
        <v>1530</v>
      </c>
      <c r="H183" s="1" t="s">
        <v>5031</v>
      </c>
      <c r="I183" s="1">
        <v>80.0</v>
      </c>
      <c r="J183" s="1" t="s">
        <v>5074</v>
      </c>
      <c r="K183" s="1"/>
    </row>
    <row r="184" ht="15.75" hidden="1" customHeight="1">
      <c r="B184" s="1"/>
      <c r="C184" s="1" t="s">
        <v>1968</v>
      </c>
      <c r="D184" s="1">
        <v>2022.0</v>
      </c>
      <c r="E184" s="1"/>
      <c r="F184" s="1" t="s">
        <v>1971</v>
      </c>
      <c r="G184" s="1" t="s">
        <v>1530</v>
      </c>
      <c r="H184" s="1" t="s">
        <v>5031</v>
      </c>
      <c r="I184" s="1">
        <v>0.0</v>
      </c>
      <c r="J184" s="1" t="s">
        <v>5069</v>
      </c>
      <c r="K184" s="1"/>
    </row>
    <row r="185" ht="15.75" hidden="1" customHeight="1">
      <c r="B185" s="1"/>
      <c r="C185" s="1" t="s">
        <v>1982</v>
      </c>
      <c r="D185" s="1">
        <v>2022.0</v>
      </c>
      <c r="E185" s="1"/>
      <c r="F185" s="1" t="s">
        <v>1985</v>
      </c>
      <c r="G185" s="1" t="s">
        <v>1530</v>
      </c>
      <c r="H185" s="1" t="s">
        <v>5031</v>
      </c>
      <c r="I185" s="1">
        <v>0.0</v>
      </c>
      <c r="J185" s="1" t="s">
        <v>5069</v>
      </c>
      <c r="K185" s="1"/>
    </row>
    <row r="186" ht="15.75" hidden="1" customHeight="1">
      <c r="B186" s="1"/>
      <c r="C186" s="1" t="s">
        <v>1992</v>
      </c>
      <c r="D186" s="1">
        <v>2022.0</v>
      </c>
      <c r="E186" s="1"/>
      <c r="F186" s="1" t="s">
        <v>1995</v>
      </c>
      <c r="G186" s="1" t="s">
        <v>1530</v>
      </c>
      <c r="H186" s="1" t="s">
        <v>5031</v>
      </c>
      <c r="I186" s="1">
        <v>0.0</v>
      </c>
      <c r="J186" s="1" t="s">
        <v>5070</v>
      </c>
      <c r="K186" s="1"/>
    </row>
    <row r="187" ht="15.75" customHeight="1">
      <c r="B187" s="1"/>
      <c r="C187" s="1" t="s">
        <v>2037</v>
      </c>
      <c r="D187" s="1">
        <v>2022.0</v>
      </c>
      <c r="E187" s="1"/>
      <c r="F187" s="1" t="s">
        <v>2040</v>
      </c>
      <c r="G187" s="1" t="s">
        <v>1530</v>
      </c>
      <c r="H187" s="1" t="s">
        <v>5031</v>
      </c>
      <c r="I187" s="1">
        <v>80.0</v>
      </c>
      <c r="J187" s="1" t="s">
        <v>5074</v>
      </c>
      <c r="K187" s="1"/>
    </row>
    <row r="188" ht="15.75" hidden="1" customHeight="1">
      <c r="B188" s="1"/>
      <c r="C188" s="1" t="s">
        <v>2076</v>
      </c>
      <c r="D188" s="1">
        <v>2022.0</v>
      </c>
      <c r="E188" s="1"/>
      <c r="F188" s="1" t="s">
        <v>2078</v>
      </c>
      <c r="G188" s="1" t="s">
        <v>1530</v>
      </c>
      <c r="H188" s="1" t="s">
        <v>5031</v>
      </c>
      <c r="I188" s="1">
        <v>0.0</v>
      </c>
      <c r="J188" s="1" t="s">
        <v>5070</v>
      </c>
      <c r="K188" s="1"/>
    </row>
    <row r="189" ht="15.75" hidden="1" customHeight="1">
      <c r="B189" s="1"/>
      <c r="C189" s="1" t="s">
        <v>2105</v>
      </c>
      <c r="D189" s="1">
        <v>2022.0</v>
      </c>
      <c r="E189" s="1"/>
      <c r="F189" s="1" t="s">
        <v>2108</v>
      </c>
      <c r="G189" s="1" t="s">
        <v>1530</v>
      </c>
      <c r="H189" s="1" t="s">
        <v>5031</v>
      </c>
      <c r="I189" s="1">
        <v>60.0</v>
      </c>
      <c r="J189" s="1" t="s">
        <v>5074</v>
      </c>
      <c r="K189" s="1"/>
    </row>
    <row r="190" ht="15.75" customHeight="1">
      <c r="B190" s="1"/>
      <c r="C190" s="1" t="s">
        <v>2110</v>
      </c>
      <c r="D190" s="1">
        <v>2022.0</v>
      </c>
      <c r="E190" s="1"/>
      <c r="F190" s="1" t="s">
        <v>2113</v>
      </c>
      <c r="G190" s="1" t="s">
        <v>1530</v>
      </c>
      <c r="H190" s="1" t="s">
        <v>5031</v>
      </c>
      <c r="I190" s="1">
        <v>100.0</v>
      </c>
      <c r="J190" s="1"/>
      <c r="K190" s="1" t="s">
        <v>5060</v>
      </c>
    </row>
    <row r="191" ht="15.75" customHeight="1">
      <c r="B191" s="1"/>
      <c r="C191" s="1" t="s">
        <v>2125</v>
      </c>
      <c r="D191" s="1">
        <v>2022.0</v>
      </c>
      <c r="E191" s="1"/>
      <c r="F191" s="1" t="s">
        <v>2128</v>
      </c>
      <c r="G191" s="1" t="s">
        <v>1530</v>
      </c>
      <c r="H191" s="1" t="s">
        <v>5031</v>
      </c>
      <c r="I191" s="1">
        <v>80.0</v>
      </c>
      <c r="J191" s="1" t="s">
        <v>5074</v>
      </c>
      <c r="K191" s="1"/>
    </row>
    <row r="192" ht="15.75" customHeight="1">
      <c r="B192" s="1"/>
      <c r="C192" s="1" t="s">
        <v>2165</v>
      </c>
      <c r="D192" s="1">
        <v>2022.0</v>
      </c>
      <c r="E192" s="1"/>
      <c r="F192" s="1" t="s">
        <v>2166</v>
      </c>
      <c r="G192" s="1" t="s">
        <v>1530</v>
      </c>
      <c r="H192" s="1" t="s">
        <v>5031</v>
      </c>
      <c r="I192" s="1">
        <v>100.0</v>
      </c>
      <c r="J192" s="1"/>
      <c r="K192" s="1" t="s">
        <v>5060</v>
      </c>
    </row>
    <row r="193" ht="15.75" hidden="1" customHeight="1">
      <c r="B193" s="1"/>
      <c r="C193" s="1" t="s">
        <v>2190</v>
      </c>
      <c r="D193" s="1">
        <v>2022.0</v>
      </c>
      <c r="E193" s="1"/>
      <c r="F193" s="1" t="s">
        <v>2195</v>
      </c>
      <c r="G193" s="1" t="s">
        <v>2182</v>
      </c>
      <c r="H193" s="1" t="s">
        <v>5031</v>
      </c>
      <c r="I193" s="1">
        <v>0.0</v>
      </c>
      <c r="J193" s="1" t="s">
        <v>5069</v>
      </c>
      <c r="K193" s="1"/>
    </row>
    <row r="194" ht="15.75" hidden="1" customHeight="1">
      <c r="B194" s="1"/>
      <c r="C194" s="1" t="s">
        <v>2224</v>
      </c>
      <c r="D194" s="1">
        <v>2022.0</v>
      </c>
      <c r="E194" s="1"/>
      <c r="F194" s="1" t="s">
        <v>2229</v>
      </c>
      <c r="G194" s="1" t="s">
        <v>2182</v>
      </c>
      <c r="H194" s="1" t="s">
        <v>5031</v>
      </c>
      <c r="I194" s="1">
        <v>0.0</v>
      </c>
      <c r="J194" s="1" t="s">
        <v>5071</v>
      </c>
      <c r="K194" s="1"/>
    </row>
    <row r="195" ht="15.75" hidden="1" customHeight="1">
      <c r="B195" s="1"/>
      <c r="C195" s="1" t="s">
        <v>2231</v>
      </c>
      <c r="D195" s="1">
        <v>2022.0</v>
      </c>
      <c r="E195" s="1"/>
      <c r="F195" s="1" t="s">
        <v>2233</v>
      </c>
      <c r="G195" s="1" t="s">
        <v>2182</v>
      </c>
      <c r="H195" s="1" t="s">
        <v>5031</v>
      </c>
      <c r="I195" s="1">
        <v>0.0</v>
      </c>
      <c r="J195" s="1" t="s">
        <v>5070</v>
      </c>
      <c r="K195" s="1"/>
    </row>
    <row r="196" ht="15.75" hidden="1" customHeight="1">
      <c r="B196" s="1"/>
      <c r="C196" s="1" t="s">
        <v>2249</v>
      </c>
      <c r="D196" s="1">
        <v>2022.0</v>
      </c>
      <c r="E196" s="1"/>
      <c r="F196" s="1" t="s">
        <v>2252</v>
      </c>
      <c r="G196" s="1" t="s">
        <v>2182</v>
      </c>
      <c r="H196" s="1" t="s">
        <v>5031</v>
      </c>
      <c r="I196" s="1">
        <v>0.0</v>
      </c>
      <c r="J196" s="1" t="s">
        <v>5069</v>
      </c>
      <c r="K196" s="1"/>
    </row>
    <row r="197" ht="15.75" hidden="1" customHeight="1">
      <c r="B197" s="1"/>
      <c r="C197" s="1" t="s">
        <v>2254</v>
      </c>
      <c r="D197" s="1">
        <v>2022.0</v>
      </c>
      <c r="E197" s="1"/>
      <c r="F197" s="1" t="s">
        <v>2257</v>
      </c>
      <c r="G197" s="1" t="s">
        <v>2182</v>
      </c>
      <c r="H197" s="1" t="s">
        <v>5031</v>
      </c>
      <c r="I197" s="1">
        <v>0.0</v>
      </c>
      <c r="J197" s="1" t="s">
        <v>5070</v>
      </c>
      <c r="K197" s="1"/>
    </row>
    <row r="198" ht="15.75" hidden="1" customHeight="1">
      <c r="B198" s="1"/>
      <c r="C198" s="1" t="s">
        <v>2267</v>
      </c>
      <c r="D198" s="1">
        <v>2022.0</v>
      </c>
      <c r="E198" s="1"/>
      <c r="F198" s="1" t="s">
        <v>2269</v>
      </c>
      <c r="G198" s="1" t="s">
        <v>2182</v>
      </c>
      <c r="H198" s="1" t="s">
        <v>5031</v>
      </c>
      <c r="I198" s="1">
        <v>0.0</v>
      </c>
      <c r="J198" s="1" t="s">
        <v>5066</v>
      </c>
      <c r="K198" s="1"/>
    </row>
    <row r="199" ht="15.75" hidden="1" customHeight="1">
      <c r="B199" s="1"/>
      <c r="C199" s="1" t="s">
        <v>2312</v>
      </c>
      <c r="D199" s="1">
        <v>2022.0</v>
      </c>
      <c r="E199" s="1"/>
      <c r="F199" s="1" t="s">
        <v>2317</v>
      </c>
      <c r="G199" s="1" t="s">
        <v>2182</v>
      </c>
      <c r="H199" s="1" t="s">
        <v>5031</v>
      </c>
      <c r="I199" s="1">
        <v>0.0</v>
      </c>
      <c r="J199" s="1" t="s">
        <v>5069</v>
      </c>
      <c r="K199" s="1"/>
    </row>
    <row r="200" ht="15.75" customHeight="1">
      <c r="B200" s="1"/>
      <c r="C200" s="1" t="s">
        <v>2320</v>
      </c>
      <c r="D200" s="1">
        <v>2022.0</v>
      </c>
      <c r="E200" s="1"/>
      <c r="F200" s="1" t="s">
        <v>2323</v>
      </c>
      <c r="G200" s="1" t="s">
        <v>2182</v>
      </c>
      <c r="H200" s="1" t="s">
        <v>5031</v>
      </c>
      <c r="I200" s="1">
        <v>100.0</v>
      </c>
      <c r="J200" s="1" t="s">
        <v>5074</v>
      </c>
      <c r="K200" s="1" t="s">
        <v>5060</v>
      </c>
    </row>
    <row r="201" ht="15.75" hidden="1" customHeight="1">
      <c r="B201" s="1"/>
      <c r="C201" s="1" t="s">
        <v>2356</v>
      </c>
      <c r="D201" s="1">
        <v>2022.0</v>
      </c>
      <c r="E201" s="1"/>
      <c r="F201" s="1" t="s">
        <v>2361</v>
      </c>
      <c r="G201" s="1" t="s">
        <v>2182</v>
      </c>
      <c r="H201" s="1" t="s">
        <v>5031</v>
      </c>
      <c r="I201" s="1">
        <v>0.0</v>
      </c>
      <c r="J201" s="1" t="s">
        <v>5066</v>
      </c>
      <c r="K201" s="1"/>
    </row>
    <row r="202" ht="15.75" hidden="1" customHeight="1">
      <c r="B202" s="1"/>
      <c r="C202" s="1" t="s">
        <v>2376</v>
      </c>
      <c r="D202" s="1">
        <v>2022.0</v>
      </c>
      <c r="E202" s="1"/>
      <c r="F202" s="1" t="s">
        <v>2378</v>
      </c>
      <c r="G202" s="1" t="s">
        <v>2182</v>
      </c>
      <c r="H202" s="1" t="s">
        <v>5031</v>
      </c>
      <c r="I202" s="1">
        <v>0.0</v>
      </c>
      <c r="J202" s="1" t="s">
        <v>5071</v>
      </c>
      <c r="K202" s="1"/>
    </row>
    <row r="203" ht="15.75" hidden="1" customHeight="1">
      <c r="B203" s="1"/>
      <c r="C203" s="1" t="s">
        <v>2401</v>
      </c>
      <c r="D203" s="1">
        <v>2022.0</v>
      </c>
      <c r="E203" s="1"/>
      <c r="F203" s="1" t="s">
        <v>2403</v>
      </c>
      <c r="G203" s="1" t="s">
        <v>2182</v>
      </c>
      <c r="H203" s="1" t="s">
        <v>5031</v>
      </c>
      <c r="I203" s="1">
        <v>0.0</v>
      </c>
      <c r="J203" s="1" t="s">
        <v>5066</v>
      </c>
      <c r="K203" s="1"/>
    </row>
    <row r="204" ht="15.75" hidden="1" customHeight="1">
      <c r="B204" s="1"/>
      <c r="C204" s="1" t="s">
        <v>2464</v>
      </c>
      <c r="D204" s="1">
        <v>2022.0</v>
      </c>
      <c r="E204" s="1"/>
      <c r="F204" s="1" t="s">
        <v>2465</v>
      </c>
      <c r="G204" s="1" t="s">
        <v>2182</v>
      </c>
      <c r="H204" s="1" t="s">
        <v>5031</v>
      </c>
      <c r="I204" s="1">
        <v>0.0</v>
      </c>
      <c r="J204" s="1" t="s">
        <v>5071</v>
      </c>
      <c r="K204" s="1"/>
    </row>
    <row r="205" ht="15.75" hidden="1" customHeight="1">
      <c r="B205" s="1"/>
      <c r="C205" s="1" t="s">
        <v>2467</v>
      </c>
      <c r="D205" s="1">
        <v>2022.0</v>
      </c>
      <c r="E205" s="1"/>
      <c r="F205" s="1" t="s">
        <v>2472</v>
      </c>
      <c r="G205" s="1" t="s">
        <v>2182</v>
      </c>
      <c r="H205" s="1" t="s">
        <v>5031</v>
      </c>
      <c r="I205" s="1">
        <v>0.0</v>
      </c>
      <c r="J205" s="1" t="s">
        <v>5071</v>
      </c>
      <c r="K205" s="1"/>
    </row>
    <row r="206" ht="15.75" hidden="1" customHeight="1">
      <c r="B206" s="1"/>
      <c r="C206" s="1" t="s">
        <v>2493</v>
      </c>
      <c r="D206" s="1">
        <v>2022.0</v>
      </c>
      <c r="E206" s="1"/>
      <c r="F206" s="1" t="s">
        <v>2498</v>
      </c>
      <c r="G206" s="1" t="s">
        <v>2182</v>
      </c>
      <c r="H206" s="1" t="s">
        <v>5031</v>
      </c>
      <c r="I206" s="1">
        <v>0.0</v>
      </c>
      <c r="J206" s="1" t="s">
        <v>5066</v>
      </c>
      <c r="K206" s="1"/>
    </row>
    <row r="207" ht="15.75" hidden="1" customHeight="1">
      <c r="B207" s="1"/>
      <c r="C207" s="1" t="s">
        <v>2567</v>
      </c>
      <c r="D207" s="1">
        <v>2022.0</v>
      </c>
      <c r="E207" s="1"/>
      <c r="F207" s="1" t="s">
        <v>2572</v>
      </c>
      <c r="G207" s="1" t="s">
        <v>2182</v>
      </c>
      <c r="H207" s="1" t="s">
        <v>5031</v>
      </c>
      <c r="I207" s="1">
        <v>0.0</v>
      </c>
      <c r="J207" s="1" t="s">
        <v>5066</v>
      </c>
      <c r="K207" s="1"/>
    </row>
    <row r="208" ht="15.75" hidden="1" customHeight="1">
      <c r="B208" s="1"/>
      <c r="C208" s="1" t="s">
        <v>2607</v>
      </c>
      <c r="D208" s="1">
        <v>2022.0</v>
      </c>
      <c r="E208" s="1"/>
      <c r="F208" s="1" t="s">
        <v>2610</v>
      </c>
      <c r="G208" s="1" t="s">
        <v>2182</v>
      </c>
      <c r="H208" s="1" t="s">
        <v>5031</v>
      </c>
      <c r="I208" s="1">
        <v>0.0</v>
      </c>
      <c r="J208" s="1" t="s">
        <v>5066</v>
      </c>
      <c r="K208" s="1"/>
    </row>
    <row r="209" ht="15.75" hidden="1" customHeight="1">
      <c r="B209" s="1"/>
      <c r="C209" s="1" t="s">
        <v>2620</v>
      </c>
      <c r="D209" s="1">
        <v>2022.0</v>
      </c>
      <c r="E209" s="1"/>
      <c r="F209" s="1" t="s">
        <v>2623</v>
      </c>
      <c r="G209" s="1" t="s">
        <v>2182</v>
      </c>
      <c r="H209" s="1" t="s">
        <v>5031</v>
      </c>
      <c r="I209" s="1">
        <v>0.0</v>
      </c>
      <c r="J209" s="1" t="s">
        <v>5069</v>
      </c>
      <c r="K209" s="1"/>
    </row>
    <row r="210" ht="15.75" hidden="1" customHeight="1">
      <c r="B210" s="1"/>
      <c r="C210" s="1" t="s">
        <v>2688</v>
      </c>
      <c r="D210" s="1">
        <v>2022.0</v>
      </c>
      <c r="E210" s="1"/>
      <c r="F210" s="1" t="s">
        <v>2692</v>
      </c>
      <c r="G210" s="1" t="s">
        <v>2182</v>
      </c>
      <c r="H210" s="1" t="s">
        <v>5031</v>
      </c>
      <c r="I210" s="1">
        <v>0.0</v>
      </c>
      <c r="J210" s="1" t="s">
        <v>5069</v>
      </c>
      <c r="K210" s="1"/>
    </row>
    <row r="211" ht="15.75" hidden="1" customHeight="1">
      <c r="B211" s="1"/>
      <c r="C211" s="1" t="s">
        <v>2737</v>
      </c>
      <c r="D211" s="1">
        <v>2022.0</v>
      </c>
      <c r="E211" s="1"/>
      <c r="F211" s="1" t="s">
        <v>2742</v>
      </c>
      <c r="G211" s="1" t="s">
        <v>2182</v>
      </c>
      <c r="H211" s="1" t="s">
        <v>5031</v>
      </c>
      <c r="I211" s="1">
        <v>0.0</v>
      </c>
      <c r="J211" s="1" t="s">
        <v>5085</v>
      </c>
      <c r="K211" s="1"/>
    </row>
    <row r="212" ht="15.75" customHeight="1">
      <c r="B212" s="1"/>
      <c r="C212" s="1" t="s">
        <v>2756</v>
      </c>
      <c r="D212" s="1">
        <v>2022.0</v>
      </c>
      <c r="E212" s="1"/>
      <c r="F212" s="1" t="s">
        <v>2757</v>
      </c>
      <c r="G212" s="1" t="s">
        <v>2182</v>
      </c>
      <c r="H212" s="1" t="s">
        <v>5031</v>
      </c>
      <c r="I212" s="1">
        <v>75.0</v>
      </c>
      <c r="J212" s="1" t="s">
        <v>5074</v>
      </c>
      <c r="K212" s="1"/>
    </row>
    <row r="213" ht="15.75" hidden="1" customHeight="1">
      <c r="B213" s="1"/>
      <c r="C213" s="1" t="s">
        <v>2764</v>
      </c>
      <c r="D213" s="1">
        <v>2022.0</v>
      </c>
      <c r="E213" s="1"/>
      <c r="F213" s="1" t="s">
        <v>2767</v>
      </c>
      <c r="G213" s="1" t="s">
        <v>2182</v>
      </c>
      <c r="H213" s="1" t="s">
        <v>5031</v>
      </c>
      <c r="I213" s="1">
        <v>0.0</v>
      </c>
      <c r="J213" s="1" t="s">
        <v>5069</v>
      </c>
      <c r="K213" s="1"/>
    </row>
    <row r="214" ht="15.75" hidden="1" customHeight="1">
      <c r="B214" s="1"/>
      <c r="C214" s="1" t="s">
        <v>2852</v>
      </c>
      <c r="D214" s="1">
        <v>2022.0</v>
      </c>
      <c r="E214" s="1"/>
      <c r="F214" s="1" t="s">
        <v>2857</v>
      </c>
      <c r="G214" s="1" t="s">
        <v>2182</v>
      </c>
      <c r="H214" s="1" t="s">
        <v>5031</v>
      </c>
      <c r="I214" s="1">
        <v>0.0</v>
      </c>
      <c r="J214" s="1" t="s">
        <v>5069</v>
      </c>
      <c r="K214" s="1"/>
    </row>
    <row r="215" ht="15.75" hidden="1" customHeight="1">
      <c r="B215" s="1"/>
      <c r="C215" s="1" t="s">
        <v>2914</v>
      </c>
      <c r="D215" s="1">
        <v>2022.0</v>
      </c>
      <c r="E215" s="1"/>
      <c r="F215" s="1" t="s">
        <v>2917</v>
      </c>
      <c r="G215" s="1" t="s">
        <v>2182</v>
      </c>
      <c r="H215" s="1" t="s">
        <v>5031</v>
      </c>
      <c r="I215" s="1">
        <v>0.0</v>
      </c>
      <c r="J215" s="1" t="s">
        <v>5066</v>
      </c>
      <c r="K215" s="1"/>
    </row>
    <row r="216" ht="15.75" hidden="1" customHeight="1">
      <c r="B216" s="1"/>
      <c r="C216" s="1" t="s">
        <v>2945</v>
      </c>
      <c r="D216" s="1">
        <v>2022.0</v>
      </c>
      <c r="E216" s="1"/>
      <c r="F216" s="1" t="s">
        <v>2948</v>
      </c>
      <c r="G216" s="1" t="s">
        <v>2182</v>
      </c>
      <c r="H216" s="1" t="s">
        <v>5031</v>
      </c>
      <c r="I216" s="1">
        <v>0.0</v>
      </c>
      <c r="J216" s="1" t="s">
        <v>5070</v>
      </c>
      <c r="K216" s="1"/>
    </row>
    <row r="217" ht="15.75" customHeight="1">
      <c r="B217" s="1"/>
      <c r="C217" s="1" t="s">
        <v>3002</v>
      </c>
      <c r="D217" s="1">
        <v>2022.0</v>
      </c>
      <c r="E217" s="1"/>
      <c r="F217" s="1" t="s">
        <v>3004</v>
      </c>
      <c r="G217" s="1" t="s">
        <v>2182</v>
      </c>
      <c r="H217" s="1" t="s">
        <v>5031</v>
      </c>
      <c r="I217" s="1">
        <v>60.0</v>
      </c>
      <c r="J217" s="1" t="s">
        <v>5074</v>
      </c>
      <c r="K217" s="1"/>
    </row>
    <row r="218" ht="15.75" hidden="1" customHeight="1">
      <c r="B218" s="1"/>
      <c r="C218" s="1" t="s">
        <v>3010</v>
      </c>
      <c r="D218" s="1">
        <v>2022.0</v>
      </c>
      <c r="E218" s="1"/>
      <c r="F218" s="1" t="s">
        <v>3015</v>
      </c>
      <c r="G218" s="1" t="s">
        <v>2182</v>
      </c>
      <c r="H218" s="1" t="s">
        <v>5031</v>
      </c>
      <c r="I218" s="1">
        <v>0.0</v>
      </c>
      <c r="J218" s="1" t="s">
        <v>5066</v>
      </c>
      <c r="K218" s="1"/>
    </row>
    <row r="219" ht="15.75" hidden="1" customHeight="1">
      <c r="B219" s="1"/>
      <c r="C219" s="1" t="s">
        <v>3018</v>
      </c>
      <c r="D219" s="1">
        <v>2022.0</v>
      </c>
      <c r="E219" s="1"/>
      <c r="F219" s="1" t="s">
        <v>3023</v>
      </c>
      <c r="G219" s="1" t="s">
        <v>2182</v>
      </c>
      <c r="H219" s="1" t="s">
        <v>5031</v>
      </c>
      <c r="I219" s="1">
        <v>0.0</v>
      </c>
      <c r="J219" s="1" t="s">
        <v>5071</v>
      </c>
      <c r="K219" s="1"/>
    </row>
    <row r="220" ht="15.75" hidden="1" customHeight="1">
      <c r="B220" s="1"/>
      <c r="C220" s="1" t="s">
        <v>3039</v>
      </c>
      <c r="D220" s="1">
        <v>2022.0</v>
      </c>
      <c r="E220" s="1"/>
      <c r="F220" s="1" t="s">
        <v>3042</v>
      </c>
      <c r="G220" s="1" t="s">
        <v>2182</v>
      </c>
      <c r="H220" s="1" t="s">
        <v>5031</v>
      </c>
      <c r="I220" s="1">
        <v>0.0</v>
      </c>
      <c r="J220" s="1" t="s">
        <v>5066</v>
      </c>
      <c r="K220" s="1"/>
    </row>
    <row r="221" ht="15.75" hidden="1" customHeight="1">
      <c r="B221" s="1"/>
      <c r="C221" s="1" t="s">
        <v>3107</v>
      </c>
      <c r="D221" s="1">
        <v>2022.0</v>
      </c>
      <c r="E221" s="1"/>
      <c r="F221" s="1" t="s">
        <v>3112</v>
      </c>
      <c r="G221" s="1" t="s">
        <v>2182</v>
      </c>
      <c r="H221" s="1" t="s">
        <v>5031</v>
      </c>
      <c r="I221" s="1">
        <v>0.0</v>
      </c>
      <c r="J221" s="1" t="s">
        <v>5066</v>
      </c>
      <c r="K221" s="1"/>
    </row>
    <row r="222" ht="15.75" customHeight="1">
      <c r="B222" s="1"/>
      <c r="C222" s="1" t="s">
        <v>3122</v>
      </c>
      <c r="D222" s="1">
        <v>2022.0</v>
      </c>
      <c r="E222" s="1"/>
      <c r="F222" s="1" t="s">
        <v>3125</v>
      </c>
      <c r="G222" s="1" t="s">
        <v>2182</v>
      </c>
      <c r="H222" s="1" t="s">
        <v>5031</v>
      </c>
      <c r="I222" s="1">
        <v>60.0</v>
      </c>
      <c r="J222" s="1" t="s">
        <v>5074</v>
      </c>
      <c r="K222" s="1"/>
    </row>
    <row r="223" ht="15.75" hidden="1" customHeight="1">
      <c r="B223" s="1"/>
      <c r="C223" s="1" t="s">
        <v>3127</v>
      </c>
      <c r="D223" s="1">
        <v>2022.0</v>
      </c>
      <c r="E223" s="1"/>
      <c r="F223" s="1" t="s">
        <v>3129</v>
      </c>
      <c r="G223" s="1" t="s">
        <v>2182</v>
      </c>
      <c r="H223" s="1" t="s">
        <v>5031</v>
      </c>
      <c r="I223" s="1">
        <v>0.0</v>
      </c>
      <c r="J223" s="1" t="s">
        <v>5071</v>
      </c>
      <c r="K223" s="1"/>
    </row>
    <row r="224" ht="15.75" hidden="1" customHeight="1">
      <c r="B224" s="1"/>
      <c r="C224" s="1" t="s">
        <v>3177</v>
      </c>
      <c r="D224" s="1">
        <v>2022.0</v>
      </c>
      <c r="E224" s="1"/>
      <c r="F224" s="1" t="s">
        <v>3182</v>
      </c>
      <c r="G224" s="1" t="s">
        <v>2182</v>
      </c>
      <c r="H224" s="1" t="s">
        <v>5031</v>
      </c>
      <c r="I224" s="1">
        <v>0.0</v>
      </c>
      <c r="J224" s="1" t="s">
        <v>5070</v>
      </c>
      <c r="K224" s="1"/>
    </row>
    <row r="225" ht="15.75" hidden="1" customHeight="1">
      <c r="B225" s="1"/>
      <c r="C225" s="1" t="s">
        <v>3217</v>
      </c>
      <c r="D225" s="1">
        <v>2022.0</v>
      </c>
      <c r="E225" s="1"/>
      <c r="F225" s="1" t="s">
        <v>3220</v>
      </c>
      <c r="G225" s="1" t="s">
        <v>2182</v>
      </c>
      <c r="H225" s="1" t="s">
        <v>5031</v>
      </c>
      <c r="I225" s="1">
        <v>0.0</v>
      </c>
      <c r="J225" s="1" t="s">
        <v>5070</v>
      </c>
      <c r="K225" s="1"/>
    </row>
    <row r="226" ht="15.75" hidden="1" customHeight="1">
      <c r="B226" s="1"/>
      <c r="C226" s="1" t="s">
        <v>3259</v>
      </c>
      <c r="D226" s="1">
        <v>2022.0</v>
      </c>
      <c r="E226" s="1"/>
      <c r="F226" s="1" t="s">
        <v>3262</v>
      </c>
      <c r="G226" s="1" t="s">
        <v>2182</v>
      </c>
      <c r="H226" s="1" t="s">
        <v>5031</v>
      </c>
      <c r="I226" s="1">
        <v>0.0</v>
      </c>
      <c r="J226" s="1" t="s">
        <v>5066</v>
      </c>
      <c r="K226" s="1"/>
    </row>
    <row r="227" ht="15.75" hidden="1" customHeight="1">
      <c r="B227" s="1"/>
      <c r="C227" s="1" t="s">
        <v>3270</v>
      </c>
      <c r="D227" s="1">
        <v>2022.0</v>
      </c>
      <c r="E227" s="1"/>
      <c r="F227" s="1" t="s">
        <v>3273</v>
      </c>
      <c r="G227" s="1" t="s">
        <v>2182</v>
      </c>
      <c r="H227" s="1" t="s">
        <v>5031</v>
      </c>
      <c r="I227" s="1">
        <v>0.0</v>
      </c>
      <c r="J227" s="1" t="s">
        <v>5066</v>
      </c>
      <c r="K227" s="1"/>
    </row>
    <row r="228" ht="15.75" hidden="1" customHeight="1">
      <c r="B228" s="1"/>
      <c r="C228" s="1" t="s">
        <v>3289</v>
      </c>
      <c r="D228" s="1">
        <v>2022.0</v>
      </c>
      <c r="E228" s="1"/>
      <c r="F228" s="1" t="s">
        <v>3292</v>
      </c>
      <c r="G228" s="1" t="s">
        <v>2182</v>
      </c>
      <c r="H228" s="1" t="s">
        <v>5031</v>
      </c>
      <c r="I228" s="1">
        <v>0.0</v>
      </c>
      <c r="J228" s="1" t="s">
        <v>5070</v>
      </c>
      <c r="K228" s="1"/>
    </row>
    <row r="229" ht="15.75" hidden="1" customHeight="1">
      <c r="B229" s="1"/>
      <c r="C229" s="1" t="s">
        <v>3294</v>
      </c>
      <c r="D229" s="1">
        <v>2022.0</v>
      </c>
      <c r="E229" s="1"/>
      <c r="F229" s="1" t="s">
        <v>3298</v>
      </c>
      <c r="G229" s="1" t="s">
        <v>2182</v>
      </c>
      <c r="H229" s="1" t="s">
        <v>5031</v>
      </c>
      <c r="I229" s="1">
        <v>0.0</v>
      </c>
      <c r="J229" s="1" t="s">
        <v>5086</v>
      </c>
      <c r="K229" s="1"/>
    </row>
    <row r="230" ht="15.75" customHeight="1">
      <c r="B230" s="1"/>
      <c r="C230" s="1" t="s">
        <v>3308</v>
      </c>
      <c r="D230" s="1">
        <v>2022.0</v>
      </c>
      <c r="E230" s="1"/>
      <c r="F230" s="1" t="s">
        <v>3313</v>
      </c>
      <c r="G230" s="1" t="s">
        <v>2182</v>
      </c>
      <c r="H230" s="1" t="s">
        <v>5031</v>
      </c>
      <c r="I230" s="1">
        <v>70.0</v>
      </c>
      <c r="J230" s="1"/>
      <c r="K230" s="1" t="s">
        <v>5060</v>
      </c>
    </row>
    <row r="231" ht="15.75" hidden="1" customHeight="1">
      <c r="B231" s="1"/>
      <c r="C231" s="1" t="s">
        <v>3350</v>
      </c>
      <c r="D231" s="1">
        <v>2022.0</v>
      </c>
      <c r="E231" s="1"/>
      <c r="F231" s="1" t="s">
        <v>3355</v>
      </c>
      <c r="G231" s="1" t="s">
        <v>2182</v>
      </c>
      <c r="H231" s="1" t="s">
        <v>5031</v>
      </c>
      <c r="I231" s="1">
        <v>0.0</v>
      </c>
      <c r="J231" s="1" t="s">
        <v>5066</v>
      </c>
      <c r="K231" s="1"/>
    </row>
    <row r="232" ht="15.75" hidden="1" customHeight="1">
      <c r="B232" s="1"/>
      <c r="C232" s="1" t="s">
        <v>3410</v>
      </c>
      <c r="D232" s="1">
        <v>2022.0</v>
      </c>
      <c r="E232" s="1"/>
      <c r="F232" s="1" t="s">
        <v>3411</v>
      </c>
      <c r="G232" s="1" t="s">
        <v>2182</v>
      </c>
      <c r="H232" s="1" t="s">
        <v>5031</v>
      </c>
      <c r="I232" s="1">
        <v>0.0</v>
      </c>
      <c r="J232" s="1" t="s">
        <v>5071</v>
      </c>
      <c r="K232" s="1"/>
    </row>
    <row r="233" ht="15.75" customHeight="1">
      <c r="B233" s="1"/>
      <c r="C233" s="1" t="s">
        <v>3427</v>
      </c>
      <c r="D233" s="1">
        <v>2022.0</v>
      </c>
      <c r="E233" s="1"/>
      <c r="F233" s="1" t="s">
        <v>3430</v>
      </c>
      <c r="G233" s="1" t="s">
        <v>2182</v>
      </c>
      <c r="H233" s="1" t="s">
        <v>5031</v>
      </c>
      <c r="I233" s="1">
        <v>70.0</v>
      </c>
      <c r="J233" s="1"/>
      <c r="K233" s="1" t="s">
        <v>5087</v>
      </c>
    </row>
    <row r="234" ht="15.75" hidden="1" customHeight="1">
      <c r="B234" s="1"/>
      <c r="C234" s="1" t="s">
        <v>3492</v>
      </c>
      <c r="D234" s="1">
        <v>2022.0</v>
      </c>
      <c r="E234" s="1"/>
      <c r="F234" s="1" t="s">
        <v>3495</v>
      </c>
      <c r="G234" s="1" t="s">
        <v>2182</v>
      </c>
      <c r="H234" s="1" t="s">
        <v>5031</v>
      </c>
      <c r="I234" s="1">
        <v>0.0</v>
      </c>
      <c r="J234" s="1" t="s">
        <v>5066</v>
      </c>
      <c r="K234" s="1"/>
    </row>
    <row r="235" ht="15.75" hidden="1" customHeight="1">
      <c r="B235" s="1"/>
      <c r="C235" s="1" t="s">
        <v>3561</v>
      </c>
      <c r="D235" s="1">
        <v>2022.0</v>
      </c>
      <c r="E235" s="1"/>
      <c r="F235" s="1" t="s">
        <v>3564</v>
      </c>
      <c r="G235" s="1" t="s">
        <v>2182</v>
      </c>
      <c r="H235" s="1" t="s">
        <v>5031</v>
      </c>
      <c r="I235" s="1">
        <v>0.0</v>
      </c>
      <c r="J235" s="1" t="s">
        <v>5069</v>
      </c>
      <c r="K235" s="1"/>
    </row>
    <row r="236" ht="15.75" hidden="1" customHeight="1">
      <c r="B236" s="1"/>
      <c r="C236" s="1" t="s">
        <v>3571</v>
      </c>
      <c r="D236" s="1">
        <v>2022.0</v>
      </c>
      <c r="E236" s="1"/>
      <c r="F236" s="1" t="s">
        <v>3574</v>
      </c>
      <c r="G236" s="1" t="s">
        <v>2182</v>
      </c>
      <c r="H236" s="1" t="s">
        <v>5031</v>
      </c>
      <c r="I236" s="1">
        <v>0.0</v>
      </c>
      <c r="J236" s="1" t="s">
        <v>5066</v>
      </c>
      <c r="K236" s="1"/>
    </row>
    <row r="237" ht="15.75" hidden="1" customHeight="1">
      <c r="B237" s="1"/>
      <c r="C237" s="1" t="s">
        <v>3576</v>
      </c>
      <c r="D237" s="1">
        <v>2022.0</v>
      </c>
      <c r="E237" s="1"/>
      <c r="F237" s="1" t="s">
        <v>3579</v>
      </c>
      <c r="G237" s="1" t="s">
        <v>2182</v>
      </c>
      <c r="H237" s="1" t="s">
        <v>5031</v>
      </c>
      <c r="I237" s="1">
        <v>0.0</v>
      </c>
      <c r="J237" s="1" t="s">
        <v>5066</v>
      </c>
      <c r="K237" s="1"/>
    </row>
    <row r="238" ht="15.75" hidden="1" customHeight="1">
      <c r="B238" s="1"/>
      <c r="C238" s="1" t="s">
        <v>3638</v>
      </c>
      <c r="D238" s="1">
        <v>2022.0</v>
      </c>
      <c r="E238" s="1"/>
      <c r="F238" s="1" t="s">
        <v>3641</v>
      </c>
      <c r="G238" s="1" t="s">
        <v>2182</v>
      </c>
      <c r="H238" s="1" t="s">
        <v>5031</v>
      </c>
      <c r="I238" s="1">
        <v>0.0</v>
      </c>
      <c r="J238" s="1" t="s">
        <v>5071</v>
      </c>
      <c r="K238" s="1"/>
    </row>
    <row r="239" ht="15.75" customHeight="1">
      <c r="B239" s="1"/>
      <c r="C239" s="1" t="s">
        <v>3690</v>
      </c>
      <c r="D239" s="1">
        <v>2022.0</v>
      </c>
      <c r="E239" s="1"/>
      <c r="F239" s="1" t="s">
        <v>3692</v>
      </c>
      <c r="G239" s="1" t="s">
        <v>2182</v>
      </c>
      <c r="H239" s="1" t="s">
        <v>5031</v>
      </c>
      <c r="I239" s="1">
        <v>70.0</v>
      </c>
      <c r="J239" s="1" t="s">
        <v>5074</v>
      </c>
      <c r="K239" s="1" t="s">
        <v>5062</v>
      </c>
    </row>
    <row r="240" ht="15.75" hidden="1" customHeight="1">
      <c r="B240" s="1"/>
      <c r="C240" s="1" t="s">
        <v>3747</v>
      </c>
      <c r="D240" s="1">
        <v>2022.0</v>
      </c>
      <c r="E240" s="1"/>
      <c r="F240" s="1" t="s">
        <v>3751</v>
      </c>
      <c r="G240" s="1" t="s">
        <v>2182</v>
      </c>
      <c r="H240" s="1" t="s">
        <v>5031</v>
      </c>
      <c r="I240" s="1">
        <v>0.0</v>
      </c>
      <c r="J240" s="1" t="s">
        <v>5066</v>
      </c>
      <c r="K240" s="1"/>
    </row>
    <row r="241" ht="15.75" hidden="1" customHeight="1">
      <c r="B241" s="1"/>
      <c r="C241" s="1" t="s">
        <v>3799</v>
      </c>
      <c r="D241" s="1">
        <v>2022.0</v>
      </c>
      <c r="E241" s="1"/>
      <c r="F241" s="1" t="s">
        <v>3802</v>
      </c>
      <c r="G241" s="1" t="s">
        <v>2182</v>
      </c>
      <c r="H241" s="1" t="s">
        <v>5031</v>
      </c>
      <c r="I241" s="1">
        <v>0.0</v>
      </c>
      <c r="J241" s="1" t="s">
        <v>5070</v>
      </c>
      <c r="K241" s="1"/>
    </row>
    <row r="242" ht="15.75" hidden="1" customHeight="1">
      <c r="B242" s="1"/>
      <c r="C242" s="1" t="s">
        <v>3844</v>
      </c>
      <c r="D242" s="1">
        <v>2022.0</v>
      </c>
      <c r="E242" s="1"/>
      <c r="F242" s="1" t="s">
        <v>3845</v>
      </c>
      <c r="G242" s="1" t="s">
        <v>2182</v>
      </c>
      <c r="H242" s="1" t="s">
        <v>5031</v>
      </c>
      <c r="I242" s="1">
        <v>0.0</v>
      </c>
      <c r="J242" s="1" t="s">
        <v>5069</v>
      </c>
      <c r="K242" s="1"/>
    </row>
    <row r="243" ht="15.75" hidden="1" customHeight="1">
      <c r="B243" s="1"/>
      <c r="C243" s="1" t="s">
        <v>3878</v>
      </c>
      <c r="D243" s="1">
        <v>2022.0</v>
      </c>
      <c r="E243" s="1"/>
      <c r="F243" s="1" t="s">
        <v>3882</v>
      </c>
      <c r="G243" s="1" t="s">
        <v>2182</v>
      </c>
      <c r="H243" s="1" t="s">
        <v>5031</v>
      </c>
      <c r="I243" s="1">
        <v>0.0</v>
      </c>
      <c r="J243" s="1" t="s">
        <v>5070</v>
      </c>
      <c r="K243" s="1"/>
    </row>
    <row r="244" ht="15.75" hidden="1" customHeight="1">
      <c r="B244" s="1"/>
      <c r="C244" s="1" t="s">
        <v>4035</v>
      </c>
      <c r="D244" s="1">
        <v>2022.0</v>
      </c>
      <c r="E244" s="1"/>
      <c r="F244" s="1" t="s">
        <v>4040</v>
      </c>
      <c r="G244" s="1" t="s">
        <v>2182</v>
      </c>
      <c r="H244" s="1" t="s">
        <v>5031</v>
      </c>
      <c r="I244" s="1">
        <v>0.0</v>
      </c>
      <c r="J244" s="1" t="s">
        <v>5069</v>
      </c>
      <c r="K244" s="1"/>
    </row>
    <row r="245" ht="15.75" customHeight="1">
      <c r="B245" s="1"/>
      <c r="C245" s="1" t="s">
        <v>4053</v>
      </c>
      <c r="D245" s="1">
        <v>2022.0</v>
      </c>
      <c r="E245" s="1"/>
      <c r="F245" s="1" t="s">
        <v>4058</v>
      </c>
      <c r="G245" s="1" t="s">
        <v>2182</v>
      </c>
      <c r="H245" s="1" t="s">
        <v>5031</v>
      </c>
      <c r="I245" s="1">
        <v>75.0</v>
      </c>
      <c r="J245" s="1"/>
      <c r="K245" s="1" t="s">
        <v>5062</v>
      </c>
    </row>
    <row r="246" ht="15.75" customHeight="1">
      <c r="B246" s="1"/>
      <c r="C246" s="1" t="s">
        <v>4078</v>
      </c>
      <c r="D246" s="1">
        <v>2022.0</v>
      </c>
      <c r="E246" s="1"/>
      <c r="F246" s="1" t="s">
        <v>4083</v>
      </c>
      <c r="G246" s="1" t="s">
        <v>2182</v>
      </c>
      <c r="H246" s="1" t="s">
        <v>5031</v>
      </c>
      <c r="I246" s="1">
        <v>60.0</v>
      </c>
      <c r="J246" s="1" t="s">
        <v>5074</v>
      </c>
      <c r="K246" s="1"/>
    </row>
    <row r="247" ht="15.75" hidden="1" customHeight="1">
      <c r="B247" s="1"/>
      <c r="C247" s="1" t="s">
        <v>4125</v>
      </c>
      <c r="D247" s="1">
        <v>2022.0</v>
      </c>
      <c r="E247" s="1"/>
      <c r="F247" s="1" t="s">
        <v>4128</v>
      </c>
      <c r="G247" s="1" t="s">
        <v>2182</v>
      </c>
      <c r="H247" s="1" t="s">
        <v>5031</v>
      </c>
      <c r="I247" s="1">
        <v>0.0</v>
      </c>
      <c r="J247" s="1" t="s">
        <v>5069</v>
      </c>
      <c r="K247" s="1"/>
    </row>
    <row r="248" ht="15.75" customHeight="1">
      <c r="B248" s="1"/>
      <c r="C248" s="1" t="s">
        <v>4219</v>
      </c>
      <c r="D248" s="1">
        <v>2022.0</v>
      </c>
      <c r="E248" s="1"/>
      <c r="F248" s="1" t="s">
        <v>4220</v>
      </c>
      <c r="G248" s="1" t="s">
        <v>2182</v>
      </c>
      <c r="H248" s="1" t="s">
        <v>5031</v>
      </c>
      <c r="I248" s="1">
        <v>80.0</v>
      </c>
      <c r="J248" s="1"/>
      <c r="K248" s="1" t="s">
        <v>5062</v>
      </c>
    </row>
    <row r="249" ht="15.75" hidden="1" customHeight="1">
      <c r="B249" s="1"/>
      <c r="C249" s="1" t="s">
        <v>4310</v>
      </c>
      <c r="D249" s="1">
        <v>2022.0</v>
      </c>
      <c r="E249" s="1"/>
      <c r="F249" s="1" t="s">
        <v>4315</v>
      </c>
      <c r="G249" s="1" t="s">
        <v>2182</v>
      </c>
      <c r="H249" s="1" t="s">
        <v>5031</v>
      </c>
      <c r="I249" s="1">
        <v>0.0</v>
      </c>
      <c r="J249" s="1" t="s">
        <v>5066</v>
      </c>
      <c r="K249" s="1"/>
    </row>
    <row r="250" ht="15.75" customHeight="1">
      <c r="B250" s="1"/>
      <c r="C250" s="1" t="s">
        <v>4340</v>
      </c>
      <c r="D250" s="1">
        <v>2022.0</v>
      </c>
      <c r="E250" s="1"/>
      <c r="F250" s="1" t="s">
        <v>4343</v>
      </c>
      <c r="G250" s="1" t="s">
        <v>2182</v>
      </c>
      <c r="H250" s="1" t="s">
        <v>5031</v>
      </c>
      <c r="I250" s="1">
        <v>70.0</v>
      </c>
      <c r="J250" s="1" t="s">
        <v>5074</v>
      </c>
      <c r="K250" s="1" t="s">
        <v>5062</v>
      </c>
    </row>
    <row r="251" ht="15.75" hidden="1" customHeight="1">
      <c r="B251" s="1"/>
      <c r="C251" s="1" t="s">
        <v>4412</v>
      </c>
      <c r="D251" s="1">
        <v>2022.0</v>
      </c>
      <c r="E251" s="1"/>
      <c r="F251" s="1" t="s">
        <v>4417</v>
      </c>
      <c r="G251" s="1" t="s">
        <v>2182</v>
      </c>
      <c r="H251" s="1" t="s">
        <v>5031</v>
      </c>
      <c r="I251" s="1">
        <v>0.0</v>
      </c>
      <c r="J251" s="1" t="s">
        <v>5071</v>
      </c>
      <c r="K251" s="1"/>
    </row>
    <row r="252" ht="15.75" hidden="1" customHeight="1">
      <c r="B252" s="1"/>
      <c r="C252" s="1" t="s">
        <v>4434</v>
      </c>
      <c r="D252" s="1">
        <v>2022.0</v>
      </c>
      <c r="E252" s="1"/>
      <c r="F252" s="1" t="s">
        <v>4436</v>
      </c>
      <c r="G252" s="1" t="s">
        <v>2182</v>
      </c>
      <c r="H252" s="1" t="s">
        <v>5031</v>
      </c>
      <c r="I252" s="1">
        <v>0.0</v>
      </c>
      <c r="J252" s="1" t="s">
        <v>5069</v>
      </c>
      <c r="K252" s="1"/>
    </row>
    <row r="253" ht="15.75" customHeight="1">
      <c r="B253" s="1"/>
      <c r="C253" s="1" t="s">
        <v>4459</v>
      </c>
      <c r="D253" s="1">
        <v>2022.0</v>
      </c>
      <c r="E253" s="1"/>
      <c r="F253" s="1" t="s">
        <v>4461</v>
      </c>
      <c r="G253" s="1" t="s">
        <v>2182</v>
      </c>
      <c r="H253" s="1" t="s">
        <v>5031</v>
      </c>
      <c r="I253" s="1">
        <v>100.0</v>
      </c>
      <c r="J253" s="1"/>
      <c r="K253" s="1" t="s">
        <v>5079</v>
      </c>
    </row>
    <row r="254" ht="15.75" hidden="1" customHeight="1">
      <c r="B254" s="1"/>
      <c r="C254" s="1" t="s">
        <v>4488</v>
      </c>
      <c r="D254" s="1">
        <v>2022.0</v>
      </c>
      <c r="E254" s="1"/>
      <c r="F254" s="1" t="s">
        <v>4489</v>
      </c>
      <c r="G254" s="1" t="s">
        <v>2182</v>
      </c>
      <c r="H254" s="1" t="s">
        <v>5031</v>
      </c>
      <c r="I254" s="1">
        <v>0.0</v>
      </c>
      <c r="J254" s="1" t="s">
        <v>5066</v>
      </c>
      <c r="K254" s="1"/>
    </row>
    <row r="255" ht="15.75" customHeight="1">
      <c r="B255" s="1"/>
      <c r="C255" s="1" t="s">
        <v>4505</v>
      </c>
      <c r="D255" s="1">
        <v>2022.0</v>
      </c>
      <c r="E255" s="1"/>
      <c r="F255" s="1" t="s">
        <v>4507</v>
      </c>
      <c r="G255" s="1" t="s">
        <v>2182</v>
      </c>
      <c r="H255" s="1" t="s">
        <v>5031</v>
      </c>
      <c r="I255" s="1">
        <v>100.0</v>
      </c>
      <c r="J255" s="1" t="s">
        <v>5076</v>
      </c>
      <c r="K255" s="1" t="s">
        <v>5059</v>
      </c>
    </row>
    <row r="256" ht="15.75" hidden="1" customHeight="1">
      <c r="B256" s="1"/>
      <c r="C256" s="1" t="s">
        <v>4576</v>
      </c>
      <c r="D256" s="1">
        <v>2022.0</v>
      </c>
      <c r="E256" s="1"/>
      <c r="F256" s="1" t="s">
        <v>4580</v>
      </c>
      <c r="G256" s="1" t="s">
        <v>2182</v>
      </c>
      <c r="H256" s="1" t="s">
        <v>5031</v>
      </c>
      <c r="I256" s="1">
        <v>0.0</v>
      </c>
      <c r="J256" s="1" t="s">
        <v>5066</v>
      </c>
      <c r="K256" s="1"/>
    </row>
    <row r="257" ht="15.75" hidden="1" customHeight="1">
      <c r="B257" s="1"/>
      <c r="C257" s="1" t="s">
        <v>4583</v>
      </c>
      <c r="D257" s="1">
        <v>2022.0</v>
      </c>
      <c r="E257" s="1"/>
      <c r="F257" s="1" t="s">
        <v>4588</v>
      </c>
      <c r="G257" s="1" t="s">
        <v>2182</v>
      </c>
      <c r="H257" s="1" t="s">
        <v>5031</v>
      </c>
      <c r="I257" s="1">
        <v>0.0</v>
      </c>
      <c r="J257" s="1" t="s">
        <v>5066</v>
      </c>
      <c r="K257" s="1"/>
    </row>
    <row r="258" ht="15.75" hidden="1" customHeight="1">
      <c r="B258" s="1"/>
      <c r="C258" s="1" t="s">
        <v>4626</v>
      </c>
      <c r="D258" s="1">
        <v>2022.0</v>
      </c>
      <c r="E258" s="1"/>
      <c r="F258" s="1" t="s">
        <v>4631</v>
      </c>
      <c r="G258" s="1" t="s">
        <v>2182</v>
      </c>
      <c r="H258" s="1" t="s">
        <v>5031</v>
      </c>
      <c r="I258" s="1">
        <v>0.0</v>
      </c>
      <c r="J258" s="1" t="s">
        <v>5071</v>
      </c>
      <c r="K258" s="1"/>
    </row>
    <row r="259" ht="15.75" customHeight="1">
      <c r="B259" s="1"/>
      <c r="C259" s="1" t="s">
        <v>4652</v>
      </c>
      <c r="D259" s="1">
        <v>2022.0</v>
      </c>
      <c r="E259" s="1"/>
      <c r="F259" s="1" t="s">
        <v>4657</v>
      </c>
      <c r="G259" s="1" t="s">
        <v>2182</v>
      </c>
      <c r="H259" s="1" t="s">
        <v>5031</v>
      </c>
      <c r="I259" s="1">
        <v>100.0</v>
      </c>
      <c r="J259" s="1"/>
      <c r="K259" s="1" t="s">
        <v>5059</v>
      </c>
    </row>
    <row r="260" ht="15.75" hidden="1" customHeight="1">
      <c r="B260" s="1"/>
      <c r="C260" s="1" t="s">
        <v>4747</v>
      </c>
      <c r="D260" s="1">
        <v>2022.0</v>
      </c>
      <c r="E260" s="1"/>
      <c r="F260" s="1" t="s">
        <v>4749</v>
      </c>
      <c r="G260" s="1" t="s">
        <v>2182</v>
      </c>
      <c r="H260" s="1" t="s">
        <v>5031</v>
      </c>
      <c r="I260" s="1">
        <v>0.0</v>
      </c>
      <c r="J260" s="1" t="s">
        <v>5066</v>
      </c>
      <c r="K260" s="1"/>
    </row>
    <row r="261" ht="15.75" hidden="1" customHeight="1">
      <c r="B261" s="1"/>
      <c r="C261" s="1" t="s">
        <v>4799</v>
      </c>
      <c r="D261" s="1">
        <v>2022.0</v>
      </c>
      <c r="E261" s="1"/>
      <c r="F261" s="1" t="s">
        <v>4804</v>
      </c>
      <c r="G261" s="1" t="s">
        <v>2182</v>
      </c>
      <c r="H261" s="1" t="s">
        <v>5031</v>
      </c>
      <c r="I261" s="1">
        <v>0.0</v>
      </c>
      <c r="J261" s="1" t="s">
        <v>5069</v>
      </c>
      <c r="K261" s="1"/>
    </row>
    <row r="262" ht="15.75" customHeight="1">
      <c r="B262" s="1"/>
      <c r="C262" s="1" t="s">
        <v>4810</v>
      </c>
      <c r="D262" s="1">
        <v>2022.0</v>
      </c>
      <c r="E262" s="1"/>
      <c r="F262" s="1" t="s">
        <v>4813</v>
      </c>
      <c r="G262" s="1" t="s">
        <v>2182</v>
      </c>
      <c r="H262" s="1" t="s">
        <v>5031</v>
      </c>
      <c r="I262" s="1">
        <v>100.0</v>
      </c>
      <c r="J262" s="1"/>
      <c r="K262" s="1" t="s">
        <v>5060</v>
      </c>
    </row>
    <row r="263" ht="15.75" customHeight="1">
      <c r="B263" s="1"/>
      <c r="C263" s="1" t="s">
        <v>4871</v>
      </c>
      <c r="D263" s="1">
        <v>2022.0</v>
      </c>
      <c r="E263" s="1"/>
      <c r="F263" s="1" t="s">
        <v>4875</v>
      </c>
      <c r="G263" s="1" t="s">
        <v>2182</v>
      </c>
      <c r="H263" s="1" t="s">
        <v>5031</v>
      </c>
      <c r="I263" s="1">
        <v>100.0</v>
      </c>
      <c r="J263" s="1" t="s">
        <v>5088</v>
      </c>
      <c r="K263" s="1" t="s">
        <v>5067</v>
      </c>
    </row>
    <row r="264" ht="15.75" customHeight="1">
      <c r="B264" s="1"/>
      <c r="C264" s="1" t="s">
        <v>4942</v>
      </c>
      <c r="D264" s="1">
        <v>2022.0</v>
      </c>
      <c r="E264" s="1"/>
      <c r="F264" s="1" t="s">
        <v>4947</v>
      </c>
      <c r="G264" s="1" t="s">
        <v>2182</v>
      </c>
      <c r="H264" s="1" t="s">
        <v>5031</v>
      </c>
      <c r="I264" s="1">
        <v>100.0</v>
      </c>
      <c r="J264" s="1"/>
      <c r="K264" s="1" t="s">
        <v>5067</v>
      </c>
    </row>
    <row r="265" ht="15.75" hidden="1" customHeight="1">
      <c r="B265" s="1" t="s">
        <v>37</v>
      </c>
      <c r="C265" s="1" t="s">
        <v>40</v>
      </c>
      <c r="D265" s="1">
        <v>2021.0</v>
      </c>
      <c r="E265" s="1" t="s">
        <v>43</v>
      </c>
      <c r="F265" s="1" t="s">
        <v>44</v>
      </c>
      <c r="G265" s="1" t="s">
        <v>30</v>
      </c>
      <c r="H265" s="1" t="s">
        <v>33</v>
      </c>
      <c r="I265" s="1">
        <v>0.0</v>
      </c>
      <c r="J265" s="1" t="s">
        <v>5069</v>
      </c>
      <c r="K265" s="1"/>
    </row>
    <row r="266" ht="15.75" customHeight="1">
      <c r="B266" s="1" t="s">
        <v>74</v>
      </c>
      <c r="C266" s="1" t="s">
        <v>77</v>
      </c>
      <c r="D266" s="1">
        <v>2021.0</v>
      </c>
      <c r="E266" s="1" t="s">
        <v>78</v>
      </c>
      <c r="F266" s="1" t="s">
        <v>79</v>
      </c>
      <c r="G266" s="1" t="s">
        <v>64</v>
      </c>
      <c r="H266" s="1" t="s">
        <v>33</v>
      </c>
      <c r="I266" s="1">
        <v>100.0</v>
      </c>
      <c r="J266" s="1"/>
      <c r="K266" s="1" t="s">
        <v>5060</v>
      </c>
    </row>
    <row r="267" ht="15.75" customHeight="1">
      <c r="B267" s="1" t="s">
        <v>89</v>
      </c>
      <c r="C267" s="1" t="s">
        <v>92</v>
      </c>
      <c r="D267" s="1">
        <v>2021.0</v>
      </c>
      <c r="E267" s="1" t="s">
        <v>94</v>
      </c>
      <c r="F267" s="1" t="s">
        <v>95</v>
      </c>
      <c r="G267" s="1" t="s">
        <v>64</v>
      </c>
      <c r="H267" s="1" t="s">
        <v>33</v>
      </c>
      <c r="I267" s="1">
        <v>100.0</v>
      </c>
      <c r="J267" s="1"/>
      <c r="K267" s="1" t="s">
        <v>5062</v>
      </c>
    </row>
    <row r="268" ht="15.75" hidden="1" customHeight="1">
      <c r="B268" s="1" t="s">
        <v>97</v>
      </c>
      <c r="C268" s="1" t="s">
        <v>100</v>
      </c>
      <c r="D268" s="1">
        <v>2021.0</v>
      </c>
      <c r="E268" s="1" t="s">
        <v>104</v>
      </c>
      <c r="F268" s="1" t="s">
        <v>105</v>
      </c>
      <c r="G268" s="1" t="s">
        <v>30</v>
      </c>
      <c r="H268" s="1" t="s">
        <v>33</v>
      </c>
      <c r="I268" s="1">
        <v>0.0</v>
      </c>
      <c r="J268" s="1" t="s">
        <v>5077</v>
      </c>
      <c r="K268" s="1"/>
    </row>
    <row r="269" ht="15.75" hidden="1" customHeight="1">
      <c r="B269" s="1" t="s">
        <v>137</v>
      </c>
      <c r="C269" s="1" t="s">
        <v>140</v>
      </c>
      <c r="D269" s="1">
        <v>2021.0</v>
      </c>
      <c r="E269" s="1" t="s">
        <v>142</v>
      </c>
      <c r="F269" s="1" t="s">
        <v>143</v>
      </c>
      <c r="G269" s="1" t="s">
        <v>64</v>
      </c>
      <c r="H269" s="1" t="s">
        <v>33</v>
      </c>
      <c r="I269" s="1">
        <v>0.0</v>
      </c>
      <c r="J269" s="1" t="s">
        <v>5071</v>
      </c>
      <c r="K269" s="1"/>
    </row>
    <row r="270" ht="15.75" customHeight="1">
      <c r="B270" s="1" t="s">
        <v>241</v>
      </c>
      <c r="C270" s="1" t="s">
        <v>244</v>
      </c>
      <c r="D270" s="1">
        <v>2021.0</v>
      </c>
      <c r="E270" s="1" t="s">
        <v>248</v>
      </c>
      <c r="F270" s="1" t="s">
        <v>249</v>
      </c>
      <c r="G270" s="1" t="s">
        <v>64</v>
      </c>
      <c r="H270" s="1" t="s">
        <v>33</v>
      </c>
      <c r="I270" s="1">
        <v>100.0</v>
      </c>
      <c r="J270" s="1"/>
      <c r="K270" s="1" t="s">
        <v>5060</v>
      </c>
    </row>
    <row r="271" ht="15.75" customHeight="1">
      <c r="B271" s="1" t="s">
        <v>261</v>
      </c>
      <c r="C271" s="1" t="s">
        <v>264</v>
      </c>
      <c r="D271" s="1">
        <v>2021.0</v>
      </c>
      <c r="E271" s="1" t="s">
        <v>267</v>
      </c>
      <c r="F271" s="1" t="s">
        <v>268</v>
      </c>
      <c r="G271" s="1" t="s">
        <v>64</v>
      </c>
      <c r="H271" s="1" t="s">
        <v>33</v>
      </c>
      <c r="I271" s="1">
        <v>100.0</v>
      </c>
      <c r="J271" s="1"/>
      <c r="K271" s="1" t="s">
        <v>5059</v>
      </c>
    </row>
    <row r="272" ht="15.75" customHeight="1">
      <c r="B272" s="1" t="s">
        <v>270</v>
      </c>
      <c r="C272" s="1" t="s">
        <v>273</v>
      </c>
      <c r="D272" s="1">
        <v>2021.0</v>
      </c>
      <c r="E272" s="1" t="s">
        <v>276</v>
      </c>
      <c r="F272" s="1" t="s">
        <v>277</v>
      </c>
      <c r="G272" s="1" t="s">
        <v>30</v>
      </c>
      <c r="H272" s="1" t="s">
        <v>33</v>
      </c>
      <c r="I272" s="1">
        <v>100.0</v>
      </c>
      <c r="J272" s="1" t="s">
        <v>5076</v>
      </c>
      <c r="K272" s="1" t="s">
        <v>5060</v>
      </c>
    </row>
    <row r="273" ht="15.75" hidden="1" customHeight="1">
      <c r="B273" s="1" t="s">
        <v>370</v>
      </c>
      <c r="C273" s="1" t="s">
        <v>373</v>
      </c>
      <c r="D273" s="1">
        <v>2021.0</v>
      </c>
      <c r="E273" s="1" t="s">
        <v>376</v>
      </c>
      <c r="F273" s="1" t="s">
        <v>377</v>
      </c>
      <c r="G273" s="1" t="s">
        <v>30</v>
      </c>
      <c r="H273" s="1" t="s">
        <v>33</v>
      </c>
      <c r="I273" s="1">
        <v>50.0</v>
      </c>
      <c r="J273" s="1" t="s">
        <v>5089</v>
      </c>
      <c r="K273" s="1"/>
    </row>
    <row r="274" ht="15.75" customHeight="1">
      <c r="B274" s="1" t="s">
        <v>387</v>
      </c>
      <c r="C274" s="1" t="s">
        <v>390</v>
      </c>
      <c r="D274" s="1">
        <v>2021.0</v>
      </c>
      <c r="E274" s="1" t="s">
        <v>392</v>
      </c>
      <c r="F274" s="1" t="s">
        <v>393</v>
      </c>
      <c r="G274" s="1" t="s">
        <v>64</v>
      </c>
      <c r="H274" s="1" t="s">
        <v>33</v>
      </c>
      <c r="I274" s="1">
        <v>100.0</v>
      </c>
      <c r="J274" s="1"/>
      <c r="K274" s="1" t="s">
        <v>5073</v>
      </c>
    </row>
    <row r="275" ht="15.75" hidden="1" customHeight="1">
      <c r="B275" s="1" t="s">
        <v>403</v>
      </c>
      <c r="C275" s="1" t="s">
        <v>406</v>
      </c>
      <c r="D275" s="1">
        <v>2021.0</v>
      </c>
      <c r="E275" s="1" t="s">
        <v>410</v>
      </c>
      <c r="F275" s="1" t="s">
        <v>411</v>
      </c>
      <c r="G275" s="1" t="s">
        <v>64</v>
      </c>
      <c r="H275" s="1" t="s">
        <v>33</v>
      </c>
      <c r="I275" s="1">
        <v>0.0</v>
      </c>
      <c r="J275" s="1" t="s">
        <v>5069</v>
      </c>
      <c r="K275" s="1"/>
    </row>
    <row r="276" ht="15.75" hidden="1" customHeight="1">
      <c r="B276" s="1" t="s">
        <v>438</v>
      </c>
      <c r="C276" s="1" t="s">
        <v>441</v>
      </c>
      <c r="D276" s="1">
        <v>2021.0</v>
      </c>
      <c r="E276" s="1" t="s">
        <v>446</v>
      </c>
      <c r="F276" s="1" t="s">
        <v>447</v>
      </c>
      <c r="G276" s="1" t="s">
        <v>30</v>
      </c>
      <c r="H276" s="1" t="s">
        <v>33</v>
      </c>
      <c r="I276" s="1">
        <v>0.0</v>
      </c>
      <c r="J276" s="1" t="s">
        <v>5071</v>
      </c>
      <c r="K276" s="1"/>
    </row>
    <row r="277" ht="15.75" customHeight="1">
      <c r="B277" s="1" t="s">
        <v>565</v>
      </c>
      <c r="C277" s="1" t="s">
        <v>568</v>
      </c>
      <c r="D277" s="1">
        <v>2021.0</v>
      </c>
      <c r="E277" s="1" t="s">
        <v>571</v>
      </c>
      <c r="F277" s="1" t="s">
        <v>572</v>
      </c>
      <c r="G277" s="1" t="s">
        <v>64</v>
      </c>
      <c r="H277" s="1" t="s">
        <v>33</v>
      </c>
      <c r="I277" s="1">
        <v>100.0</v>
      </c>
      <c r="J277" s="1"/>
      <c r="K277" s="1" t="s">
        <v>5067</v>
      </c>
    </row>
    <row r="278" ht="15.75" customHeight="1">
      <c r="B278" s="1" t="s">
        <v>641</v>
      </c>
      <c r="C278" s="1" t="s">
        <v>644</v>
      </c>
      <c r="D278" s="1">
        <v>2021.0</v>
      </c>
      <c r="E278" s="1" t="s">
        <v>646</v>
      </c>
      <c r="F278" s="1" t="s">
        <v>647</v>
      </c>
      <c r="G278" s="1" t="s">
        <v>64</v>
      </c>
      <c r="H278" s="1" t="s">
        <v>33</v>
      </c>
      <c r="I278" s="1">
        <v>100.0</v>
      </c>
      <c r="J278" s="1" t="s">
        <v>5077</v>
      </c>
      <c r="K278" s="1"/>
    </row>
    <row r="279" ht="15.75" hidden="1" customHeight="1">
      <c r="B279" s="1" t="s">
        <v>706</v>
      </c>
      <c r="C279" s="1" t="s">
        <v>709</v>
      </c>
      <c r="D279" s="1">
        <v>2021.0</v>
      </c>
      <c r="E279" s="1" t="s">
        <v>711</v>
      </c>
      <c r="F279" s="1" t="s">
        <v>712</v>
      </c>
      <c r="G279" s="1" t="s">
        <v>30</v>
      </c>
      <c r="H279" s="1" t="s">
        <v>33</v>
      </c>
      <c r="I279" s="1">
        <v>0.0</v>
      </c>
      <c r="J279" s="1" t="s">
        <v>5069</v>
      </c>
      <c r="K279" s="1"/>
    </row>
    <row r="280" ht="15.75" customHeight="1">
      <c r="B280" s="1" t="s">
        <v>732</v>
      </c>
      <c r="C280" s="1" t="s">
        <v>735</v>
      </c>
      <c r="D280" s="1">
        <v>2021.0</v>
      </c>
      <c r="E280" s="1" t="s">
        <v>736</v>
      </c>
      <c r="F280" s="12" t="s">
        <v>737</v>
      </c>
      <c r="G280" s="1" t="s">
        <v>30</v>
      </c>
      <c r="H280" s="1" t="s">
        <v>33</v>
      </c>
      <c r="I280" s="1">
        <v>100.0</v>
      </c>
      <c r="J280" s="1" t="s">
        <v>5090</v>
      </c>
      <c r="K280" s="1" t="s">
        <v>5060</v>
      </c>
    </row>
    <row r="281" ht="15.75" customHeight="1">
      <c r="B281" s="1" t="s">
        <v>1112</v>
      </c>
      <c r="C281" s="1" t="s">
        <v>1113</v>
      </c>
      <c r="D281" s="1">
        <v>2021.0</v>
      </c>
      <c r="E281" s="1" t="s">
        <v>1132</v>
      </c>
      <c r="F281" s="1" t="s">
        <v>5047</v>
      </c>
      <c r="G281" s="1" t="s">
        <v>30</v>
      </c>
      <c r="H281" s="1" t="s">
        <v>5045</v>
      </c>
      <c r="I281" s="1">
        <v>100.0</v>
      </c>
      <c r="J281" s="1"/>
      <c r="K281" s="1" t="s">
        <v>5059</v>
      </c>
    </row>
    <row r="282" ht="15.75" hidden="1" customHeight="1">
      <c r="B282" s="1"/>
      <c r="C282" s="1" t="s">
        <v>1531</v>
      </c>
      <c r="D282" s="1">
        <v>2021.0</v>
      </c>
      <c r="E282" s="1"/>
      <c r="F282" s="12" t="s">
        <v>1537</v>
      </c>
      <c r="G282" s="1" t="s">
        <v>1530</v>
      </c>
      <c r="H282" s="1" t="s">
        <v>5031</v>
      </c>
      <c r="I282" s="1">
        <v>0.0</v>
      </c>
      <c r="J282" s="1" t="s">
        <v>5069</v>
      </c>
      <c r="K282" s="1"/>
    </row>
    <row r="283" ht="15.75" hidden="1" customHeight="1">
      <c r="B283" s="1"/>
      <c r="C283" s="1" t="s">
        <v>1584</v>
      </c>
      <c r="D283" s="1">
        <v>2021.0</v>
      </c>
      <c r="E283" s="1"/>
      <c r="F283" s="1" t="s">
        <v>1587</v>
      </c>
      <c r="G283" s="1" t="s">
        <v>1530</v>
      </c>
      <c r="H283" s="1" t="s">
        <v>5031</v>
      </c>
      <c r="I283" s="1">
        <v>0.0</v>
      </c>
      <c r="J283" s="1" t="s">
        <v>5066</v>
      </c>
      <c r="K283" s="1"/>
    </row>
    <row r="284" ht="15.75" hidden="1" customHeight="1">
      <c r="B284" s="1"/>
      <c r="C284" s="1" t="s">
        <v>1601</v>
      </c>
      <c r="D284" s="1">
        <v>2021.0</v>
      </c>
      <c r="E284" s="1"/>
      <c r="F284" s="1" t="s">
        <v>1604</v>
      </c>
      <c r="G284" s="1" t="s">
        <v>1530</v>
      </c>
      <c r="H284" s="1" t="s">
        <v>5031</v>
      </c>
      <c r="I284" s="1">
        <v>0.0</v>
      </c>
      <c r="J284" s="1" t="s">
        <v>5069</v>
      </c>
      <c r="K284" s="1"/>
    </row>
    <row r="285" ht="15.75" hidden="1" customHeight="1">
      <c r="B285" s="1"/>
      <c r="C285" s="1" t="s">
        <v>1634</v>
      </c>
      <c r="D285" s="1">
        <v>2021.0</v>
      </c>
      <c r="E285" s="1"/>
      <c r="F285" s="1" t="s">
        <v>1638</v>
      </c>
      <c r="G285" s="1" t="s">
        <v>1530</v>
      </c>
      <c r="H285" s="1" t="s">
        <v>5031</v>
      </c>
      <c r="I285" s="1">
        <v>0.0</v>
      </c>
      <c r="J285" s="1" t="s">
        <v>5066</v>
      </c>
      <c r="K285" s="1"/>
    </row>
    <row r="286" ht="15.75" hidden="1" customHeight="1">
      <c r="B286" s="1"/>
      <c r="C286" s="1" t="s">
        <v>1686</v>
      </c>
      <c r="D286" s="1">
        <v>2021.0</v>
      </c>
      <c r="E286" s="1"/>
      <c r="F286" s="1" t="s">
        <v>1689</v>
      </c>
      <c r="G286" s="1" t="s">
        <v>1530</v>
      </c>
      <c r="H286" s="1" t="s">
        <v>5031</v>
      </c>
      <c r="I286" s="1">
        <v>0.0</v>
      </c>
      <c r="J286" s="1" t="s">
        <v>5069</v>
      </c>
      <c r="K286" s="1"/>
    </row>
    <row r="287" ht="15.75" customHeight="1">
      <c r="B287" s="1"/>
      <c r="C287" s="1" t="s">
        <v>1721</v>
      </c>
      <c r="D287" s="1">
        <v>2021.0</v>
      </c>
      <c r="E287" s="1"/>
      <c r="F287" s="1" t="s">
        <v>1724</v>
      </c>
      <c r="G287" s="1" t="s">
        <v>1530</v>
      </c>
      <c r="H287" s="1" t="s">
        <v>5031</v>
      </c>
      <c r="I287" s="1">
        <v>70.0</v>
      </c>
      <c r="J287" s="1"/>
      <c r="K287" s="1" t="s">
        <v>5073</v>
      </c>
    </row>
    <row r="288" ht="15.75" customHeight="1">
      <c r="B288" s="1"/>
      <c r="C288" s="1" t="s">
        <v>1766</v>
      </c>
      <c r="D288" s="1">
        <v>2021.0</v>
      </c>
      <c r="E288" s="1"/>
      <c r="F288" s="1" t="s">
        <v>1769</v>
      </c>
      <c r="G288" s="1" t="s">
        <v>1530</v>
      </c>
      <c r="H288" s="1" t="s">
        <v>5031</v>
      </c>
      <c r="I288" s="1">
        <v>100.0</v>
      </c>
      <c r="J288" s="1" t="s">
        <v>5077</v>
      </c>
      <c r="K288" s="1" t="s">
        <v>5059</v>
      </c>
    </row>
    <row r="289" ht="15.75" hidden="1" customHeight="1">
      <c r="B289" s="1"/>
      <c r="C289" s="1" t="s">
        <v>1771</v>
      </c>
      <c r="D289" s="1">
        <v>2021.0</v>
      </c>
      <c r="E289" s="1"/>
      <c r="F289" s="1" t="s">
        <v>1774</v>
      </c>
      <c r="G289" s="1" t="s">
        <v>1530</v>
      </c>
      <c r="H289" s="1" t="s">
        <v>5031</v>
      </c>
      <c r="I289" s="1">
        <v>0.0</v>
      </c>
      <c r="J289" s="1" t="s">
        <v>5069</v>
      </c>
      <c r="K289" s="1"/>
    </row>
    <row r="290" ht="15.75" hidden="1" customHeight="1">
      <c r="B290" s="1"/>
      <c r="C290" s="1" t="s">
        <v>1796</v>
      </c>
      <c r="D290" s="1">
        <v>2021.0</v>
      </c>
      <c r="E290" s="1"/>
      <c r="F290" s="1" t="s">
        <v>1799</v>
      </c>
      <c r="G290" s="1" t="s">
        <v>1530</v>
      </c>
      <c r="H290" s="1" t="s">
        <v>5031</v>
      </c>
      <c r="I290" s="1">
        <v>0.0</v>
      </c>
      <c r="J290" s="1" t="s">
        <v>5091</v>
      </c>
      <c r="K290" s="1" t="s">
        <v>5059</v>
      </c>
    </row>
    <row r="291" ht="15.75" hidden="1" customHeight="1">
      <c r="B291" s="1"/>
      <c r="C291" s="1" t="s">
        <v>1882</v>
      </c>
      <c r="D291" s="1">
        <v>2021.0</v>
      </c>
      <c r="E291" s="1"/>
      <c r="F291" s="1" t="s">
        <v>1885</v>
      </c>
      <c r="G291" s="1" t="s">
        <v>1530</v>
      </c>
      <c r="H291" s="1" t="s">
        <v>5031</v>
      </c>
      <c r="I291" s="1">
        <v>0.0</v>
      </c>
      <c r="J291" s="1" t="s">
        <v>5071</v>
      </c>
      <c r="K291" s="1"/>
    </row>
    <row r="292" ht="15.75" hidden="1" customHeight="1">
      <c r="B292" s="1"/>
      <c r="C292" s="1" t="s">
        <v>1914</v>
      </c>
      <c r="D292" s="1">
        <v>2021.0</v>
      </c>
      <c r="E292" s="1"/>
      <c r="F292" s="12" t="s">
        <v>1917</v>
      </c>
      <c r="G292" s="1" t="s">
        <v>1530</v>
      </c>
      <c r="H292" s="1" t="s">
        <v>5031</v>
      </c>
      <c r="I292" s="1">
        <v>0.0</v>
      </c>
      <c r="J292" s="1" t="s">
        <v>5069</v>
      </c>
      <c r="K292" s="1"/>
    </row>
    <row r="293" ht="15.75" hidden="1" customHeight="1">
      <c r="B293" s="1"/>
      <c r="C293" s="1" t="s">
        <v>1954</v>
      </c>
      <c r="D293" s="1">
        <v>2021.0</v>
      </c>
      <c r="E293" s="1"/>
      <c r="F293" s="1" t="s">
        <v>1957</v>
      </c>
      <c r="G293" s="1" t="s">
        <v>1530</v>
      </c>
      <c r="H293" s="1" t="s">
        <v>5031</v>
      </c>
      <c r="I293" s="1">
        <v>0.0</v>
      </c>
      <c r="J293" s="1" t="s">
        <v>5066</v>
      </c>
      <c r="K293" s="1"/>
    </row>
    <row r="294" ht="15.75" hidden="1" customHeight="1">
      <c r="B294" s="1"/>
      <c r="C294" s="1" t="s">
        <v>1959</v>
      </c>
      <c r="D294" s="1">
        <v>2021.0</v>
      </c>
      <c r="E294" s="1"/>
      <c r="F294" s="1" t="s">
        <v>1961</v>
      </c>
      <c r="G294" s="1" t="s">
        <v>1530</v>
      </c>
      <c r="H294" s="1" t="s">
        <v>5031</v>
      </c>
      <c r="I294" s="1">
        <v>0.0</v>
      </c>
      <c r="J294" s="1" t="s">
        <v>5066</v>
      </c>
      <c r="K294" s="1"/>
    </row>
    <row r="295" ht="15.75" customHeight="1">
      <c r="B295" s="1"/>
      <c r="C295" s="1" t="s">
        <v>1997</v>
      </c>
      <c r="D295" s="1">
        <v>2021.0</v>
      </c>
      <c r="E295" s="1"/>
      <c r="F295" s="12" t="s">
        <v>2000</v>
      </c>
      <c r="G295" s="1" t="s">
        <v>1530</v>
      </c>
      <c r="H295" s="1" t="s">
        <v>5031</v>
      </c>
      <c r="I295" s="1">
        <v>70.0</v>
      </c>
      <c r="J295" s="1"/>
      <c r="K295" s="1" t="s">
        <v>5059</v>
      </c>
    </row>
    <row r="296" ht="15.75" hidden="1" customHeight="1">
      <c r="B296" s="1"/>
      <c r="C296" s="1" t="s">
        <v>2015</v>
      </c>
      <c r="D296" s="1">
        <v>2021.0</v>
      </c>
      <c r="E296" s="1"/>
      <c r="F296" s="1" t="s">
        <v>2018</v>
      </c>
      <c r="G296" s="1" t="s">
        <v>1530</v>
      </c>
      <c r="H296" s="1" t="s">
        <v>5031</v>
      </c>
      <c r="I296" s="1">
        <v>0.0</v>
      </c>
      <c r="J296" s="1" t="s">
        <v>5066</v>
      </c>
      <c r="K296" s="1"/>
    </row>
    <row r="297" ht="15.75" hidden="1" customHeight="1">
      <c r="B297" s="1"/>
      <c r="C297" s="1" t="s">
        <v>2042</v>
      </c>
      <c r="D297" s="1">
        <v>2021.0</v>
      </c>
      <c r="E297" s="1"/>
      <c r="F297" s="12" t="s">
        <v>2045</v>
      </c>
      <c r="G297" s="1" t="s">
        <v>1530</v>
      </c>
      <c r="H297" s="1" t="s">
        <v>5031</v>
      </c>
      <c r="I297" s="1">
        <v>0.0</v>
      </c>
      <c r="J297" s="1" t="s">
        <v>5070</v>
      </c>
      <c r="K297" s="1"/>
    </row>
    <row r="298" ht="15.75" hidden="1" customHeight="1">
      <c r="B298" s="1"/>
      <c r="C298" s="1" t="s">
        <v>2052</v>
      </c>
      <c r="D298" s="1">
        <v>2021.0</v>
      </c>
      <c r="E298" s="1"/>
      <c r="F298" s="12" t="s">
        <v>2055</v>
      </c>
      <c r="G298" s="1" t="s">
        <v>1530</v>
      </c>
      <c r="H298" s="1" t="s">
        <v>5031</v>
      </c>
      <c r="I298" s="1">
        <v>0.0</v>
      </c>
      <c r="J298" s="1" t="s">
        <v>5071</v>
      </c>
      <c r="K298" s="1"/>
    </row>
    <row r="299" ht="15.75" hidden="1" customHeight="1">
      <c r="B299" s="1"/>
      <c r="C299" s="1" t="s">
        <v>2072</v>
      </c>
      <c r="D299" s="1">
        <v>2021.0</v>
      </c>
      <c r="E299" s="1"/>
      <c r="F299" s="1" t="s">
        <v>2074</v>
      </c>
      <c r="G299" s="1" t="s">
        <v>1530</v>
      </c>
      <c r="H299" s="1" t="s">
        <v>5031</v>
      </c>
      <c r="I299" s="1">
        <v>0.0</v>
      </c>
      <c r="J299" s="1" t="s">
        <v>5066</v>
      </c>
      <c r="K299" s="1"/>
    </row>
    <row r="300" ht="15.75" hidden="1" customHeight="1">
      <c r="B300" s="1"/>
      <c r="C300" s="1" t="s">
        <v>2135</v>
      </c>
      <c r="D300" s="1">
        <v>2021.0</v>
      </c>
      <c r="E300" s="1"/>
      <c r="F300" s="1" t="s">
        <v>2138</v>
      </c>
      <c r="G300" s="1" t="s">
        <v>1530</v>
      </c>
      <c r="H300" s="1" t="s">
        <v>5031</v>
      </c>
      <c r="I300" s="1">
        <v>0.0</v>
      </c>
      <c r="J300" s="1" t="s">
        <v>5069</v>
      </c>
      <c r="K300" s="1"/>
    </row>
    <row r="301" ht="15.75" hidden="1" customHeight="1">
      <c r="B301" s="1"/>
      <c r="C301" s="1" t="s">
        <v>2144</v>
      </c>
      <c r="D301" s="1">
        <v>2021.0</v>
      </c>
      <c r="E301" s="1"/>
      <c r="F301" s="1" t="s">
        <v>2147</v>
      </c>
      <c r="G301" s="1" t="s">
        <v>1530</v>
      </c>
      <c r="H301" s="1" t="s">
        <v>5031</v>
      </c>
      <c r="I301" s="1">
        <v>0.0</v>
      </c>
      <c r="J301" s="1" t="s">
        <v>5066</v>
      </c>
      <c r="K301" s="1"/>
    </row>
    <row r="302" ht="15.75" customHeight="1">
      <c r="B302" s="1"/>
      <c r="C302" s="1" t="s">
        <v>2160</v>
      </c>
      <c r="D302" s="1">
        <v>2021.0</v>
      </c>
      <c r="E302" s="1"/>
      <c r="F302" s="1" t="s">
        <v>2163</v>
      </c>
      <c r="G302" s="1" t="s">
        <v>1530</v>
      </c>
      <c r="H302" s="1" t="s">
        <v>5031</v>
      </c>
      <c r="I302" s="1">
        <v>85.0</v>
      </c>
      <c r="J302" s="1"/>
      <c r="K302" s="1" t="s">
        <v>5067</v>
      </c>
    </row>
    <row r="303" ht="15.75" hidden="1" customHeight="1">
      <c r="B303" s="1"/>
      <c r="C303" s="1" t="s">
        <v>2235</v>
      </c>
      <c r="D303" s="1">
        <v>2021.0</v>
      </c>
      <c r="E303" s="1"/>
      <c r="F303" s="1" t="s">
        <v>2239</v>
      </c>
      <c r="G303" s="1" t="s">
        <v>2182</v>
      </c>
      <c r="H303" s="1" t="s">
        <v>5031</v>
      </c>
      <c r="I303" s="1">
        <v>0.0</v>
      </c>
      <c r="J303" s="1" t="s">
        <v>5066</v>
      </c>
      <c r="K303" s="1"/>
    </row>
    <row r="304" ht="15.75" hidden="1" customHeight="1">
      <c r="B304" s="1"/>
      <c r="C304" s="1" t="s">
        <v>2259</v>
      </c>
      <c r="D304" s="1">
        <v>2021.0</v>
      </c>
      <c r="E304" s="1"/>
      <c r="F304" s="1" t="s">
        <v>2264</v>
      </c>
      <c r="G304" s="1" t="s">
        <v>2182</v>
      </c>
      <c r="H304" s="1" t="s">
        <v>5031</v>
      </c>
      <c r="I304" s="1">
        <v>0.0</v>
      </c>
      <c r="J304" s="1" t="s">
        <v>5066</v>
      </c>
      <c r="K304" s="1"/>
    </row>
    <row r="305" ht="15.75" hidden="1" customHeight="1">
      <c r="B305" s="1"/>
      <c r="C305" s="1" t="s">
        <v>2364</v>
      </c>
      <c r="D305" s="1">
        <v>2021.0</v>
      </c>
      <c r="E305" s="1"/>
      <c r="F305" s="1" t="s">
        <v>2367</v>
      </c>
      <c r="G305" s="1" t="s">
        <v>2182</v>
      </c>
      <c r="H305" s="1" t="s">
        <v>5031</v>
      </c>
      <c r="I305" s="1">
        <v>0.0</v>
      </c>
      <c r="J305" s="1" t="s">
        <v>5069</v>
      </c>
      <c r="K305" s="1"/>
    </row>
    <row r="306" ht="15.75" hidden="1" customHeight="1">
      <c r="B306" s="1"/>
      <c r="C306" s="1" t="s">
        <v>2434</v>
      </c>
      <c r="D306" s="1">
        <v>2021.0</v>
      </c>
      <c r="E306" s="1"/>
      <c r="F306" s="1" t="s">
        <v>2439</v>
      </c>
      <c r="G306" s="1" t="s">
        <v>2182</v>
      </c>
      <c r="H306" s="1" t="s">
        <v>5031</v>
      </c>
      <c r="I306" s="1">
        <v>0.0</v>
      </c>
      <c r="J306" s="1" t="s">
        <v>5070</v>
      </c>
      <c r="K306" s="1"/>
    </row>
    <row r="307" ht="15.75" hidden="1" customHeight="1">
      <c r="B307" s="1"/>
      <c r="C307" s="1" t="s">
        <v>2486</v>
      </c>
      <c r="D307" s="1">
        <v>2021.0</v>
      </c>
      <c r="E307" s="1"/>
      <c r="F307" s="1" t="s">
        <v>2491</v>
      </c>
      <c r="G307" s="1" t="s">
        <v>2182</v>
      </c>
      <c r="H307" s="1" t="s">
        <v>5031</v>
      </c>
      <c r="I307" s="1">
        <v>0.0</v>
      </c>
      <c r="J307" s="1" t="s">
        <v>5069</v>
      </c>
      <c r="K307" s="1"/>
    </row>
    <row r="308" ht="15.75" hidden="1" customHeight="1">
      <c r="B308" s="1"/>
      <c r="C308" s="1" t="s">
        <v>2501</v>
      </c>
      <c r="D308" s="1">
        <v>2021.0</v>
      </c>
      <c r="E308" s="1"/>
      <c r="F308" s="1" t="s">
        <v>2506</v>
      </c>
      <c r="G308" s="1" t="s">
        <v>2182</v>
      </c>
      <c r="H308" s="1" t="s">
        <v>5031</v>
      </c>
      <c r="I308" s="1">
        <v>0.0</v>
      </c>
      <c r="J308" s="1" t="s">
        <v>5069</v>
      </c>
      <c r="K308" s="1"/>
    </row>
    <row r="309" ht="15.75" hidden="1" customHeight="1">
      <c r="B309" s="1"/>
      <c r="C309" s="1" t="s">
        <v>2601</v>
      </c>
      <c r="D309" s="1">
        <v>2021.0</v>
      </c>
      <c r="E309" s="1"/>
      <c r="F309" s="1" t="s">
        <v>2605</v>
      </c>
      <c r="G309" s="1" t="s">
        <v>2182</v>
      </c>
      <c r="H309" s="1" t="s">
        <v>5031</v>
      </c>
      <c r="I309" s="1">
        <v>0.0</v>
      </c>
      <c r="J309" s="1" t="s">
        <v>5066</v>
      </c>
      <c r="K309" s="1"/>
    </row>
    <row r="310" ht="15.75" hidden="1" customHeight="1">
      <c r="B310" s="1"/>
      <c r="C310" s="1" t="s">
        <v>2654</v>
      </c>
      <c r="D310" s="1">
        <v>2021.0</v>
      </c>
      <c r="E310" s="1"/>
      <c r="F310" s="1" t="s">
        <v>2657</v>
      </c>
      <c r="G310" s="1" t="s">
        <v>2182</v>
      </c>
      <c r="H310" s="1" t="s">
        <v>5031</v>
      </c>
      <c r="I310" s="1">
        <v>0.0</v>
      </c>
      <c r="J310" s="1" t="s">
        <v>5092</v>
      </c>
      <c r="K310" s="1"/>
    </row>
    <row r="311" ht="15.75" hidden="1" customHeight="1">
      <c r="B311" s="1"/>
      <c r="C311" s="1" t="s">
        <v>2706</v>
      </c>
      <c r="D311" s="1">
        <v>2021.0</v>
      </c>
      <c r="E311" s="1"/>
      <c r="F311" s="12" t="s">
        <v>2709</v>
      </c>
      <c r="G311" s="1" t="s">
        <v>2182</v>
      </c>
      <c r="H311" s="1" t="s">
        <v>5031</v>
      </c>
      <c r="I311" s="1">
        <v>0.0</v>
      </c>
      <c r="J311" s="1" t="s">
        <v>5070</v>
      </c>
      <c r="K311" s="1"/>
    </row>
    <row r="312" ht="15.75" hidden="1" customHeight="1">
      <c r="B312" s="1"/>
      <c r="C312" s="1" t="s">
        <v>2749</v>
      </c>
      <c r="D312" s="1">
        <v>2021.0</v>
      </c>
      <c r="E312" s="1"/>
      <c r="F312" s="1" t="s">
        <v>2754</v>
      </c>
      <c r="G312" s="1" t="s">
        <v>2182</v>
      </c>
      <c r="H312" s="1" t="s">
        <v>5031</v>
      </c>
      <c r="I312" s="1">
        <v>0.0</v>
      </c>
      <c r="J312" s="1" t="s">
        <v>5069</v>
      </c>
      <c r="K312" s="1"/>
    </row>
    <row r="313" ht="15.75" hidden="1" customHeight="1">
      <c r="B313" s="1"/>
      <c r="C313" s="1" t="s">
        <v>2759</v>
      </c>
      <c r="D313" s="1">
        <v>2021.0</v>
      </c>
      <c r="E313" s="1"/>
      <c r="F313" s="1" t="s">
        <v>2762</v>
      </c>
      <c r="G313" s="1" t="s">
        <v>2182</v>
      </c>
      <c r="H313" s="1" t="s">
        <v>5031</v>
      </c>
      <c r="I313" s="1">
        <v>0.0</v>
      </c>
      <c r="J313" s="1" t="s">
        <v>5070</v>
      </c>
      <c r="K313" s="1"/>
    </row>
    <row r="314" ht="15.75" hidden="1" customHeight="1">
      <c r="B314" s="1"/>
      <c r="C314" s="1" t="s">
        <v>2809</v>
      </c>
      <c r="D314" s="1">
        <v>2021.0</v>
      </c>
      <c r="E314" s="1"/>
      <c r="F314" s="1" t="s">
        <v>2814</v>
      </c>
      <c r="G314" s="1" t="s">
        <v>2182</v>
      </c>
      <c r="H314" s="1" t="s">
        <v>5031</v>
      </c>
      <c r="I314" s="1">
        <v>0.0</v>
      </c>
      <c r="J314" s="1" t="s">
        <v>5071</v>
      </c>
      <c r="K314" s="1"/>
    </row>
    <row r="315" ht="15.75" hidden="1" customHeight="1">
      <c r="B315" s="1"/>
      <c r="C315" s="1" t="s">
        <v>2870</v>
      </c>
      <c r="D315" s="1">
        <v>2021.0</v>
      </c>
      <c r="E315" s="1"/>
      <c r="F315" s="1" t="s">
        <v>2873</v>
      </c>
      <c r="G315" s="1" t="s">
        <v>2182</v>
      </c>
      <c r="H315" s="1" t="s">
        <v>5031</v>
      </c>
      <c r="I315" s="1">
        <v>0.0</v>
      </c>
      <c r="J315" s="1" t="s">
        <v>5069</v>
      </c>
      <c r="K315" s="1"/>
    </row>
    <row r="316" ht="15.75" hidden="1" customHeight="1">
      <c r="B316" s="1"/>
      <c r="C316" s="1" t="s">
        <v>2889</v>
      </c>
      <c r="D316" s="1">
        <v>2021.0</v>
      </c>
      <c r="E316" s="1"/>
      <c r="F316" s="1" t="s">
        <v>2893</v>
      </c>
      <c r="G316" s="1" t="s">
        <v>2182</v>
      </c>
      <c r="H316" s="1" t="s">
        <v>5031</v>
      </c>
      <c r="I316" s="1">
        <v>60.0</v>
      </c>
      <c r="J316" s="1" t="s">
        <v>5074</v>
      </c>
      <c r="K316" s="1"/>
    </row>
    <row r="317" ht="15.75" hidden="1" customHeight="1">
      <c r="B317" s="1"/>
      <c r="C317" s="1" t="s">
        <v>2932</v>
      </c>
      <c r="D317" s="1">
        <v>2021.0</v>
      </c>
      <c r="E317" s="1"/>
      <c r="F317" s="1" t="s">
        <v>2937</v>
      </c>
      <c r="G317" s="1" t="s">
        <v>2182</v>
      </c>
      <c r="H317" s="1" t="s">
        <v>5031</v>
      </c>
      <c r="I317" s="1">
        <v>0.0</v>
      </c>
      <c r="J317" s="1" t="s">
        <v>5070</v>
      </c>
      <c r="K317" s="1"/>
    </row>
    <row r="318" ht="15.75" hidden="1" customHeight="1">
      <c r="B318" s="1"/>
      <c r="C318" s="1" t="s">
        <v>3077</v>
      </c>
      <c r="D318" s="1">
        <v>2021.0</v>
      </c>
      <c r="E318" s="1"/>
      <c r="F318" s="12" t="s">
        <v>3080</v>
      </c>
      <c r="G318" s="1" t="s">
        <v>2182</v>
      </c>
      <c r="H318" s="1" t="s">
        <v>5031</v>
      </c>
      <c r="I318" s="1">
        <v>0.0</v>
      </c>
      <c r="J318" s="1" t="s">
        <v>5066</v>
      </c>
      <c r="K318" s="1"/>
    </row>
    <row r="319" ht="15.75" hidden="1" customHeight="1">
      <c r="B319" s="1"/>
      <c r="C319" s="1" t="s">
        <v>3227</v>
      </c>
      <c r="D319" s="1">
        <v>2021.0</v>
      </c>
      <c r="E319" s="1"/>
      <c r="F319" s="1" t="s">
        <v>3232</v>
      </c>
      <c r="G319" s="1" t="s">
        <v>2182</v>
      </c>
      <c r="H319" s="1" t="s">
        <v>5031</v>
      </c>
      <c r="I319" s="1">
        <v>0.0</v>
      </c>
      <c r="J319" s="1" t="s">
        <v>5071</v>
      </c>
      <c r="K319" s="1"/>
    </row>
    <row r="320" ht="15.75" customHeight="1">
      <c r="B320" s="1"/>
      <c r="C320" s="1" t="s">
        <v>3256</v>
      </c>
      <c r="D320" s="1">
        <v>2021.0</v>
      </c>
      <c r="E320" s="1"/>
      <c r="F320" s="12" t="s">
        <v>3257</v>
      </c>
      <c r="G320" s="1" t="s">
        <v>2182</v>
      </c>
      <c r="H320" s="1" t="s">
        <v>5031</v>
      </c>
      <c r="I320" s="1">
        <v>100.0</v>
      </c>
      <c r="J320" s="1"/>
      <c r="K320" s="1" t="s">
        <v>5060</v>
      </c>
    </row>
    <row r="321" ht="15.75" hidden="1" customHeight="1">
      <c r="B321" s="1"/>
      <c r="C321" s="1" t="s">
        <v>3301</v>
      </c>
      <c r="D321" s="1">
        <v>2021.0</v>
      </c>
      <c r="E321" s="1"/>
      <c r="F321" s="1" t="s">
        <v>3306</v>
      </c>
      <c r="G321" s="1" t="s">
        <v>2182</v>
      </c>
      <c r="H321" s="1" t="s">
        <v>5031</v>
      </c>
      <c r="I321" s="1">
        <v>0.0</v>
      </c>
      <c r="J321" s="1" t="s">
        <v>5070</v>
      </c>
      <c r="K321" s="1"/>
    </row>
    <row r="322" ht="15.75" hidden="1" customHeight="1">
      <c r="B322" s="1"/>
      <c r="C322" s="1" t="s">
        <v>3328</v>
      </c>
      <c r="D322" s="1">
        <v>2021.0</v>
      </c>
      <c r="E322" s="1"/>
      <c r="F322" s="1" t="s">
        <v>3333</v>
      </c>
      <c r="G322" s="1" t="s">
        <v>2182</v>
      </c>
      <c r="H322" s="1" t="s">
        <v>5031</v>
      </c>
      <c r="I322" s="1">
        <v>0.0</v>
      </c>
      <c r="J322" s="1" t="s">
        <v>5066</v>
      </c>
      <c r="K322" s="1"/>
    </row>
    <row r="323" ht="15.75" hidden="1" customHeight="1">
      <c r="B323" s="1"/>
      <c r="C323" s="1" t="s">
        <v>3336</v>
      </c>
      <c r="D323" s="1">
        <v>2021.0</v>
      </c>
      <c r="E323" s="1"/>
      <c r="F323" s="1" t="s">
        <v>3340</v>
      </c>
      <c r="G323" s="1" t="s">
        <v>2182</v>
      </c>
      <c r="H323" s="1" t="s">
        <v>5031</v>
      </c>
      <c r="I323" s="1">
        <v>0.0</v>
      </c>
      <c r="J323" s="1" t="s">
        <v>5069</v>
      </c>
      <c r="K323" s="1"/>
    </row>
    <row r="324" ht="15.75" hidden="1" customHeight="1">
      <c r="B324" s="1"/>
      <c r="C324" s="1" t="s">
        <v>3365</v>
      </c>
      <c r="D324" s="1">
        <v>2021.0</v>
      </c>
      <c r="E324" s="1"/>
      <c r="F324" s="1" t="s">
        <v>3367</v>
      </c>
      <c r="G324" s="1" t="s">
        <v>2182</v>
      </c>
      <c r="H324" s="1" t="s">
        <v>5031</v>
      </c>
      <c r="I324" s="1">
        <v>0.0</v>
      </c>
      <c r="J324" s="1" t="s">
        <v>5070</v>
      </c>
      <c r="K324" s="1"/>
    </row>
    <row r="325" ht="15.75" hidden="1" customHeight="1">
      <c r="B325" s="1"/>
      <c r="C325" s="1" t="s">
        <v>3421</v>
      </c>
      <c r="D325" s="1">
        <v>2021.0</v>
      </c>
      <c r="E325" s="1"/>
      <c r="F325" s="1" t="s">
        <v>3424</v>
      </c>
      <c r="G325" s="1" t="s">
        <v>2182</v>
      </c>
      <c r="H325" s="1" t="s">
        <v>5031</v>
      </c>
      <c r="I325" s="1">
        <v>0.0</v>
      </c>
      <c r="J325" s="1" t="s">
        <v>5070</v>
      </c>
      <c r="K325" s="1"/>
    </row>
    <row r="326" ht="15.75" hidden="1" customHeight="1">
      <c r="B326" s="1"/>
      <c r="C326" s="1" t="s">
        <v>3452</v>
      </c>
      <c r="D326" s="1">
        <v>2021.0</v>
      </c>
      <c r="E326" s="1"/>
      <c r="F326" s="1" t="s">
        <v>3457</v>
      </c>
      <c r="G326" s="1" t="s">
        <v>2182</v>
      </c>
      <c r="H326" s="1" t="s">
        <v>5031</v>
      </c>
      <c r="I326" s="1">
        <v>0.0</v>
      </c>
      <c r="J326" s="1" t="s">
        <v>5066</v>
      </c>
      <c r="K326" s="1"/>
    </row>
    <row r="327" ht="15.75" customHeight="1">
      <c r="B327" s="1"/>
      <c r="C327" s="1" t="s">
        <v>3527</v>
      </c>
      <c r="D327" s="1">
        <v>2021.0</v>
      </c>
      <c r="E327" s="1"/>
      <c r="F327" s="12" t="s">
        <v>3530</v>
      </c>
      <c r="G327" s="1" t="s">
        <v>2182</v>
      </c>
      <c r="H327" s="1" t="s">
        <v>5031</v>
      </c>
      <c r="I327" s="1">
        <v>100.0</v>
      </c>
      <c r="J327" s="1"/>
      <c r="K327" s="1" t="s">
        <v>5060</v>
      </c>
    </row>
    <row r="328" ht="15.75" hidden="1" customHeight="1">
      <c r="B328" s="1"/>
      <c r="C328" s="1" t="s">
        <v>3554</v>
      </c>
      <c r="D328" s="1">
        <v>2021.0</v>
      </c>
      <c r="E328" s="1"/>
      <c r="F328" s="1" t="s">
        <v>3559</v>
      </c>
      <c r="G328" s="1" t="s">
        <v>2182</v>
      </c>
      <c r="H328" s="1" t="s">
        <v>5031</v>
      </c>
      <c r="I328" s="1">
        <v>0.0</v>
      </c>
      <c r="J328" s="1" t="s">
        <v>5070</v>
      </c>
      <c r="K328" s="1"/>
    </row>
    <row r="329" ht="15.75" hidden="1" customHeight="1">
      <c r="B329" s="1"/>
      <c r="C329" s="1" t="s">
        <v>3581</v>
      </c>
      <c r="D329" s="1">
        <v>2021.0</v>
      </c>
      <c r="E329" s="1"/>
      <c r="F329" s="1" t="s">
        <v>3582</v>
      </c>
      <c r="G329" s="1" t="s">
        <v>2182</v>
      </c>
      <c r="H329" s="1" t="s">
        <v>5031</v>
      </c>
      <c r="I329" s="1">
        <v>0.0</v>
      </c>
      <c r="J329" s="1" t="s">
        <v>5070</v>
      </c>
      <c r="K329" s="1"/>
    </row>
    <row r="330" ht="15.75" hidden="1" customHeight="1">
      <c r="B330" s="1"/>
      <c r="C330" s="1" t="s">
        <v>3706</v>
      </c>
      <c r="D330" s="1">
        <v>2021.0</v>
      </c>
      <c r="E330" s="1"/>
      <c r="F330" s="1" t="s">
        <v>3710</v>
      </c>
      <c r="G330" s="1" t="s">
        <v>2182</v>
      </c>
      <c r="H330" s="1" t="s">
        <v>5031</v>
      </c>
      <c r="I330" s="1">
        <v>0.0</v>
      </c>
      <c r="J330" s="1" t="s">
        <v>5070</v>
      </c>
      <c r="K330" s="1"/>
    </row>
    <row r="331" ht="15.75" hidden="1" customHeight="1">
      <c r="B331" s="1"/>
      <c r="C331" s="1" t="s">
        <v>3713</v>
      </c>
      <c r="D331" s="1">
        <v>2021.0</v>
      </c>
      <c r="E331" s="1"/>
      <c r="F331" s="12" t="s">
        <v>3718</v>
      </c>
      <c r="G331" s="1" t="s">
        <v>2182</v>
      </c>
      <c r="H331" s="1" t="s">
        <v>5031</v>
      </c>
      <c r="I331" s="1">
        <v>0.0</v>
      </c>
      <c r="J331" s="1" t="s">
        <v>5070</v>
      </c>
      <c r="K331" s="1"/>
    </row>
    <row r="332" ht="15.75" customHeight="1">
      <c r="B332" s="1"/>
      <c r="C332" s="1" t="s">
        <v>3721</v>
      </c>
      <c r="D332" s="1">
        <v>2021.0</v>
      </c>
      <c r="E332" s="1"/>
      <c r="F332" s="1" t="s">
        <v>3722</v>
      </c>
      <c r="G332" s="1" t="s">
        <v>2182</v>
      </c>
      <c r="H332" s="1" t="s">
        <v>5031</v>
      </c>
      <c r="I332" s="1">
        <v>100.0</v>
      </c>
      <c r="J332" s="1"/>
      <c r="K332" s="1" t="s">
        <v>5062</v>
      </c>
    </row>
    <row r="333" ht="15.75" hidden="1" customHeight="1">
      <c r="B333" s="1"/>
      <c r="C333" s="1" t="s">
        <v>3783</v>
      </c>
      <c r="D333" s="1">
        <v>2021.0</v>
      </c>
      <c r="E333" s="1"/>
      <c r="F333" s="1" t="s">
        <v>3788</v>
      </c>
      <c r="G333" s="1" t="s">
        <v>2182</v>
      </c>
      <c r="H333" s="1" t="s">
        <v>5031</v>
      </c>
      <c r="I333" s="1">
        <v>0.0</v>
      </c>
      <c r="J333" s="1" t="s">
        <v>5066</v>
      </c>
      <c r="K333" s="1"/>
    </row>
    <row r="334" ht="15.75" hidden="1" customHeight="1">
      <c r="B334" s="1"/>
      <c r="C334" s="1" t="s">
        <v>3816</v>
      </c>
      <c r="D334" s="1">
        <v>2021.0</v>
      </c>
      <c r="E334" s="1"/>
      <c r="F334" s="1" t="s">
        <v>3819</v>
      </c>
      <c r="G334" s="1" t="s">
        <v>2182</v>
      </c>
      <c r="H334" s="1" t="s">
        <v>5031</v>
      </c>
      <c r="I334" s="1">
        <v>0.0</v>
      </c>
      <c r="J334" s="1" t="s">
        <v>5069</v>
      </c>
      <c r="K334" s="1"/>
    </row>
    <row r="335" ht="15.75" hidden="1" customHeight="1">
      <c r="B335" s="1"/>
      <c r="C335" s="1" t="s">
        <v>3855</v>
      </c>
      <c r="D335" s="1">
        <v>2021.0</v>
      </c>
      <c r="E335" s="1"/>
      <c r="F335" s="1" t="s">
        <v>3858</v>
      </c>
      <c r="G335" s="1" t="s">
        <v>2182</v>
      </c>
      <c r="H335" s="1" t="s">
        <v>5031</v>
      </c>
      <c r="I335" s="1">
        <v>0.0</v>
      </c>
      <c r="J335" s="1" t="s">
        <v>5066</v>
      </c>
      <c r="K335" s="1"/>
    </row>
    <row r="336" ht="15.75" hidden="1" customHeight="1">
      <c r="B336" s="1"/>
      <c r="C336" s="1" t="s">
        <v>4027</v>
      </c>
      <c r="D336" s="1">
        <v>2021.0</v>
      </c>
      <c r="E336" s="1"/>
      <c r="F336" s="1" t="s">
        <v>4032</v>
      </c>
      <c r="G336" s="1" t="s">
        <v>2182</v>
      </c>
      <c r="H336" s="1" t="s">
        <v>5031</v>
      </c>
      <c r="I336" s="1">
        <v>0.0</v>
      </c>
      <c r="J336" s="1" t="s">
        <v>5071</v>
      </c>
      <c r="K336" s="1"/>
    </row>
    <row r="337" ht="15.75" hidden="1" customHeight="1">
      <c r="B337" s="1"/>
      <c r="C337" s="1" t="s">
        <v>4104</v>
      </c>
      <c r="D337" s="1">
        <v>2021.0</v>
      </c>
      <c r="E337" s="1"/>
      <c r="F337" s="1" t="s">
        <v>4109</v>
      </c>
      <c r="G337" s="1" t="s">
        <v>2182</v>
      </c>
      <c r="H337" s="1" t="s">
        <v>5031</v>
      </c>
      <c r="I337" s="1">
        <v>50.0</v>
      </c>
      <c r="J337" s="1" t="s">
        <v>5093</v>
      </c>
      <c r="K337" s="1"/>
    </row>
    <row r="338" ht="15.75" hidden="1" customHeight="1">
      <c r="B338" s="1"/>
      <c r="C338" s="1" t="s">
        <v>4139</v>
      </c>
      <c r="D338" s="1">
        <v>2021.0</v>
      </c>
      <c r="E338" s="1"/>
      <c r="F338" s="1" t="s">
        <v>4142</v>
      </c>
      <c r="G338" s="1" t="s">
        <v>2182</v>
      </c>
      <c r="H338" s="1" t="s">
        <v>5031</v>
      </c>
      <c r="I338" s="1">
        <v>0.0</v>
      </c>
      <c r="J338" s="1" t="s">
        <v>5071</v>
      </c>
      <c r="K338" s="1"/>
    </row>
    <row r="339" ht="15.75" hidden="1" customHeight="1">
      <c r="B339" s="1"/>
      <c r="C339" s="1" t="s">
        <v>4208</v>
      </c>
      <c r="D339" s="1">
        <v>2021.0</v>
      </c>
      <c r="E339" s="1"/>
      <c r="F339" s="12" t="s">
        <v>4209</v>
      </c>
      <c r="G339" s="1" t="s">
        <v>2182</v>
      </c>
      <c r="H339" s="1" t="s">
        <v>5031</v>
      </c>
      <c r="I339" s="1">
        <v>0.0</v>
      </c>
      <c r="J339" s="1" t="s">
        <v>5066</v>
      </c>
      <c r="K339" s="1"/>
    </row>
    <row r="340" ht="15.75" hidden="1" customHeight="1">
      <c r="B340" s="1"/>
      <c r="C340" s="1" t="s">
        <v>4234</v>
      </c>
      <c r="D340" s="1">
        <v>2021.0</v>
      </c>
      <c r="E340" s="1"/>
      <c r="F340" s="1" t="s">
        <v>4237</v>
      </c>
      <c r="G340" s="1" t="s">
        <v>2182</v>
      </c>
      <c r="H340" s="1" t="s">
        <v>5031</v>
      </c>
      <c r="I340" s="1">
        <v>0.0</v>
      </c>
      <c r="J340" s="1" t="s">
        <v>5070</v>
      </c>
      <c r="K340" s="1"/>
    </row>
    <row r="341" ht="15.75" hidden="1" customHeight="1">
      <c r="B341" s="1"/>
      <c r="C341" s="1" t="s">
        <v>4274</v>
      </c>
      <c r="D341" s="1">
        <v>2021.0</v>
      </c>
      <c r="E341" s="1"/>
      <c r="F341" s="1" t="s">
        <v>4275</v>
      </c>
      <c r="G341" s="1" t="s">
        <v>2182</v>
      </c>
      <c r="H341" s="1" t="s">
        <v>5031</v>
      </c>
      <c r="I341" s="1">
        <v>0.0</v>
      </c>
      <c r="J341" s="1" t="s">
        <v>5069</v>
      </c>
      <c r="K341" s="1"/>
    </row>
    <row r="342" ht="15.75" customHeight="1">
      <c r="B342" s="1"/>
      <c r="C342" s="1" t="s">
        <v>4303</v>
      </c>
      <c r="D342" s="1">
        <v>2021.0</v>
      </c>
      <c r="E342" s="1"/>
      <c r="F342" s="1" t="s">
        <v>4308</v>
      </c>
      <c r="G342" s="1" t="s">
        <v>2182</v>
      </c>
      <c r="H342" s="1" t="s">
        <v>5031</v>
      </c>
      <c r="I342" s="1">
        <v>100.0</v>
      </c>
      <c r="J342" s="1"/>
      <c r="K342" s="1" t="s">
        <v>5059</v>
      </c>
    </row>
    <row r="343" ht="15.75" hidden="1" customHeight="1">
      <c r="B343" s="1"/>
      <c r="C343" s="1" t="s">
        <v>4322</v>
      </c>
      <c r="D343" s="1">
        <v>2021.0</v>
      </c>
      <c r="E343" s="1"/>
      <c r="F343" s="1" t="s">
        <v>4323</v>
      </c>
      <c r="G343" s="1" t="s">
        <v>2182</v>
      </c>
      <c r="H343" s="1" t="s">
        <v>5031</v>
      </c>
      <c r="I343" s="1">
        <v>0.0</v>
      </c>
      <c r="J343" s="1" t="s">
        <v>5066</v>
      </c>
      <c r="K343" s="1"/>
    </row>
    <row r="344" ht="15.75" customHeight="1">
      <c r="B344" s="1"/>
      <c r="C344" s="1" t="s">
        <v>4366</v>
      </c>
      <c r="D344" s="1">
        <v>2021.0</v>
      </c>
      <c r="E344" s="1"/>
      <c r="F344" s="1" t="s">
        <v>4369</v>
      </c>
      <c r="G344" s="1" t="s">
        <v>2182</v>
      </c>
      <c r="H344" s="1" t="s">
        <v>5031</v>
      </c>
      <c r="I344" s="1">
        <v>100.0</v>
      </c>
      <c r="J344" s="1"/>
      <c r="K344" s="1" t="s">
        <v>5062</v>
      </c>
    </row>
    <row r="345" ht="15.75" hidden="1" customHeight="1">
      <c r="B345" s="1"/>
      <c r="C345" s="1" t="s">
        <v>4371</v>
      </c>
      <c r="D345" s="1">
        <v>2021.0</v>
      </c>
      <c r="E345" s="1"/>
      <c r="F345" s="1" t="s">
        <v>4376</v>
      </c>
      <c r="G345" s="1" t="s">
        <v>2182</v>
      </c>
      <c r="H345" s="1" t="s">
        <v>5031</v>
      </c>
      <c r="I345" s="1">
        <v>0.0</v>
      </c>
      <c r="J345" s="1" t="s">
        <v>5066</v>
      </c>
      <c r="K345" s="1"/>
    </row>
    <row r="346" ht="15.75" hidden="1" customHeight="1">
      <c r="B346" s="1"/>
      <c r="C346" s="1" t="s">
        <v>4464</v>
      </c>
      <c r="D346" s="1">
        <v>2021.0</v>
      </c>
      <c r="E346" s="1"/>
      <c r="F346" s="1" t="s">
        <v>4467</v>
      </c>
      <c r="G346" s="1" t="s">
        <v>2182</v>
      </c>
      <c r="H346" s="1" t="s">
        <v>5031</v>
      </c>
      <c r="I346" s="1">
        <v>0.0</v>
      </c>
      <c r="J346" s="1" t="s">
        <v>5069</v>
      </c>
      <c r="K346" s="1"/>
    </row>
    <row r="347" ht="15.75" customHeight="1">
      <c r="B347" s="1"/>
      <c r="C347" s="1" t="s">
        <v>4509</v>
      </c>
      <c r="D347" s="1">
        <v>2021.0</v>
      </c>
      <c r="E347" s="1"/>
      <c r="F347" s="1" t="s">
        <v>4512</v>
      </c>
      <c r="G347" s="1" t="s">
        <v>2182</v>
      </c>
      <c r="H347" s="1" t="s">
        <v>5031</v>
      </c>
      <c r="I347" s="1">
        <v>100.0</v>
      </c>
      <c r="J347" s="1"/>
      <c r="K347" s="1" t="s">
        <v>5062</v>
      </c>
    </row>
    <row r="348" ht="15.75" customHeight="1">
      <c r="B348" s="1"/>
      <c r="C348" s="1" t="s">
        <v>4565</v>
      </c>
      <c r="D348" s="1">
        <v>2021.0</v>
      </c>
      <c r="E348" s="1"/>
      <c r="F348" s="1" t="s">
        <v>4567</v>
      </c>
      <c r="G348" s="1" t="s">
        <v>2182</v>
      </c>
      <c r="H348" s="1" t="s">
        <v>5031</v>
      </c>
      <c r="I348" s="1">
        <v>100.0</v>
      </c>
      <c r="J348" s="1"/>
      <c r="K348" s="1" t="s">
        <v>5062</v>
      </c>
    </row>
    <row r="349" ht="15.75" hidden="1" customHeight="1">
      <c r="B349" s="1"/>
      <c r="C349" s="1" t="s">
        <v>4595</v>
      </c>
      <c r="D349" s="1">
        <v>2021.0</v>
      </c>
      <c r="E349" s="1"/>
      <c r="F349" s="1" t="s">
        <v>4596</v>
      </c>
      <c r="G349" s="1" t="s">
        <v>2182</v>
      </c>
      <c r="H349" s="1" t="s">
        <v>5031</v>
      </c>
      <c r="I349" s="1">
        <v>0.0</v>
      </c>
      <c r="J349" s="1" t="s">
        <v>5069</v>
      </c>
      <c r="K349" s="1"/>
    </row>
    <row r="350" ht="15.75" hidden="1" customHeight="1">
      <c r="B350" s="1"/>
      <c r="C350" s="1" t="s">
        <v>4757</v>
      </c>
      <c r="D350" s="1">
        <v>2021.0</v>
      </c>
      <c r="E350" s="1"/>
      <c r="F350" s="1" t="s">
        <v>4759</v>
      </c>
      <c r="G350" s="1" t="s">
        <v>2182</v>
      </c>
      <c r="H350" s="1" t="s">
        <v>5031</v>
      </c>
      <c r="I350" s="1">
        <v>0.0</v>
      </c>
      <c r="J350" s="1" t="s">
        <v>5069</v>
      </c>
      <c r="K350" s="1"/>
    </row>
    <row r="351" ht="15.75" customHeight="1">
      <c r="B351" s="1"/>
      <c r="C351" s="1" t="s">
        <v>4807</v>
      </c>
      <c r="D351" s="1">
        <v>2021.0</v>
      </c>
      <c r="E351" s="1"/>
      <c r="F351" s="1" t="s">
        <v>4808</v>
      </c>
      <c r="G351" s="1" t="s">
        <v>2182</v>
      </c>
      <c r="H351" s="1" t="s">
        <v>5031</v>
      </c>
      <c r="I351" s="1">
        <v>70.0</v>
      </c>
      <c r="J351" s="1" t="s">
        <v>5074</v>
      </c>
      <c r="K351" s="1" t="s">
        <v>5062</v>
      </c>
    </row>
    <row r="352" ht="15.75" hidden="1" customHeight="1">
      <c r="B352" s="1"/>
      <c r="C352" s="1" t="s">
        <v>4857</v>
      </c>
      <c r="D352" s="1">
        <v>2021.0</v>
      </c>
      <c r="E352" s="1"/>
      <c r="F352" s="1" t="s">
        <v>4858</v>
      </c>
      <c r="G352" s="1" t="s">
        <v>2182</v>
      </c>
      <c r="H352" s="1" t="s">
        <v>5031</v>
      </c>
      <c r="I352" s="1">
        <v>0.0</v>
      </c>
      <c r="J352" s="1" t="s">
        <v>5094</v>
      </c>
      <c r="K352" s="1"/>
    </row>
    <row r="353" ht="15.75" customHeight="1">
      <c r="B353" s="1"/>
      <c r="C353" s="1" t="s">
        <v>4860</v>
      </c>
      <c r="D353" s="1">
        <v>2021.0</v>
      </c>
      <c r="E353" s="1"/>
      <c r="F353" s="12" t="s">
        <v>4861</v>
      </c>
      <c r="G353" s="1" t="s">
        <v>2182</v>
      </c>
      <c r="H353" s="1" t="s">
        <v>5031</v>
      </c>
      <c r="I353" s="1">
        <v>100.0</v>
      </c>
      <c r="J353" s="1"/>
      <c r="K353" s="1" t="s">
        <v>5062</v>
      </c>
    </row>
    <row r="354" ht="15.75" hidden="1" customHeight="1">
      <c r="B354" s="1"/>
      <c r="C354" s="1" t="s">
        <v>4878</v>
      </c>
      <c r="D354" s="1">
        <v>2021.0</v>
      </c>
      <c r="E354" s="1"/>
      <c r="F354" s="1" t="s">
        <v>4880</v>
      </c>
      <c r="G354" s="1" t="s">
        <v>2182</v>
      </c>
      <c r="H354" s="1" t="s">
        <v>5031</v>
      </c>
      <c r="I354" s="1">
        <v>0.0</v>
      </c>
      <c r="J354" s="1" t="s">
        <v>5071</v>
      </c>
      <c r="K354" s="1"/>
    </row>
    <row r="355" ht="15.75" hidden="1" customHeight="1">
      <c r="B355" s="1" t="s">
        <v>20</v>
      </c>
      <c r="C355" s="1" t="s">
        <v>23</v>
      </c>
      <c r="D355" s="1">
        <v>2020.0</v>
      </c>
      <c r="E355" s="1" t="s">
        <v>28</v>
      </c>
      <c r="F355" s="1" t="s">
        <v>29</v>
      </c>
      <c r="G355" s="1" t="s">
        <v>30</v>
      </c>
      <c r="H355" s="1" t="s">
        <v>33</v>
      </c>
      <c r="I355" s="1">
        <v>50.0</v>
      </c>
      <c r="J355" s="1" t="s">
        <v>5095</v>
      </c>
      <c r="K355" s="1"/>
    </row>
    <row r="356" ht="15.75" hidden="1" customHeight="1">
      <c r="B356" s="1" t="s">
        <v>5038</v>
      </c>
      <c r="C356" s="1" t="s">
        <v>5039</v>
      </c>
      <c r="D356" s="1">
        <v>2020.0</v>
      </c>
      <c r="E356" s="1" t="s">
        <v>26</v>
      </c>
      <c r="F356" s="1" t="s">
        <v>5040</v>
      </c>
      <c r="G356" s="1" t="s">
        <v>30</v>
      </c>
      <c r="H356" s="1" t="s">
        <v>33</v>
      </c>
      <c r="I356" s="1">
        <v>0.0</v>
      </c>
      <c r="J356" s="1" t="s">
        <v>5069</v>
      </c>
      <c r="K356" s="1"/>
    </row>
    <row r="357" ht="15.75" hidden="1" customHeight="1">
      <c r="B357" s="1" t="s">
        <v>5041</v>
      </c>
      <c r="C357" s="1" t="s">
        <v>5042</v>
      </c>
      <c r="D357" s="1">
        <v>2020.0</v>
      </c>
      <c r="E357" s="1" t="s">
        <v>26</v>
      </c>
      <c r="F357" s="1" t="s">
        <v>5043</v>
      </c>
      <c r="G357" s="1" t="s">
        <v>64</v>
      </c>
      <c r="H357" s="1" t="s">
        <v>33</v>
      </c>
      <c r="I357" s="1">
        <v>0.0</v>
      </c>
      <c r="J357" s="1" t="s">
        <v>5069</v>
      </c>
      <c r="K357" s="1"/>
    </row>
    <row r="358" ht="15.75" hidden="1" customHeight="1">
      <c r="B358" s="1" t="s">
        <v>108</v>
      </c>
      <c r="C358" s="1" t="s">
        <v>111</v>
      </c>
      <c r="D358" s="1">
        <v>2020.0</v>
      </c>
      <c r="E358" s="1" t="s">
        <v>115</v>
      </c>
      <c r="F358" s="1" t="s">
        <v>116</v>
      </c>
      <c r="G358" s="1" t="s">
        <v>30</v>
      </c>
      <c r="H358" s="1" t="s">
        <v>33</v>
      </c>
      <c r="I358" s="1">
        <v>65.0</v>
      </c>
      <c r="J358" s="1"/>
      <c r="K358" s="1" t="s">
        <v>5062</v>
      </c>
    </row>
    <row r="359" ht="15.75" customHeight="1">
      <c r="B359" s="1" t="s">
        <v>145</v>
      </c>
      <c r="C359" s="1" t="s">
        <v>148</v>
      </c>
      <c r="D359" s="1">
        <v>2020.0</v>
      </c>
      <c r="E359" s="1" t="s">
        <v>151</v>
      </c>
      <c r="F359" s="1" t="s">
        <v>152</v>
      </c>
      <c r="G359" s="1" t="s">
        <v>64</v>
      </c>
      <c r="H359" s="1" t="s">
        <v>33</v>
      </c>
      <c r="I359" s="1">
        <v>70.0</v>
      </c>
      <c r="J359" s="1"/>
      <c r="K359" s="1" t="s">
        <v>5067</v>
      </c>
    </row>
    <row r="360" ht="15.75" customHeight="1">
      <c r="B360" s="1" t="s">
        <v>161</v>
      </c>
      <c r="C360" s="1" t="s">
        <v>164</v>
      </c>
      <c r="D360" s="1">
        <v>2020.0</v>
      </c>
      <c r="E360" s="1" t="s">
        <v>166</v>
      </c>
      <c r="F360" s="1" t="s">
        <v>167</v>
      </c>
      <c r="G360" s="1" t="s">
        <v>64</v>
      </c>
      <c r="H360" s="1" t="s">
        <v>33</v>
      </c>
      <c r="I360" s="1">
        <v>80.0</v>
      </c>
      <c r="J360" s="1"/>
      <c r="K360" s="1" t="s">
        <v>5060</v>
      </c>
    </row>
    <row r="361" ht="15.75" hidden="1" customHeight="1">
      <c r="B361" s="1" t="s">
        <v>169</v>
      </c>
      <c r="C361" s="1" t="s">
        <v>172</v>
      </c>
      <c r="D361" s="1">
        <v>2020.0</v>
      </c>
      <c r="E361" s="1" t="s">
        <v>176</v>
      </c>
      <c r="F361" s="1" t="s">
        <v>177</v>
      </c>
      <c r="G361" s="1" t="s">
        <v>30</v>
      </c>
      <c r="H361" s="1" t="s">
        <v>33</v>
      </c>
      <c r="I361" s="1">
        <v>0.0</v>
      </c>
      <c r="J361" s="1" t="s">
        <v>5071</v>
      </c>
      <c r="K361" s="1"/>
    </row>
    <row r="362" ht="15.75" hidden="1" customHeight="1">
      <c r="B362" s="1" t="s">
        <v>180</v>
      </c>
      <c r="C362" s="1" t="s">
        <v>183</v>
      </c>
      <c r="D362" s="1">
        <v>2020.0</v>
      </c>
      <c r="E362" s="1" t="s">
        <v>185</v>
      </c>
      <c r="F362" s="1" t="s">
        <v>186</v>
      </c>
      <c r="G362" s="1" t="s">
        <v>64</v>
      </c>
      <c r="H362" s="1" t="s">
        <v>33</v>
      </c>
      <c r="I362" s="1">
        <v>0.0</v>
      </c>
      <c r="J362" s="1" t="s">
        <v>5071</v>
      </c>
      <c r="K362" s="1"/>
    </row>
    <row r="363" ht="15.75" hidden="1" customHeight="1">
      <c r="B363" s="1" t="s">
        <v>288</v>
      </c>
      <c r="C363" s="1" t="s">
        <v>291</v>
      </c>
      <c r="D363" s="1">
        <v>2020.0</v>
      </c>
      <c r="E363" s="1" t="s">
        <v>293</v>
      </c>
      <c r="F363" s="1" t="s">
        <v>294</v>
      </c>
      <c r="G363" s="1" t="s">
        <v>64</v>
      </c>
      <c r="H363" s="1" t="s">
        <v>33</v>
      </c>
      <c r="I363" s="1">
        <v>0.0</v>
      </c>
      <c r="J363" s="1" t="s">
        <v>5071</v>
      </c>
      <c r="K363" s="1"/>
    </row>
    <row r="364" ht="15.75" customHeight="1">
      <c r="B364" s="1" t="s">
        <v>332</v>
      </c>
      <c r="C364" s="1" t="s">
        <v>335</v>
      </c>
      <c r="D364" s="1">
        <v>2020.0</v>
      </c>
      <c r="E364" s="1" t="s">
        <v>340</v>
      </c>
      <c r="F364" s="1" t="s">
        <v>341</v>
      </c>
      <c r="G364" s="1" t="s">
        <v>30</v>
      </c>
      <c r="H364" s="1" t="s">
        <v>33</v>
      </c>
      <c r="I364" s="1">
        <v>80.0</v>
      </c>
      <c r="J364" s="1"/>
      <c r="K364" s="1" t="s">
        <v>5059</v>
      </c>
    </row>
    <row r="365" ht="15.75" hidden="1" customHeight="1">
      <c r="B365" s="1" t="s">
        <v>343</v>
      </c>
      <c r="C365" s="1" t="s">
        <v>346</v>
      </c>
      <c r="D365" s="1">
        <v>2020.0</v>
      </c>
      <c r="E365" s="1" t="s">
        <v>350</v>
      </c>
      <c r="F365" s="1" t="s">
        <v>351</v>
      </c>
      <c r="G365" s="1" t="s">
        <v>30</v>
      </c>
      <c r="H365" s="1" t="s">
        <v>33</v>
      </c>
      <c r="I365" s="1">
        <v>0.0</v>
      </c>
      <c r="J365" s="1" t="s">
        <v>5070</v>
      </c>
      <c r="K365" s="1"/>
    </row>
    <row r="366" ht="15.75" customHeight="1">
      <c r="B366" s="1" t="s">
        <v>353</v>
      </c>
      <c r="C366" s="1" t="s">
        <v>356</v>
      </c>
      <c r="D366" s="1">
        <v>2020.0</v>
      </c>
      <c r="E366" s="1" t="s">
        <v>358</v>
      </c>
      <c r="F366" s="1" t="s">
        <v>359</v>
      </c>
      <c r="G366" s="1" t="s">
        <v>64</v>
      </c>
      <c r="H366" s="1" t="s">
        <v>33</v>
      </c>
      <c r="I366" s="1">
        <v>100.0</v>
      </c>
      <c r="J366" s="1"/>
      <c r="K366" s="1" t="s">
        <v>5060</v>
      </c>
    </row>
    <row r="367" ht="15.75" customHeight="1">
      <c r="B367" s="1" t="s">
        <v>413</v>
      </c>
      <c r="C367" s="1" t="s">
        <v>416</v>
      </c>
      <c r="D367" s="1">
        <v>2020.0</v>
      </c>
      <c r="E367" s="1" t="s">
        <v>419</v>
      </c>
      <c r="F367" s="1" t="s">
        <v>420</v>
      </c>
      <c r="G367" s="1" t="s">
        <v>64</v>
      </c>
      <c r="H367" s="1" t="s">
        <v>33</v>
      </c>
      <c r="I367" s="1">
        <v>100.0</v>
      </c>
      <c r="J367" s="1"/>
      <c r="K367" s="1" t="s">
        <v>5060</v>
      </c>
    </row>
    <row r="368" ht="15.75" hidden="1" customHeight="1">
      <c r="B368" s="1" t="s">
        <v>430</v>
      </c>
      <c r="C368" s="1" t="s">
        <v>433</v>
      </c>
      <c r="D368" s="1">
        <v>2020.0</v>
      </c>
      <c r="E368" s="1" t="s">
        <v>435</v>
      </c>
      <c r="F368" s="1" t="s">
        <v>436</v>
      </c>
      <c r="G368" s="1" t="s">
        <v>30</v>
      </c>
      <c r="H368" s="1" t="s">
        <v>33</v>
      </c>
      <c r="I368" s="1">
        <v>0.0</v>
      </c>
      <c r="J368" s="1" t="s">
        <v>5071</v>
      </c>
      <c r="K368" s="1"/>
    </row>
    <row r="369" ht="15.75" hidden="1" customHeight="1">
      <c r="B369" s="1" t="s">
        <v>449</v>
      </c>
      <c r="C369" s="1" t="s">
        <v>452</v>
      </c>
      <c r="D369" s="1">
        <v>2020.0</v>
      </c>
      <c r="E369" s="1" t="s">
        <v>456</v>
      </c>
      <c r="F369" s="1" t="s">
        <v>457</v>
      </c>
      <c r="G369" s="1" t="s">
        <v>30</v>
      </c>
      <c r="H369" s="1" t="s">
        <v>33</v>
      </c>
      <c r="I369" s="1">
        <v>0.0</v>
      </c>
      <c r="J369" s="1" t="s">
        <v>5070</v>
      </c>
      <c r="K369" s="1"/>
    </row>
    <row r="370" ht="15.75" hidden="1" customHeight="1">
      <c r="B370" s="1" t="s">
        <v>476</v>
      </c>
      <c r="C370" s="1" t="s">
        <v>479</v>
      </c>
      <c r="D370" s="1">
        <v>2020.0</v>
      </c>
      <c r="E370" s="1" t="s">
        <v>482</v>
      </c>
      <c r="F370" s="1" t="s">
        <v>483</v>
      </c>
      <c r="G370" s="1" t="s">
        <v>484</v>
      </c>
      <c r="H370" s="1" t="s">
        <v>33</v>
      </c>
      <c r="I370" s="1">
        <v>0.0</v>
      </c>
      <c r="J370" s="1" t="s">
        <v>5070</v>
      </c>
      <c r="K370" s="1"/>
    </row>
    <row r="371" ht="15.75" customHeight="1">
      <c r="B371" s="1" t="s">
        <v>617</v>
      </c>
      <c r="C371" s="1" t="s">
        <v>620</v>
      </c>
      <c r="D371" s="1">
        <v>2020.0</v>
      </c>
      <c r="E371" s="1" t="s">
        <v>622</v>
      </c>
      <c r="F371" s="1" t="s">
        <v>623</v>
      </c>
      <c r="G371" s="1" t="s">
        <v>30</v>
      </c>
      <c r="H371" s="1" t="s">
        <v>33</v>
      </c>
      <c r="I371" s="1">
        <v>80.0</v>
      </c>
      <c r="J371" s="1"/>
      <c r="K371" s="1" t="s">
        <v>5062</v>
      </c>
    </row>
    <row r="372" ht="15.75" customHeight="1">
      <c r="B372" s="1" t="s">
        <v>682</v>
      </c>
      <c r="C372" s="1" t="s">
        <v>685</v>
      </c>
      <c r="D372" s="1">
        <v>2020.0</v>
      </c>
      <c r="E372" s="1" t="s">
        <v>688</v>
      </c>
      <c r="F372" s="1" t="s">
        <v>689</v>
      </c>
      <c r="G372" s="1" t="s">
        <v>30</v>
      </c>
      <c r="H372" s="1" t="s">
        <v>33</v>
      </c>
      <c r="I372" s="1">
        <v>100.0</v>
      </c>
      <c r="J372" s="1"/>
      <c r="K372" s="1" t="s">
        <v>5067</v>
      </c>
    </row>
    <row r="373" ht="15.75" hidden="1" customHeight="1">
      <c r="B373" s="1" t="s">
        <v>1368</v>
      </c>
      <c r="C373" s="1" t="s">
        <v>1369</v>
      </c>
      <c r="D373" s="1">
        <v>2020.0</v>
      </c>
      <c r="E373" s="1" t="s">
        <v>1386</v>
      </c>
      <c r="F373" s="1" t="s">
        <v>5044</v>
      </c>
      <c r="G373" s="1" t="s">
        <v>30</v>
      </c>
      <c r="H373" s="1" t="s">
        <v>5045</v>
      </c>
      <c r="I373" s="1">
        <v>0.0</v>
      </c>
      <c r="J373" s="1" t="s">
        <v>5071</v>
      </c>
      <c r="K373" s="1"/>
    </row>
    <row r="374" ht="15.75" hidden="1" customHeight="1">
      <c r="B374" s="1" t="s">
        <v>1501</v>
      </c>
      <c r="C374" s="1" t="s">
        <v>1502</v>
      </c>
      <c r="D374" s="1">
        <v>2020.0</v>
      </c>
      <c r="E374" s="1" t="s">
        <v>435</v>
      </c>
      <c r="F374" s="1" t="s">
        <v>5046</v>
      </c>
      <c r="G374" s="1" t="s">
        <v>30</v>
      </c>
      <c r="H374" s="1" t="s">
        <v>5045</v>
      </c>
      <c r="I374" s="1">
        <v>0.0</v>
      </c>
      <c r="J374" s="1" t="s">
        <v>5068</v>
      </c>
      <c r="K374" s="1"/>
    </row>
    <row r="375" ht="15.75" hidden="1" customHeight="1">
      <c r="B375" s="1"/>
      <c r="C375" s="1" t="s">
        <v>1716</v>
      </c>
      <c r="D375" s="1">
        <v>2020.0</v>
      </c>
      <c r="E375" s="1"/>
      <c r="F375" s="1" t="s">
        <v>1719</v>
      </c>
      <c r="G375" s="1" t="s">
        <v>1530</v>
      </c>
      <c r="H375" s="1" t="s">
        <v>5031</v>
      </c>
      <c r="I375" s="1">
        <v>0.0</v>
      </c>
      <c r="J375" s="1" t="s">
        <v>5070</v>
      </c>
      <c r="K375" s="1"/>
    </row>
    <row r="376" ht="15.75" hidden="1" customHeight="1">
      <c r="B376" s="1"/>
      <c r="C376" s="1" t="s">
        <v>1828</v>
      </c>
      <c r="D376" s="1">
        <v>2020.0</v>
      </c>
      <c r="E376" s="1"/>
      <c r="F376" s="1" t="s">
        <v>1831</v>
      </c>
      <c r="G376" s="1" t="s">
        <v>1530</v>
      </c>
      <c r="H376" s="1" t="s">
        <v>5031</v>
      </c>
      <c r="I376" s="1">
        <v>0.0</v>
      </c>
      <c r="J376" s="1" t="s">
        <v>5070</v>
      </c>
      <c r="K376" s="1"/>
    </row>
    <row r="377" ht="15.75" hidden="1" customHeight="1">
      <c r="B377" s="1"/>
      <c r="C377" s="1" t="s">
        <v>1864</v>
      </c>
      <c r="D377" s="1">
        <v>2020.0</v>
      </c>
      <c r="E377" s="1"/>
      <c r="F377" s="1" t="s">
        <v>1866</v>
      </c>
      <c r="G377" s="1" t="s">
        <v>1530</v>
      </c>
      <c r="H377" s="1" t="s">
        <v>5031</v>
      </c>
      <c r="I377" s="1">
        <v>0.0</v>
      </c>
      <c r="J377" s="1" t="s">
        <v>5069</v>
      </c>
      <c r="K377" s="1"/>
    </row>
    <row r="378" ht="15.75" hidden="1" customHeight="1">
      <c r="B378" s="1"/>
      <c r="C378" s="1" t="s">
        <v>1987</v>
      </c>
      <c r="D378" s="1">
        <v>2020.0</v>
      </c>
      <c r="E378" s="1"/>
      <c r="F378" s="1" t="s">
        <v>1990</v>
      </c>
      <c r="G378" s="1" t="s">
        <v>1530</v>
      </c>
      <c r="H378" s="1" t="s">
        <v>5031</v>
      </c>
      <c r="I378" s="1">
        <v>0.0</v>
      </c>
      <c r="J378" s="1" t="s">
        <v>5070</v>
      </c>
      <c r="K378" s="1"/>
    </row>
    <row r="379" ht="15.75" hidden="1" customHeight="1">
      <c r="B379" s="1"/>
      <c r="C379" s="1" t="s">
        <v>2011</v>
      </c>
      <c r="D379" s="1">
        <v>2020.0</v>
      </c>
      <c r="E379" s="1"/>
      <c r="F379" s="1" t="s">
        <v>2013</v>
      </c>
      <c r="G379" s="1" t="s">
        <v>1530</v>
      </c>
      <c r="H379" s="1" t="s">
        <v>5031</v>
      </c>
      <c r="I379" s="1">
        <v>0.0</v>
      </c>
      <c r="J379" s="1" t="s">
        <v>5070</v>
      </c>
      <c r="K379" s="1"/>
    </row>
    <row r="380" ht="15.75" hidden="1" customHeight="1">
      <c r="B380" s="1"/>
      <c r="C380" s="1" t="s">
        <v>2057</v>
      </c>
      <c r="D380" s="1">
        <v>2020.0</v>
      </c>
      <c r="E380" s="1"/>
      <c r="F380" s="1" t="s">
        <v>2060</v>
      </c>
      <c r="G380" s="1" t="s">
        <v>1530</v>
      </c>
      <c r="H380" s="1" t="s">
        <v>5031</v>
      </c>
      <c r="I380" s="1">
        <v>0.0</v>
      </c>
      <c r="J380" s="1" t="s">
        <v>5069</v>
      </c>
      <c r="K380" s="1"/>
    </row>
    <row r="381" ht="15.75" customHeight="1">
      <c r="B381" s="1"/>
      <c r="C381" s="1" t="s">
        <v>2085</v>
      </c>
      <c r="D381" s="1">
        <v>2020.0</v>
      </c>
      <c r="E381" s="1"/>
      <c r="F381" s="1" t="s">
        <v>2088</v>
      </c>
      <c r="G381" s="1" t="s">
        <v>1530</v>
      </c>
      <c r="H381" s="1" t="s">
        <v>5031</v>
      </c>
      <c r="I381" s="1">
        <v>70.0</v>
      </c>
      <c r="J381" s="1"/>
      <c r="K381" s="1" t="s">
        <v>5073</v>
      </c>
    </row>
    <row r="382" ht="15.75" customHeight="1">
      <c r="B382" s="1"/>
      <c r="C382" s="1" t="s">
        <v>2100</v>
      </c>
      <c r="D382" s="1">
        <v>2020.0</v>
      </c>
      <c r="E382" s="1"/>
      <c r="F382" s="1" t="s">
        <v>2103</v>
      </c>
      <c r="G382" s="1" t="s">
        <v>1530</v>
      </c>
      <c r="H382" s="1" t="s">
        <v>5031</v>
      </c>
      <c r="I382" s="1">
        <v>80.0</v>
      </c>
      <c r="J382" s="1"/>
      <c r="K382" s="1" t="s">
        <v>5062</v>
      </c>
    </row>
    <row r="383" ht="15.75" customHeight="1">
      <c r="B383" s="1"/>
      <c r="C383" s="1" t="s">
        <v>2155</v>
      </c>
      <c r="D383" s="1">
        <v>2020.0</v>
      </c>
      <c r="E383" s="1"/>
      <c r="F383" s="1" t="s">
        <v>2158</v>
      </c>
      <c r="G383" s="1" t="s">
        <v>1530</v>
      </c>
      <c r="H383" s="1" t="s">
        <v>5031</v>
      </c>
      <c r="I383" s="1">
        <v>100.0</v>
      </c>
      <c r="J383" s="1"/>
      <c r="K383" s="1" t="s">
        <v>5059</v>
      </c>
    </row>
    <row r="384" ht="15.75" hidden="1" customHeight="1">
      <c r="B384" s="1"/>
      <c r="C384" s="1" t="s">
        <v>2168</v>
      </c>
      <c r="D384" s="1">
        <v>2020.0</v>
      </c>
      <c r="E384" s="1"/>
      <c r="F384" s="1" t="s">
        <v>2171</v>
      </c>
      <c r="G384" s="1" t="s">
        <v>1530</v>
      </c>
      <c r="H384" s="1" t="s">
        <v>5031</v>
      </c>
      <c r="I384" s="1">
        <v>0.0</v>
      </c>
      <c r="J384" s="1" t="s">
        <v>5069</v>
      </c>
      <c r="K384" s="1"/>
    </row>
    <row r="385" ht="15.75" hidden="1" customHeight="1">
      <c r="B385" s="1"/>
      <c r="C385" s="1" t="s">
        <v>2241</v>
      </c>
      <c r="D385" s="1">
        <v>2020.0</v>
      </c>
      <c r="E385" s="1"/>
      <c r="F385" s="1" t="s">
        <v>2246</v>
      </c>
      <c r="G385" s="1" t="s">
        <v>2182</v>
      </c>
      <c r="H385" s="1" t="s">
        <v>5031</v>
      </c>
      <c r="I385" s="1">
        <v>0.0</v>
      </c>
      <c r="J385" s="1" t="s">
        <v>5070</v>
      </c>
      <c r="K385" s="1"/>
    </row>
    <row r="386" ht="15.75" hidden="1" customHeight="1">
      <c r="B386" s="1"/>
      <c r="C386" s="1" t="s">
        <v>2276</v>
      </c>
      <c r="D386" s="1">
        <v>2020.0</v>
      </c>
      <c r="E386" s="1"/>
      <c r="F386" s="1" t="s">
        <v>2281</v>
      </c>
      <c r="G386" s="1" t="s">
        <v>2182</v>
      </c>
      <c r="H386" s="1" t="s">
        <v>5031</v>
      </c>
      <c r="I386" s="1">
        <v>0.0</v>
      </c>
      <c r="J386" s="1" t="s">
        <v>5070</v>
      </c>
      <c r="K386" s="1"/>
    </row>
    <row r="387" ht="15.75" hidden="1" customHeight="1">
      <c r="B387" s="1"/>
      <c r="C387" s="1" t="s">
        <v>2290</v>
      </c>
      <c r="D387" s="1">
        <v>2020.0</v>
      </c>
      <c r="E387" s="1"/>
      <c r="F387" s="1" t="s">
        <v>2291</v>
      </c>
      <c r="G387" s="1" t="s">
        <v>2182</v>
      </c>
      <c r="H387" s="1" t="s">
        <v>5031</v>
      </c>
      <c r="I387" s="1">
        <v>0.0</v>
      </c>
      <c r="J387" s="1" t="s">
        <v>5069</v>
      </c>
      <c r="K387" s="1"/>
    </row>
    <row r="388" ht="15.75" hidden="1" customHeight="1">
      <c r="B388" s="1"/>
      <c r="C388" s="1" t="s">
        <v>2299</v>
      </c>
      <c r="D388" s="1">
        <v>2020.0</v>
      </c>
      <c r="E388" s="1"/>
      <c r="F388" s="1" t="s">
        <v>2302</v>
      </c>
      <c r="G388" s="1" t="s">
        <v>2182</v>
      </c>
      <c r="H388" s="1" t="s">
        <v>5031</v>
      </c>
      <c r="I388" s="1">
        <v>0.0</v>
      </c>
      <c r="J388" s="1" t="s">
        <v>5070</v>
      </c>
      <c r="K388" s="1"/>
    </row>
    <row r="389" ht="15.75" hidden="1" customHeight="1">
      <c r="B389" s="1"/>
      <c r="C389" s="1" t="s">
        <v>2352</v>
      </c>
      <c r="D389" s="1">
        <v>2020.0</v>
      </c>
      <c r="E389" s="1"/>
      <c r="F389" s="1" t="s">
        <v>2354</v>
      </c>
      <c r="G389" s="1" t="s">
        <v>2182</v>
      </c>
      <c r="H389" s="1" t="s">
        <v>5031</v>
      </c>
      <c r="I389" s="1">
        <v>0.0</v>
      </c>
      <c r="J389" s="1" t="s">
        <v>5070</v>
      </c>
      <c r="K389" s="1"/>
    </row>
    <row r="390" ht="15.75" hidden="1" customHeight="1">
      <c r="B390" s="1"/>
      <c r="C390" s="1" t="s">
        <v>2369</v>
      </c>
      <c r="D390" s="1">
        <v>2020.0</v>
      </c>
      <c r="E390" s="1"/>
      <c r="F390" s="1" t="s">
        <v>2373</v>
      </c>
      <c r="G390" s="1" t="s">
        <v>2182</v>
      </c>
      <c r="H390" s="1" t="s">
        <v>5031</v>
      </c>
      <c r="I390" s="1">
        <v>0.0</v>
      </c>
      <c r="J390" s="1" t="s">
        <v>5070</v>
      </c>
      <c r="K390" s="1"/>
    </row>
    <row r="391" ht="15.75" hidden="1" customHeight="1">
      <c r="B391" s="1"/>
      <c r="C391" s="1" t="s">
        <v>2405</v>
      </c>
      <c r="D391" s="1">
        <v>2020.0</v>
      </c>
      <c r="E391" s="1"/>
      <c r="F391" s="1" t="s">
        <v>2410</v>
      </c>
      <c r="G391" s="1" t="s">
        <v>2182</v>
      </c>
      <c r="H391" s="1" t="s">
        <v>5031</v>
      </c>
      <c r="I391" s="1">
        <v>0.0</v>
      </c>
      <c r="J391" s="1" t="s">
        <v>5069</v>
      </c>
      <c r="K391" s="1"/>
    </row>
    <row r="392" ht="15.75" hidden="1" customHeight="1">
      <c r="B392" s="1"/>
      <c r="C392" s="1" t="s">
        <v>2427</v>
      </c>
      <c r="D392" s="1">
        <v>2020.0</v>
      </c>
      <c r="E392" s="1"/>
      <c r="F392" s="1" t="s">
        <v>2432</v>
      </c>
      <c r="G392" s="1" t="s">
        <v>2182</v>
      </c>
      <c r="H392" s="1" t="s">
        <v>5031</v>
      </c>
      <c r="I392" s="1">
        <v>0.0</v>
      </c>
      <c r="J392" s="1" t="s">
        <v>5069</v>
      </c>
      <c r="K392" s="1"/>
    </row>
    <row r="393" ht="15.75" hidden="1" customHeight="1">
      <c r="B393" s="1"/>
      <c r="C393" s="1" t="s">
        <v>2474</v>
      </c>
      <c r="D393" s="1">
        <v>2020.0</v>
      </c>
      <c r="E393" s="1"/>
      <c r="F393" s="1" t="s">
        <v>2477</v>
      </c>
      <c r="G393" s="1" t="s">
        <v>2182</v>
      </c>
      <c r="H393" s="1" t="s">
        <v>5031</v>
      </c>
      <c r="I393" s="1">
        <v>0.0</v>
      </c>
      <c r="J393" s="1" t="s">
        <v>5069</v>
      </c>
      <c r="K393" s="1"/>
    </row>
    <row r="394" ht="15.75" hidden="1" customHeight="1">
      <c r="B394" s="1"/>
      <c r="C394" s="1" t="s">
        <v>2516</v>
      </c>
      <c r="D394" s="1">
        <v>2020.0</v>
      </c>
      <c r="E394" s="1"/>
      <c r="F394" s="1" t="s">
        <v>2521</v>
      </c>
      <c r="G394" s="1" t="s">
        <v>2182</v>
      </c>
      <c r="H394" s="1" t="s">
        <v>5031</v>
      </c>
      <c r="I394" s="1">
        <v>0.0</v>
      </c>
      <c r="J394" s="1" t="s">
        <v>5070</v>
      </c>
      <c r="K394" s="1"/>
    </row>
    <row r="395" ht="15.75" hidden="1" customHeight="1">
      <c r="B395" s="1"/>
      <c r="C395" s="1" t="s">
        <v>2575</v>
      </c>
      <c r="D395" s="1">
        <v>2020.0</v>
      </c>
      <c r="E395" s="1"/>
      <c r="F395" s="1" t="s">
        <v>2580</v>
      </c>
      <c r="G395" s="1" t="s">
        <v>2182</v>
      </c>
      <c r="H395" s="1" t="s">
        <v>5031</v>
      </c>
      <c r="I395" s="1">
        <v>0.0</v>
      </c>
      <c r="J395" s="1" t="s">
        <v>5071</v>
      </c>
      <c r="K395" s="1"/>
    </row>
    <row r="396" ht="15.75" hidden="1" customHeight="1">
      <c r="B396" s="1"/>
      <c r="C396" s="1" t="s">
        <v>2587</v>
      </c>
      <c r="D396" s="1">
        <v>2020.0</v>
      </c>
      <c r="E396" s="1"/>
      <c r="F396" s="1" t="s">
        <v>2590</v>
      </c>
      <c r="G396" s="1" t="s">
        <v>2182</v>
      </c>
      <c r="H396" s="1" t="s">
        <v>5031</v>
      </c>
      <c r="I396" s="1">
        <v>0.0</v>
      </c>
      <c r="J396" s="1" t="s">
        <v>5069</v>
      </c>
      <c r="K396" s="1"/>
    </row>
    <row r="397" ht="15.75" hidden="1" customHeight="1">
      <c r="B397" s="1"/>
      <c r="C397" s="1" t="s">
        <v>2612</v>
      </c>
      <c r="D397" s="1">
        <v>2020.0</v>
      </c>
      <c r="E397" s="1"/>
      <c r="F397" s="1" t="s">
        <v>2617</v>
      </c>
      <c r="G397" s="1" t="s">
        <v>2182</v>
      </c>
      <c r="H397" s="1" t="s">
        <v>5031</v>
      </c>
      <c r="I397" s="1">
        <v>0.0</v>
      </c>
      <c r="J397" s="1" t="s">
        <v>5070</v>
      </c>
      <c r="K397" s="1"/>
    </row>
    <row r="398" ht="15.75" hidden="1" customHeight="1">
      <c r="B398" s="1"/>
      <c r="C398" s="1" t="s">
        <v>2716</v>
      </c>
      <c r="D398" s="1">
        <v>2020.0</v>
      </c>
      <c r="E398" s="1"/>
      <c r="F398" s="1" t="s">
        <v>2720</v>
      </c>
      <c r="G398" s="1" t="s">
        <v>2182</v>
      </c>
      <c r="H398" s="1" t="s">
        <v>5031</v>
      </c>
      <c r="I398" s="1">
        <v>0.0</v>
      </c>
      <c r="J398" s="1" t="s">
        <v>5069</v>
      </c>
      <c r="K398" s="1"/>
    </row>
    <row r="399" ht="15.75" hidden="1" customHeight="1">
      <c r="B399" s="1"/>
      <c r="C399" s="1" t="s">
        <v>2795</v>
      </c>
      <c r="D399" s="1">
        <v>2020.0</v>
      </c>
      <c r="E399" s="1"/>
      <c r="F399" s="1" t="s">
        <v>2798</v>
      </c>
      <c r="G399" s="1" t="s">
        <v>2182</v>
      </c>
      <c r="H399" s="1" t="s">
        <v>5031</v>
      </c>
      <c r="I399" s="1">
        <v>0.0</v>
      </c>
      <c r="J399" s="1" t="s">
        <v>5069</v>
      </c>
      <c r="K399" s="1"/>
    </row>
    <row r="400" ht="15.75" customHeight="1">
      <c r="B400" s="1"/>
      <c r="C400" s="1" t="s">
        <v>2817</v>
      </c>
      <c r="D400" s="1">
        <v>2020.0</v>
      </c>
      <c r="E400" s="1"/>
      <c r="F400" s="1" t="s">
        <v>2821</v>
      </c>
      <c r="G400" s="1" t="s">
        <v>2182</v>
      </c>
      <c r="H400" s="1" t="s">
        <v>5031</v>
      </c>
      <c r="I400" s="1">
        <v>70.0</v>
      </c>
      <c r="J400" s="1"/>
      <c r="K400" s="1" t="s">
        <v>5073</v>
      </c>
    </row>
    <row r="401" ht="15.75" hidden="1" customHeight="1">
      <c r="B401" s="1"/>
      <c r="C401" s="1" t="s">
        <v>2830</v>
      </c>
      <c r="D401" s="1">
        <v>2020.0</v>
      </c>
      <c r="E401" s="1"/>
      <c r="F401" s="1" t="s">
        <v>2834</v>
      </c>
      <c r="G401" s="1" t="s">
        <v>2182</v>
      </c>
      <c r="H401" s="1" t="s">
        <v>5031</v>
      </c>
      <c r="I401" s="1">
        <v>0.0</v>
      </c>
      <c r="J401" s="1" t="s">
        <v>5070</v>
      </c>
      <c r="K401" s="1"/>
    </row>
    <row r="402" ht="15.75" hidden="1" customHeight="1">
      <c r="B402" s="1"/>
      <c r="C402" s="1" t="s">
        <v>2859</v>
      </c>
      <c r="D402" s="1">
        <v>2020.0</v>
      </c>
      <c r="E402" s="1"/>
      <c r="F402" s="1" t="s">
        <v>2862</v>
      </c>
      <c r="G402" s="1" t="s">
        <v>2182</v>
      </c>
      <c r="H402" s="1" t="s">
        <v>5031</v>
      </c>
      <c r="I402" s="1">
        <v>0.0</v>
      </c>
      <c r="J402" s="1" t="s">
        <v>5069</v>
      </c>
      <c r="K402" s="1"/>
    </row>
    <row r="403" ht="15.75" hidden="1" customHeight="1">
      <c r="B403" s="1"/>
      <c r="C403" s="1" t="s">
        <v>2865</v>
      </c>
      <c r="D403" s="1">
        <v>2020.0</v>
      </c>
      <c r="E403" s="1"/>
      <c r="F403" s="1" t="s">
        <v>2868</v>
      </c>
      <c r="G403" s="1" t="s">
        <v>2182</v>
      </c>
      <c r="H403" s="1" t="s">
        <v>5031</v>
      </c>
      <c r="I403" s="1">
        <v>0.0</v>
      </c>
      <c r="J403" s="1" t="s">
        <v>5069</v>
      </c>
      <c r="K403" s="1"/>
    </row>
    <row r="404" ht="15.75" hidden="1" customHeight="1">
      <c r="B404" s="1"/>
      <c r="C404" s="1" t="s">
        <v>2902</v>
      </c>
      <c r="D404" s="1">
        <v>2020.0</v>
      </c>
      <c r="E404" s="1"/>
      <c r="F404" s="1" t="s">
        <v>2907</v>
      </c>
      <c r="G404" s="1" t="s">
        <v>2182</v>
      </c>
      <c r="H404" s="1" t="s">
        <v>5031</v>
      </c>
      <c r="I404" s="1">
        <v>0.0</v>
      </c>
      <c r="J404" s="1" t="s">
        <v>5070</v>
      </c>
      <c r="K404" s="1"/>
    </row>
    <row r="405" ht="15.75" hidden="1" customHeight="1">
      <c r="B405" s="1"/>
      <c r="C405" s="1" t="s">
        <v>2909</v>
      </c>
      <c r="D405" s="1">
        <v>2020.0</v>
      </c>
      <c r="E405" s="1"/>
      <c r="F405" s="1" t="s">
        <v>2912</v>
      </c>
      <c r="G405" s="1" t="s">
        <v>2182</v>
      </c>
      <c r="H405" s="1" t="s">
        <v>5031</v>
      </c>
      <c r="I405" s="1">
        <v>60.0</v>
      </c>
      <c r="J405" s="1" t="s">
        <v>5074</v>
      </c>
      <c r="K405" s="1" t="s">
        <v>5060</v>
      </c>
    </row>
    <row r="406" ht="15.75" hidden="1" customHeight="1">
      <c r="B406" s="1"/>
      <c r="C406" s="1" t="s">
        <v>2950</v>
      </c>
      <c r="D406" s="1">
        <v>2020.0</v>
      </c>
      <c r="E406" s="1"/>
      <c r="F406" s="1" t="s">
        <v>2952</v>
      </c>
      <c r="G406" s="1" t="s">
        <v>2182</v>
      </c>
      <c r="H406" s="1" t="s">
        <v>5031</v>
      </c>
      <c r="I406" s="1">
        <v>0.0</v>
      </c>
      <c r="J406" s="1" t="s">
        <v>5070</v>
      </c>
      <c r="K406" s="1"/>
    </row>
    <row r="407" ht="15.75" hidden="1" customHeight="1">
      <c r="B407" s="1"/>
      <c r="C407" s="1" t="s">
        <v>3026</v>
      </c>
      <c r="D407" s="1">
        <v>2020.0</v>
      </c>
      <c r="E407" s="1"/>
      <c r="F407" s="1" t="s">
        <v>3029</v>
      </c>
      <c r="G407" s="1" t="s">
        <v>2182</v>
      </c>
      <c r="H407" s="1" t="s">
        <v>5031</v>
      </c>
      <c r="I407" s="1">
        <v>0.0</v>
      </c>
      <c r="J407" s="1" t="s">
        <v>5070</v>
      </c>
      <c r="K407" s="1"/>
    </row>
    <row r="408" ht="15.75" hidden="1" customHeight="1">
      <c r="B408" s="1"/>
      <c r="C408" s="1" t="s">
        <v>3044</v>
      </c>
      <c r="D408" s="1">
        <v>2020.0</v>
      </c>
      <c r="E408" s="1"/>
      <c r="F408" s="1" t="s">
        <v>3049</v>
      </c>
      <c r="G408" s="1" t="s">
        <v>2182</v>
      </c>
      <c r="H408" s="1" t="s">
        <v>5031</v>
      </c>
      <c r="I408" s="1">
        <v>0.0</v>
      </c>
      <c r="J408" s="1" t="s">
        <v>5070</v>
      </c>
      <c r="K408" s="1"/>
    </row>
    <row r="409" ht="15.75" hidden="1" customHeight="1">
      <c r="B409" s="1"/>
      <c r="C409" s="1" t="s">
        <v>3052</v>
      </c>
      <c r="D409" s="1">
        <v>2020.0</v>
      </c>
      <c r="E409" s="1"/>
      <c r="F409" s="1" t="s">
        <v>3057</v>
      </c>
      <c r="G409" s="1" t="s">
        <v>2182</v>
      </c>
      <c r="H409" s="1" t="s">
        <v>5031</v>
      </c>
      <c r="I409" s="1">
        <v>0.0</v>
      </c>
      <c r="J409" s="1" t="s">
        <v>5070</v>
      </c>
      <c r="K409" s="1"/>
    </row>
    <row r="410" ht="15.75" hidden="1" customHeight="1">
      <c r="B410" s="1"/>
      <c r="C410" s="1" t="s">
        <v>3166</v>
      </c>
      <c r="D410" s="1">
        <v>2020.0</v>
      </c>
      <c r="E410" s="1"/>
      <c r="F410" s="1" t="s">
        <v>3168</v>
      </c>
      <c r="G410" s="1" t="s">
        <v>2182</v>
      </c>
      <c r="H410" s="1" t="s">
        <v>5031</v>
      </c>
      <c r="I410" s="1">
        <v>0.0</v>
      </c>
      <c r="J410" s="1" t="s">
        <v>5069</v>
      </c>
      <c r="K410" s="1"/>
    </row>
    <row r="411" ht="15.75" customHeight="1">
      <c r="B411" s="1"/>
      <c r="C411" s="1" t="s">
        <v>3275</v>
      </c>
      <c r="D411" s="1">
        <v>2020.0</v>
      </c>
      <c r="E411" s="1"/>
      <c r="F411" s="1" t="s">
        <v>3278</v>
      </c>
      <c r="G411" s="1" t="s">
        <v>2182</v>
      </c>
      <c r="H411" s="1" t="s">
        <v>5031</v>
      </c>
      <c r="I411" s="1">
        <v>70.0</v>
      </c>
      <c r="J411" s="1" t="s">
        <v>5074</v>
      </c>
      <c r="K411" s="1" t="s">
        <v>5079</v>
      </c>
    </row>
    <row r="412" ht="15.75" hidden="1" customHeight="1">
      <c r="B412" s="1"/>
      <c r="C412" s="1" t="s">
        <v>3413</v>
      </c>
      <c r="D412" s="1">
        <v>2020.0</v>
      </c>
      <c r="E412" s="1"/>
      <c r="F412" s="1" t="s">
        <v>3418</v>
      </c>
      <c r="G412" s="1" t="s">
        <v>2182</v>
      </c>
      <c r="H412" s="1" t="s">
        <v>5031</v>
      </c>
      <c r="I412" s="1">
        <v>0.0</v>
      </c>
      <c r="J412" s="1" t="s">
        <v>5069</v>
      </c>
      <c r="K412" s="1"/>
    </row>
    <row r="413" ht="15.75" hidden="1" customHeight="1">
      <c r="B413" s="1"/>
      <c r="C413" s="1" t="s">
        <v>3435</v>
      </c>
      <c r="D413" s="1">
        <v>2020.0</v>
      </c>
      <c r="E413" s="1"/>
      <c r="F413" s="1" t="s">
        <v>3438</v>
      </c>
      <c r="G413" s="1" t="s">
        <v>2182</v>
      </c>
      <c r="H413" s="1" t="s">
        <v>5031</v>
      </c>
      <c r="I413" s="1">
        <v>0.0</v>
      </c>
      <c r="J413" s="1" t="s">
        <v>5069</v>
      </c>
      <c r="K413" s="1"/>
    </row>
    <row r="414" ht="15.75" hidden="1" customHeight="1">
      <c r="B414" s="1"/>
      <c r="C414" s="1" t="s">
        <v>3449</v>
      </c>
      <c r="D414" s="1">
        <v>2020.0</v>
      </c>
      <c r="E414" s="1"/>
      <c r="F414" s="1" t="s">
        <v>3450</v>
      </c>
      <c r="G414" s="1" t="s">
        <v>2182</v>
      </c>
      <c r="H414" s="1" t="s">
        <v>5031</v>
      </c>
      <c r="I414" s="1">
        <v>0.0</v>
      </c>
      <c r="J414" s="1" t="s">
        <v>5070</v>
      </c>
      <c r="K414" s="1"/>
    </row>
    <row r="415" ht="15.75" hidden="1" customHeight="1">
      <c r="B415" s="1"/>
      <c r="C415" s="1" t="s">
        <v>3486</v>
      </c>
      <c r="D415" s="1">
        <v>2020.0</v>
      </c>
      <c r="E415" s="1"/>
      <c r="F415" s="1" t="s">
        <v>3489</v>
      </c>
      <c r="G415" s="1" t="s">
        <v>2182</v>
      </c>
      <c r="H415" s="1" t="s">
        <v>5031</v>
      </c>
      <c r="I415" s="1">
        <v>0.0</v>
      </c>
      <c r="J415" s="1" t="s">
        <v>5070</v>
      </c>
      <c r="K415" s="1"/>
    </row>
    <row r="416" ht="15.75" hidden="1" customHeight="1">
      <c r="B416" s="1"/>
      <c r="C416" s="1" t="s">
        <v>3513</v>
      </c>
      <c r="D416" s="1">
        <v>2020.0</v>
      </c>
      <c r="E416" s="1"/>
      <c r="F416" s="1" t="s">
        <v>3517</v>
      </c>
      <c r="G416" s="1" t="s">
        <v>2182</v>
      </c>
      <c r="H416" s="1" t="s">
        <v>5031</v>
      </c>
      <c r="I416" s="1">
        <v>0.0</v>
      </c>
      <c r="J416" s="1" t="s">
        <v>5070</v>
      </c>
      <c r="K416" s="1"/>
    </row>
    <row r="417" ht="15.75" hidden="1" customHeight="1">
      <c r="B417" s="1"/>
      <c r="C417" s="1" t="s">
        <v>3567</v>
      </c>
      <c r="D417" s="1">
        <v>2020.0</v>
      </c>
      <c r="E417" s="1"/>
      <c r="F417" s="1" t="s">
        <v>3569</v>
      </c>
      <c r="G417" s="1" t="s">
        <v>2182</v>
      </c>
      <c r="H417" s="1" t="s">
        <v>5031</v>
      </c>
      <c r="I417" s="1">
        <v>0.0</v>
      </c>
      <c r="J417" s="1" t="s">
        <v>5070</v>
      </c>
      <c r="K417" s="1"/>
    </row>
    <row r="418" ht="15.75" hidden="1" customHeight="1">
      <c r="B418" s="1"/>
      <c r="C418" s="1" t="s">
        <v>3598</v>
      </c>
      <c r="D418" s="1">
        <v>2020.0</v>
      </c>
      <c r="E418" s="1"/>
      <c r="F418" s="1" t="s">
        <v>3603</v>
      </c>
      <c r="G418" s="1" t="s">
        <v>2182</v>
      </c>
      <c r="H418" s="1" t="s">
        <v>5031</v>
      </c>
      <c r="I418" s="1">
        <v>0.0</v>
      </c>
      <c r="J418" s="1" t="s">
        <v>5069</v>
      </c>
      <c r="K418" s="1"/>
    </row>
    <row r="419" ht="15.75" hidden="1" customHeight="1">
      <c r="B419" s="1"/>
      <c r="C419" s="1" t="s">
        <v>3618</v>
      </c>
      <c r="D419" s="1">
        <v>2020.0</v>
      </c>
      <c r="E419" s="1"/>
      <c r="F419" s="1" t="s">
        <v>3621</v>
      </c>
      <c r="G419" s="1" t="s">
        <v>2182</v>
      </c>
      <c r="H419" s="1" t="s">
        <v>5031</v>
      </c>
      <c r="I419" s="1">
        <v>0.0</v>
      </c>
      <c r="J419" s="1" t="s">
        <v>5069</v>
      </c>
      <c r="K419" s="1"/>
    </row>
    <row r="420" ht="15.75" hidden="1" customHeight="1">
      <c r="B420" s="1"/>
      <c r="C420" s="1" t="s">
        <v>3662</v>
      </c>
      <c r="D420" s="1">
        <v>2020.0</v>
      </c>
      <c r="E420" s="1"/>
      <c r="F420" s="1" t="s">
        <v>3665</v>
      </c>
      <c r="G420" s="1" t="s">
        <v>2182</v>
      </c>
      <c r="H420" s="1" t="s">
        <v>5031</v>
      </c>
      <c r="I420" s="1">
        <v>0.0</v>
      </c>
      <c r="J420" s="1" t="s">
        <v>5070</v>
      </c>
      <c r="K420" s="1"/>
    </row>
    <row r="421" ht="15.75" hidden="1" customHeight="1">
      <c r="B421" s="1"/>
      <c r="C421" s="1" t="s">
        <v>3685</v>
      </c>
      <c r="D421" s="1">
        <v>2020.0</v>
      </c>
      <c r="E421" s="1"/>
      <c r="F421" s="1" t="s">
        <v>3688</v>
      </c>
      <c r="G421" s="1" t="s">
        <v>2182</v>
      </c>
      <c r="H421" s="1" t="s">
        <v>5031</v>
      </c>
      <c r="I421" s="1">
        <v>0.0</v>
      </c>
      <c r="J421" s="1" t="s">
        <v>5071</v>
      </c>
      <c r="K421" s="1"/>
    </row>
    <row r="422" ht="15.75" customHeight="1">
      <c r="B422" s="1"/>
      <c r="C422" s="1" t="s">
        <v>3694</v>
      </c>
      <c r="D422" s="1">
        <v>2020.0</v>
      </c>
      <c r="E422" s="1"/>
      <c r="F422" s="1" t="s">
        <v>3697</v>
      </c>
      <c r="G422" s="1" t="s">
        <v>2182</v>
      </c>
      <c r="H422" s="1" t="s">
        <v>5031</v>
      </c>
      <c r="I422" s="1">
        <v>100.0</v>
      </c>
      <c r="J422" s="1"/>
      <c r="K422" s="1" t="s">
        <v>5060</v>
      </c>
    </row>
    <row r="423" ht="15.75" customHeight="1">
      <c r="B423" s="1"/>
      <c r="C423" s="1" t="s">
        <v>3872</v>
      </c>
      <c r="D423" s="1">
        <v>2020.0</v>
      </c>
      <c r="E423" s="1"/>
      <c r="F423" s="1" t="s">
        <v>3875</v>
      </c>
      <c r="G423" s="1" t="s">
        <v>2182</v>
      </c>
      <c r="H423" s="1" t="s">
        <v>5031</v>
      </c>
      <c r="I423" s="1">
        <v>100.0</v>
      </c>
      <c r="J423" s="1"/>
      <c r="K423" s="1" t="s">
        <v>5059</v>
      </c>
    </row>
    <row r="424" ht="15.75" hidden="1" customHeight="1">
      <c r="B424" s="1"/>
      <c r="C424" s="1" t="s">
        <v>3920</v>
      </c>
      <c r="D424" s="1">
        <v>2020.0</v>
      </c>
      <c r="E424" s="1"/>
      <c r="F424" s="1" t="s">
        <v>3925</v>
      </c>
      <c r="G424" s="1" t="s">
        <v>2182</v>
      </c>
      <c r="H424" s="1" t="s">
        <v>5031</v>
      </c>
      <c r="I424" s="1">
        <v>0.0</v>
      </c>
      <c r="J424" s="1" t="s">
        <v>5070</v>
      </c>
      <c r="K424" s="1"/>
    </row>
    <row r="425" ht="15.75" hidden="1" customHeight="1">
      <c r="B425" s="1"/>
      <c r="C425" s="1" t="s">
        <v>3934</v>
      </c>
      <c r="D425" s="1">
        <v>2020.0</v>
      </c>
      <c r="E425" s="1"/>
      <c r="F425" s="1" t="s">
        <v>3937</v>
      </c>
      <c r="G425" s="1" t="s">
        <v>2182</v>
      </c>
      <c r="H425" s="1" t="s">
        <v>5031</v>
      </c>
      <c r="I425" s="1">
        <v>0.0</v>
      </c>
      <c r="J425" s="1" t="s">
        <v>5070</v>
      </c>
      <c r="K425" s="1"/>
    </row>
    <row r="426" ht="15.75" customHeight="1">
      <c r="B426" s="1"/>
      <c r="C426" s="1" t="s">
        <v>3939</v>
      </c>
      <c r="D426" s="1">
        <v>2020.0</v>
      </c>
      <c r="E426" s="1"/>
      <c r="F426" s="1" t="s">
        <v>3943</v>
      </c>
      <c r="G426" s="1" t="s">
        <v>2182</v>
      </c>
      <c r="H426" s="1" t="s">
        <v>5031</v>
      </c>
      <c r="I426" s="1">
        <v>80.0</v>
      </c>
      <c r="J426" s="1"/>
      <c r="K426" s="1" t="s">
        <v>5073</v>
      </c>
    </row>
    <row r="427" ht="15.75" hidden="1" customHeight="1">
      <c r="B427" s="1"/>
      <c r="C427" s="1" t="s">
        <v>3974</v>
      </c>
      <c r="D427" s="1">
        <v>2020.0</v>
      </c>
      <c r="E427" s="1"/>
      <c r="F427" s="1" t="s">
        <v>3975</v>
      </c>
      <c r="G427" s="1" t="s">
        <v>2182</v>
      </c>
      <c r="H427" s="1" t="s">
        <v>5031</v>
      </c>
      <c r="I427" s="1">
        <v>0.0</v>
      </c>
      <c r="J427" s="1" t="s">
        <v>5069</v>
      </c>
      <c r="K427" s="1"/>
    </row>
    <row r="428" ht="15.75" customHeight="1">
      <c r="B428" s="1"/>
      <c r="C428" s="1" t="s">
        <v>4022</v>
      </c>
      <c r="D428" s="1">
        <v>2020.0</v>
      </c>
      <c r="E428" s="1"/>
      <c r="F428" s="1" t="s">
        <v>4024</v>
      </c>
      <c r="G428" s="1" t="s">
        <v>2182</v>
      </c>
      <c r="H428" s="1" t="s">
        <v>5031</v>
      </c>
      <c r="I428" s="1">
        <v>90.0</v>
      </c>
      <c r="J428" s="1"/>
      <c r="K428" s="1" t="s">
        <v>5087</v>
      </c>
    </row>
    <row r="429" ht="15.75" hidden="1" customHeight="1">
      <c r="B429" s="1"/>
      <c r="C429" s="1" t="s">
        <v>4119</v>
      </c>
      <c r="D429" s="1">
        <v>2020.0</v>
      </c>
      <c r="E429" s="1"/>
      <c r="F429" s="1" t="s">
        <v>4122</v>
      </c>
      <c r="G429" s="1" t="s">
        <v>2182</v>
      </c>
      <c r="H429" s="1" t="s">
        <v>5031</v>
      </c>
      <c r="I429" s="1">
        <v>0.0</v>
      </c>
      <c r="J429" s="1" t="s">
        <v>5070</v>
      </c>
      <c r="K429" s="1"/>
    </row>
    <row r="430" ht="15.75" hidden="1" customHeight="1">
      <c r="B430" s="1"/>
      <c r="C430" s="1" t="s">
        <v>4189</v>
      </c>
      <c r="D430" s="1">
        <v>2020.0</v>
      </c>
      <c r="E430" s="1"/>
      <c r="F430" s="1" t="s">
        <v>4194</v>
      </c>
      <c r="G430" s="1" t="s">
        <v>2182</v>
      </c>
      <c r="H430" s="1" t="s">
        <v>5031</v>
      </c>
      <c r="I430" s="1">
        <v>0.0</v>
      </c>
      <c r="J430" s="1" t="s">
        <v>5070</v>
      </c>
      <c r="K430" s="1"/>
    </row>
    <row r="431" ht="15.75" hidden="1" customHeight="1">
      <c r="B431" s="1"/>
      <c r="C431" s="1" t="s">
        <v>4240</v>
      </c>
      <c r="D431" s="1">
        <v>2020.0</v>
      </c>
      <c r="E431" s="1"/>
      <c r="F431" s="1" t="s">
        <v>4243</v>
      </c>
      <c r="G431" s="1" t="s">
        <v>2182</v>
      </c>
      <c r="H431" s="1" t="s">
        <v>5031</v>
      </c>
      <c r="I431" s="1">
        <v>0.0</v>
      </c>
      <c r="J431" s="1" t="s">
        <v>5071</v>
      </c>
      <c r="K431" s="1"/>
    </row>
    <row r="432" ht="15.75" hidden="1" customHeight="1">
      <c r="B432" s="1"/>
      <c r="C432" s="1" t="s">
        <v>4285</v>
      </c>
      <c r="D432" s="1">
        <v>2020.0</v>
      </c>
      <c r="E432" s="1"/>
      <c r="F432" s="1" t="s">
        <v>4287</v>
      </c>
      <c r="G432" s="1" t="s">
        <v>2182</v>
      </c>
      <c r="H432" s="1" t="s">
        <v>5031</v>
      </c>
      <c r="I432" s="1">
        <v>0.0</v>
      </c>
      <c r="J432" s="1" t="s">
        <v>5069</v>
      </c>
      <c r="K432" s="1"/>
    </row>
    <row r="433" ht="15.75" hidden="1" customHeight="1">
      <c r="B433" s="1"/>
      <c r="C433" s="1" t="s">
        <v>4332</v>
      </c>
      <c r="D433" s="1">
        <v>2020.0</v>
      </c>
      <c r="E433" s="1"/>
      <c r="F433" s="1" t="s">
        <v>4337</v>
      </c>
      <c r="G433" s="1" t="s">
        <v>2182</v>
      </c>
      <c r="H433" s="1" t="s">
        <v>5031</v>
      </c>
      <c r="I433" s="1">
        <v>0.0</v>
      </c>
      <c r="J433" s="1" t="s">
        <v>5070</v>
      </c>
      <c r="K433" s="1"/>
    </row>
    <row r="434" ht="15.75" hidden="1" customHeight="1">
      <c r="B434" s="1"/>
      <c r="C434" s="1" t="s">
        <v>4345</v>
      </c>
      <c r="D434" s="1">
        <v>2020.0</v>
      </c>
      <c r="E434" s="1"/>
      <c r="F434" s="1" t="s">
        <v>4350</v>
      </c>
      <c r="G434" s="1" t="s">
        <v>2182</v>
      </c>
      <c r="H434" s="1" t="s">
        <v>5031</v>
      </c>
      <c r="I434" s="1">
        <v>60.0</v>
      </c>
      <c r="J434" s="1" t="s">
        <v>5089</v>
      </c>
      <c r="K434" s="1" t="s">
        <v>5079</v>
      </c>
    </row>
    <row r="435" ht="15.75" hidden="1" customHeight="1">
      <c r="B435" s="1"/>
      <c r="C435" s="1" t="s">
        <v>4532</v>
      </c>
      <c r="D435" s="1">
        <v>2020.0</v>
      </c>
      <c r="E435" s="1"/>
      <c r="F435" s="1" t="s">
        <v>4538</v>
      </c>
      <c r="G435" s="1" t="s">
        <v>2182</v>
      </c>
      <c r="H435" s="1" t="s">
        <v>5031</v>
      </c>
      <c r="I435" s="1">
        <v>0.0</v>
      </c>
      <c r="J435" s="1" t="s">
        <v>5071</v>
      </c>
      <c r="K435" s="1"/>
    </row>
    <row r="436" ht="15.75" hidden="1" customHeight="1">
      <c r="B436" s="1"/>
      <c r="C436" s="1" t="s">
        <v>4560</v>
      </c>
      <c r="D436" s="1">
        <v>2020.0</v>
      </c>
      <c r="E436" s="1"/>
      <c r="F436" s="1" t="s">
        <v>4563</v>
      </c>
      <c r="G436" s="1" t="s">
        <v>2182</v>
      </c>
      <c r="H436" s="1" t="s">
        <v>5031</v>
      </c>
      <c r="I436" s="1">
        <v>0.0</v>
      </c>
      <c r="J436" s="1" t="s">
        <v>5069</v>
      </c>
      <c r="K436" s="1"/>
    </row>
    <row r="437" ht="15.75" customHeight="1">
      <c r="B437" s="1"/>
      <c r="C437" s="1" t="s">
        <v>4702</v>
      </c>
      <c r="D437" s="1">
        <v>2020.0</v>
      </c>
      <c r="E437" s="1"/>
      <c r="F437" s="1" t="s">
        <v>4703</v>
      </c>
      <c r="G437" s="1" t="s">
        <v>2182</v>
      </c>
      <c r="H437" s="1" t="s">
        <v>5031</v>
      </c>
      <c r="I437" s="1">
        <v>90.0</v>
      </c>
      <c r="J437" s="1"/>
      <c r="K437" s="1" t="s">
        <v>5067</v>
      </c>
    </row>
    <row r="438" ht="15.75" hidden="1" customHeight="1">
      <c r="B438" s="1"/>
      <c r="C438" s="1" t="s">
        <v>4706</v>
      </c>
      <c r="D438" s="1">
        <v>2020.0</v>
      </c>
      <c r="E438" s="1"/>
      <c r="F438" s="1" t="s">
        <v>4711</v>
      </c>
      <c r="G438" s="1" t="s">
        <v>2182</v>
      </c>
      <c r="H438" s="1" t="s">
        <v>5031</v>
      </c>
      <c r="I438" s="1">
        <v>0.0</v>
      </c>
      <c r="J438" s="1" t="s">
        <v>5077</v>
      </c>
      <c r="K438" s="1"/>
    </row>
    <row r="439" ht="15.75" customHeight="1">
      <c r="B439" s="1"/>
      <c r="C439" s="1" t="s">
        <v>4714</v>
      </c>
      <c r="D439" s="1">
        <v>2020.0</v>
      </c>
      <c r="E439" s="1"/>
      <c r="F439" s="1" t="s">
        <v>4719</v>
      </c>
      <c r="G439" s="1" t="s">
        <v>2182</v>
      </c>
      <c r="H439" s="1" t="s">
        <v>5031</v>
      </c>
      <c r="I439" s="1">
        <v>100.0</v>
      </c>
      <c r="J439" s="1"/>
      <c r="K439" s="1" t="s">
        <v>5059</v>
      </c>
    </row>
    <row r="440" ht="15.75" hidden="1" customHeight="1">
      <c r="B440" s="1"/>
      <c r="C440" s="1" t="s">
        <v>4788</v>
      </c>
      <c r="D440" s="1">
        <v>2020.0</v>
      </c>
      <c r="E440" s="1"/>
      <c r="F440" s="1" t="s">
        <v>4793</v>
      </c>
      <c r="G440" s="1" t="s">
        <v>2182</v>
      </c>
      <c r="H440" s="1" t="s">
        <v>5031</v>
      </c>
      <c r="I440" s="1">
        <v>0.0</v>
      </c>
      <c r="J440" s="1" t="s">
        <v>5070</v>
      </c>
      <c r="K440" s="1"/>
    </row>
    <row r="441" ht="15.75" customHeight="1">
      <c r="B441" s="1"/>
      <c r="C441" s="1" t="s">
        <v>4828</v>
      </c>
      <c r="D441" s="1">
        <v>2020.0</v>
      </c>
      <c r="E441" s="1"/>
      <c r="F441" s="1" t="s">
        <v>4831</v>
      </c>
      <c r="G441" s="1" t="s">
        <v>2182</v>
      </c>
      <c r="H441" s="1" t="s">
        <v>5031</v>
      </c>
      <c r="I441" s="1">
        <v>100.0</v>
      </c>
      <c r="J441" s="1"/>
      <c r="K441" s="1" t="s">
        <v>5059</v>
      </c>
    </row>
    <row r="442" ht="15.75" customHeight="1">
      <c r="B442" s="1"/>
      <c r="C442" s="1" t="s">
        <v>4833</v>
      </c>
      <c r="D442" s="1">
        <v>2020.0</v>
      </c>
      <c r="E442" s="1"/>
      <c r="F442" s="1" t="s">
        <v>4836</v>
      </c>
      <c r="G442" s="1" t="s">
        <v>2182</v>
      </c>
      <c r="H442" s="1" t="s">
        <v>5031</v>
      </c>
      <c r="I442" s="1">
        <v>100.0</v>
      </c>
      <c r="J442" s="1"/>
      <c r="K442" s="1" t="s">
        <v>5060</v>
      </c>
    </row>
    <row r="443" ht="15.75" customHeight="1">
      <c r="B443" s="1"/>
      <c r="C443" s="1" t="s">
        <v>4838</v>
      </c>
      <c r="D443" s="1">
        <v>2020.0</v>
      </c>
      <c r="E443" s="1"/>
      <c r="F443" s="1" t="s">
        <v>4839</v>
      </c>
      <c r="G443" s="1" t="s">
        <v>2182</v>
      </c>
      <c r="H443" s="1" t="s">
        <v>5031</v>
      </c>
      <c r="I443" s="1">
        <v>100.0</v>
      </c>
      <c r="J443" s="1" t="s">
        <v>5096</v>
      </c>
      <c r="K443" s="1" t="s">
        <v>5060</v>
      </c>
    </row>
    <row r="444" ht="15.75" customHeight="1">
      <c r="B444" s="1"/>
      <c r="C444" s="1" t="s">
        <v>4929</v>
      </c>
      <c r="D444" s="1">
        <v>2020.0</v>
      </c>
      <c r="E444" s="1"/>
      <c r="F444" s="1" t="s">
        <v>4934</v>
      </c>
      <c r="G444" s="1" t="s">
        <v>2182</v>
      </c>
      <c r="H444" s="1" t="s">
        <v>5031</v>
      </c>
      <c r="I444" s="1">
        <v>70.0</v>
      </c>
      <c r="J444" s="1"/>
      <c r="K444" s="1" t="s">
        <v>5067</v>
      </c>
    </row>
    <row r="445" ht="15.75" customHeight="1">
      <c r="B445" s="1"/>
      <c r="C445" s="1" t="s">
        <v>4964</v>
      </c>
      <c r="D445" s="1">
        <v>2020.0</v>
      </c>
      <c r="E445" s="1"/>
      <c r="F445" s="1" t="s">
        <v>4967</v>
      </c>
      <c r="G445" s="1" t="s">
        <v>2182</v>
      </c>
      <c r="H445" s="1" t="s">
        <v>5031</v>
      </c>
      <c r="I445" s="1">
        <v>100.0</v>
      </c>
      <c r="J445" s="1" t="s">
        <v>5097</v>
      </c>
      <c r="K445" s="1" t="s">
        <v>5067</v>
      </c>
    </row>
    <row r="446" ht="15.75" hidden="1" customHeight="1">
      <c r="B446" s="1" t="s">
        <v>56</v>
      </c>
      <c r="C446" s="1" t="s">
        <v>59</v>
      </c>
      <c r="D446" s="1">
        <v>2019.0</v>
      </c>
      <c r="E446" s="1" t="s">
        <v>62</v>
      </c>
      <c r="F446" s="1" t="s">
        <v>63</v>
      </c>
      <c r="G446" s="1" t="s">
        <v>64</v>
      </c>
      <c r="H446" s="1" t="s">
        <v>33</v>
      </c>
      <c r="I446" s="1">
        <v>0.0</v>
      </c>
      <c r="J446" s="1" t="s">
        <v>5071</v>
      </c>
      <c r="K446" s="1"/>
    </row>
    <row r="447" ht="15.75" customHeight="1">
      <c r="B447" s="1" t="s">
        <v>81</v>
      </c>
      <c r="C447" s="1" t="s">
        <v>84</v>
      </c>
      <c r="D447" s="1">
        <v>2019.0</v>
      </c>
      <c r="E447" s="1" t="s">
        <v>86</v>
      </c>
      <c r="F447" s="1" t="s">
        <v>87</v>
      </c>
      <c r="G447" s="1" t="s">
        <v>64</v>
      </c>
      <c r="H447" s="1" t="s">
        <v>33</v>
      </c>
      <c r="I447" s="1">
        <v>100.0</v>
      </c>
      <c r="J447" s="1"/>
      <c r="K447" s="1" t="s">
        <v>5060</v>
      </c>
    </row>
    <row r="448" ht="15.75" customHeight="1">
      <c r="B448" s="1" t="s">
        <v>188</v>
      </c>
      <c r="C448" s="1" t="s">
        <v>191</v>
      </c>
      <c r="D448" s="1">
        <v>2019.0</v>
      </c>
      <c r="E448" s="1" t="s">
        <v>194</v>
      </c>
      <c r="F448" s="1" t="s">
        <v>195</v>
      </c>
      <c r="G448" s="1" t="s">
        <v>64</v>
      </c>
      <c r="H448" s="1" t="s">
        <v>33</v>
      </c>
      <c r="I448" s="1">
        <v>100.0</v>
      </c>
      <c r="J448" s="1"/>
      <c r="K448" s="1" t="s">
        <v>5059</v>
      </c>
    </row>
    <row r="449" ht="15.75" hidden="1" customHeight="1">
      <c r="B449" s="1" t="s">
        <v>539</v>
      </c>
      <c r="C449" s="1" t="s">
        <v>542</v>
      </c>
      <c r="D449" s="1">
        <v>2019.0</v>
      </c>
      <c r="E449" s="1" t="s">
        <v>544</v>
      </c>
      <c r="F449" s="1" t="s">
        <v>545</v>
      </c>
      <c r="G449" s="1" t="s">
        <v>64</v>
      </c>
      <c r="H449" s="1" t="s">
        <v>33</v>
      </c>
      <c r="I449" s="1">
        <v>0.0</v>
      </c>
      <c r="J449" s="1" t="s">
        <v>5070</v>
      </c>
      <c r="K449" s="1"/>
    </row>
    <row r="450" ht="15.75" hidden="1" customHeight="1">
      <c r="B450" s="1" t="s">
        <v>555</v>
      </c>
      <c r="C450" s="1" t="s">
        <v>558</v>
      </c>
      <c r="D450" s="1">
        <v>2019.0</v>
      </c>
      <c r="E450" s="1" t="s">
        <v>562</v>
      </c>
      <c r="F450" s="1" t="s">
        <v>563</v>
      </c>
      <c r="G450" s="1" t="s">
        <v>64</v>
      </c>
      <c r="H450" s="1" t="s">
        <v>33</v>
      </c>
      <c r="I450" s="1">
        <v>0.0</v>
      </c>
      <c r="J450" s="1" t="s">
        <v>5098</v>
      </c>
      <c r="K450" s="1"/>
    </row>
    <row r="451" ht="15.75" hidden="1" customHeight="1">
      <c r="B451" s="1" t="s">
        <v>584</v>
      </c>
      <c r="C451" s="1" t="s">
        <v>587</v>
      </c>
      <c r="D451" s="1">
        <v>2019.0</v>
      </c>
      <c r="E451" s="1" t="s">
        <v>590</v>
      </c>
      <c r="F451" s="1" t="s">
        <v>591</v>
      </c>
      <c r="G451" s="1" t="s">
        <v>30</v>
      </c>
      <c r="H451" s="1" t="s">
        <v>33</v>
      </c>
      <c r="I451" s="1">
        <v>0.0</v>
      </c>
      <c r="J451" s="1" t="s">
        <v>5069</v>
      </c>
      <c r="K451" s="1"/>
    </row>
    <row r="452" ht="15.75" hidden="1" customHeight="1">
      <c r="B452" s="1" t="s">
        <v>593</v>
      </c>
      <c r="C452" s="1" t="s">
        <v>596</v>
      </c>
      <c r="D452" s="1">
        <v>2019.0</v>
      </c>
      <c r="E452" s="1" t="s">
        <v>598</v>
      </c>
      <c r="F452" s="1" t="s">
        <v>599</v>
      </c>
      <c r="G452" s="1" t="s">
        <v>64</v>
      </c>
      <c r="H452" s="1" t="s">
        <v>33</v>
      </c>
      <c r="I452" s="1">
        <v>0.0</v>
      </c>
      <c r="J452" s="1" t="s">
        <v>5070</v>
      </c>
      <c r="K452" s="1"/>
    </row>
    <row r="453" ht="15.75" hidden="1" customHeight="1">
      <c r="B453" s="1"/>
      <c r="C453" s="1" t="s">
        <v>1545</v>
      </c>
      <c r="D453" s="1">
        <v>2019.0</v>
      </c>
      <c r="E453" s="1"/>
      <c r="F453" s="1" t="s">
        <v>1548</v>
      </c>
      <c r="G453" s="1" t="s">
        <v>1530</v>
      </c>
      <c r="H453" s="1" t="s">
        <v>5031</v>
      </c>
      <c r="I453" s="1">
        <v>0.0</v>
      </c>
      <c r="J453" s="1" t="s">
        <v>5070</v>
      </c>
      <c r="K453" s="1"/>
    </row>
    <row r="454" ht="15.75" hidden="1" customHeight="1">
      <c r="B454" s="1"/>
      <c r="C454" s="1" t="s">
        <v>1696</v>
      </c>
      <c r="D454" s="1">
        <v>2019.0</v>
      </c>
      <c r="E454" s="1"/>
      <c r="F454" s="1" t="s">
        <v>1699</v>
      </c>
      <c r="G454" s="1" t="s">
        <v>1530</v>
      </c>
      <c r="H454" s="1" t="s">
        <v>5031</v>
      </c>
      <c r="I454" s="1">
        <v>0.0</v>
      </c>
      <c r="J454" s="1" t="s">
        <v>5069</v>
      </c>
      <c r="K454" s="1"/>
    </row>
    <row r="455" ht="15.75" hidden="1" customHeight="1">
      <c r="B455" s="1"/>
      <c r="C455" s="1" t="s">
        <v>1736</v>
      </c>
      <c r="D455" s="1">
        <v>2019.0</v>
      </c>
      <c r="E455" s="1"/>
      <c r="F455" s="1" t="s">
        <v>1739</v>
      </c>
      <c r="G455" s="1" t="s">
        <v>1530</v>
      </c>
      <c r="H455" s="1" t="s">
        <v>5031</v>
      </c>
      <c r="I455" s="1">
        <v>0.0</v>
      </c>
      <c r="J455" s="1" t="s">
        <v>5070</v>
      </c>
      <c r="K455" s="1"/>
    </row>
    <row r="456" ht="15.75" hidden="1" customHeight="1">
      <c r="B456" s="1"/>
      <c r="C456" s="1" t="s">
        <v>1776</v>
      </c>
      <c r="D456" s="1">
        <v>2019.0</v>
      </c>
      <c r="E456" s="1"/>
      <c r="F456" s="1" t="s">
        <v>1779</v>
      </c>
      <c r="G456" s="1" t="s">
        <v>1530</v>
      </c>
      <c r="H456" s="1" t="s">
        <v>5031</v>
      </c>
      <c r="I456" s="1">
        <v>0.0</v>
      </c>
      <c r="J456" s="1" t="s">
        <v>5070</v>
      </c>
      <c r="K456" s="1"/>
    </row>
    <row r="457" ht="15.75" hidden="1" customHeight="1">
      <c r="B457" s="1"/>
      <c r="C457" s="1" t="s">
        <v>2062</v>
      </c>
      <c r="D457" s="1">
        <v>2019.0</v>
      </c>
      <c r="E457" s="1"/>
      <c r="F457" s="1" t="s">
        <v>2065</v>
      </c>
      <c r="G457" s="1" t="s">
        <v>1530</v>
      </c>
      <c r="H457" s="1" t="s">
        <v>5031</v>
      </c>
      <c r="I457" s="1">
        <v>0.0</v>
      </c>
      <c r="J457" s="1" t="s">
        <v>5071</v>
      </c>
      <c r="K457" s="1"/>
    </row>
    <row r="458" ht="15.75" hidden="1" customHeight="1">
      <c r="B458" s="1"/>
      <c r="C458" s="1" t="s">
        <v>2095</v>
      </c>
      <c r="D458" s="1">
        <v>2019.0</v>
      </c>
      <c r="E458" s="1"/>
      <c r="F458" s="1" t="s">
        <v>2098</v>
      </c>
      <c r="G458" s="1" t="s">
        <v>1530</v>
      </c>
      <c r="H458" s="1" t="s">
        <v>5031</v>
      </c>
      <c r="I458" s="1">
        <v>0.0</v>
      </c>
      <c r="J458" s="1" t="s">
        <v>5070</v>
      </c>
      <c r="K458" s="1"/>
    </row>
    <row r="459" ht="15.75" hidden="1" customHeight="1">
      <c r="B459" s="1"/>
      <c r="C459" s="1" t="s">
        <v>2330</v>
      </c>
      <c r="D459" s="1">
        <v>2019.0</v>
      </c>
      <c r="E459" s="1"/>
      <c r="F459" s="1" t="s">
        <v>2335</v>
      </c>
      <c r="G459" s="1" t="s">
        <v>2182</v>
      </c>
      <c r="H459" s="1" t="s">
        <v>5031</v>
      </c>
      <c r="I459" s="1">
        <v>0.0</v>
      </c>
      <c r="J459" s="1" t="s">
        <v>5069</v>
      </c>
      <c r="K459" s="1"/>
    </row>
    <row r="460" ht="15.75" hidden="1" customHeight="1">
      <c r="B460" s="1"/>
      <c r="C460" s="1" t="s">
        <v>2380</v>
      </c>
      <c r="D460" s="1">
        <v>2019.0</v>
      </c>
      <c r="E460" s="1"/>
      <c r="F460" s="1" t="s">
        <v>2385</v>
      </c>
      <c r="G460" s="1" t="s">
        <v>2182</v>
      </c>
      <c r="H460" s="1" t="s">
        <v>5031</v>
      </c>
      <c r="I460" s="1">
        <v>0.0</v>
      </c>
      <c r="J460" s="1" t="s">
        <v>5069</v>
      </c>
      <c r="K460" s="1"/>
    </row>
    <row r="461" ht="15.75" hidden="1" customHeight="1">
      <c r="B461" s="1"/>
      <c r="C461" s="1" t="s">
        <v>2457</v>
      </c>
      <c r="D461" s="1">
        <v>2019.0</v>
      </c>
      <c r="E461" s="1"/>
      <c r="F461" s="1" t="s">
        <v>2461</v>
      </c>
      <c r="G461" s="1" t="s">
        <v>2182</v>
      </c>
      <c r="H461" s="1" t="s">
        <v>5031</v>
      </c>
      <c r="I461" s="1">
        <v>0.0</v>
      </c>
      <c r="J461" s="1" t="s">
        <v>5071</v>
      </c>
      <c r="K461" s="1"/>
    </row>
    <row r="462" ht="15.75" hidden="1" customHeight="1">
      <c r="B462" s="1"/>
      <c r="C462" s="1" t="s">
        <v>2479</v>
      </c>
      <c r="D462" s="1">
        <v>2019.0</v>
      </c>
      <c r="E462" s="1"/>
      <c r="F462" s="1" t="s">
        <v>2484</v>
      </c>
      <c r="G462" s="1" t="s">
        <v>2182</v>
      </c>
      <c r="H462" s="1" t="s">
        <v>5031</v>
      </c>
      <c r="I462" s="1">
        <v>0.0</v>
      </c>
      <c r="J462" s="1" t="s">
        <v>5070</v>
      </c>
      <c r="K462" s="1"/>
    </row>
    <row r="463" ht="15.75" hidden="1" customHeight="1">
      <c r="B463" s="1"/>
      <c r="C463" s="1" t="s">
        <v>2509</v>
      </c>
      <c r="D463" s="1">
        <v>2019.0</v>
      </c>
      <c r="E463" s="1"/>
      <c r="F463" s="1" t="s">
        <v>2513</v>
      </c>
      <c r="G463" s="1" t="s">
        <v>2182</v>
      </c>
      <c r="H463" s="1" t="s">
        <v>5031</v>
      </c>
      <c r="I463" s="1">
        <v>0.0</v>
      </c>
      <c r="J463" s="1" t="s">
        <v>5069</v>
      </c>
      <c r="K463" s="1"/>
    </row>
    <row r="464" ht="15.75" hidden="1" customHeight="1">
      <c r="B464" s="1"/>
      <c r="C464" s="1" t="s">
        <v>2731</v>
      </c>
      <c r="D464" s="1">
        <v>2019.0</v>
      </c>
      <c r="E464" s="1"/>
      <c r="F464" s="1" t="s">
        <v>2734</v>
      </c>
      <c r="G464" s="1" t="s">
        <v>2182</v>
      </c>
      <c r="H464" s="1" t="s">
        <v>5031</v>
      </c>
      <c r="I464" s="1">
        <v>0.0</v>
      </c>
      <c r="J464" s="1" t="s">
        <v>5070</v>
      </c>
      <c r="K464" s="1"/>
    </row>
    <row r="465" ht="15.75" hidden="1" customHeight="1">
      <c r="B465" s="1"/>
      <c r="C465" s="1" t="s">
        <v>2744</v>
      </c>
      <c r="D465" s="1">
        <v>2019.0</v>
      </c>
      <c r="E465" s="1"/>
      <c r="F465" s="1" t="s">
        <v>2746</v>
      </c>
      <c r="G465" s="1" t="s">
        <v>2182</v>
      </c>
      <c r="H465" s="1" t="s">
        <v>5031</v>
      </c>
      <c r="I465" s="1">
        <v>0.0</v>
      </c>
      <c r="J465" s="1" t="s">
        <v>5070</v>
      </c>
      <c r="K465" s="1"/>
    </row>
    <row r="466" ht="15.75" customHeight="1">
      <c r="B466" s="1"/>
      <c r="C466" s="1" t="s">
        <v>2895</v>
      </c>
      <c r="D466" s="1">
        <v>2019.0</v>
      </c>
      <c r="E466" s="1"/>
      <c r="F466" s="1" t="s">
        <v>2900</v>
      </c>
      <c r="G466" s="1" t="s">
        <v>2182</v>
      </c>
      <c r="H466" s="1" t="s">
        <v>5031</v>
      </c>
      <c r="I466" s="1">
        <v>75.0</v>
      </c>
      <c r="J466" s="1"/>
      <c r="K466" s="1" t="s">
        <v>5060</v>
      </c>
    </row>
    <row r="467" ht="15.75" hidden="1" customHeight="1">
      <c r="B467" s="1"/>
      <c r="C467" s="1" t="s">
        <v>2919</v>
      </c>
      <c r="D467" s="1">
        <v>2019.0</v>
      </c>
      <c r="E467" s="1"/>
      <c r="F467" s="1" t="s">
        <v>2922</v>
      </c>
      <c r="G467" s="1" t="s">
        <v>2182</v>
      </c>
      <c r="H467" s="1" t="s">
        <v>5031</v>
      </c>
      <c r="I467" s="1">
        <v>0.0</v>
      </c>
      <c r="J467" s="1" t="s">
        <v>5070</v>
      </c>
      <c r="K467" s="1"/>
    </row>
    <row r="468" ht="15.75" hidden="1" customHeight="1">
      <c r="B468" s="1"/>
      <c r="C468" s="1" t="s">
        <v>2984</v>
      </c>
      <c r="D468" s="1">
        <v>2019.0</v>
      </c>
      <c r="E468" s="1"/>
      <c r="F468" s="1" t="s">
        <v>2987</v>
      </c>
      <c r="G468" s="1" t="s">
        <v>2182</v>
      </c>
      <c r="H468" s="1" t="s">
        <v>5031</v>
      </c>
      <c r="I468" s="1">
        <v>0.0</v>
      </c>
      <c r="J468" s="1" t="s">
        <v>5069</v>
      </c>
      <c r="K468" s="1"/>
    </row>
    <row r="469" ht="15.75" hidden="1" customHeight="1">
      <c r="B469" s="1"/>
      <c r="C469" s="1" t="s">
        <v>3006</v>
      </c>
      <c r="D469" s="1">
        <v>2019.0</v>
      </c>
      <c r="E469" s="1"/>
      <c r="F469" s="1" t="s">
        <v>3008</v>
      </c>
      <c r="G469" s="1" t="s">
        <v>2182</v>
      </c>
      <c r="H469" s="1" t="s">
        <v>5031</v>
      </c>
      <c r="I469" s="1">
        <v>0.0</v>
      </c>
      <c r="J469" s="1" t="s">
        <v>5069</v>
      </c>
      <c r="K469" s="1"/>
    </row>
    <row r="470" ht="15.75" hidden="1" customHeight="1">
      <c r="B470" s="1"/>
      <c r="C470" s="1" t="s">
        <v>3171</v>
      </c>
      <c r="D470" s="1">
        <v>2019.0</v>
      </c>
      <c r="E470" s="1"/>
      <c r="F470" s="1" t="s">
        <v>3175</v>
      </c>
      <c r="G470" s="1" t="s">
        <v>2182</v>
      </c>
      <c r="H470" s="1" t="s">
        <v>5031</v>
      </c>
      <c r="I470" s="1">
        <v>0.0</v>
      </c>
      <c r="J470" s="1" t="s">
        <v>5070</v>
      </c>
      <c r="K470" s="1"/>
    </row>
    <row r="471" ht="15.75" hidden="1" customHeight="1">
      <c r="B471" s="1"/>
      <c r="C471" s="1" t="s">
        <v>3212</v>
      </c>
      <c r="D471" s="1">
        <v>2019.0</v>
      </c>
      <c r="E471" s="1"/>
      <c r="F471" s="1" t="s">
        <v>3214</v>
      </c>
      <c r="G471" s="1" t="s">
        <v>2182</v>
      </c>
      <c r="H471" s="1" t="s">
        <v>5031</v>
      </c>
      <c r="I471" s="1">
        <v>0.0</v>
      </c>
      <c r="J471" s="1" t="s">
        <v>5069</v>
      </c>
      <c r="K471" s="1"/>
    </row>
    <row r="472" ht="15.75" hidden="1" customHeight="1">
      <c r="B472" s="1"/>
      <c r="C472" s="1" t="s">
        <v>3235</v>
      </c>
      <c r="D472" s="1">
        <v>2019.0</v>
      </c>
      <c r="E472" s="1"/>
      <c r="F472" s="1" t="s">
        <v>3240</v>
      </c>
      <c r="G472" s="1" t="s">
        <v>2182</v>
      </c>
      <c r="H472" s="1" t="s">
        <v>5031</v>
      </c>
      <c r="I472" s="1">
        <v>0.0</v>
      </c>
      <c r="J472" s="1" t="s">
        <v>5070</v>
      </c>
      <c r="K472" s="1"/>
    </row>
    <row r="473" ht="15.75" hidden="1" customHeight="1">
      <c r="B473" s="1"/>
      <c r="C473" s="1" t="s">
        <v>3264</v>
      </c>
      <c r="D473" s="1">
        <v>2019.0</v>
      </c>
      <c r="E473" s="1"/>
      <c r="F473" s="1" t="s">
        <v>3267</v>
      </c>
      <c r="G473" s="1" t="s">
        <v>2182</v>
      </c>
      <c r="H473" s="1" t="s">
        <v>5031</v>
      </c>
      <c r="I473" s="1">
        <v>0.0</v>
      </c>
      <c r="J473" s="1" t="s">
        <v>5070</v>
      </c>
      <c r="K473" s="1"/>
    </row>
    <row r="474" ht="15.75" hidden="1" customHeight="1">
      <c r="B474" s="1"/>
      <c r="C474" s="1" t="s">
        <v>3480</v>
      </c>
      <c r="D474" s="1">
        <v>2019.0</v>
      </c>
      <c r="E474" s="1"/>
      <c r="F474" s="1" t="s">
        <v>3484</v>
      </c>
      <c r="G474" s="1" t="s">
        <v>2182</v>
      </c>
      <c r="H474" s="1" t="s">
        <v>5031</v>
      </c>
      <c r="I474" s="1">
        <v>0.0</v>
      </c>
      <c r="J474" s="1" t="s">
        <v>5071</v>
      </c>
      <c r="K474" s="1"/>
    </row>
    <row r="475" ht="15.75" customHeight="1">
      <c r="B475" s="1"/>
      <c r="C475" s="1" t="s">
        <v>3584</v>
      </c>
      <c r="D475" s="1">
        <v>2019.0</v>
      </c>
      <c r="E475" s="1"/>
      <c r="F475" s="1" t="s">
        <v>3587</v>
      </c>
      <c r="G475" s="1" t="s">
        <v>2182</v>
      </c>
      <c r="H475" s="1" t="s">
        <v>5031</v>
      </c>
      <c r="I475" s="1">
        <v>80.0</v>
      </c>
      <c r="J475" s="1" t="s">
        <v>5074</v>
      </c>
      <c r="K475" s="1" t="s">
        <v>5099</v>
      </c>
    </row>
    <row r="476" ht="15.75" hidden="1" customHeight="1">
      <c r="B476" s="1"/>
      <c r="C476" s="1" t="s">
        <v>3612</v>
      </c>
      <c r="D476" s="1">
        <v>2019.0</v>
      </c>
      <c r="E476" s="1"/>
      <c r="F476" s="1" t="s">
        <v>3615</v>
      </c>
      <c r="G476" s="1" t="s">
        <v>2182</v>
      </c>
      <c r="H476" s="1" t="s">
        <v>5031</v>
      </c>
      <c r="I476" s="1">
        <v>0.0</v>
      </c>
      <c r="J476" s="1" t="s">
        <v>5071</v>
      </c>
      <c r="K476" s="1"/>
    </row>
    <row r="477" ht="15.75" hidden="1" customHeight="1">
      <c r="B477" s="1"/>
      <c r="C477" s="1" t="s">
        <v>3623</v>
      </c>
      <c r="D477" s="1">
        <v>2019.0</v>
      </c>
      <c r="E477" s="1"/>
      <c r="F477" s="1" t="s">
        <v>3626</v>
      </c>
      <c r="G477" s="1" t="s">
        <v>2182</v>
      </c>
      <c r="H477" s="1" t="s">
        <v>5031</v>
      </c>
      <c r="I477" s="1">
        <v>0.0</v>
      </c>
      <c r="J477" s="1" t="s">
        <v>5071</v>
      </c>
      <c r="K477" s="1"/>
    </row>
    <row r="478" ht="15.75" hidden="1" customHeight="1">
      <c r="B478" s="1"/>
      <c r="C478" s="1" t="s">
        <v>3673</v>
      </c>
      <c r="D478" s="1">
        <v>2019.0</v>
      </c>
      <c r="E478" s="1"/>
      <c r="F478" s="1" t="s">
        <v>3678</v>
      </c>
      <c r="G478" s="1" t="s">
        <v>2182</v>
      </c>
      <c r="H478" s="1" t="s">
        <v>5031</v>
      </c>
      <c r="I478" s="1">
        <v>0.0</v>
      </c>
      <c r="J478" s="1" t="s">
        <v>5070</v>
      </c>
      <c r="K478" s="1"/>
    </row>
    <row r="479" ht="15.75" hidden="1" customHeight="1">
      <c r="B479" s="1"/>
      <c r="C479" s="1" t="s">
        <v>3680</v>
      </c>
      <c r="D479" s="1">
        <v>2019.0</v>
      </c>
      <c r="E479" s="1"/>
      <c r="F479" s="1" t="s">
        <v>3683</v>
      </c>
      <c r="G479" s="1" t="s">
        <v>2182</v>
      </c>
      <c r="H479" s="1" t="s">
        <v>5031</v>
      </c>
      <c r="I479" s="1">
        <v>0.0</v>
      </c>
      <c r="J479" s="1" t="s">
        <v>5070</v>
      </c>
      <c r="K479" s="1"/>
    </row>
    <row r="480" ht="15.75" hidden="1" customHeight="1">
      <c r="B480" s="1"/>
      <c r="C480" s="1" t="s">
        <v>3822</v>
      </c>
      <c r="D480" s="1">
        <v>2019.0</v>
      </c>
      <c r="E480" s="1"/>
      <c r="F480" s="1" t="s">
        <v>3826</v>
      </c>
      <c r="G480" s="1" t="s">
        <v>2182</v>
      </c>
      <c r="H480" s="1" t="s">
        <v>5031</v>
      </c>
      <c r="I480" s="1">
        <v>0.0</v>
      </c>
      <c r="J480" s="1" t="s">
        <v>5070</v>
      </c>
      <c r="K480" s="1"/>
    </row>
    <row r="481" ht="15.75" hidden="1" customHeight="1">
      <c r="B481" s="1"/>
      <c r="C481" s="1" t="s">
        <v>3847</v>
      </c>
      <c r="D481" s="1">
        <v>2019.0</v>
      </c>
      <c r="E481" s="1"/>
      <c r="F481" s="1" t="s">
        <v>3852</v>
      </c>
      <c r="G481" s="1" t="s">
        <v>2182</v>
      </c>
      <c r="H481" s="1" t="s">
        <v>5031</v>
      </c>
      <c r="I481" s="1">
        <v>0.0</v>
      </c>
      <c r="J481" s="1" t="s">
        <v>5069</v>
      </c>
      <c r="K481" s="1"/>
    </row>
    <row r="482" ht="15.75" hidden="1" customHeight="1">
      <c r="B482" s="1"/>
      <c r="C482" s="1" t="s">
        <v>3861</v>
      </c>
      <c r="D482" s="1">
        <v>2019.0</v>
      </c>
      <c r="E482" s="1"/>
      <c r="F482" s="1" t="s">
        <v>3864</v>
      </c>
      <c r="G482" s="1" t="s">
        <v>2182</v>
      </c>
      <c r="H482" s="1" t="s">
        <v>5031</v>
      </c>
      <c r="I482" s="1">
        <v>0.0</v>
      </c>
      <c r="J482" s="1" t="s">
        <v>5070</v>
      </c>
      <c r="K482" s="1"/>
    </row>
    <row r="483" ht="15.75" hidden="1" customHeight="1">
      <c r="B483" s="1"/>
      <c r="C483" s="1" t="s">
        <v>4060</v>
      </c>
      <c r="D483" s="1">
        <v>2019.0</v>
      </c>
      <c r="E483" s="1"/>
      <c r="F483" s="1" t="s">
        <v>4063</v>
      </c>
      <c r="G483" s="1" t="s">
        <v>2182</v>
      </c>
      <c r="H483" s="1" t="s">
        <v>5031</v>
      </c>
      <c r="I483" s="1">
        <v>0.0</v>
      </c>
      <c r="J483" s="1" t="s">
        <v>5070</v>
      </c>
      <c r="K483" s="1"/>
    </row>
    <row r="484" ht="15.75" hidden="1" customHeight="1">
      <c r="B484" s="1"/>
      <c r="C484" s="1" t="s">
        <v>4073</v>
      </c>
      <c r="D484" s="1">
        <v>2019.0</v>
      </c>
      <c r="E484" s="1"/>
      <c r="F484" s="1" t="s">
        <v>4076</v>
      </c>
      <c r="G484" s="1" t="s">
        <v>2182</v>
      </c>
      <c r="H484" s="1" t="s">
        <v>5031</v>
      </c>
      <c r="I484" s="1">
        <v>0.0</v>
      </c>
      <c r="J484" s="1" t="s">
        <v>5069</v>
      </c>
      <c r="K484" s="1"/>
    </row>
    <row r="485" ht="15.75" customHeight="1">
      <c r="B485" s="1"/>
      <c r="C485" s="1" t="s">
        <v>4222</v>
      </c>
      <c r="D485" s="1">
        <v>2019.0</v>
      </c>
      <c r="E485" s="1"/>
      <c r="F485" s="1" t="s">
        <v>4227</v>
      </c>
      <c r="G485" s="1" t="s">
        <v>2182</v>
      </c>
      <c r="H485" s="1" t="s">
        <v>5031</v>
      </c>
      <c r="I485" s="1">
        <v>80.0</v>
      </c>
      <c r="J485" s="1"/>
      <c r="K485" s="1" t="s">
        <v>5062</v>
      </c>
    </row>
    <row r="486" ht="15.75" hidden="1" customHeight="1">
      <c r="B486" s="1"/>
      <c r="C486" s="1" t="s">
        <v>4246</v>
      </c>
      <c r="D486" s="1">
        <v>2019.0</v>
      </c>
      <c r="E486" s="1"/>
      <c r="F486" s="1" t="s">
        <v>4248</v>
      </c>
      <c r="G486" s="1" t="s">
        <v>2182</v>
      </c>
      <c r="H486" s="1" t="s">
        <v>5031</v>
      </c>
      <c r="I486" s="1">
        <v>0.0</v>
      </c>
      <c r="J486" s="1" t="s">
        <v>5071</v>
      </c>
      <c r="K486" s="1"/>
    </row>
    <row r="487" ht="15.75" hidden="1" customHeight="1">
      <c r="B487" s="1"/>
      <c r="C487" s="1" t="s">
        <v>4318</v>
      </c>
      <c r="D487" s="1">
        <v>2019.0</v>
      </c>
      <c r="E487" s="1"/>
      <c r="F487" s="1" t="s">
        <v>4320</v>
      </c>
      <c r="G487" s="1" t="s">
        <v>2182</v>
      </c>
      <c r="H487" s="1" t="s">
        <v>5031</v>
      </c>
      <c r="I487" s="1">
        <v>60.0</v>
      </c>
      <c r="J487" s="1" t="s">
        <v>5093</v>
      </c>
      <c r="K487" s="1" t="s">
        <v>5073</v>
      </c>
    </row>
    <row r="488" ht="15.75" hidden="1" customHeight="1">
      <c r="B488" s="1"/>
      <c r="C488" s="1" t="s">
        <v>4379</v>
      </c>
      <c r="D488" s="1">
        <v>2019.0</v>
      </c>
      <c r="E488" s="1"/>
      <c r="F488" s="1" t="s">
        <v>4382</v>
      </c>
      <c r="G488" s="1" t="s">
        <v>2182</v>
      </c>
      <c r="H488" s="1" t="s">
        <v>5031</v>
      </c>
      <c r="I488" s="1">
        <v>0.0</v>
      </c>
      <c r="J488" s="1" t="s">
        <v>5071</v>
      </c>
      <c r="K488" s="1"/>
    </row>
    <row r="489" ht="15.75" hidden="1" customHeight="1">
      <c r="B489" s="1"/>
      <c r="C489" s="1" t="s">
        <v>4384</v>
      </c>
      <c r="D489" s="1">
        <v>2019.0</v>
      </c>
      <c r="E489" s="1"/>
      <c r="F489" s="1" t="s">
        <v>4387</v>
      </c>
      <c r="G489" s="1" t="s">
        <v>2182</v>
      </c>
      <c r="H489" s="1" t="s">
        <v>5031</v>
      </c>
      <c r="I489" s="1">
        <v>0.0</v>
      </c>
      <c r="J489" s="1" t="s">
        <v>5069</v>
      </c>
      <c r="K489" s="1"/>
    </row>
    <row r="490" ht="15.75" hidden="1" customHeight="1">
      <c r="B490" s="1"/>
      <c r="C490" s="1" t="s">
        <v>4450</v>
      </c>
      <c r="D490" s="1">
        <v>2019.0</v>
      </c>
      <c r="E490" s="1"/>
      <c r="F490" s="1" t="s">
        <v>4451</v>
      </c>
      <c r="G490" s="1" t="s">
        <v>2182</v>
      </c>
      <c r="H490" s="1" t="s">
        <v>5031</v>
      </c>
      <c r="I490" s="1">
        <v>0.0</v>
      </c>
      <c r="J490" s="1" t="s">
        <v>5069</v>
      </c>
      <c r="K490" s="1"/>
    </row>
    <row r="491" ht="15.75" customHeight="1">
      <c r="B491" s="1"/>
      <c r="C491" s="1" t="s">
        <v>4469</v>
      </c>
      <c r="D491" s="1">
        <v>2019.0</v>
      </c>
      <c r="E491" s="1"/>
      <c r="F491" s="1" t="s">
        <v>4470</v>
      </c>
      <c r="G491" s="1" t="s">
        <v>2182</v>
      </c>
      <c r="H491" s="1" t="s">
        <v>5031</v>
      </c>
      <c r="I491" s="1">
        <v>90.0</v>
      </c>
      <c r="J491" s="1"/>
      <c r="K491" s="1" t="s">
        <v>5059</v>
      </c>
    </row>
    <row r="492" ht="15.75" customHeight="1">
      <c r="B492" s="1"/>
      <c r="C492" s="1" t="s">
        <v>4521</v>
      </c>
      <c r="D492" s="1">
        <v>2019.0</v>
      </c>
      <c r="E492" s="1"/>
      <c r="F492" s="1" t="s">
        <v>4523</v>
      </c>
      <c r="G492" s="1" t="s">
        <v>2182</v>
      </c>
      <c r="H492" s="1" t="s">
        <v>5031</v>
      </c>
      <c r="I492" s="1">
        <v>100.0</v>
      </c>
      <c r="J492" s="1"/>
      <c r="K492" s="1" t="s">
        <v>5062</v>
      </c>
    </row>
    <row r="493" ht="15.75" customHeight="1">
      <c r="B493" s="1"/>
      <c r="C493" s="1" t="s">
        <v>4526</v>
      </c>
      <c r="D493" s="1">
        <v>2019.0</v>
      </c>
      <c r="E493" s="1"/>
      <c r="F493" s="1" t="s">
        <v>4529</v>
      </c>
      <c r="G493" s="1" t="s">
        <v>2182</v>
      </c>
      <c r="H493" s="1" t="s">
        <v>5031</v>
      </c>
      <c r="I493" s="1">
        <v>100.0</v>
      </c>
      <c r="J493" s="1"/>
      <c r="K493" s="1" t="s">
        <v>5073</v>
      </c>
    </row>
    <row r="494" ht="15.75" customHeight="1">
      <c r="B494" s="1"/>
      <c r="C494" s="1" t="s">
        <v>4541</v>
      </c>
      <c r="D494" s="1">
        <v>2019.0</v>
      </c>
      <c r="E494" s="1"/>
      <c r="F494" s="1" t="s">
        <v>4544</v>
      </c>
      <c r="G494" s="1" t="s">
        <v>2182</v>
      </c>
      <c r="H494" s="1" t="s">
        <v>5031</v>
      </c>
      <c r="I494" s="1">
        <v>80.0</v>
      </c>
      <c r="J494" s="1"/>
      <c r="K494" s="1" t="s">
        <v>5060</v>
      </c>
    </row>
    <row r="495" ht="15.75" customHeight="1">
      <c r="B495" s="1"/>
      <c r="C495" s="1" t="s">
        <v>4551</v>
      </c>
      <c r="D495" s="1">
        <v>2019.0</v>
      </c>
      <c r="E495" s="1"/>
      <c r="F495" s="1" t="s">
        <v>4554</v>
      </c>
      <c r="G495" s="1" t="s">
        <v>2182</v>
      </c>
      <c r="H495" s="1" t="s">
        <v>5031</v>
      </c>
      <c r="I495" s="1">
        <v>100.0</v>
      </c>
      <c r="J495" s="1"/>
      <c r="K495" s="1" t="s">
        <v>5062</v>
      </c>
    </row>
    <row r="496" ht="15.75" hidden="1" customHeight="1">
      <c r="B496" s="1"/>
      <c r="C496" s="1" t="s">
        <v>4603</v>
      </c>
      <c r="D496" s="1">
        <v>2019.0</v>
      </c>
      <c r="E496" s="1"/>
      <c r="F496" s="1" t="s">
        <v>4604</v>
      </c>
      <c r="G496" s="1" t="s">
        <v>2182</v>
      </c>
      <c r="H496" s="1" t="s">
        <v>5031</v>
      </c>
      <c r="I496" s="1">
        <v>0.0</v>
      </c>
      <c r="J496" s="1" t="s">
        <v>5068</v>
      </c>
      <c r="K496" s="1"/>
    </row>
    <row r="497" ht="15.75" hidden="1" customHeight="1">
      <c r="B497" s="1"/>
      <c r="C497" s="1" t="s">
        <v>4619</v>
      </c>
      <c r="D497" s="1">
        <v>2019.0</v>
      </c>
      <c r="E497" s="1"/>
      <c r="F497" s="1" t="s">
        <v>4623</v>
      </c>
      <c r="G497" s="1" t="s">
        <v>2182</v>
      </c>
      <c r="H497" s="1" t="s">
        <v>5031</v>
      </c>
      <c r="I497" s="1">
        <v>0.0</v>
      </c>
      <c r="J497" s="1" t="s">
        <v>5070</v>
      </c>
      <c r="K497" s="1"/>
    </row>
    <row r="498" ht="15.75" customHeight="1">
      <c r="B498" s="1"/>
      <c r="C498" s="1" t="s">
        <v>4677</v>
      </c>
      <c r="D498" s="1">
        <v>2019.0</v>
      </c>
      <c r="E498" s="1"/>
      <c r="F498" s="1" t="s">
        <v>4682</v>
      </c>
      <c r="G498" s="1" t="s">
        <v>2182</v>
      </c>
      <c r="H498" s="1" t="s">
        <v>5031</v>
      </c>
      <c r="I498" s="1">
        <v>100.0</v>
      </c>
      <c r="J498" s="1"/>
      <c r="K498" s="1" t="s">
        <v>5059</v>
      </c>
    </row>
    <row r="499" ht="15.75" hidden="1" customHeight="1">
      <c r="B499" s="1"/>
      <c r="C499" s="1" t="s">
        <v>4761</v>
      </c>
      <c r="D499" s="1">
        <v>2019.0</v>
      </c>
      <c r="E499" s="1"/>
      <c r="F499" s="1" t="s">
        <v>4766</v>
      </c>
      <c r="G499" s="1" t="s">
        <v>2182</v>
      </c>
      <c r="H499" s="1" t="s">
        <v>5031</v>
      </c>
      <c r="I499" s="1">
        <v>0.0</v>
      </c>
      <c r="J499" s="1" t="s">
        <v>5069</v>
      </c>
      <c r="K499" s="1"/>
    </row>
    <row r="500" ht="15.75" customHeight="1">
      <c r="B500" s="1"/>
      <c r="C500" s="1" t="s">
        <v>4781</v>
      </c>
      <c r="D500" s="1">
        <v>2019.0</v>
      </c>
      <c r="E500" s="1"/>
      <c r="F500" s="1" t="s">
        <v>4785</v>
      </c>
      <c r="G500" s="1" t="s">
        <v>2182</v>
      </c>
      <c r="H500" s="1" t="s">
        <v>5031</v>
      </c>
      <c r="I500" s="1">
        <v>100.0</v>
      </c>
      <c r="J500" s="1"/>
      <c r="K500" s="1" t="s">
        <v>5079</v>
      </c>
    </row>
    <row r="501" ht="15.75" customHeight="1">
      <c r="B501" s="1"/>
      <c r="C501" s="1" t="s">
        <v>4901</v>
      </c>
      <c r="D501" s="1">
        <v>2019.0</v>
      </c>
      <c r="E501" s="1"/>
      <c r="F501" s="1" t="s">
        <v>4906</v>
      </c>
      <c r="G501" s="1" t="s">
        <v>2182</v>
      </c>
      <c r="H501" s="1" t="s">
        <v>5031</v>
      </c>
      <c r="I501" s="1">
        <v>100.0</v>
      </c>
      <c r="J501" s="1"/>
      <c r="K501" s="1" t="s">
        <v>5060</v>
      </c>
    </row>
    <row r="502" ht="15.75" customHeight="1">
      <c r="B502" s="1" t="s">
        <v>128</v>
      </c>
      <c r="C502" s="1" t="s">
        <v>131</v>
      </c>
      <c r="D502" s="1">
        <v>2018.0</v>
      </c>
      <c r="E502" s="1" t="s">
        <v>134</v>
      </c>
      <c r="F502" s="1" t="s">
        <v>135</v>
      </c>
      <c r="G502" s="1" t="s">
        <v>64</v>
      </c>
      <c r="H502" s="1" t="s">
        <v>33</v>
      </c>
      <c r="I502" s="1">
        <v>100.0</v>
      </c>
      <c r="J502" s="1"/>
      <c r="K502" s="1" t="s">
        <v>5073</v>
      </c>
    </row>
    <row r="503" ht="15.75" customHeight="1">
      <c r="B503" s="1" t="s">
        <v>279</v>
      </c>
      <c r="C503" s="1" t="s">
        <v>282</v>
      </c>
      <c r="D503" s="1">
        <v>2018.0</v>
      </c>
      <c r="E503" s="1" t="s">
        <v>285</v>
      </c>
      <c r="F503" s="1" t="s">
        <v>286</v>
      </c>
      <c r="G503" s="1" t="s">
        <v>64</v>
      </c>
      <c r="H503" s="1" t="s">
        <v>33</v>
      </c>
      <c r="I503" s="1">
        <v>100.0</v>
      </c>
      <c r="J503" s="1"/>
      <c r="K503" s="1" t="s">
        <v>5059</v>
      </c>
    </row>
    <row r="504" ht="15.75" customHeight="1">
      <c r="B504" s="1" t="s">
        <v>323</v>
      </c>
      <c r="C504" s="1" t="s">
        <v>326</v>
      </c>
      <c r="D504" s="1">
        <v>2018.0</v>
      </c>
      <c r="E504" s="1" t="s">
        <v>329</v>
      </c>
      <c r="F504" s="1" t="s">
        <v>330</v>
      </c>
      <c r="G504" s="1" t="s">
        <v>64</v>
      </c>
      <c r="H504" s="1" t="s">
        <v>33</v>
      </c>
      <c r="I504" s="1">
        <v>100.0</v>
      </c>
      <c r="J504" s="1"/>
      <c r="K504" s="1" t="s">
        <v>5060</v>
      </c>
    </row>
    <row r="505" ht="15.75" hidden="1" customHeight="1">
      <c r="B505" s="1" t="s">
        <v>5035</v>
      </c>
      <c r="C505" s="1" t="s">
        <v>5036</v>
      </c>
      <c r="D505" s="1">
        <v>2018.0</v>
      </c>
      <c r="E505" s="1" t="s">
        <v>26</v>
      </c>
      <c r="F505" s="1" t="s">
        <v>5037</v>
      </c>
      <c r="G505" s="1" t="s">
        <v>64</v>
      </c>
      <c r="H505" s="1" t="s">
        <v>33</v>
      </c>
      <c r="I505" s="1">
        <v>0.0</v>
      </c>
      <c r="J505" s="1" t="s">
        <v>5068</v>
      </c>
      <c r="K505" s="1"/>
    </row>
    <row r="506" ht="15.75" customHeight="1">
      <c r="B506" s="1" t="s">
        <v>486</v>
      </c>
      <c r="C506" s="1" t="s">
        <v>489</v>
      </c>
      <c r="D506" s="1">
        <v>2018.0</v>
      </c>
      <c r="E506" s="1" t="s">
        <v>490</v>
      </c>
      <c r="F506" s="1" t="s">
        <v>491</v>
      </c>
      <c r="G506" s="1" t="s">
        <v>64</v>
      </c>
      <c r="H506" s="1" t="s">
        <v>33</v>
      </c>
      <c r="I506" s="1">
        <v>100.0</v>
      </c>
      <c r="J506" s="1"/>
      <c r="K506" s="1" t="s">
        <v>5067</v>
      </c>
    </row>
    <row r="507" ht="15.75" hidden="1" customHeight="1">
      <c r="B507" s="1" t="s">
        <v>493</v>
      </c>
      <c r="C507" s="1" t="s">
        <v>496</v>
      </c>
      <c r="D507" s="1">
        <v>2018.0</v>
      </c>
      <c r="E507" s="1" t="s">
        <v>499</v>
      </c>
      <c r="F507" s="1" t="s">
        <v>500</v>
      </c>
      <c r="G507" s="1" t="s">
        <v>30</v>
      </c>
      <c r="H507" s="1" t="s">
        <v>33</v>
      </c>
      <c r="I507" s="1">
        <v>60.0</v>
      </c>
      <c r="J507" s="1" t="s">
        <v>5093</v>
      </c>
      <c r="K507" s="1" t="s">
        <v>5059</v>
      </c>
    </row>
    <row r="508" ht="15.75" customHeight="1">
      <c r="B508" s="1" t="s">
        <v>633</v>
      </c>
      <c r="C508" s="1" t="s">
        <v>636</v>
      </c>
      <c r="D508" s="1">
        <v>2018.0</v>
      </c>
      <c r="E508" s="1" t="s">
        <v>638</v>
      </c>
      <c r="F508" s="1" t="s">
        <v>639</v>
      </c>
      <c r="G508" s="1" t="s">
        <v>64</v>
      </c>
      <c r="H508" s="1" t="s">
        <v>33</v>
      </c>
      <c r="I508" s="1">
        <v>100.0</v>
      </c>
      <c r="J508" s="1" t="s">
        <v>5100</v>
      </c>
      <c r="K508" s="1" t="s">
        <v>5062</v>
      </c>
    </row>
    <row r="509" ht="15.75" hidden="1" customHeight="1">
      <c r="B509" s="1" t="s">
        <v>665</v>
      </c>
      <c r="C509" s="1" t="s">
        <v>668</v>
      </c>
      <c r="D509" s="1">
        <v>2018.0</v>
      </c>
      <c r="E509" s="1" t="s">
        <v>670</v>
      </c>
      <c r="F509" s="1" t="s">
        <v>671</v>
      </c>
      <c r="G509" s="1" t="s">
        <v>64</v>
      </c>
      <c r="H509" s="1" t="s">
        <v>33</v>
      </c>
      <c r="I509" s="1">
        <v>0.0</v>
      </c>
      <c r="J509" s="1" t="s">
        <v>5069</v>
      </c>
      <c r="K509" s="1"/>
    </row>
    <row r="510" ht="15.75" hidden="1" customHeight="1">
      <c r="B510" s="1" t="s">
        <v>723</v>
      </c>
      <c r="C510" s="1" t="s">
        <v>726</v>
      </c>
      <c r="D510" s="1">
        <v>2018.0</v>
      </c>
      <c r="E510" s="1" t="s">
        <v>729</v>
      </c>
      <c r="F510" s="1" t="s">
        <v>730</v>
      </c>
      <c r="G510" s="1" t="s">
        <v>30</v>
      </c>
      <c r="H510" s="1" t="s">
        <v>33</v>
      </c>
      <c r="I510" s="1">
        <v>0.0</v>
      </c>
      <c r="J510" s="1" t="s">
        <v>5070</v>
      </c>
      <c r="K510" s="1"/>
    </row>
    <row r="511" ht="15.75" hidden="1" customHeight="1">
      <c r="B511" s="1"/>
      <c r="C511" s="1" t="s">
        <v>1596</v>
      </c>
      <c r="D511" s="1">
        <v>2018.0</v>
      </c>
      <c r="E511" s="1"/>
      <c r="F511" s="1" t="s">
        <v>1599</v>
      </c>
      <c r="G511" s="1" t="s">
        <v>1530</v>
      </c>
      <c r="H511" s="1" t="s">
        <v>5031</v>
      </c>
      <c r="I511" s="1">
        <v>60.0</v>
      </c>
      <c r="J511" s="1" t="s">
        <v>5074</v>
      </c>
      <c r="K511" s="1" t="s">
        <v>5087</v>
      </c>
    </row>
    <row r="512" ht="15.75" hidden="1" customHeight="1">
      <c r="B512" s="1"/>
      <c r="C512" s="1" t="s">
        <v>1606</v>
      </c>
      <c r="D512" s="1">
        <v>2018.0</v>
      </c>
      <c r="E512" s="1"/>
      <c r="F512" s="1" t="s">
        <v>1610</v>
      </c>
      <c r="G512" s="1" t="s">
        <v>1530</v>
      </c>
      <c r="H512" s="1" t="s">
        <v>5031</v>
      </c>
      <c r="I512" s="1">
        <v>0.0</v>
      </c>
      <c r="J512" s="1" t="s">
        <v>5070</v>
      </c>
      <c r="K512" s="1"/>
    </row>
    <row r="513" ht="15.75" hidden="1" customHeight="1">
      <c r="B513" s="1"/>
      <c r="C513" s="1" t="s">
        <v>1629</v>
      </c>
      <c r="D513" s="1">
        <v>2018.0</v>
      </c>
      <c r="E513" s="1"/>
      <c r="F513" s="1" t="s">
        <v>1632</v>
      </c>
      <c r="G513" s="1" t="s">
        <v>1530</v>
      </c>
      <c r="H513" s="1" t="s">
        <v>5031</v>
      </c>
      <c r="I513" s="1">
        <v>0.0</v>
      </c>
      <c r="J513" s="1" t="s">
        <v>5070</v>
      </c>
      <c r="K513" s="1"/>
    </row>
    <row r="514" ht="15.75" hidden="1" customHeight="1">
      <c r="B514" s="1"/>
      <c r="C514" s="1" t="s">
        <v>1657</v>
      </c>
      <c r="D514" s="1">
        <v>2018.0</v>
      </c>
      <c r="E514" s="1"/>
      <c r="F514" s="1" t="s">
        <v>1662</v>
      </c>
      <c r="G514" s="1" t="s">
        <v>1530</v>
      </c>
      <c r="H514" s="1" t="s">
        <v>5031</v>
      </c>
      <c r="I514" s="1">
        <v>0.0</v>
      </c>
      <c r="J514" s="1" t="s">
        <v>5069</v>
      </c>
      <c r="K514" s="1"/>
    </row>
    <row r="515" ht="15.75" hidden="1" customHeight="1">
      <c r="B515" s="1"/>
      <c r="C515" s="1" t="s">
        <v>1786</v>
      </c>
      <c r="D515" s="1">
        <v>2018.0</v>
      </c>
      <c r="E515" s="1"/>
      <c r="F515" s="1" t="s">
        <v>1789</v>
      </c>
      <c r="G515" s="1" t="s">
        <v>1530</v>
      </c>
      <c r="H515" s="1" t="s">
        <v>5031</v>
      </c>
      <c r="I515" s="1">
        <v>0.0</v>
      </c>
      <c r="J515" s="1" t="s">
        <v>5070</v>
      </c>
      <c r="K515" s="1"/>
    </row>
    <row r="516" ht="15.75" hidden="1" customHeight="1">
      <c r="B516" s="1"/>
      <c r="C516" s="1" t="s">
        <v>1887</v>
      </c>
      <c r="D516" s="1">
        <v>2018.0</v>
      </c>
      <c r="E516" s="1"/>
      <c r="F516" s="1" t="s">
        <v>1891</v>
      </c>
      <c r="G516" s="1" t="s">
        <v>1530</v>
      </c>
      <c r="H516" s="1" t="s">
        <v>5031</v>
      </c>
      <c r="I516" s="1">
        <v>0.0</v>
      </c>
      <c r="J516" s="1" t="s">
        <v>5070</v>
      </c>
      <c r="K516" s="1"/>
    </row>
    <row r="517" ht="15.75" hidden="1" customHeight="1">
      <c r="B517" s="1"/>
      <c r="C517" s="1" t="s">
        <v>1898</v>
      </c>
      <c r="D517" s="1">
        <v>2018.0</v>
      </c>
      <c r="E517" s="1"/>
      <c r="F517" s="1" t="s">
        <v>1901</v>
      </c>
      <c r="G517" s="1" t="s">
        <v>1530</v>
      </c>
      <c r="H517" s="1" t="s">
        <v>5031</v>
      </c>
      <c r="I517" s="1">
        <v>0.0</v>
      </c>
      <c r="J517" s="1" t="s">
        <v>5069</v>
      </c>
      <c r="K517" s="1"/>
    </row>
    <row r="518" ht="15.75" hidden="1" customHeight="1">
      <c r="B518" s="1"/>
      <c r="C518" s="1" t="s">
        <v>1977</v>
      </c>
      <c r="D518" s="1">
        <v>2018.0</v>
      </c>
      <c r="E518" s="1"/>
      <c r="F518" s="1" t="s">
        <v>1980</v>
      </c>
      <c r="G518" s="1" t="s">
        <v>1530</v>
      </c>
      <c r="H518" s="1" t="s">
        <v>5031</v>
      </c>
      <c r="I518" s="1">
        <v>0.0</v>
      </c>
      <c r="J518" s="1" t="s">
        <v>5070</v>
      </c>
      <c r="K518" s="1"/>
    </row>
    <row r="519" ht="15.75" hidden="1" customHeight="1">
      <c r="B519" s="1"/>
      <c r="C519" s="1" t="s">
        <v>2020</v>
      </c>
      <c r="D519" s="1">
        <v>2018.0</v>
      </c>
      <c r="E519" s="1"/>
      <c r="F519" s="1" t="s">
        <v>2023</v>
      </c>
      <c r="G519" s="1" t="s">
        <v>1530</v>
      </c>
      <c r="H519" s="1" t="s">
        <v>5031</v>
      </c>
      <c r="I519" s="1">
        <v>0.0</v>
      </c>
      <c r="J519" s="1" t="s">
        <v>5069</v>
      </c>
      <c r="K519" s="1"/>
    </row>
    <row r="520" ht="15.75" hidden="1" customHeight="1">
      <c r="B520" s="1"/>
      <c r="C520" s="1" t="s">
        <v>2544</v>
      </c>
      <c r="D520" s="1">
        <v>2018.0</v>
      </c>
      <c r="E520" s="1"/>
      <c r="F520" s="1" t="s">
        <v>2549</v>
      </c>
      <c r="G520" s="1" t="s">
        <v>2182</v>
      </c>
      <c r="H520" s="1" t="s">
        <v>5031</v>
      </c>
      <c r="I520" s="1">
        <v>0.0</v>
      </c>
      <c r="J520" s="1" t="s">
        <v>5071</v>
      </c>
      <c r="K520" s="1"/>
    </row>
    <row r="521" ht="15.75" hidden="1" customHeight="1">
      <c r="B521" s="1"/>
      <c r="C521" s="1" t="s">
        <v>2646</v>
      </c>
      <c r="D521" s="1">
        <v>2018.0</v>
      </c>
      <c r="E521" s="1"/>
      <c r="F521" s="1" t="s">
        <v>2651</v>
      </c>
      <c r="G521" s="1" t="s">
        <v>2182</v>
      </c>
      <c r="H521" s="1" t="s">
        <v>5031</v>
      </c>
      <c r="I521" s="1">
        <v>0.0</v>
      </c>
      <c r="J521" s="1" t="s">
        <v>5070</v>
      </c>
      <c r="K521" s="1"/>
    </row>
    <row r="522" ht="15.75" hidden="1" customHeight="1">
      <c r="B522" s="1"/>
      <c r="C522" s="1" t="s">
        <v>2694</v>
      </c>
      <c r="D522" s="1">
        <v>2018.0</v>
      </c>
      <c r="E522" s="1"/>
      <c r="F522" s="1" t="s">
        <v>2699</v>
      </c>
      <c r="G522" s="1" t="s">
        <v>2182</v>
      </c>
      <c r="H522" s="1" t="s">
        <v>5031</v>
      </c>
      <c r="I522" s="1">
        <v>0.0</v>
      </c>
      <c r="J522" s="1" t="s">
        <v>5069</v>
      </c>
      <c r="K522" s="1"/>
    </row>
    <row r="523" ht="15.75" hidden="1" customHeight="1">
      <c r="B523" s="1"/>
      <c r="C523" s="1" t="s">
        <v>2962</v>
      </c>
      <c r="D523" s="1">
        <v>2018.0</v>
      </c>
      <c r="E523" s="1"/>
      <c r="F523" s="1" t="s">
        <v>2966</v>
      </c>
      <c r="G523" s="1" t="s">
        <v>2182</v>
      </c>
      <c r="H523" s="1" t="s">
        <v>5031</v>
      </c>
      <c r="I523" s="1">
        <v>0.0</v>
      </c>
      <c r="J523" s="1" t="s">
        <v>5071</v>
      </c>
      <c r="K523" s="1"/>
    </row>
    <row r="524" ht="15.75" hidden="1" customHeight="1">
      <c r="B524" s="1"/>
      <c r="C524" s="1" t="s">
        <v>2995</v>
      </c>
      <c r="D524" s="1">
        <v>2018.0</v>
      </c>
      <c r="E524" s="1"/>
      <c r="F524" s="1" t="s">
        <v>3000</v>
      </c>
      <c r="G524" s="1" t="s">
        <v>2182</v>
      </c>
      <c r="H524" s="1" t="s">
        <v>5031</v>
      </c>
      <c r="I524" s="1">
        <v>0.0</v>
      </c>
      <c r="J524" s="1" t="s">
        <v>5071</v>
      </c>
      <c r="K524" s="1"/>
    </row>
    <row r="525" ht="15.75" hidden="1" customHeight="1">
      <c r="B525" s="1"/>
      <c r="C525" s="1" t="s">
        <v>3153</v>
      </c>
      <c r="D525" s="1">
        <v>2018.0</v>
      </c>
      <c r="E525" s="1"/>
      <c r="F525" s="1" t="s">
        <v>3158</v>
      </c>
      <c r="G525" s="1" t="s">
        <v>2182</v>
      </c>
      <c r="H525" s="1" t="s">
        <v>5031</v>
      </c>
      <c r="I525" s="1">
        <v>0.0</v>
      </c>
      <c r="J525" s="1" t="s">
        <v>5069</v>
      </c>
      <c r="K525" s="1"/>
    </row>
    <row r="526" ht="15.75" hidden="1" customHeight="1">
      <c r="B526" s="1"/>
      <c r="C526" s="1" t="s">
        <v>3357</v>
      </c>
      <c r="D526" s="1">
        <v>2018.0</v>
      </c>
      <c r="E526" s="1"/>
      <c r="F526" s="1" t="s">
        <v>3362</v>
      </c>
      <c r="G526" s="1" t="s">
        <v>2182</v>
      </c>
      <c r="H526" s="1" t="s">
        <v>5031</v>
      </c>
      <c r="I526" s="1">
        <v>0.0</v>
      </c>
      <c r="J526" s="1" t="s">
        <v>5069</v>
      </c>
      <c r="K526" s="1"/>
    </row>
    <row r="527" ht="15.75" hidden="1" customHeight="1">
      <c r="B527" s="1"/>
      <c r="C527" s="1" t="s">
        <v>3388</v>
      </c>
      <c r="D527" s="1">
        <v>2018.0</v>
      </c>
      <c r="E527" s="1"/>
      <c r="F527" s="1" t="s">
        <v>3393</v>
      </c>
      <c r="G527" s="1" t="s">
        <v>2182</v>
      </c>
      <c r="H527" s="1" t="s">
        <v>5031</v>
      </c>
      <c r="I527" s="1">
        <v>0.0</v>
      </c>
      <c r="J527" s="1" t="s">
        <v>5070</v>
      </c>
      <c r="K527" s="1"/>
    </row>
    <row r="528" ht="15.75" hidden="1" customHeight="1">
      <c r="B528" s="1"/>
      <c r="C528" s="1" t="s">
        <v>3403</v>
      </c>
      <c r="D528" s="1">
        <v>2018.0</v>
      </c>
      <c r="E528" s="1"/>
      <c r="F528" s="1" t="s">
        <v>3408</v>
      </c>
      <c r="G528" s="1" t="s">
        <v>2182</v>
      </c>
      <c r="H528" s="1" t="s">
        <v>5031</v>
      </c>
      <c r="I528" s="1">
        <v>0.0</v>
      </c>
      <c r="J528" s="1" t="s">
        <v>5070</v>
      </c>
      <c r="K528" s="1"/>
    </row>
    <row r="529" ht="15.75" hidden="1" customHeight="1">
      <c r="B529" s="1"/>
      <c r="C529" s="1" t="s">
        <v>3441</v>
      </c>
      <c r="D529" s="1">
        <v>2018.0</v>
      </c>
      <c r="E529" s="1"/>
      <c r="F529" s="1" t="s">
        <v>3446</v>
      </c>
      <c r="G529" s="1" t="s">
        <v>2182</v>
      </c>
      <c r="H529" s="1" t="s">
        <v>5031</v>
      </c>
      <c r="I529" s="1">
        <v>0.0</v>
      </c>
      <c r="J529" s="1" t="s">
        <v>5069</v>
      </c>
      <c r="K529" s="1"/>
    </row>
    <row r="530" ht="15.75" hidden="1" customHeight="1">
      <c r="B530" s="1"/>
      <c r="C530" s="1" t="s">
        <v>3498</v>
      </c>
      <c r="D530" s="1">
        <v>2018.0</v>
      </c>
      <c r="E530" s="1"/>
      <c r="F530" s="1" t="s">
        <v>3503</v>
      </c>
      <c r="G530" s="1" t="s">
        <v>2182</v>
      </c>
      <c r="H530" s="1" t="s">
        <v>5031</v>
      </c>
      <c r="I530" s="1">
        <v>0.0</v>
      </c>
      <c r="J530" s="1" t="s">
        <v>5071</v>
      </c>
      <c r="K530" s="1"/>
    </row>
    <row r="531" ht="15.75" hidden="1" customHeight="1">
      <c r="B531" s="1"/>
      <c r="C531" s="1" t="s">
        <v>3643</v>
      </c>
      <c r="D531" s="1">
        <v>2018.0</v>
      </c>
      <c r="E531" s="1"/>
      <c r="F531" s="1" t="s">
        <v>3646</v>
      </c>
      <c r="G531" s="1" t="s">
        <v>2182</v>
      </c>
      <c r="H531" s="1" t="s">
        <v>5031</v>
      </c>
      <c r="I531" s="1">
        <v>0.0</v>
      </c>
      <c r="J531" s="1" t="s">
        <v>5070</v>
      </c>
      <c r="K531" s="1"/>
    </row>
    <row r="532" ht="15.75" hidden="1" customHeight="1">
      <c r="B532" s="1"/>
      <c r="C532" s="1" t="s">
        <v>3654</v>
      </c>
      <c r="D532" s="1">
        <v>2018.0</v>
      </c>
      <c r="E532" s="1"/>
      <c r="F532" s="1" t="s">
        <v>3659</v>
      </c>
      <c r="G532" s="1" t="s">
        <v>2182</v>
      </c>
      <c r="H532" s="1" t="s">
        <v>5031</v>
      </c>
      <c r="I532" s="1">
        <v>0.0</v>
      </c>
      <c r="J532" s="1" t="s">
        <v>5070</v>
      </c>
      <c r="K532" s="1"/>
    </row>
    <row r="533" ht="15.75" hidden="1" customHeight="1">
      <c r="B533" s="1"/>
      <c r="C533" s="1" t="s">
        <v>3724</v>
      </c>
      <c r="D533" s="1">
        <v>2018.0</v>
      </c>
      <c r="E533" s="1"/>
      <c r="F533" s="1" t="s">
        <v>3728</v>
      </c>
      <c r="G533" s="1" t="s">
        <v>2182</v>
      </c>
      <c r="H533" s="1" t="s">
        <v>5031</v>
      </c>
      <c r="I533" s="1">
        <v>0.0</v>
      </c>
      <c r="J533" s="1" t="s">
        <v>5069</v>
      </c>
      <c r="K533" s="1"/>
    </row>
    <row r="534" ht="15.75" hidden="1" customHeight="1">
      <c r="B534" s="1"/>
      <c r="C534" s="1" t="s">
        <v>3739</v>
      </c>
      <c r="D534" s="1">
        <v>2018.0</v>
      </c>
      <c r="E534" s="1"/>
      <c r="F534" s="1" t="s">
        <v>3744</v>
      </c>
      <c r="G534" s="1" t="s">
        <v>2182</v>
      </c>
      <c r="H534" s="1" t="s">
        <v>5031</v>
      </c>
      <c r="I534" s="1">
        <v>0.0</v>
      </c>
      <c r="J534" s="1" t="s">
        <v>5070</v>
      </c>
      <c r="K534" s="1"/>
    </row>
    <row r="535" ht="15.75" customHeight="1">
      <c r="B535" s="1"/>
      <c r="C535" s="1" t="s">
        <v>3915</v>
      </c>
      <c r="D535" s="1">
        <v>2018.0</v>
      </c>
      <c r="E535" s="1"/>
      <c r="F535" s="1" t="s">
        <v>3918</v>
      </c>
      <c r="G535" s="1" t="s">
        <v>2182</v>
      </c>
      <c r="H535" s="1" t="s">
        <v>5031</v>
      </c>
      <c r="I535" s="1">
        <v>100.0</v>
      </c>
      <c r="J535" s="1"/>
      <c r="K535" s="1" t="s">
        <v>5059</v>
      </c>
    </row>
    <row r="536" ht="15.75" hidden="1" customHeight="1">
      <c r="B536" s="1"/>
      <c r="C536" s="1" t="s">
        <v>4015</v>
      </c>
      <c r="D536" s="1">
        <v>2018.0</v>
      </c>
      <c r="E536" s="1"/>
      <c r="F536" s="1" t="s">
        <v>4020</v>
      </c>
      <c r="G536" s="1" t="s">
        <v>2182</v>
      </c>
      <c r="H536" s="1" t="s">
        <v>5031</v>
      </c>
      <c r="I536" s="1">
        <v>0.0</v>
      </c>
      <c r="J536" s="1" t="s">
        <v>5071</v>
      </c>
      <c r="K536" s="1"/>
    </row>
    <row r="537" ht="15.75" hidden="1" customHeight="1">
      <c r="B537" s="1"/>
      <c r="C537" s="1" t="s">
        <v>4065</v>
      </c>
      <c r="D537" s="1">
        <v>2018.0</v>
      </c>
      <c r="E537" s="1"/>
      <c r="F537" s="1" t="s">
        <v>4070</v>
      </c>
      <c r="G537" s="1" t="s">
        <v>2182</v>
      </c>
      <c r="H537" s="1" t="s">
        <v>5031</v>
      </c>
      <c r="I537" s="1">
        <v>0.0</v>
      </c>
      <c r="J537" s="1" t="s">
        <v>5070</v>
      </c>
      <c r="K537" s="1"/>
    </row>
    <row r="538" ht="15.75" hidden="1" customHeight="1">
      <c r="B538" s="1"/>
      <c r="C538" s="1" t="s">
        <v>4112</v>
      </c>
      <c r="D538" s="1">
        <v>2018.0</v>
      </c>
      <c r="E538" s="1"/>
      <c r="F538" s="1" t="s">
        <v>4117</v>
      </c>
      <c r="G538" s="1" t="s">
        <v>2182</v>
      </c>
      <c r="H538" s="1" t="s">
        <v>5031</v>
      </c>
      <c r="I538" s="1">
        <v>0.0</v>
      </c>
      <c r="J538" s="1" t="s">
        <v>5070</v>
      </c>
      <c r="K538" s="1"/>
    </row>
    <row r="539" ht="15.75" customHeight="1">
      <c r="B539" s="1"/>
      <c r="C539" s="1" t="s">
        <v>4144</v>
      </c>
      <c r="D539" s="1">
        <v>2018.0</v>
      </c>
      <c r="E539" s="1"/>
      <c r="F539" s="1" t="s">
        <v>4147</v>
      </c>
      <c r="G539" s="1" t="s">
        <v>2182</v>
      </c>
      <c r="H539" s="1" t="s">
        <v>5031</v>
      </c>
      <c r="I539" s="1">
        <v>100.0</v>
      </c>
      <c r="J539" s="1"/>
      <c r="K539" s="1" t="s">
        <v>5079</v>
      </c>
    </row>
    <row r="540" ht="15.75" hidden="1" customHeight="1">
      <c r="B540" s="1"/>
      <c r="C540" s="1" t="s">
        <v>4196</v>
      </c>
      <c r="D540" s="1">
        <v>2018.0</v>
      </c>
      <c r="E540" s="1"/>
      <c r="F540" s="1" t="s">
        <v>4200</v>
      </c>
      <c r="G540" s="1" t="s">
        <v>2182</v>
      </c>
      <c r="H540" s="1" t="s">
        <v>5031</v>
      </c>
      <c r="I540" s="1">
        <v>0.0</v>
      </c>
      <c r="J540" s="1" t="s">
        <v>5069</v>
      </c>
      <c r="K540" s="1"/>
    </row>
    <row r="541" ht="15.75" customHeight="1">
      <c r="B541" s="1"/>
      <c r="C541" s="1" t="s">
        <v>4257</v>
      </c>
      <c r="D541" s="1">
        <v>2018.0</v>
      </c>
      <c r="E541" s="1"/>
      <c r="F541" s="1" t="s">
        <v>4261</v>
      </c>
      <c r="G541" s="1" t="s">
        <v>2182</v>
      </c>
      <c r="H541" s="1" t="s">
        <v>5031</v>
      </c>
      <c r="I541" s="1">
        <v>70.0</v>
      </c>
      <c r="J541" s="1"/>
      <c r="K541" s="1" t="s">
        <v>5067</v>
      </c>
    </row>
    <row r="542" ht="15.75" customHeight="1">
      <c r="B542" s="1"/>
      <c r="C542" s="1" t="s">
        <v>4290</v>
      </c>
      <c r="D542" s="1">
        <v>2018.0</v>
      </c>
      <c r="E542" s="1"/>
      <c r="F542" s="1" t="s">
        <v>4293</v>
      </c>
      <c r="G542" s="1" t="s">
        <v>2182</v>
      </c>
      <c r="H542" s="1" t="s">
        <v>5031</v>
      </c>
      <c r="I542" s="1">
        <v>100.0</v>
      </c>
      <c r="J542" s="1"/>
      <c r="K542" s="1" t="s">
        <v>5060</v>
      </c>
    </row>
    <row r="543" ht="15.75" hidden="1" customHeight="1">
      <c r="B543" s="1"/>
      <c r="C543" s="1" t="s">
        <v>4353</v>
      </c>
      <c r="D543" s="1">
        <v>2018.0</v>
      </c>
      <c r="E543" s="1"/>
      <c r="F543" s="1" t="s">
        <v>4358</v>
      </c>
      <c r="G543" s="1" t="s">
        <v>2182</v>
      </c>
      <c r="H543" s="1" t="s">
        <v>5031</v>
      </c>
      <c r="I543" s="1">
        <v>0.0</v>
      </c>
      <c r="J543" s="1" t="s">
        <v>5070</v>
      </c>
      <c r="K543" s="1"/>
    </row>
    <row r="544" ht="15.75" customHeight="1">
      <c r="B544" s="1"/>
      <c r="C544" s="1" t="s">
        <v>4427</v>
      </c>
      <c r="D544" s="1">
        <v>2018.0</v>
      </c>
      <c r="E544" s="1"/>
      <c r="F544" s="1" t="s">
        <v>4432</v>
      </c>
      <c r="G544" s="1" t="s">
        <v>2182</v>
      </c>
      <c r="H544" s="1" t="s">
        <v>5031</v>
      </c>
      <c r="I544" s="1">
        <v>80.0</v>
      </c>
      <c r="J544" s="1"/>
      <c r="K544" s="1" t="s">
        <v>5087</v>
      </c>
    </row>
    <row r="545" ht="15.75" hidden="1" customHeight="1">
      <c r="B545" s="1"/>
      <c r="C545" s="1" t="s">
        <v>4473</v>
      </c>
      <c r="D545" s="1">
        <v>2018.0</v>
      </c>
      <c r="E545" s="1"/>
      <c r="F545" s="1" t="s">
        <v>4478</v>
      </c>
      <c r="G545" s="1" t="s">
        <v>2182</v>
      </c>
      <c r="H545" s="1" t="s">
        <v>5031</v>
      </c>
      <c r="I545" s="1">
        <v>0.0</v>
      </c>
      <c r="J545" s="1" t="s">
        <v>5070</v>
      </c>
      <c r="K545" s="1"/>
    </row>
    <row r="546" ht="15.75" customHeight="1">
      <c r="B546" s="1"/>
      <c r="C546" s="1" t="s">
        <v>4569</v>
      </c>
      <c r="D546" s="1">
        <v>2018.0</v>
      </c>
      <c r="E546" s="1"/>
      <c r="F546" s="1" t="s">
        <v>4574</v>
      </c>
      <c r="G546" s="1" t="s">
        <v>2182</v>
      </c>
      <c r="H546" s="1" t="s">
        <v>5031</v>
      </c>
      <c r="I546" s="1">
        <v>100.0</v>
      </c>
      <c r="J546" s="1"/>
      <c r="K546" s="1" t="s">
        <v>5060</v>
      </c>
    </row>
    <row r="547" ht="15.75" hidden="1" customHeight="1">
      <c r="B547" s="1"/>
      <c r="C547" s="1" t="s">
        <v>4591</v>
      </c>
      <c r="D547" s="1">
        <v>2018.0</v>
      </c>
      <c r="E547" s="1"/>
      <c r="F547" s="1" t="s">
        <v>4592</v>
      </c>
      <c r="G547" s="1" t="s">
        <v>2182</v>
      </c>
      <c r="H547" s="1" t="s">
        <v>5031</v>
      </c>
      <c r="I547" s="1">
        <v>0.0</v>
      </c>
      <c r="J547" s="1" t="s">
        <v>5070</v>
      </c>
      <c r="K547" s="1"/>
    </row>
    <row r="548" ht="15.75" hidden="1" customHeight="1">
      <c r="B548" s="1"/>
      <c r="C548" s="1" t="s">
        <v>4645</v>
      </c>
      <c r="D548" s="1">
        <v>2018.0</v>
      </c>
      <c r="E548" s="1"/>
      <c r="F548" s="1" t="s">
        <v>4650</v>
      </c>
      <c r="G548" s="1" t="s">
        <v>2182</v>
      </c>
      <c r="H548" s="1" t="s">
        <v>5031</v>
      </c>
      <c r="I548" s="1">
        <v>0.0</v>
      </c>
      <c r="J548" s="1" t="s">
        <v>5070</v>
      </c>
      <c r="K548" s="1"/>
    </row>
    <row r="549" ht="15.75" customHeight="1">
      <c r="B549" s="1"/>
      <c r="C549" s="1" t="s">
        <v>4888</v>
      </c>
      <c r="D549" s="1">
        <v>2018.0</v>
      </c>
      <c r="E549" s="1"/>
      <c r="F549" s="1" t="s">
        <v>4890</v>
      </c>
      <c r="G549" s="1" t="s">
        <v>2182</v>
      </c>
      <c r="H549" s="1" t="s">
        <v>5031</v>
      </c>
      <c r="I549" s="1">
        <v>100.0</v>
      </c>
      <c r="J549" s="1"/>
      <c r="K549" s="1" t="s">
        <v>5060</v>
      </c>
    </row>
    <row r="550" ht="15.75" hidden="1" customHeight="1">
      <c r="B550" s="1"/>
      <c r="C550" s="1" t="s">
        <v>4908</v>
      </c>
      <c r="D550" s="1">
        <v>2018.0</v>
      </c>
      <c r="E550" s="1"/>
      <c r="F550" s="1" t="s">
        <v>4911</v>
      </c>
      <c r="G550" s="1" t="s">
        <v>2182</v>
      </c>
      <c r="H550" s="1" t="s">
        <v>5031</v>
      </c>
      <c r="I550" s="1">
        <v>60.0</v>
      </c>
      <c r="J550" s="1" t="s">
        <v>5101</v>
      </c>
      <c r="K550" s="1"/>
    </row>
    <row r="551" ht="15.75" customHeight="1">
      <c r="B551" s="1" t="s">
        <v>118</v>
      </c>
      <c r="C551" s="1" t="s">
        <v>121</v>
      </c>
      <c r="D551" s="1">
        <v>2017.0</v>
      </c>
      <c r="E551" s="1" t="s">
        <v>124</v>
      </c>
      <c r="F551" s="1" t="s">
        <v>125</v>
      </c>
      <c r="G551" s="1" t="s">
        <v>30</v>
      </c>
      <c r="H551" s="1" t="s">
        <v>33</v>
      </c>
      <c r="I551" s="1">
        <v>100.0</v>
      </c>
      <c r="J551" s="1"/>
      <c r="K551" s="1" t="s">
        <v>5060</v>
      </c>
    </row>
    <row r="552" ht="15.75" customHeight="1">
      <c r="B552" s="1" t="s">
        <v>251</v>
      </c>
      <c r="C552" s="1" t="s">
        <v>254</v>
      </c>
      <c r="D552" s="1">
        <v>2017.0</v>
      </c>
      <c r="E552" s="1" t="s">
        <v>258</v>
      </c>
      <c r="F552" s="1" t="s">
        <v>259</v>
      </c>
      <c r="G552" s="1" t="s">
        <v>30</v>
      </c>
      <c r="H552" s="1" t="s">
        <v>33</v>
      </c>
      <c r="I552" s="1">
        <v>100.0</v>
      </c>
      <c r="J552" s="1"/>
      <c r="K552" s="1" t="s">
        <v>5060</v>
      </c>
    </row>
    <row r="553" ht="15.75" customHeight="1">
      <c r="B553" s="1" t="s">
        <v>306</v>
      </c>
      <c r="C553" s="1" t="s">
        <v>309</v>
      </c>
      <c r="D553" s="1">
        <v>2017.0</v>
      </c>
      <c r="E553" s="1" t="s">
        <v>311</v>
      </c>
      <c r="F553" s="1" t="s">
        <v>312</v>
      </c>
      <c r="G553" s="1" t="s">
        <v>30</v>
      </c>
      <c r="H553" s="1" t="s">
        <v>33</v>
      </c>
      <c r="I553" s="1">
        <v>100.0</v>
      </c>
      <c r="J553" s="1"/>
      <c r="K553" s="1" t="s">
        <v>5062</v>
      </c>
    </row>
    <row r="554" ht="15.75" customHeight="1">
      <c r="B554" s="1" t="s">
        <v>459</v>
      </c>
      <c r="C554" s="1" t="s">
        <v>462</v>
      </c>
      <c r="D554" s="1">
        <v>2017.0</v>
      </c>
      <c r="E554" s="1" t="s">
        <v>465</v>
      </c>
      <c r="F554" s="1" t="s">
        <v>466</v>
      </c>
      <c r="G554" s="1" t="s">
        <v>64</v>
      </c>
      <c r="H554" s="1" t="s">
        <v>33</v>
      </c>
      <c r="I554" s="1">
        <v>100.0</v>
      </c>
      <c r="J554" s="1"/>
      <c r="K554" s="1" t="s">
        <v>5060</v>
      </c>
    </row>
    <row r="555" ht="15.75" hidden="1" customHeight="1">
      <c r="B555" s="1"/>
      <c r="C555" s="1" t="s">
        <v>1640</v>
      </c>
      <c r="D555" s="1">
        <v>2017.0</v>
      </c>
      <c r="E555" s="1"/>
      <c r="F555" s="1" t="s">
        <v>1643</v>
      </c>
      <c r="G555" s="1" t="s">
        <v>1530</v>
      </c>
      <c r="H555" s="1" t="s">
        <v>5031</v>
      </c>
      <c r="I555" s="1">
        <v>0.0</v>
      </c>
      <c r="J555" s="1" t="s">
        <v>5070</v>
      </c>
      <c r="K555" s="1"/>
    </row>
    <row r="556" ht="15.75" hidden="1" customHeight="1">
      <c r="B556" s="1"/>
      <c r="C556" s="1" t="s">
        <v>2029</v>
      </c>
      <c r="D556" s="1">
        <v>2017.0</v>
      </c>
      <c r="E556" s="1"/>
      <c r="F556" s="1" t="s">
        <v>2030</v>
      </c>
      <c r="G556" s="1" t="s">
        <v>1530</v>
      </c>
      <c r="H556" s="1" t="s">
        <v>5031</v>
      </c>
      <c r="I556" s="1">
        <v>0.0</v>
      </c>
      <c r="J556" s="1" t="s">
        <v>5069</v>
      </c>
      <c r="K556" s="1"/>
    </row>
    <row r="557" ht="15.75" hidden="1" customHeight="1">
      <c r="B557" s="1"/>
      <c r="C557" s="1" t="s">
        <v>2344</v>
      </c>
      <c r="D557" s="1">
        <v>2017.0</v>
      </c>
      <c r="E557" s="1"/>
      <c r="F557" s="1" t="s">
        <v>2349</v>
      </c>
      <c r="G557" s="1" t="s">
        <v>2182</v>
      </c>
      <c r="H557" s="1" t="s">
        <v>5031</v>
      </c>
      <c r="I557" s="1">
        <v>0.0</v>
      </c>
      <c r="J557" s="1" t="s">
        <v>5070</v>
      </c>
      <c r="K557" s="1"/>
    </row>
    <row r="558" ht="15.75" hidden="1" customHeight="1">
      <c r="B558" s="1"/>
      <c r="C558" s="1" t="s">
        <v>2412</v>
      </c>
      <c r="D558" s="1">
        <v>2017.0</v>
      </c>
      <c r="E558" s="1"/>
      <c r="F558" s="1" t="s">
        <v>2417</v>
      </c>
      <c r="G558" s="1" t="s">
        <v>2182</v>
      </c>
      <c r="H558" s="1" t="s">
        <v>5031</v>
      </c>
      <c r="I558" s="1">
        <v>0.0</v>
      </c>
      <c r="J558" s="1" t="s">
        <v>5069</v>
      </c>
      <c r="K558" s="1"/>
    </row>
    <row r="559" ht="15.75" hidden="1" customHeight="1">
      <c r="B559" s="1"/>
      <c r="C559" s="1" t="s">
        <v>2551</v>
      </c>
      <c r="D559" s="1">
        <v>2017.0</v>
      </c>
      <c r="E559" s="1"/>
      <c r="F559" s="1" t="s">
        <v>2556</v>
      </c>
      <c r="G559" s="1" t="s">
        <v>2182</v>
      </c>
      <c r="H559" s="1" t="s">
        <v>5031</v>
      </c>
      <c r="I559" s="1">
        <v>0.0</v>
      </c>
      <c r="J559" s="1" t="s">
        <v>5070</v>
      </c>
      <c r="K559" s="1"/>
    </row>
    <row r="560" ht="15.75" hidden="1" customHeight="1">
      <c r="B560" s="1"/>
      <c r="C560" s="1" t="s">
        <v>2675</v>
      </c>
      <c r="D560" s="1">
        <v>2017.0</v>
      </c>
      <c r="E560" s="1"/>
      <c r="F560" s="1" t="s">
        <v>2680</v>
      </c>
      <c r="G560" s="1" t="s">
        <v>2182</v>
      </c>
      <c r="H560" s="1" t="s">
        <v>5031</v>
      </c>
      <c r="I560" s="1">
        <v>0.0</v>
      </c>
      <c r="J560" s="1" t="s">
        <v>5070</v>
      </c>
      <c r="K560" s="1"/>
    </row>
    <row r="561" ht="15.75" hidden="1" customHeight="1">
      <c r="B561" s="1"/>
      <c r="C561" s="1" t="s">
        <v>2823</v>
      </c>
      <c r="D561" s="1">
        <v>2017.0</v>
      </c>
      <c r="E561" s="1"/>
      <c r="F561" s="1" t="s">
        <v>2828</v>
      </c>
      <c r="G561" s="1" t="s">
        <v>2182</v>
      </c>
      <c r="H561" s="1" t="s">
        <v>5031</v>
      </c>
      <c r="I561" s="1">
        <v>0.0</v>
      </c>
      <c r="J561" s="1" t="s">
        <v>5070</v>
      </c>
      <c r="K561" s="1"/>
    </row>
    <row r="562" ht="15.75" hidden="1" customHeight="1">
      <c r="B562" s="1"/>
      <c r="C562" s="1" t="s">
        <v>2836</v>
      </c>
      <c r="D562" s="1">
        <v>2017.0</v>
      </c>
      <c r="E562" s="1"/>
      <c r="F562" s="1" t="s">
        <v>2841</v>
      </c>
      <c r="G562" s="1" t="s">
        <v>2182</v>
      </c>
      <c r="H562" s="1" t="s">
        <v>5031</v>
      </c>
      <c r="I562" s="1">
        <v>0.0</v>
      </c>
      <c r="J562" s="1" t="s">
        <v>5070</v>
      </c>
      <c r="K562" s="1"/>
    </row>
    <row r="563" ht="15.75" hidden="1" customHeight="1">
      <c r="B563" s="1"/>
      <c r="C563" s="1" t="s">
        <v>2876</v>
      </c>
      <c r="D563" s="1">
        <v>2017.0</v>
      </c>
      <c r="E563" s="1"/>
      <c r="F563" s="1" t="s">
        <v>2880</v>
      </c>
      <c r="G563" s="1" t="s">
        <v>2182</v>
      </c>
      <c r="H563" s="1" t="s">
        <v>5031</v>
      </c>
      <c r="I563" s="1">
        <v>0.0</v>
      </c>
      <c r="J563" s="1" t="s">
        <v>5071</v>
      </c>
      <c r="K563" s="1"/>
    </row>
    <row r="564" ht="15.75" hidden="1" customHeight="1">
      <c r="B564" s="1"/>
      <c r="C564" s="1" t="s">
        <v>2883</v>
      </c>
      <c r="D564" s="1">
        <v>2017.0</v>
      </c>
      <c r="E564" s="1"/>
      <c r="F564" s="1" t="s">
        <v>2886</v>
      </c>
      <c r="G564" s="1" t="s">
        <v>2182</v>
      </c>
      <c r="H564" s="1" t="s">
        <v>5031</v>
      </c>
      <c r="I564" s="1">
        <v>0.0</v>
      </c>
      <c r="J564" s="1" t="s">
        <v>5070</v>
      </c>
      <c r="K564" s="1"/>
    </row>
    <row r="565" ht="15.75" hidden="1" customHeight="1">
      <c r="B565" s="1"/>
      <c r="C565" s="1" t="s">
        <v>2954</v>
      </c>
      <c r="D565" s="1">
        <v>2017.0</v>
      </c>
      <c r="E565" s="1"/>
      <c r="F565" s="1" t="s">
        <v>2959</v>
      </c>
      <c r="G565" s="1" t="s">
        <v>2182</v>
      </c>
      <c r="H565" s="1" t="s">
        <v>5031</v>
      </c>
      <c r="I565" s="1">
        <v>0.0</v>
      </c>
      <c r="J565" s="1" t="s">
        <v>5070</v>
      </c>
      <c r="K565" s="1"/>
    </row>
    <row r="566" ht="15.75" hidden="1" customHeight="1">
      <c r="B566" s="1"/>
      <c r="C566" s="1" t="s">
        <v>3082</v>
      </c>
      <c r="D566" s="1">
        <v>2017.0</v>
      </c>
      <c r="E566" s="1"/>
      <c r="F566" s="1" t="s">
        <v>3085</v>
      </c>
      <c r="G566" s="1" t="s">
        <v>2182</v>
      </c>
      <c r="H566" s="1" t="s">
        <v>5031</v>
      </c>
      <c r="I566" s="1">
        <v>0.0</v>
      </c>
      <c r="J566" s="1" t="s">
        <v>5071</v>
      </c>
      <c r="K566" s="1"/>
    </row>
    <row r="567" ht="15.75" hidden="1" customHeight="1">
      <c r="B567" s="1"/>
      <c r="C567" s="1" t="s">
        <v>3088</v>
      </c>
      <c r="D567" s="1">
        <v>2017.0</v>
      </c>
      <c r="E567" s="1"/>
      <c r="F567" s="1" t="s">
        <v>3091</v>
      </c>
      <c r="G567" s="1" t="s">
        <v>2182</v>
      </c>
      <c r="H567" s="1" t="s">
        <v>5031</v>
      </c>
      <c r="I567" s="1">
        <v>0.0</v>
      </c>
      <c r="J567" s="1" t="s">
        <v>5069</v>
      </c>
      <c r="K567" s="1"/>
    </row>
    <row r="568" ht="15.75" hidden="1" customHeight="1">
      <c r="B568" s="1"/>
      <c r="C568" s="1" t="s">
        <v>3100</v>
      </c>
      <c r="D568" s="1">
        <v>2017.0</v>
      </c>
      <c r="E568" s="1"/>
      <c r="F568" s="1" t="s">
        <v>3105</v>
      </c>
      <c r="G568" s="1" t="s">
        <v>2182</v>
      </c>
      <c r="H568" s="1" t="s">
        <v>5031</v>
      </c>
      <c r="I568" s="1">
        <v>0.0</v>
      </c>
      <c r="J568" s="1" t="s">
        <v>5071</v>
      </c>
      <c r="K568" s="1"/>
    </row>
    <row r="569" ht="15.75" hidden="1" customHeight="1">
      <c r="B569" s="1"/>
      <c r="C569" s="1" t="s">
        <v>3316</v>
      </c>
      <c r="D569" s="1">
        <v>2017.0</v>
      </c>
      <c r="E569" s="1"/>
      <c r="F569" s="1" t="s">
        <v>3321</v>
      </c>
      <c r="G569" s="1" t="s">
        <v>2182</v>
      </c>
      <c r="H569" s="1" t="s">
        <v>5031</v>
      </c>
      <c r="I569" s="1">
        <v>0.0</v>
      </c>
      <c r="J569" s="1" t="s">
        <v>5070</v>
      </c>
      <c r="K569" s="1"/>
    </row>
    <row r="570" ht="15.75" hidden="1" customHeight="1">
      <c r="B570" s="1"/>
      <c r="C570" s="1" t="s">
        <v>3377</v>
      </c>
      <c r="D570" s="1">
        <v>2017.0</v>
      </c>
      <c r="E570" s="1"/>
      <c r="F570" s="1" t="s">
        <v>3380</v>
      </c>
      <c r="G570" s="1" t="s">
        <v>2182</v>
      </c>
      <c r="H570" s="1" t="s">
        <v>5031</v>
      </c>
      <c r="I570" s="1">
        <v>0.0</v>
      </c>
      <c r="J570" s="1" t="s">
        <v>5070</v>
      </c>
      <c r="K570" s="1"/>
    </row>
    <row r="571" ht="15.75" hidden="1" customHeight="1">
      <c r="B571" s="1"/>
      <c r="C571" s="1" t="s">
        <v>3396</v>
      </c>
      <c r="D571" s="1">
        <v>2017.0</v>
      </c>
      <c r="E571" s="1"/>
      <c r="F571" s="1" t="s">
        <v>3401</v>
      </c>
      <c r="G571" s="1" t="s">
        <v>2182</v>
      </c>
      <c r="H571" s="1" t="s">
        <v>5031</v>
      </c>
      <c r="I571" s="1">
        <v>0.0</v>
      </c>
      <c r="J571" s="1" t="s">
        <v>5070</v>
      </c>
      <c r="K571" s="1"/>
    </row>
    <row r="572" ht="15.75" hidden="1" customHeight="1">
      <c r="B572" s="1"/>
      <c r="C572" s="1" t="s">
        <v>3548</v>
      </c>
      <c r="D572" s="1">
        <v>2017.0</v>
      </c>
      <c r="E572" s="1"/>
      <c r="F572" s="1" t="s">
        <v>3551</v>
      </c>
      <c r="G572" s="1" t="s">
        <v>2182</v>
      </c>
      <c r="H572" s="1" t="s">
        <v>5031</v>
      </c>
      <c r="I572" s="1">
        <v>0.0</v>
      </c>
      <c r="J572" s="1" t="s">
        <v>5070</v>
      </c>
      <c r="K572" s="1"/>
    </row>
    <row r="573" ht="15.75" hidden="1" customHeight="1">
      <c r="B573" s="1"/>
      <c r="C573" s="1" t="s">
        <v>3648</v>
      </c>
      <c r="D573" s="1">
        <v>2017.0</v>
      </c>
      <c r="E573" s="1"/>
      <c r="F573" s="1" t="s">
        <v>3651</v>
      </c>
      <c r="G573" s="1" t="s">
        <v>2182</v>
      </c>
      <c r="H573" s="1" t="s">
        <v>5031</v>
      </c>
      <c r="I573" s="1">
        <v>0.0</v>
      </c>
      <c r="J573" s="1" t="s">
        <v>5069</v>
      </c>
      <c r="K573" s="1"/>
    </row>
    <row r="574" ht="15.75" hidden="1" customHeight="1">
      <c r="B574" s="1"/>
      <c r="C574" s="1" t="s">
        <v>3667</v>
      </c>
      <c r="D574" s="1">
        <v>2017.0</v>
      </c>
      <c r="E574" s="1"/>
      <c r="F574" s="1" t="s">
        <v>3670</v>
      </c>
      <c r="G574" s="1" t="s">
        <v>2182</v>
      </c>
      <c r="H574" s="1" t="s">
        <v>5031</v>
      </c>
      <c r="I574" s="1">
        <v>0.0</v>
      </c>
      <c r="J574" s="1" t="s">
        <v>5070</v>
      </c>
      <c r="K574" s="1"/>
    </row>
    <row r="575" ht="15.75" hidden="1" customHeight="1">
      <c r="B575" s="1"/>
      <c r="C575" s="1" t="s">
        <v>3754</v>
      </c>
      <c r="D575" s="1">
        <v>2017.0</v>
      </c>
      <c r="E575" s="1"/>
      <c r="F575" s="1" t="s">
        <v>3758</v>
      </c>
      <c r="G575" s="1" t="s">
        <v>2182</v>
      </c>
      <c r="H575" s="1" t="s">
        <v>5031</v>
      </c>
      <c r="I575" s="1">
        <v>0.0</v>
      </c>
      <c r="J575" s="1" t="s">
        <v>5102</v>
      </c>
      <c r="K575" s="1"/>
    </row>
    <row r="576" ht="15.75" hidden="1" customHeight="1">
      <c r="B576" s="1"/>
      <c r="C576" s="1" t="s">
        <v>3804</v>
      </c>
      <c r="D576" s="1">
        <v>2017.0</v>
      </c>
      <c r="E576" s="1"/>
      <c r="F576" s="1" t="s">
        <v>3808</v>
      </c>
      <c r="G576" s="1" t="s">
        <v>2182</v>
      </c>
      <c r="H576" s="1" t="s">
        <v>5031</v>
      </c>
      <c r="I576" s="1">
        <v>0.0</v>
      </c>
      <c r="J576" s="1" t="s">
        <v>5070</v>
      </c>
      <c r="K576" s="1"/>
    </row>
    <row r="577" ht="15.75" hidden="1" customHeight="1">
      <c r="B577" s="1"/>
      <c r="C577" s="1" t="s">
        <v>3884</v>
      </c>
      <c r="D577" s="1">
        <v>2017.0</v>
      </c>
      <c r="E577" s="1"/>
      <c r="F577" s="1" t="s">
        <v>3889</v>
      </c>
      <c r="G577" s="1" t="s">
        <v>2182</v>
      </c>
      <c r="H577" s="1" t="s">
        <v>5031</v>
      </c>
      <c r="I577" s="1">
        <v>0.0</v>
      </c>
      <c r="J577" s="1" t="s">
        <v>5069</v>
      </c>
      <c r="K577" s="1"/>
    </row>
    <row r="578" ht="15.75" hidden="1" customHeight="1">
      <c r="B578" s="1"/>
      <c r="C578" s="1" t="s">
        <v>3896</v>
      </c>
      <c r="D578" s="1">
        <v>2017.0</v>
      </c>
      <c r="E578" s="1"/>
      <c r="F578" s="1" t="s">
        <v>3899</v>
      </c>
      <c r="G578" s="1" t="s">
        <v>2182</v>
      </c>
      <c r="H578" s="1" t="s">
        <v>5031</v>
      </c>
      <c r="I578" s="1">
        <v>60.0</v>
      </c>
      <c r="J578" s="1" t="s">
        <v>5103</v>
      </c>
      <c r="K578" s="1"/>
    </row>
    <row r="579" ht="15.75" hidden="1" customHeight="1">
      <c r="B579" s="1"/>
      <c r="C579" s="1" t="s">
        <v>3946</v>
      </c>
      <c r="D579" s="1">
        <v>2017.0</v>
      </c>
      <c r="E579" s="1"/>
      <c r="F579" s="1" t="s">
        <v>3951</v>
      </c>
      <c r="G579" s="1" t="s">
        <v>2182</v>
      </c>
      <c r="H579" s="1" t="s">
        <v>5031</v>
      </c>
      <c r="I579" s="1">
        <v>0.0</v>
      </c>
      <c r="J579" s="1" t="s">
        <v>5071</v>
      </c>
      <c r="K579" s="1"/>
    </row>
    <row r="580" ht="15.75" hidden="1" customHeight="1">
      <c r="B580" s="1"/>
      <c r="C580" s="1" t="s">
        <v>3967</v>
      </c>
      <c r="D580" s="1">
        <v>2017.0</v>
      </c>
      <c r="E580" s="1"/>
      <c r="F580" s="1" t="s">
        <v>3971</v>
      </c>
      <c r="G580" s="1" t="s">
        <v>2182</v>
      </c>
      <c r="H580" s="1" t="s">
        <v>5031</v>
      </c>
      <c r="I580" s="1">
        <v>0.0</v>
      </c>
      <c r="J580" s="1" t="s">
        <v>5070</v>
      </c>
      <c r="K580" s="1"/>
    </row>
    <row r="581" ht="15.75" hidden="1" customHeight="1">
      <c r="B581" s="1"/>
      <c r="C581" s="1" t="s">
        <v>4010</v>
      </c>
      <c r="D581" s="1">
        <v>2017.0</v>
      </c>
      <c r="E581" s="1"/>
      <c r="F581" s="1" t="s">
        <v>4012</v>
      </c>
      <c r="G581" s="1" t="s">
        <v>2182</v>
      </c>
      <c r="H581" s="1" t="s">
        <v>5031</v>
      </c>
      <c r="I581" s="1">
        <v>0.0</v>
      </c>
      <c r="J581" s="1" t="s">
        <v>5070</v>
      </c>
      <c r="K581" s="1"/>
    </row>
    <row r="582" ht="15.75" hidden="1" customHeight="1">
      <c r="B582" s="1"/>
      <c r="C582" s="1" t="s">
        <v>4390</v>
      </c>
      <c r="D582" s="1">
        <v>2017.0</v>
      </c>
      <c r="E582" s="1"/>
      <c r="F582" s="12" t="s">
        <v>4392</v>
      </c>
      <c r="G582" s="1" t="s">
        <v>2182</v>
      </c>
      <c r="H582" s="1" t="s">
        <v>5031</v>
      </c>
      <c r="I582" s="1">
        <v>0.0</v>
      </c>
      <c r="J582" s="1" t="s">
        <v>5104</v>
      </c>
      <c r="K582" s="1"/>
    </row>
    <row r="583" ht="15.75" customHeight="1">
      <c r="B583" s="1"/>
      <c r="C583" s="1" t="s">
        <v>4395</v>
      </c>
      <c r="D583" s="1">
        <v>2017.0</v>
      </c>
      <c r="E583" s="1"/>
      <c r="F583" s="1" t="s">
        <v>4400</v>
      </c>
      <c r="G583" s="1" t="s">
        <v>2182</v>
      </c>
      <c r="H583" s="1" t="s">
        <v>5031</v>
      </c>
      <c r="I583" s="1">
        <v>100.0</v>
      </c>
      <c r="J583" s="1"/>
      <c r="K583" s="1" t="s">
        <v>5060</v>
      </c>
    </row>
    <row r="584" ht="15.75" customHeight="1">
      <c r="B584" s="1"/>
      <c r="C584" s="1" t="s">
        <v>4453</v>
      </c>
      <c r="D584" s="1">
        <v>2017.0</v>
      </c>
      <c r="E584" s="1"/>
      <c r="F584" s="12" t="s">
        <v>4456</v>
      </c>
      <c r="G584" s="1" t="s">
        <v>2182</v>
      </c>
      <c r="H584" s="1" t="s">
        <v>5031</v>
      </c>
      <c r="I584" s="1">
        <v>80.0</v>
      </c>
      <c r="J584" s="1" t="s">
        <v>5105</v>
      </c>
      <c r="K584" s="1" t="s">
        <v>5062</v>
      </c>
    </row>
    <row r="585" ht="15.75" customHeight="1">
      <c r="B585" s="1"/>
      <c r="C585" s="1" t="s">
        <v>4633</v>
      </c>
      <c r="D585" s="1">
        <v>2017.0</v>
      </c>
      <c r="E585" s="1"/>
      <c r="F585" s="1" t="s">
        <v>4636</v>
      </c>
      <c r="G585" s="1" t="s">
        <v>2182</v>
      </c>
      <c r="H585" s="1" t="s">
        <v>5031</v>
      </c>
      <c r="I585" s="1">
        <v>100.0</v>
      </c>
      <c r="J585" s="1"/>
      <c r="K585" s="1" t="s">
        <v>5059</v>
      </c>
    </row>
    <row r="586" ht="15.75" hidden="1" customHeight="1">
      <c r="B586" s="1"/>
      <c r="C586" s="1" t="s">
        <v>4665</v>
      </c>
      <c r="D586" s="1">
        <v>2017.0</v>
      </c>
      <c r="E586" s="1"/>
      <c r="F586" s="12" t="s">
        <v>4666</v>
      </c>
      <c r="G586" s="1" t="s">
        <v>2182</v>
      </c>
      <c r="H586" s="1" t="s">
        <v>5031</v>
      </c>
      <c r="I586" s="1">
        <v>0.0</v>
      </c>
      <c r="J586" s="1" t="s">
        <v>5070</v>
      </c>
      <c r="K586" s="1"/>
    </row>
    <row r="587" ht="15.75" customHeight="1">
      <c r="B587" s="1"/>
      <c r="C587" s="1" t="s">
        <v>4684</v>
      </c>
      <c r="D587" s="1">
        <v>2017.0</v>
      </c>
      <c r="E587" s="1"/>
      <c r="F587" s="1" t="s">
        <v>4687</v>
      </c>
      <c r="G587" s="1" t="s">
        <v>2182</v>
      </c>
      <c r="H587" s="1" t="s">
        <v>5031</v>
      </c>
      <c r="I587" s="1">
        <v>100.0</v>
      </c>
      <c r="J587" s="1"/>
      <c r="K587" s="1" t="s">
        <v>5073</v>
      </c>
    </row>
    <row r="588" ht="15.75" customHeight="1">
      <c r="B588" s="1"/>
      <c r="C588" s="1" t="s">
        <v>4736</v>
      </c>
      <c r="D588" s="1">
        <v>2017.0</v>
      </c>
      <c r="E588" s="1"/>
      <c r="F588" s="1" t="s">
        <v>4738</v>
      </c>
      <c r="G588" s="1" t="s">
        <v>2182</v>
      </c>
      <c r="H588" s="1" t="s">
        <v>5031</v>
      </c>
      <c r="I588" s="1">
        <v>100.0</v>
      </c>
      <c r="J588" s="1"/>
      <c r="K588" s="1" t="s">
        <v>5062</v>
      </c>
    </row>
    <row r="589" ht="15.75" hidden="1" customHeight="1">
      <c r="B589" s="1"/>
      <c r="C589" s="1" t="s">
        <v>4796</v>
      </c>
      <c r="D589" s="1">
        <v>2017.0</v>
      </c>
      <c r="E589" s="1"/>
      <c r="F589" s="1" t="s">
        <v>4797</v>
      </c>
      <c r="G589" s="1" t="s">
        <v>2182</v>
      </c>
      <c r="H589" s="1" t="s">
        <v>5031</v>
      </c>
      <c r="I589" s="1">
        <v>0.0</v>
      </c>
      <c r="J589" s="1" t="s">
        <v>5106</v>
      </c>
      <c r="K589" s="1"/>
    </row>
    <row r="590" ht="15.75" hidden="1" customHeight="1">
      <c r="B590" s="1"/>
      <c r="C590" s="1" t="s">
        <v>4815</v>
      </c>
      <c r="D590" s="1">
        <v>2017.0</v>
      </c>
      <c r="E590" s="1"/>
      <c r="F590" s="1" t="s">
        <v>4820</v>
      </c>
      <c r="G590" s="1" t="s">
        <v>2182</v>
      </c>
      <c r="H590" s="1" t="s">
        <v>5031</v>
      </c>
      <c r="I590" s="1">
        <v>0.0</v>
      </c>
      <c r="J590" s="1" t="s">
        <v>5107</v>
      </c>
      <c r="K590" s="1"/>
    </row>
    <row r="591" ht="15.75" hidden="1" customHeight="1">
      <c r="B591" s="1"/>
      <c r="C591" s="1" t="s">
        <v>4852</v>
      </c>
      <c r="D591" s="1">
        <v>2017.0</v>
      </c>
      <c r="E591" s="1"/>
      <c r="F591" s="12" t="s">
        <v>4854</v>
      </c>
      <c r="G591" s="1" t="s">
        <v>2182</v>
      </c>
      <c r="H591" s="1" t="s">
        <v>5031</v>
      </c>
      <c r="I591" s="1">
        <v>0.0</v>
      </c>
      <c r="J591" s="1" t="s">
        <v>5108</v>
      </c>
      <c r="K591" s="1"/>
    </row>
    <row r="592" ht="15.75" customHeight="1">
      <c r="B592" s="1"/>
      <c r="C592" s="1" t="s">
        <v>4960</v>
      </c>
      <c r="D592" s="1">
        <v>2017.0</v>
      </c>
      <c r="E592" s="1"/>
      <c r="F592" s="1" t="s">
        <v>4961</v>
      </c>
      <c r="G592" s="1" t="s">
        <v>2182</v>
      </c>
      <c r="H592" s="1" t="s">
        <v>5031</v>
      </c>
      <c r="I592" s="1">
        <v>100.0</v>
      </c>
      <c r="J592" s="1"/>
      <c r="K592" s="1" t="s">
        <v>5073</v>
      </c>
    </row>
    <row r="593" ht="15.75" customHeight="1">
      <c r="B593" s="1" t="s">
        <v>790</v>
      </c>
      <c r="C593" s="1" t="s">
        <v>793</v>
      </c>
      <c r="D593" s="1">
        <v>2016.0</v>
      </c>
      <c r="E593" s="1" t="s">
        <v>795</v>
      </c>
      <c r="F593" s="1" t="s">
        <v>796</v>
      </c>
      <c r="G593" s="1" t="s">
        <v>64</v>
      </c>
      <c r="H593" s="1" t="s">
        <v>33</v>
      </c>
      <c r="I593" s="1">
        <v>100.0</v>
      </c>
      <c r="J593" s="1"/>
      <c r="K593" s="1" t="s">
        <v>5073</v>
      </c>
    </row>
    <row r="594" ht="15.75" hidden="1" customHeight="1">
      <c r="B594" s="1"/>
      <c r="C594" s="1" t="s">
        <v>1540</v>
      </c>
      <c r="D594" s="1">
        <v>2016.0</v>
      </c>
      <c r="E594" s="1"/>
      <c r="F594" s="1" t="s">
        <v>1543</v>
      </c>
      <c r="G594" s="1" t="s">
        <v>1530</v>
      </c>
      <c r="H594" s="1" t="s">
        <v>5031</v>
      </c>
      <c r="I594" s="1">
        <v>0.0</v>
      </c>
      <c r="J594" s="1" t="s">
        <v>5070</v>
      </c>
      <c r="K594" s="1"/>
    </row>
    <row r="595" ht="15.75" hidden="1" customHeight="1">
      <c r="B595" s="1"/>
      <c r="C595" s="1" t="s">
        <v>1562</v>
      </c>
      <c r="D595" s="1">
        <v>2016.0</v>
      </c>
      <c r="E595" s="1"/>
      <c r="F595" s="1" t="s">
        <v>1565</v>
      </c>
      <c r="G595" s="1" t="s">
        <v>1530</v>
      </c>
      <c r="H595" s="1" t="s">
        <v>5031</v>
      </c>
      <c r="I595" s="1">
        <v>0.0</v>
      </c>
      <c r="J595" s="1" t="s">
        <v>5069</v>
      </c>
      <c r="K595" s="1"/>
    </row>
    <row r="596" ht="15.75" hidden="1" customHeight="1">
      <c r="B596" s="1"/>
      <c r="C596" s="1" t="s">
        <v>1618</v>
      </c>
      <c r="D596" s="1">
        <v>2016.0</v>
      </c>
      <c r="E596" s="1"/>
      <c r="F596" s="1" t="s">
        <v>1622</v>
      </c>
      <c r="G596" s="1" t="s">
        <v>1530</v>
      </c>
      <c r="H596" s="1" t="s">
        <v>5031</v>
      </c>
      <c r="I596" s="1">
        <v>0.0</v>
      </c>
      <c r="J596" s="1" t="s">
        <v>5071</v>
      </c>
      <c r="K596" s="1"/>
    </row>
    <row r="597" ht="15.75" hidden="1" customHeight="1">
      <c r="B597" s="1"/>
      <c r="C597" s="1" t="s">
        <v>1761</v>
      </c>
      <c r="D597" s="1">
        <v>2016.0</v>
      </c>
      <c r="E597" s="1"/>
      <c r="F597" s="1" t="s">
        <v>1764</v>
      </c>
      <c r="G597" s="1" t="s">
        <v>1530</v>
      </c>
      <c r="H597" s="1" t="s">
        <v>5031</v>
      </c>
      <c r="I597" s="1">
        <v>0.0</v>
      </c>
      <c r="J597" s="1" t="s">
        <v>5070</v>
      </c>
      <c r="K597" s="1"/>
    </row>
    <row r="598" ht="15.75" hidden="1" customHeight="1">
      <c r="B598" s="1"/>
      <c r="C598" s="1" t="s">
        <v>1909</v>
      </c>
      <c r="D598" s="1">
        <v>2016.0</v>
      </c>
      <c r="E598" s="1"/>
      <c r="F598" s="1" t="s">
        <v>1912</v>
      </c>
      <c r="G598" s="1" t="s">
        <v>1530</v>
      </c>
      <c r="H598" s="1" t="s">
        <v>5031</v>
      </c>
      <c r="I598" s="1">
        <v>0.0</v>
      </c>
      <c r="J598" s="1" t="s">
        <v>5070</v>
      </c>
      <c r="K598" s="1"/>
    </row>
    <row r="599" ht="15.75" hidden="1" customHeight="1">
      <c r="B599" s="1"/>
      <c r="C599" s="1" t="s">
        <v>2032</v>
      </c>
      <c r="D599" s="1">
        <v>2016.0</v>
      </c>
      <c r="E599" s="1"/>
      <c r="F599" s="1" t="s">
        <v>2035</v>
      </c>
      <c r="G599" s="1" t="s">
        <v>1530</v>
      </c>
      <c r="H599" s="1" t="s">
        <v>5031</v>
      </c>
      <c r="I599" s="1">
        <v>0.0</v>
      </c>
      <c r="J599" s="1" t="s">
        <v>5070</v>
      </c>
      <c r="K599" s="1"/>
    </row>
    <row r="600" ht="15.75" hidden="1" customHeight="1">
      <c r="B600" s="1"/>
      <c r="C600" s="1" t="s">
        <v>2120</v>
      </c>
      <c r="D600" s="1">
        <v>2016.0</v>
      </c>
      <c r="E600" s="1"/>
      <c r="F600" s="1" t="s">
        <v>2123</v>
      </c>
      <c r="G600" s="1" t="s">
        <v>1530</v>
      </c>
      <c r="H600" s="1" t="s">
        <v>5031</v>
      </c>
      <c r="I600" s="1">
        <v>0.0</v>
      </c>
      <c r="J600" s="1" t="s">
        <v>5069</v>
      </c>
      <c r="K600" s="1"/>
    </row>
    <row r="601" ht="15.75" hidden="1" customHeight="1">
      <c r="B601" s="1"/>
      <c r="C601" s="1" t="s">
        <v>2284</v>
      </c>
      <c r="D601" s="1">
        <v>2016.0</v>
      </c>
      <c r="E601" s="1"/>
      <c r="F601" s="1" t="s">
        <v>2287</v>
      </c>
      <c r="G601" s="1" t="s">
        <v>2182</v>
      </c>
      <c r="H601" s="1" t="s">
        <v>5031</v>
      </c>
      <c r="I601" s="1">
        <v>0.0</v>
      </c>
      <c r="J601" s="1" t="s">
        <v>5070</v>
      </c>
      <c r="K601" s="1"/>
    </row>
    <row r="602" ht="15.75" hidden="1" customHeight="1">
      <c r="B602" s="1"/>
      <c r="C602" s="1" t="s">
        <v>2449</v>
      </c>
      <c r="D602" s="1">
        <v>2016.0</v>
      </c>
      <c r="E602" s="1"/>
      <c r="F602" s="1" t="s">
        <v>2454</v>
      </c>
      <c r="G602" s="1" t="s">
        <v>2182</v>
      </c>
      <c r="H602" s="1" t="s">
        <v>5031</v>
      </c>
      <c r="I602" s="1">
        <v>0.0</v>
      </c>
      <c r="J602" s="1" t="s">
        <v>5070</v>
      </c>
      <c r="K602" s="1"/>
    </row>
    <row r="603" ht="15.75" hidden="1" customHeight="1">
      <c r="B603" s="1"/>
      <c r="C603" s="1" t="s">
        <v>2559</v>
      </c>
      <c r="D603" s="1">
        <v>2016.0</v>
      </c>
      <c r="E603" s="1"/>
      <c r="F603" s="1" t="s">
        <v>2564</v>
      </c>
      <c r="G603" s="1" t="s">
        <v>2182</v>
      </c>
      <c r="H603" s="1" t="s">
        <v>5031</v>
      </c>
      <c r="I603" s="1">
        <v>0.0</v>
      </c>
      <c r="J603" s="1" t="s">
        <v>5070</v>
      </c>
      <c r="K603" s="1"/>
    </row>
    <row r="604" ht="15.75" hidden="1" customHeight="1">
      <c r="B604" s="1"/>
      <c r="C604" s="1" t="s">
        <v>2593</v>
      </c>
      <c r="D604" s="1">
        <v>2016.0</v>
      </c>
      <c r="E604" s="1"/>
      <c r="F604" s="1" t="s">
        <v>2598</v>
      </c>
      <c r="G604" s="1" t="s">
        <v>2182</v>
      </c>
      <c r="H604" s="1" t="s">
        <v>5031</v>
      </c>
      <c r="I604" s="1">
        <v>0.0</v>
      </c>
      <c r="J604" s="1" t="s">
        <v>5070</v>
      </c>
      <c r="K604" s="1"/>
    </row>
    <row r="605" ht="15.75" hidden="1" customHeight="1">
      <c r="B605" s="1"/>
      <c r="C605" s="1" t="s">
        <v>2625</v>
      </c>
      <c r="D605" s="1">
        <v>2016.0</v>
      </c>
      <c r="E605" s="1"/>
      <c r="F605" s="1" t="s">
        <v>2629</v>
      </c>
      <c r="G605" s="1" t="s">
        <v>2182</v>
      </c>
      <c r="H605" s="1" t="s">
        <v>5031</v>
      </c>
      <c r="I605" s="1">
        <v>0.0</v>
      </c>
      <c r="J605" s="1" t="s">
        <v>5071</v>
      </c>
      <c r="K605" s="1"/>
    </row>
    <row r="606" ht="15.75" hidden="1" customHeight="1">
      <c r="B606" s="1"/>
      <c r="C606" s="1" t="s">
        <v>2659</v>
      </c>
      <c r="D606" s="1">
        <v>2016.0</v>
      </c>
      <c r="E606" s="1"/>
      <c r="F606" s="1" t="s">
        <v>2664</v>
      </c>
      <c r="G606" s="1" t="s">
        <v>2182</v>
      </c>
      <c r="H606" s="1" t="s">
        <v>5031</v>
      </c>
      <c r="I606" s="1">
        <v>0.0</v>
      </c>
      <c r="J606" s="1" t="s">
        <v>5070</v>
      </c>
      <c r="K606" s="1"/>
    </row>
    <row r="607" ht="15.75" hidden="1" customHeight="1">
      <c r="B607" s="1"/>
      <c r="C607" s="1" t="s">
        <v>2780</v>
      </c>
      <c r="D607" s="1">
        <v>2016.0</v>
      </c>
      <c r="E607" s="1"/>
      <c r="F607" s="1" t="s">
        <v>2785</v>
      </c>
      <c r="G607" s="1" t="s">
        <v>2182</v>
      </c>
      <c r="H607" s="1" t="s">
        <v>5031</v>
      </c>
      <c r="I607" s="1">
        <v>0.0</v>
      </c>
      <c r="J607" s="1" t="s">
        <v>5070</v>
      </c>
      <c r="K607" s="1"/>
    </row>
    <row r="608" ht="15.75" hidden="1" customHeight="1">
      <c r="B608" s="1"/>
      <c r="C608" s="1" t="s">
        <v>2787</v>
      </c>
      <c r="D608" s="1">
        <v>2016.0</v>
      </c>
      <c r="E608" s="1"/>
      <c r="F608" s="1" t="s">
        <v>2792</v>
      </c>
      <c r="G608" s="1" t="s">
        <v>2182</v>
      </c>
      <c r="H608" s="1" t="s">
        <v>5031</v>
      </c>
      <c r="I608" s="1">
        <v>0.0</v>
      </c>
      <c r="J608" s="1" t="s">
        <v>5070</v>
      </c>
      <c r="K608" s="1"/>
    </row>
    <row r="609" ht="15.75" hidden="1" customHeight="1">
      <c r="B609" s="1"/>
      <c r="C609" s="1" t="s">
        <v>2844</v>
      </c>
      <c r="D609" s="1">
        <v>2016.0</v>
      </c>
      <c r="E609" s="1"/>
      <c r="F609" s="1" t="s">
        <v>2849</v>
      </c>
      <c r="G609" s="1" t="s">
        <v>2182</v>
      </c>
      <c r="H609" s="1" t="s">
        <v>5031</v>
      </c>
      <c r="I609" s="1">
        <v>0.0</v>
      </c>
      <c r="J609" s="1" t="s">
        <v>5070</v>
      </c>
      <c r="K609" s="1"/>
    </row>
    <row r="610" ht="15.75" hidden="1" customHeight="1">
      <c r="B610" s="1"/>
      <c r="C610" s="1" t="s">
        <v>3094</v>
      </c>
      <c r="D610" s="1">
        <v>2016.0</v>
      </c>
      <c r="E610" s="1"/>
      <c r="F610" s="1" t="s">
        <v>3097</v>
      </c>
      <c r="G610" s="1" t="s">
        <v>2182</v>
      </c>
      <c r="H610" s="1" t="s">
        <v>5031</v>
      </c>
      <c r="I610" s="1">
        <v>0.0</v>
      </c>
      <c r="J610" s="1" t="s">
        <v>5070</v>
      </c>
      <c r="K610" s="1"/>
    </row>
    <row r="611" ht="15.75" hidden="1" customHeight="1">
      <c r="B611" s="1"/>
      <c r="C611" s="1" t="s">
        <v>3250</v>
      </c>
      <c r="D611" s="1">
        <v>2016.0</v>
      </c>
      <c r="E611" s="1"/>
      <c r="F611" s="1" t="s">
        <v>3253</v>
      </c>
      <c r="G611" s="1" t="s">
        <v>2182</v>
      </c>
      <c r="H611" s="1" t="s">
        <v>5031</v>
      </c>
      <c r="I611" s="1">
        <v>0.0</v>
      </c>
      <c r="J611" s="1" t="s">
        <v>5070</v>
      </c>
      <c r="K611" s="1"/>
    </row>
    <row r="612" ht="15.75" hidden="1" customHeight="1">
      <c r="B612" s="1"/>
      <c r="C612" s="1" t="s">
        <v>3606</v>
      </c>
      <c r="D612" s="1">
        <v>2016.0</v>
      </c>
      <c r="E612" s="1"/>
      <c r="F612" s="1" t="s">
        <v>3610</v>
      </c>
      <c r="G612" s="1" t="s">
        <v>2182</v>
      </c>
      <c r="H612" s="1" t="s">
        <v>5031</v>
      </c>
      <c r="I612" s="1">
        <v>0.0</v>
      </c>
      <c r="J612" s="1" t="s">
        <v>5070</v>
      </c>
      <c r="K612" s="1"/>
    </row>
    <row r="613" ht="15.75" customHeight="1">
      <c r="B613" s="1"/>
      <c r="C613" s="1" t="s">
        <v>3699</v>
      </c>
      <c r="D613" s="1">
        <v>2016.0</v>
      </c>
      <c r="E613" s="1"/>
      <c r="F613" s="1" t="s">
        <v>3704</v>
      </c>
      <c r="G613" s="1" t="s">
        <v>2182</v>
      </c>
      <c r="H613" s="1" t="s">
        <v>5031</v>
      </c>
      <c r="I613" s="1">
        <v>100.0</v>
      </c>
      <c r="J613" s="1"/>
      <c r="K613" s="1" t="s">
        <v>5073</v>
      </c>
    </row>
    <row r="614" ht="15.75" hidden="1" customHeight="1">
      <c r="B614" s="1"/>
      <c r="C614" s="1" t="s">
        <v>4004</v>
      </c>
      <c r="D614" s="1">
        <v>2016.0</v>
      </c>
      <c r="E614" s="1"/>
      <c r="F614" s="1" t="s">
        <v>4007</v>
      </c>
      <c r="G614" s="1" t="s">
        <v>2182</v>
      </c>
      <c r="H614" s="1" t="s">
        <v>5031</v>
      </c>
      <c r="I614" s="1">
        <v>0.0</v>
      </c>
      <c r="J614" s="1" t="s">
        <v>5070</v>
      </c>
      <c r="K614" s="1"/>
    </row>
    <row r="615" ht="15.75" customHeight="1">
      <c r="B615" s="1"/>
      <c r="C615" s="1" t="s">
        <v>4250</v>
      </c>
      <c r="D615" s="1">
        <v>2016.0</v>
      </c>
      <c r="E615" s="1"/>
      <c r="F615" s="1" t="s">
        <v>4255</v>
      </c>
      <c r="G615" s="1" t="s">
        <v>2182</v>
      </c>
      <c r="H615" s="1" t="s">
        <v>5031</v>
      </c>
      <c r="I615" s="1">
        <v>70.0</v>
      </c>
      <c r="J615" s="1" t="s">
        <v>5074</v>
      </c>
      <c r="K615" s="1" t="s">
        <v>5087</v>
      </c>
    </row>
    <row r="616" ht="15.75" hidden="1" customHeight="1">
      <c r="B616" s="1"/>
      <c r="C616" s="1" t="s">
        <v>4277</v>
      </c>
      <c r="D616" s="1">
        <v>2016.0</v>
      </c>
      <c r="E616" s="1"/>
      <c r="F616" s="1" t="s">
        <v>4282</v>
      </c>
      <c r="G616" s="1" t="s">
        <v>2182</v>
      </c>
      <c r="H616" s="1" t="s">
        <v>5031</v>
      </c>
      <c r="I616" s="1">
        <v>0.0</v>
      </c>
      <c r="J616" s="1" t="s">
        <v>5070</v>
      </c>
      <c r="K616" s="1"/>
    </row>
    <row r="617" ht="15.75" hidden="1" customHeight="1">
      <c r="B617" s="1"/>
      <c r="C617" s="1" t="s">
        <v>4444</v>
      </c>
      <c r="D617" s="1">
        <v>2016.0</v>
      </c>
      <c r="E617" s="1"/>
      <c r="F617" s="1" t="s">
        <v>4447</v>
      </c>
      <c r="G617" s="1" t="s">
        <v>2182</v>
      </c>
      <c r="H617" s="1" t="s">
        <v>5031</v>
      </c>
      <c r="I617" s="1">
        <v>0.0</v>
      </c>
      <c r="J617" s="1" t="s">
        <v>5069</v>
      </c>
      <c r="K617" s="1"/>
    </row>
    <row r="618" ht="15.75" customHeight="1">
      <c r="B618" s="1"/>
      <c r="C618" s="1" t="s">
        <v>4546</v>
      </c>
      <c r="D618" s="1">
        <v>2016.0</v>
      </c>
      <c r="E618" s="1"/>
      <c r="F618" s="1" t="s">
        <v>4549</v>
      </c>
      <c r="G618" s="1" t="s">
        <v>2182</v>
      </c>
      <c r="H618" s="1" t="s">
        <v>5031</v>
      </c>
      <c r="I618" s="1">
        <v>100.0</v>
      </c>
      <c r="J618" s="1"/>
      <c r="K618" s="1" t="s">
        <v>5059</v>
      </c>
    </row>
    <row r="619" ht="15.75" hidden="1" customHeight="1">
      <c r="B619" s="1"/>
      <c r="C619" s="1" t="s">
        <v>4751</v>
      </c>
      <c r="D619" s="1">
        <v>2016.0</v>
      </c>
      <c r="E619" s="1"/>
      <c r="F619" s="1" t="s">
        <v>4754</v>
      </c>
      <c r="G619" s="1" t="s">
        <v>2182</v>
      </c>
      <c r="H619" s="1" t="s">
        <v>5031</v>
      </c>
      <c r="I619" s="1">
        <v>0.0</v>
      </c>
      <c r="J619" s="1" t="s">
        <v>5069</v>
      </c>
      <c r="K619" s="1"/>
    </row>
    <row r="620" ht="15.75" customHeight="1">
      <c r="B620" s="1"/>
      <c r="C620" s="1" t="s">
        <v>4841</v>
      </c>
      <c r="D620" s="1">
        <v>2016.0</v>
      </c>
      <c r="E620" s="1"/>
      <c r="F620" s="1" t="s">
        <v>4843</v>
      </c>
      <c r="G620" s="1" t="s">
        <v>2182</v>
      </c>
      <c r="H620" s="1" t="s">
        <v>5031</v>
      </c>
      <c r="I620" s="1">
        <v>100.0</v>
      </c>
      <c r="J620" s="1"/>
      <c r="K620" s="1" t="s">
        <v>5060</v>
      </c>
    </row>
    <row r="621" ht="15.75" hidden="1" customHeight="1">
      <c r="B621" s="1" t="s">
        <v>747</v>
      </c>
      <c r="C621" s="1" t="s">
        <v>750</v>
      </c>
      <c r="D621" s="1">
        <v>2015.0</v>
      </c>
      <c r="E621" s="1" t="s">
        <v>753</v>
      </c>
      <c r="F621" s="1" t="s">
        <v>754</v>
      </c>
      <c r="G621" s="1" t="s">
        <v>64</v>
      </c>
      <c r="H621" s="1" t="s">
        <v>33</v>
      </c>
      <c r="I621" s="1">
        <v>60.0</v>
      </c>
      <c r="J621" s="1" t="s">
        <v>5074</v>
      </c>
      <c r="K621" s="1"/>
    </row>
    <row r="622" ht="15.75" hidden="1" customHeight="1">
      <c r="B622" s="1"/>
      <c r="C622" s="1" t="s">
        <v>1873</v>
      </c>
      <c r="D622" s="1">
        <v>2015.0</v>
      </c>
      <c r="E622" s="1"/>
      <c r="F622" s="1" t="s">
        <v>1876</v>
      </c>
      <c r="G622" s="1" t="s">
        <v>1530</v>
      </c>
      <c r="H622" s="1" t="s">
        <v>5031</v>
      </c>
      <c r="I622" s="1">
        <v>0.0</v>
      </c>
      <c r="J622" s="1" t="s">
        <v>5070</v>
      </c>
      <c r="K622" s="1"/>
    </row>
    <row r="623" ht="15.75" hidden="1" customHeight="1">
      <c r="B623" s="1"/>
      <c r="C623" s="1" t="s">
        <v>2002</v>
      </c>
      <c r="D623" s="1">
        <v>2015.0</v>
      </c>
      <c r="E623" s="1"/>
      <c r="F623" s="1" t="s">
        <v>2005</v>
      </c>
      <c r="G623" s="1" t="s">
        <v>1530</v>
      </c>
      <c r="H623" s="1" t="s">
        <v>5031</v>
      </c>
      <c r="I623" s="1">
        <v>0.0</v>
      </c>
      <c r="J623" s="1" t="s">
        <v>5070</v>
      </c>
      <c r="K623" s="1"/>
    </row>
    <row r="624" ht="15.75" customHeight="1">
      <c r="B624" s="1"/>
      <c r="C624" s="1" t="s">
        <v>2115</v>
      </c>
      <c r="D624" s="1">
        <v>2015.0</v>
      </c>
      <c r="E624" s="1"/>
      <c r="F624" s="1" t="s">
        <v>2118</v>
      </c>
      <c r="G624" s="1" t="s">
        <v>1530</v>
      </c>
      <c r="H624" s="1" t="s">
        <v>5031</v>
      </c>
      <c r="I624" s="1">
        <v>80.0</v>
      </c>
      <c r="J624" s="1"/>
      <c r="K624" s="1"/>
    </row>
    <row r="625" ht="15.75" hidden="1" customHeight="1">
      <c r="B625" s="1"/>
      <c r="C625" s="1" t="s">
        <v>2420</v>
      </c>
      <c r="D625" s="1">
        <v>2015.0</v>
      </c>
      <c r="E625" s="1"/>
      <c r="F625" s="1" t="s">
        <v>2423</v>
      </c>
      <c r="G625" s="1" t="s">
        <v>2182</v>
      </c>
      <c r="H625" s="1" t="s">
        <v>5031</v>
      </c>
      <c r="I625" s="1">
        <v>0.0</v>
      </c>
      <c r="J625" s="1" t="s">
        <v>5109</v>
      </c>
      <c r="K625" s="1"/>
    </row>
    <row r="626" ht="15.75" hidden="1" customHeight="1">
      <c r="B626" s="1"/>
      <c r="C626" s="1" t="s">
        <v>2769</v>
      </c>
      <c r="D626" s="1">
        <v>2015.0</v>
      </c>
      <c r="E626" s="1"/>
      <c r="F626" s="12" t="s">
        <v>2774</v>
      </c>
      <c r="G626" s="1" t="s">
        <v>2182</v>
      </c>
      <c r="H626" s="1" t="s">
        <v>5031</v>
      </c>
      <c r="I626" s="1">
        <v>0.0</v>
      </c>
      <c r="J626" s="1" t="s">
        <v>5070</v>
      </c>
      <c r="K626" s="1"/>
    </row>
    <row r="627" ht="15.75" hidden="1" customHeight="1">
      <c r="B627" s="1"/>
      <c r="C627" s="1" t="s">
        <v>2801</v>
      </c>
      <c r="D627" s="1">
        <v>2015.0</v>
      </c>
      <c r="E627" s="1"/>
      <c r="F627" s="1" t="s">
        <v>2806</v>
      </c>
      <c r="G627" s="1" t="s">
        <v>2182</v>
      </c>
      <c r="H627" s="1" t="s">
        <v>5031</v>
      </c>
      <c r="I627" s="1">
        <v>0.0</v>
      </c>
      <c r="J627" s="1" t="s">
        <v>5070</v>
      </c>
      <c r="K627" s="1"/>
    </row>
    <row r="628" ht="15.75" hidden="1" customHeight="1">
      <c r="B628" s="1"/>
      <c r="C628" s="1" t="s">
        <v>3137</v>
      </c>
      <c r="D628" s="1">
        <v>2015.0</v>
      </c>
      <c r="E628" s="1"/>
      <c r="F628" s="1" t="s">
        <v>3142</v>
      </c>
      <c r="G628" s="1" t="s">
        <v>2182</v>
      </c>
      <c r="H628" s="1" t="s">
        <v>5031</v>
      </c>
      <c r="I628" s="1">
        <v>0.0</v>
      </c>
      <c r="J628" s="1" t="s">
        <v>5070</v>
      </c>
      <c r="K628" s="1"/>
    </row>
    <row r="629" ht="15.75" hidden="1" customHeight="1">
      <c r="B629" s="1"/>
      <c r="C629" s="1" t="s">
        <v>3192</v>
      </c>
      <c r="D629" s="1">
        <v>2015.0</v>
      </c>
      <c r="E629" s="1"/>
      <c r="F629" s="1" t="s">
        <v>3194</v>
      </c>
      <c r="G629" s="1" t="s">
        <v>2182</v>
      </c>
      <c r="H629" s="1" t="s">
        <v>5031</v>
      </c>
      <c r="I629" s="1">
        <v>0.0</v>
      </c>
      <c r="J629" s="1" t="s">
        <v>5070</v>
      </c>
      <c r="K629" s="1"/>
    </row>
    <row r="630" ht="15.75" hidden="1" customHeight="1">
      <c r="B630" s="1"/>
      <c r="C630" s="1" t="s">
        <v>3791</v>
      </c>
      <c r="D630" s="1">
        <v>2015.0</v>
      </c>
      <c r="E630" s="1"/>
      <c r="F630" s="1" t="s">
        <v>3796</v>
      </c>
      <c r="G630" s="1" t="s">
        <v>2182</v>
      </c>
      <c r="H630" s="1" t="s">
        <v>5031</v>
      </c>
      <c r="I630" s="1">
        <v>0.0</v>
      </c>
      <c r="J630" s="1" t="s">
        <v>5070</v>
      </c>
      <c r="K630" s="1"/>
    </row>
    <row r="631" ht="15.75" hidden="1" customHeight="1">
      <c r="B631" s="1"/>
      <c r="C631" s="1" t="s">
        <v>4158</v>
      </c>
      <c r="D631" s="1">
        <v>2015.0</v>
      </c>
      <c r="E631" s="1"/>
      <c r="F631" s="1" t="s">
        <v>4163</v>
      </c>
      <c r="G631" s="1" t="s">
        <v>2182</v>
      </c>
      <c r="H631" s="1" t="s">
        <v>5031</v>
      </c>
      <c r="I631" s="1">
        <v>0.0</v>
      </c>
      <c r="J631" s="1" t="s">
        <v>5070</v>
      </c>
      <c r="K631" s="1"/>
    </row>
    <row r="632" ht="15.75" hidden="1" customHeight="1">
      <c r="B632" s="1"/>
      <c r="C632" s="1" t="s">
        <v>4173</v>
      </c>
      <c r="D632" s="1">
        <v>2015.0</v>
      </c>
      <c r="E632" s="1"/>
      <c r="F632" s="1" t="s">
        <v>4178</v>
      </c>
      <c r="G632" s="1" t="s">
        <v>2182</v>
      </c>
      <c r="H632" s="1" t="s">
        <v>5031</v>
      </c>
      <c r="I632" s="1">
        <v>0.0</v>
      </c>
      <c r="J632" s="1" t="s">
        <v>5070</v>
      </c>
      <c r="K632" s="1"/>
    </row>
    <row r="633" ht="15.75" customHeight="1">
      <c r="B633" s="1" t="s">
        <v>739</v>
      </c>
      <c r="C633" s="1" t="s">
        <v>742</v>
      </c>
      <c r="D633" s="1">
        <v>2014.0</v>
      </c>
      <c r="E633" s="1" t="s">
        <v>744</v>
      </c>
      <c r="F633" s="1" t="s">
        <v>745</v>
      </c>
      <c r="G633" s="1" t="s">
        <v>64</v>
      </c>
      <c r="H633" s="1" t="s">
        <v>33</v>
      </c>
      <c r="I633" s="1">
        <v>100.0</v>
      </c>
      <c r="J633" s="1" t="s">
        <v>5110</v>
      </c>
      <c r="K633" s="1" t="s">
        <v>5060</v>
      </c>
    </row>
    <row r="634" ht="15.75" customHeight="1">
      <c r="B634" s="1" t="s">
        <v>765</v>
      </c>
      <c r="C634" s="1" t="s">
        <v>768</v>
      </c>
      <c r="D634" s="1">
        <v>2014.0</v>
      </c>
      <c r="E634" s="1" t="s">
        <v>770</v>
      </c>
      <c r="F634" s="1" t="s">
        <v>771</v>
      </c>
      <c r="G634" s="1" t="s">
        <v>64</v>
      </c>
      <c r="H634" s="1" t="s">
        <v>33</v>
      </c>
      <c r="I634" s="1">
        <v>80.0</v>
      </c>
      <c r="J634" s="1"/>
      <c r="K634" s="1" t="s">
        <v>5067</v>
      </c>
    </row>
    <row r="635" ht="15.75" hidden="1" customHeight="1">
      <c r="B635" s="1"/>
      <c r="C635" s="1" t="s">
        <v>1731</v>
      </c>
      <c r="D635" s="1">
        <v>2014.0</v>
      </c>
      <c r="E635" s="1"/>
      <c r="F635" s="1" t="s">
        <v>1734</v>
      </c>
      <c r="G635" s="1" t="s">
        <v>1530</v>
      </c>
      <c r="H635" s="1" t="s">
        <v>5031</v>
      </c>
      <c r="I635" s="1">
        <v>0.0</v>
      </c>
      <c r="J635" s="1" t="s">
        <v>5070</v>
      </c>
      <c r="K635" s="1"/>
    </row>
    <row r="636" ht="15.75" hidden="1" customHeight="1">
      <c r="B636" s="1"/>
      <c r="C636" s="1" t="s">
        <v>1859</v>
      </c>
      <c r="D636" s="1">
        <v>2014.0</v>
      </c>
      <c r="E636" s="1"/>
      <c r="F636" s="1" t="s">
        <v>1862</v>
      </c>
      <c r="G636" s="1" t="s">
        <v>1530</v>
      </c>
      <c r="H636" s="1" t="s">
        <v>5031</v>
      </c>
      <c r="I636" s="1">
        <v>0.0</v>
      </c>
      <c r="J636" s="1" t="s">
        <v>5070</v>
      </c>
      <c r="K636" s="1"/>
    </row>
    <row r="637" ht="15.75" hidden="1" customHeight="1">
      <c r="B637" s="1"/>
      <c r="C637" s="1" t="s">
        <v>2632</v>
      </c>
      <c r="D637" s="1">
        <v>2014.0</v>
      </c>
      <c r="E637" s="1"/>
      <c r="F637" s="1" t="s">
        <v>2637</v>
      </c>
      <c r="G637" s="1" t="s">
        <v>2182</v>
      </c>
      <c r="H637" s="1" t="s">
        <v>5031</v>
      </c>
      <c r="I637" s="1">
        <v>0.0</v>
      </c>
      <c r="J637" s="1" t="s">
        <v>5070</v>
      </c>
      <c r="K637" s="1"/>
    </row>
    <row r="638" ht="15.75" hidden="1" customHeight="1">
      <c r="B638" s="1"/>
      <c r="C638" s="1" t="s">
        <v>2640</v>
      </c>
      <c r="D638" s="1">
        <v>2014.0</v>
      </c>
      <c r="E638" s="1"/>
      <c r="F638" s="1" t="s">
        <v>2643</v>
      </c>
      <c r="G638" s="1" t="s">
        <v>2182</v>
      </c>
      <c r="H638" s="1" t="s">
        <v>5031</v>
      </c>
      <c r="I638" s="1">
        <v>0.0</v>
      </c>
      <c r="J638" s="1" t="s">
        <v>5070</v>
      </c>
      <c r="K638" s="1"/>
    </row>
    <row r="639" ht="15.75" hidden="1" customHeight="1">
      <c r="B639" s="1"/>
      <c r="C639" s="1" t="s">
        <v>2723</v>
      </c>
      <c r="D639" s="1">
        <v>2014.0</v>
      </c>
      <c r="E639" s="1"/>
      <c r="F639" s="1" t="s">
        <v>2728</v>
      </c>
      <c r="G639" s="1" t="s">
        <v>2182</v>
      </c>
      <c r="H639" s="1" t="s">
        <v>5031</v>
      </c>
      <c r="I639" s="1">
        <v>0.0</v>
      </c>
      <c r="J639" s="1" t="s">
        <v>5070</v>
      </c>
      <c r="K639" s="1"/>
    </row>
    <row r="640" ht="15.75" hidden="1" customHeight="1">
      <c r="B640" s="1"/>
      <c r="C640" s="1" t="s">
        <v>3131</v>
      </c>
      <c r="D640" s="1">
        <v>2014.0</v>
      </c>
      <c r="E640" s="1"/>
      <c r="F640" s="1" t="s">
        <v>3134</v>
      </c>
      <c r="G640" s="1" t="s">
        <v>2182</v>
      </c>
      <c r="H640" s="1" t="s">
        <v>5031</v>
      </c>
      <c r="I640" s="1">
        <v>0.0</v>
      </c>
      <c r="J640" s="1" t="s">
        <v>5070</v>
      </c>
      <c r="K640" s="1"/>
    </row>
    <row r="641" ht="15.75" hidden="1" customHeight="1">
      <c r="B641" s="1"/>
      <c r="C641" s="1" t="s">
        <v>3343</v>
      </c>
      <c r="D641" s="1">
        <v>2014.0</v>
      </c>
      <c r="E641" s="1"/>
      <c r="F641" s="1" t="s">
        <v>3347</v>
      </c>
      <c r="G641" s="1" t="s">
        <v>2182</v>
      </c>
      <c r="H641" s="1" t="s">
        <v>5031</v>
      </c>
      <c r="I641" s="1">
        <v>0.0</v>
      </c>
      <c r="J641" s="1" t="s">
        <v>5069</v>
      </c>
      <c r="K641" s="1"/>
    </row>
    <row r="642" ht="15.75" hidden="1" customHeight="1">
      <c r="B642" s="1"/>
      <c r="C642" s="1" t="s">
        <v>3383</v>
      </c>
      <c r="D642" s="1">
        <v>2014.0</v>
      </c>
      <c r="E642" s="1"/>
      <c r="F642" s="1" t="s">
        <v>3385</v>
      </c>
      <c r="G642" s="1" t="s">
        <v>2182</v>
      </c>
      <c r="H642" s="1" t="s">
        <v>5031</v>
      </c>
      <c r="I642" s="1">
        <v>0.0</v>
      </c>
      <c r="J642" s="1" t="s">
        <v>5070</v>
      </c>
      <c r="K642" s="1"/>
    </row>
    <row r="643" ht="15.75" hidden="1" customHeight="1">
      <c r="B643" s="1"/>
      <c r="C643" s="1" t="s">
        <v>3590</v>
      </c>
      <c r="D643" s="1">
        <v>2014.0</v>
      </c>
      <c r="E643" s="1"/>
      <c r="F643" s="1" t="s">
        <v>3595</v>
      </c>
      <c r="G643" s="1" t="s">
        <v>2182</v>
      </c>
      <c r="H643" s="1" t="s">
        <v>5031</v>
      </c>
      <c r="I643" s="1">
        <v>0.0</v>
      </c>
      <c r="J643" s="1" t="s">
        <v>5069</v>
      </c>
      <c r="K643" s="1"/>
    </row>
    <row r="644" ht="15.75" hidden="1" customHeight="1">
      <c r="B644" s="1"/>
      <c r="C644" s="1" t="s">
        <v>3775</v>
      </c>
      <c r="D644" s="1">
        <v>2014.0</v>
      </c>
      <c r="E644" s="1"/>
      <c r="F644" s="1" t="s">
        <v>3780</v>
      </c>
      <c r="G644" s="1" t="s">
        <v>2182</v>
      </c>
      <c r="H644" s="1" t="s">
        <v>5031</v>
      </c>
      <c r="I644" s="1">
        <v>0.0</v>
      </c>
      <c r="J644" s="1" t="s">
        <v>5070</v>
      </c>
      <c r="K644" s="1"/>
    </row>
    <row r="645" ht="15.75" hidden="1" customHeight="1">
      <c r="B645" s="1"/>
      <c r="C645" s="1" t="s">
        <v>3928</v>
      </c>
      <c r="D645" s="1">
        <v>2014.0</v>
      </c>
      <c r="E645" s="1"/>
      <c r="F645" s="1" t="s">
        <v>3931</v>
      </c>
      <c r="G645" s="1" t="s">
        <v>2182</v>
      </c>
      <c r="H645" s="1" t="s">
        <v>5031</v>
      </c>
      <c r="I645" s="1">
        <v>0.0</v>
      </c>
      <c r="J645" s="1" t="s">
        <v>5068</v>
      </c>
      <c r="K645" s="1"/>
    </row>
    <row r="646" ht="15.75" hidden="1" customHeight="1">
      <c r="B646" s="1"/>
      <c r="C646" s="1" t="s">
        <v>3953</v>
      </c>
      <c r="D646" s="1">
        <v>2014.0</v>
      </c>
      <c r="E646" s="1"/>
      <c r="F646" s="1" t="s">
        <v>3956</v>
      </c>
      <c r="G646" s="1" t="s">
        <v>2182</v>
      </c>
      <c r="H646" s="1" t="s">
        <v>5031</v>
      </c>
      <c r="I646" s="1">
        <v>0.0</v>
      </c>
      <c r="J646" s="1" t="s">
        <v>5069</v>
      </c>
      <c r="K646" s="1"/>
    </row>
    <row r="647" ht="15.75" hidden="1" customHeight="1">
      <c r="B647" s="1"/>
      <c r="C647" s="1" t="s">
        <v>3978</v>
      </c>
      <c r="D647" s="1">
        <v>2014.0</v>
      </c>
      <c r="E647" s="1"/>
      <c r="F647" s="1" t="s">
        <v>3983</v>
      </c>
      <c r="G647" s="1" t="s">
        <v>2182</v>
      </c>
      <c r="H647" s="1" t="s">
        <v>5031</v>
      </c>
      <c r="I647" s="1">
        <v>0.0</v>
      </c>
      <c r="J647" s="1" t="s">
        <v>5070</v>
      </c>
      <c r="K647" s="1"/>
    </row>
    <row r="648" ht="15.75" hidden="1" customHeight="1">
      <c r="B648" s="1"/>
      <c r="C648" s="1" t="s">
        <v>4093</v>
      </c>
      <c r="D648" s="1">
        <v>2014.0</v>
      </c>
      <c r="E648" s="1"/>
      <c r="F648" s="1" t="s">
        <v>4098</v>
      </c>
      <c r="G648" s="1" t="s">
        <v>2182</v>
      </c>
      <c r="H648" s="1" t="s">
        <v>5031</v>
      </c>
      <c r="I648" s="1">
        <v>0.0</v>
      </c>
      <c r="J648" s="1" t="s">
        <v>5070</v>
      </c>
      <c r="K648" s="1"/>
    </row>
    <row r="649" ht="15.75" hidden="1" customHeight="1">
      <c r="B649" s="1"/>
      <c r="C649" s="1" t="s">
        <v>4150</v>
      </c>
      <c r="D649" s="1">
        <v>2014.0</v>
      </c>
      <c r="E649" s="1"/>
      <c r="F649" s="1" t="s">
        <v>4155</v>
      </c>
      <c r="G649" s="1" t="s">
        <v>2182</v>
      </c>
      <c r="H649" s="1" t="s">
        <v>5031</v>
      </c>
      <c r="I649" s="1">
        <v>0.0</v>
      </c>
      <c r="J649" s="1" t="s">
        <v>5070</v>
      </c>
      <c r="K649" s="1"/>
    </row>
    <row r="650" ht="15.75" customHeight="1">
      <c r="B650" s="1"/>
      <c r="C650" s="1" t="s">
        <v>4181</v>
      </c>
      <c r="D650" s="1">
        <v>2014.0</v>
      </c>
      <c r="E650" s="1"/>
      <c r="F650" s="1" t="s">
        <v>4186</v>
      </c>
      <c r="G650" s="1" t="s">
        <v>2182</v>
      </c>
      <c r="H650" s="1" t="s">
        <v>5031</v>
      </c>
      <c r="I650" s="1">
        <v>100.0</v>
      </c>
      <c r="J650" s="1"/>
      <c r="K650" s="1" t="s">
        <v>5060</v>
      </c>
    </row>
    <row r="651" ht="15.75" customHeight="1">
      <c r="B651" s="1"/>
      <c r="C651" s="1" t="s">
        <v>4481</v>
      </c>
      <c r="D651" s="1">
        <v>2014.0</v>
      </c>
      <c r="E651" s="1"/>
      <c r="F651" s="1" t="s">
        <v>4486</v>
      </c>
      <c r="G651" s="1" t="s">
        <v>2182</v>
      </c>
      <c r="H651" s="1" t="s">
        <v>5031</v>
      </c>
      <c r="I651" s="1">
        <v>80.0</v>
      </c>
      <c r="J651" s="1"/>
      <c r="K651" s="1" t="s">
        <v>5087</v>
      </c>
    </row>
    <row r="652" ht="15.75" hidden="1" customHeight="1">
      <c r="B652" s="1"/>
      <c r="C652" s="1" t="s">
        <v>4499</v>
      </c>
      <c r="D652" s="1">
        <v>2014.0</v>
      </c>
      <c r="E652" s="1"/>
      <c r="F652" s="1" t="s">
        <v>4502</v>
      </c>
      <c r="G652" s="1" t="s">
        <v>2182</v>
      </c>
      <c r="H652" s="1" t="s">
        <v>5031</v>
      </c>
      <c r="I652" s="1">
        <v>0.0</v>
      </c>
      <c r="J652" s="1" t="s">
        <v>5070</v>
      </c>
      <c r="K652" s="1"/>
    </row>
    <row r="653" ht="15.75" hidden="1" customHeight="1">
      <c r="B653" s="1"/>
      <c r="C653" s="1" t="s">
        <v>4599</v>
      </c>
      <c r="D653" s="1">
        <v>2014.0</v>
      </c>
      <c r="E653" s="1"/>
      <c r="F653" s="1" t="s">
        <v>4600</v>
      </c>
      <c r="G653" s="1" t="s">
        <v>2182</v>
      </c>
      <c r="H653" s="1" t="s">
        <v>5031</v>
      </c>
      <c r="I653" s="1">
        <v>0.0</v>
      </c>
      <c r="J653" s="1" t="s">
        <v>5070</v>
      </c>
      <c r="K653" s="1"/>
    </row>
    <row r="654" ht="15.75" customHeight="1">
      <c r="B654" s="1"/>
      <c r="C654" s="1" t="s">
        <v>4613</v>
      </c>
      <c r="D654" s="1">
        <v>2014.0</v>
      </c>
      <c r="E654" s="1"/>
      <c r="F654" s="1" t="s">
        <v>4616</v>
      </c>
      <c r="G654" s="1" t="s">
        <v>2182</v>
      </c>
      <c r="H654" s="1" t="s">
        <v>5031</v>
      </c>
      <c r="I654" s="1">
        <v>100.0</v>
      </c>
      <c r="J654" s="1"/>
      <c r="K654" s="1" t="s">
        <v>5059</v>
      </c>
    </row>
    <row r="655" ht="15.75" hidden="1" customHeight="1">
      <c r="B655" s="1"/>
      <c r="C655" s="1" t="s">
        <v>4696</v>
      </c>
      <c r="D655" s="1">
        <v>2014.0</v>
      </c>
      <c r="E655" s="1"/>
      <c r="F655" s="12" t="s">
        <v>4699</v>
      </c>
      <c r="G655" s="1" t="s">
        <v>2182</v>
      </c>
      <c r="H655" s="1" t="s">
        <v>5031</v>
      </c>
      <c r="I655" s="1">
        <v>0.0</v>
      </c>
      <c r="J655" s="1" t="s">
        <v>5071</v>
      </c>
      <c r="K655" s="1"/>
    </row>
    <row r="656" ht="15.75" customHeight="1">
      <c r="B656" s="1"/>
      <c r="C656" s="1" t="s">
        <v>4919</v>
      </c>
      <c r="D656" s="1">
        <v>2014.0</v>
      </c>
      <c r="E656" s="1"/>
      <c r="F656" s="1" t="s">
        <v>4920</v>
      </c>
      <c r="G656" s="1" t="s">
        <v>2182</v>
      </c>
      <c r="H656" s="1" t="s">
        <v>5031</v>
      </c>
      <c r="I656" s="1">
        <v>100.0</v>
      </c>
      <c r="J656" s="1"/>
      <c r="K656" s="1" t="s">
        <v>5060</v>
      </c>
    </row>
    <row r="657" ht="15.75" hidden="1" customHeight="1">
      <c r="B657" s="1"/>
      <c r="C657" s="1" t="s">
        <v>4922</v>
      </c>
      <c r="D657" s="1">
        <v>2014.0</v>
      </c>
      <c r="E657" s="1"/>
      <c r="F657" s="1" t="s">
        <v>4927</v>
      </c>
      <c r="G657" s="1" t="s">
        <v>2182</v>
      </c>
      <c r="H657" s="1" t="s">
        <v>5031</v>
      </c>
      <c r="I657" s="1">
        <v>0.0</v>
      </c>
      <c r="J657" s="1" t="s">
        <v>5070</v>
      </c>
      <c r="K657" s="1"/>
    </row>
    <row r="658" ht="15.75" hidden="1" customHeight="1">
      <c r="B658" s="1" t="s">
        <v>5028</v>
      </c>
      <c r="C658" s="1" t="s">
        <v>5029</v>
      </c>
      <c r="D658" s="1">
        <v>2013.0</v>
      </c>
      <c r="E658" s="1" t="s">
        <v>26</v>
      </c>
      <c r="F658" s="1" t="s">
        <v>5030</v>
      </c>
      <c r="G658" s="1" t="s">
        <v>30</v>
      </c>
      <c r="H658" s="1" t="s">
        <v>33</v>
      </c>
      <c r="I658" s="1">
        <v>0.0</v>
      </c>
      <c r="J658" s="1" t="s">
        <v>5110</v>
      </c>
      <c r="K658" s="1"/>
    </row>
    <row r="659" ht="15.75" hidden="1" customHeight="1">
      <c r="B659" s="1" t="s">
        <v>773</v>
      </c>
      <c r="C659" s="1" t="s">
        <v>776</v>
      </c>
      <c r="D659" s="1">
        <v>2013.0</v>
      </c>
      <c r="E659" s="1" t="s">
        <v>779</v>
      </c>
      <c r="F659" s="1" t="s">
        <v>780</v>
      </c>
      <c r="G659" s="1" t="s">
        <v>64</v>
      </c>
      <c r="H659" s="1" t="s">
        <v>33</v>
      </c>
      <c r="I659" s="1">
        <v>0.0</v>
      </c>
      <c r="J659" s="1" t="s">
        <v>5069</v>
      </c>
      <c r="K659" s="1"/>
    </row>
    <row r="660" ht="15.75" hidden="1" customHeight="1">
      <c r="B660" s="1"/>
      <c r="C660" s="1" t="s">
        <v>1573</v>
      </c>
      <c r="D660" s="1">
        <v>2013.0</v>
      </c>
      <c r="E660" s="1"/>
      <c r="F660" s="1" t="s">
        <v>1576</v>
      </c>
      <c r="G660" s="1" t="s">
        <v>1530</v>
      </c>
      <c r="H660" s="1" t="s">
        <v>5031</v>
      </c>
      <c r="I660" s="1">
        <v>0.0</v>
      </c>
      <c r="J660" s="1" t="s">
        <v>5070</v>
      </c>
      <c r="K660" s="1"/>
    </row>
    <row r="661" ht="15.75" hidden="1" customHeight="1">
      <c r="B661" s="1"/>
      <c r="C661" s="1" t="s">
        <v>1706</v>
      </c>
      <c r="D661" s="1">
        <v>2013.0</v>
      </c>
      <c r="E661" s="1"/>
      <c r="F661" s="1" t="s">
        <v>1709</v>
      </c>
      <c r="G661" s="1" t="s">
        <v>1530</v>
      </c>
      <c r="H661" s="1" t="s">
        <v>5031</v>
      </c>
      <c r="I661" s="1">
        <v>0.0</v>
      </c>
      <c r="J661" s="1" t="s">
        <v>5071</v>
      </c>
      <c r="K661" s="1"/>
    </row>
    <row r="662" ht="15.75" hidden="1" customHeight="1">
      <c r="B662" s="1"/>
      <c r="C662" s="1" t="s">
        <v>2667</v>
      </c>
      <c r="D662" s="1">
        <v>2013.0</v>
      </c>
      <c r="E662" s="1"/>
      <c r="F662" s="1" t="s">
        <v>2672</v>
      </c>
      <c r="G662" s="1" t="s">
        <v>2182</v>
      </c>
      <c r="H662" s="1" t="s">
        <v>5031</v>
      </c>
      <c r="I662" s="1">
        <v>0.0</v>
      </c>
      <c r="J662" s="1" t="s">
        <v>5070</v>
      </c>
      <c r="K662" s="1"/>
    </row>
    <row r="663" ht="15.75" hidden="1" customHeight="1">
      <c r="B663" s="1"/>
      <c r="C663" s="1" t="s">
        <v>3185</v>
      </c>
      <c r="D663" s="1">
        <v>2013.0</v>
      </c>
      <c r="E663" s="1"/>
      <c r="F663" s="1" t="s">
        <v>3190</v>
      </c>
      <c r="G663" s="1" t="s">
        <v>2182</v>
      </c>
      <c r="H663" s="1" t="s">
        <v>5031</v>
      </c>
      <c r="I663" s="1">
        <v>0.0</v>
      </c>
      <c r="J663" s="1" t="s">
        <v>5071</v>
      </c>
      <c r="K663" s="1"/>
    </row>
    <row r="664" ht="15.75" hidden="1" customHeight="1">
      <c r="B664" s="1"/>
      <c r="C664" s="1" t="s">
        <v>3519</v>
      </c>
      <c r="D664" s="1">
        <v>2013.0</v>
      </c>
      <c r="E664" s="1"/>
      <c r="F664" s="1" t="s">
        <v>3524</v>
      </c>
      <c r="G664" s="1" t="s">
        <v>2182</v>
      </c>
      <c r="H664" s="1" t="s">
        <v>5031</v>
      </c>
      <c r="I664" s="1">
        <v>0.0</v>
      </c>
      <c r="J664" s="1" t="s">
        <v>5070</v>
      </c>
      <c r="K664" s="1"/>
    </row>
    <row r="665" ht="15.75" hidden="1" customHeight="1">
      <c r="B665" s="1"/>
      <c r="C665" s="1" t="s">
        <v>3628</v>
      </c>
      <c r="D665" s="1">
        <v>2013.0</v>
      </c>
      <c r="E665" s="1"/>
      <c r="F665" s="1" t="s">
        <v>3631</v>
      </c>
      <c r="G665" s="1" t="s">
        <v>2182</v>
      </c>
      <c r="H665" s="1" t="s">
        <v>5031</v>
      </c>
      <c r="I665" s="1">
        <v>0.0</v>
      </c>
      <c r="J665" s="1" t="s">
        <v>5071</v>
      </c>
      <c r="K665" s="1"/>
    </row>
    <row r="666" ht="15.75" hidden="1" customHeight="1">
      <c r="B666" s="1"/>
      <c r="C666" s="1" t="s">
        <v>3994</v>
      </c>
      <c r="D666" s="1">
        <v>2013.0</v>
      </c>
      <c r="E666" s="1"/>
      <c r="F666" s="1" t="s">
        <v>3999</v>
      </c>
      <c r="G666" s="1" t="s">
        <v>2182</v>
      </c>
      <c r="H666" s="1" t="s">
        <v>5031</v>
      </c>
      <c r="I666" s="1">
        <v>0.0</v>
      </c>
      <c r="J666" s="1" t="s">
        <v>5069</v>
      </c>
      <c r="K666" s="1"/>
    </row>
    <row r="667" ht="15.75" hidden="1" customHeight="1">
      <c r="B667" s="1"/>
      <c r="C667" s="1" t="s">
        <v>4046</v>
      </c>
      <c r="D667" s="1">
        <v>2013.0</v>
      </c>
      <c r="E667" s="1"/>
      <c r="F667" s="1" t="s">
        <v>4050</v>
      </c>
      <c r="G667" s="1" t="s">
        <v>2182</v>
      </c>
      <c r="H667" s="1" t="s">
        <v>5031</v>
      </c>
      <c r="I667" s="1">
        <v>0.0</v>
      </c>
      <c r="J667" s="1" t="s">
        <v>5071</v>
      </c>
      <c r="K667" s="1"/>
    </row>
    <row r="668" ht="15.75" hidden="1" customHeight="1">
      <c r="B668" s="1"/>
      <c r="C668" s="1" t="s">
        <v>4085</v>
      </c>
      <c r="D668" s="1">
        <v>2013.0</v>
      </c>
      <c r="E668" s="1"/>
      <c r="F668" s="1" t="s">
        <v>4090</v>
      </c>
      <c r="G668" s="1" t="s">
        <v>2182</v>
      </c>
      <c r="H668" s="1" t="s">
        <v>5031</v>
      </c>
      <c r="I668" s="1">
        <v>0.0</v>
      </c>
      <c r="J668" s="1" t="s">
        <v>5070</v>
      </c>
      <c r="K668" s="1"/>
    </row>
    <row r="669" ht="15.75" hidden="1" customHeight="1">
      <c r="B669" s="1"/>
      <c r="C669" s="1" t="s">
        <v>4325</v>
      </c>
      <c r="D669" s="1">
        <v>2013.0</v>
      </c>
      <c r="E669" s="1"/>
      <c r="F669" s="1" t="s">
        <v>4330</v>
      </c>
      <c r="G669" s="1" t="s">
        <v>2182</v>
      </c>
      <c r="H669" s="1" t="s">
        <v>5031</v>
      </c>
      <c r="I669" s="1">
        <v>0.0</v>
      </c>
      <c r="J669" s="1" t="s">
        <v>5070</v>
      </c>
      <c r="K669" s="1"/>
    </row>
    <row r="670" ht="15.75" hidden="1" customHeight="1">
      <c r="B670" s="1"/>
      <c r="C670" s="1" t="s">
        <v>4420</v>
      </c>
      <c r="D670" s="1">
        <v>2013.0</v>
      </c>
      <c r="E670" s="1"/>
      <c r="F670" s="1" t="s">
        <v>4424</v>
      </c>
      <c r="G670" s="1" t="s">
        <v>2182</v>
      </c>
      <c r="H670" s="1" t="s">
        <v>5031</v>
      </c>
      <c r="I670" s="1">
        <v>0.0</v>
      </c>
      <c r="J670" s="1" t="s">
        <v>5070</v>
      </c>
      <c r="K670" s="1"/>
    </row>
    <row r="671" ht="15.75" customHeight="1">
      <c r="B671" s="1"/>
      <c r="C671" s="1" t="s">
        <v>4556</v>
      </c>
      <c r="D671" s="1">
        <v>2013.0</v>
      </c>
      <c r="E671" s="1"/>
      <c r="F671" s="1" t="s">
        <v>4558</v>
      </c>
      <c r="G671" s="1" t="s">
        <v>2182</v>
      </c>
      <c r="H671" s="1" t="s">
        <v>5031</v>
      </c>
      <c r="I671" s="1">
        <v>100.0</v>
      </c>
      <c r="J671" s="1"/>
      <c r="K671" s="1" t="s">
        <v>5060</v>
      </c>
    </row>
    <row r="672" ht="15.75" customHeight="1">
      <c r="B672" s="1"/>
      <c r="C672" s="1" t="s">
        <v>4660</v>
      </c>
      <c r="D672" s="1">
        <v>2013.0</v>
      </c>
      <c r="E672" s="1"/>
      <c r="F672" s="1" t="s">
        <v>4662</v>
      </c>
      <c r="G672" s="1" t="s">
        <v>2182</v>
      </c>
      <c r="H672" s="1" t="s">
        <v>5031</v>
      </c>
      <c r="I672" s="1">
        <v>100.0</v>
      </c>
      <c r="J672" s="1"/>
      <c r="K672" s="1" t="s">
        <v>5062</v>
      </c>
    </row>
    <row r="673" ht="15.75" hidden="1" customHeight="1">
      <c r="B673" s="1"/>
      <c r="C673" s="1" t="s">
        <v>4722</v>
      </c>
      <c r="D673" s="1">
        <v>2013.0</v>
      </c>
      <c r="E673" s="1"/>
      <c r="F673" s="1" t="s">
        <v>4727</v>
      </c>
      <c r="G673" s="1" t="s">
        <v>2182</v>
      </c>
      <c r="H673" s="1" t="s">
        <v>5031</v>
      </c>
      <c r="I673" s="1">
        <v>0.0</v>
      </c>
      <c r="J673" s="1" t="s">
        <v>5070</v>
      </c>
      <c r="K673" s="1"/>
    </row>
    <row r="674" ht="15.75" customHeight="1">
      <c r="B674" s="1"/>
      <c r="C674" s="1" t="s">
        <v>4741</v>
      </c>
      <c r="D674" s="1">
        <v>2013.0</v>
      </c>
      <c r="E674" s="1"/>
      <c r="F674" s="1" t="s">
        <v>4745</v>
      </c>
      <c r="G674" s="1" t="s">
        <v>2182</v>
      </c>
      <c r="H674" s="1" t="s">
        <v>5031</v>
      </c>
      <c r="I674" s="1">
        <v>100.0</v>
      </c>
      <c r="J674" s="1"/>
      <c r="K674" s="1" t="s">
        <v>5060</v>
      </c>
    </row>
    <row r="675" ht="15.75" customHeight="1">
      <c r="B675" s="1"/>
      <c r="C675" s="1" t="s">
        <v>4845</v>
      </c>
      <c r="D675" s="1">
        <v>2013.0</v>
      </c>
      <c r="E675" s="1"/>
      <c r="F675" s="1" t="s">
        <v>4849</v>
      </c>
      <c r="G675" s="1" t="s">
        <v>2182</v>
      </c>
      <c r="H675" s="1" t="s">
        <v>5031</v>
      </c>
      <c r="I675" s="1">
        <v>100.0</v>
      </c>
      <c r="J675" s="1"/>
      <c r="K675" s="1" t="s">
        <v>5079</v>
      </c>
    </row>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126"/>
    <hyperlink r:id="rId2" ref="F142"/>
    <hyperlink r:id="rId3" ref="F146"/>
    <hyperlink r:id="rId4" ref="F280"/>
    <hyperlink r:id="rId5" ref="F282"/>
    <hyperlink r:id="rId6" ref="F292"/>
    <hyperlink r:id="rId7" ref="F295"/>
    <hyperlink r:id="rId8" ref="F297"/>
    <hyperlink r:id="rId9" ref="F298"/>
    <hyperlink r:id="rId10" ref="F311"/>
    <hyperlink r:id="rId11" ref="F318"/>
    <hyperlink r:id="rId12" ref="F320"/>
    <hyperlink r:id="rId13" ref="F327"/>
    <hyperlink r:id="rId14" ref="F331"/>
    <hyperlink r:id="rId15" ref="F339"/>
    <hyperlink r:id="rId16" ref="F353"/>
    <hyperlink r:id="rId17" ref="F582"/>
    <hyperlink r:id="rId18" ref="F584"/>
    <hyperlink r:id="rId19" ref="F586"/>
    <hyperlink r:id="rId20" ref="F591"/>
    <hyperlink r:id="rId21" ref="F626"/>
    <hyperlink r:id="rId22" ref="F655"/>
  </hyperlinks>
  <printOptions/>
  <pageMargins bottom="0.75" footer="0.0" header="0.0" left="0.7" right="0.7" top="0.75"/>
  <pageSetup orientation="landscape"/>
  <drawing r:id="rId23"/>
  <tableParts count="1">
    <tablePart r:id="rId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0.14"/>
    <col customWidth="1" min="3" max="3" width="42.29"/>
    <col customWidth="1" min="4" max="4" width="9.14"/>
    <col customWidth="1" min="5" max="5" width="12.29"/>
    <col customWidth="1" min="6" max="8" width="13.71"/>
    <col customWidth="1" hidden="1" min="9" max="11" width="13.71"/>
    <col customWidth="1" hidden="1" min="12" max="12" width="24.14"/>
    <col customWidth="1" hidden="1" min="13" max="13" width="21.14"/>
    <col customWidth="1" min="14" max="14" width="9.14"/>
    <col customWidth="1" min="15" max="15" width="21.57"/>
    <col customWidth="1" min="16" max="26" width="9.14"/>
  </cols>
  <sheetData>
    <row r="1">
      <c r="B1" s="13" t="s">
        <v>0</v>
      </c>
      <c r="C1" s="13" t="s">
        <v>3</v>
      </c>
      <c r="D1" s="13" t="s">
        <v>4</v>
      </c>
      <c r="E1" s="13" t="s">
        <v>13</v>
      </c>
      <c r="F1" s="13" t="s">
        <v>14</v>
      </c>
      <c r="G1" s="13" t="s">
        <v>15</v>
      </c>
      <c r="H1" s="13" t="s">
        <v>18</v>
      </c>
      <c r="I1" s="13" t="s">
        <v>5056</v>
      </c>
      <c r="J1" s="13" t="s">
        <v>5057</v>
      </c>
      <c r="K1" s="13" t="s">
        <v>5058</v>
      </c>
      <c r="L1" s="13" t="s">
        <v>5111</v>
      </c>
      <c r="M1" s="13" t="s">
        <v>5112</v>
      </c>
      <c r="N1" s="13" t="s">
        <v>5113</v>
      </c>
      <c r="O1" s="13" t="s">
        <v>5114</v>
      </c>
    </row>
    <row r="2" hidden="1">
      <c r="B2" s="14" t="s">
        <v>798</v>
      </c>
      <c r="C2" s="14" t="s">
        <v>801</v>
      </c>
      <c r="D2" s="14">
        <v>2008.0</v>
      </c>
      <c r="E2" s="14" t="s">
        <v>804</v>
      </c>
      <c r="F2" s="14" t="s">
        <v>805</v>
      </c>
      <c r="G2" s="14" t="s">
        <v>30</v>
      </c>
      <c r="H2" s="14" t="s">
        <v>33</v>
      </c>
      <c r="I2" s="14"/>
      <c r="J2" s="14"/>
      <c r="K2" s="14"/>
      <c r="L2" s="14"/>
      <c r="M2" s="14"/>
      <c r="N2" s="14"/>
      <c r="O2" s="14"/>
    </row>
    <row r="3" hidden="1">
      <c r="B3" s="15" t="s">
        <v>756</v>
      </c>
      <c r="C3" s="15" t="s">
        <v>759</v>
      </c>
      <c r="D3" s="15">
        <v>2010.0</v>
      </c>
      <c r="E3" s="15" t="s">
        <v>762</v>
      </c>
      <c r="F3" s="15" t="s">
        <v>763</v>
      </c>
      <c r="G3" s="15" t="s">
        <v>64</v>
      </c>
      <c r="H3" s="15" t="s">
        <v>33</v>
      </c>
      <c r="I3" s="15"/>
      <c r="J3" s="15"/>
      <c r="K3" s="15"/>
      <c r="L3" s="15"/>
      <c r="M3" s="15"/>
      <c r="N3" s="15"/>
      <c r="O3" s="15"/>
    </row>
    <row r="4" hidden="1">
      <c r="B4" s="14" t="s">
        <v>5032</v>
      </c>
      <c r="C4" s="14" t="s">
        <v>5033</v>
      </c>
      <c r="D4" s="14">
        <v>2011.0</v>
      </c>
      <c r="E4" s="14" t="s">
        <v>26</v>
      </c>
      <c r="F4" s="14" t="s">
        <v>5034</v>
      </c>
      <c r="G4" s="14" t="s">
        <v>64</v>
      </c>
      <c r="H4" s="14" t="s">
        <v>33</v>
      </c>
      <c r="I4" s="14"/>
      <c r="J4" s="14"/>
      <c r="K4" s="14"/>
      <c r="L4" s="14"/>
      <c r="M4" s="14"/>
      <c r="N4" s="14"/>
      <c r="O4" s="14"/>
    </row>
    <row r="5" hidden="1">
      <c r="B5" s="15" t="s">
        <v>782</v>
      </c>
      <c r="C5" s="15" t="s">
        <v>785</v>
      </c>
      <c r="D5" s="15">
        <v>2012.0</v>
      </c>
      <c r="E5" s="15" t="s">
        <v>787</v>
      </c>
      <c r="F5" s="15" t="s">
        <v>788</v>
      </c>
      <c r="G5" s="15" t="s">
        <v>64</v>
      </c>
      <c r="H5" s="15" t="s">
        <v>33</v>
      </c>
      <c r="I5" s="15"/>
      <c r="J5" s="15"/>
      <c r="K5" s="15"/>
      <c r="L5" s="15"/>
      <c r="M5" s="15"/>
      <c r="N5" s="15"/>
      <c r="O5" s="15"/>
    </row>
    <row r="6" hidden="1">
      <c r="B6" s="14" t="s">
        <v>807</v>
      </c>
      <c r="C6" s="14" t="s">
        <v>810</v>
      </c>
      <c r="D6" s="14">
        <v>2012.0</v>
      </c>
      <c r="E6" s="14" t="s">
        <v>811</v>
      </c>
      <c r="F6" s="14" t="s">
        <v>812</v>
      </c>
      <c r="G6" s="14" t="s">
        <v>64</v>
      </c>
      <c r="H6" s="14" t="s">
        <v>33</v>
      </c>
      <c r="I6" s="14"/>
      <c r="J6" s="14"/>
      <c r="K6" s="14"/>
      <c r="L6" s="14"/>
      <c r="M6" s="14"/>
      <c r="N6" s="14"/>
      <c r="O6" s="14"/>
    </row>
    <row r="7" hidden="1">
      <c r="B7" s="15" t="s">
        <v>814</v>
      </c>
      <c r="C7" s="15" t="s">
        <v>817</v>
      </c>
      <c r="D7" s="15">
        <v>2012.0</v>
      </c>
      <c r="E7" s="15" t="s">
        <v>819</v>
      </c>
      <c r="F7" s="15" t="s">
        <v>820</v>
      </c>
      <c r="G7" s="15" t="s">
        <v>64</v>
      </c>
      <c r="H7" s="15" t="s">
        <v>33</v>
      </c>
      <c r="I7" s="15"/>
      <c r="J7" s="15"/>
      <c r="K7" s="15"/>
      <c r="L7" s="15"/>
      <c r="M7" s="15"/>
      <c r="N7" s="15"/>
      <c r="O7" s="15"/>
    </row>
    <row r="8">
      <c r="B8" s="14" t="s">
        <v>46</v>
      </c>
      <c r="C8" s="14" t="s">
        <v>49</v>
      </c>
      <c r="D8" s="14">
        <v>2023.0</v>
      </c>
      <c r="E8" s="14" t="s">
        <v>53</v>
      </c>
      <c r="F8" s="14" t="s">
        <v>54</v>
      </c>
      <c r="G8" s="14" t="s">
        <v>30</v>
      </c>
      <c r="H8" s="14" t="s">
        <v>33</v>
      </c>
      <c r="I8" s="14">
        <v>100.0</v>
      </c>
      <c r="J8" s="14"/>
      <c r="K8" s="14" t="s">
        <v>5059</v>
      </c>
      <c r="L8" s="16" t="s">
        <v>1188</v>
      </c>
      <c r="M8" s="16"/>
      <c r="N8" s="16">
        <v>1.0</v>
      </c>
      <c r="O8" s="14"/>
    </row>
    <row r="9" hidden="1">
      <c r="B9" s="15" t="s">
        <v>66</v>
      </c>
      <c r="C9" s="15" t="s">
        <v>69</v>
      </c>
      <c r="D9" s="15">
        <v>2023.0</v>
      </c>
      <c r="E9" s="15" t="s">
        <v>71</v>
      </c>
      <c r="F9" s="15" t="s">
        <v>72</v>
      </c>
      <c r="G9" s="15" t="s">
        <v>64</v>
      </c>
      <c r="H9" s="15" t="s">
        <v>33</v>
      </c>
      <c r="I9" s="15">
        <v>100.0</v>
      </c>
      <c r="J9" s="15"/>
      <c r="K9" s="15" t="s">
        <v>5059</v>
      </c>
      <c r="L9" s="17" t="s">
        <v>5115</v>
      </c>
      <c r="M9" s="17" t="s">
        <v>5116</v>
      </c>
      <c r="N9" s="17">
        <v>2.0</v>
      </c>
      <c r="O9" s="15" t="s">
        <v>5117</v>
      </c>
    </row>
    <row r="10" hidden="1">
      <c r="B10" s="14" t="s">
        <v>154</v>
      </c>
      <c r="C10" s="14" t="s">
        <v>157</v>
      </c>
      <c r="D10" s="14">
        <v>2023.0</v>
      </c>
      <c r="E10" s="14" t="s">
        <v>158</v>
      </c>
      <c r="F10" s="14" t="s">
        <v>159</v>
      </c>
      <c r="G10" s="14" t="s">
        <v>64</v>
      </c>
      <c r="H10" s="14" t="s">
        <v>33</v>
      </c>
      <c r="I10" s="14">
        <v>100.0</v>
      </c>
      <c r="J10" s="14"/>
      <c r="K10" s="14" t="s">
        <v>5060</v>
      </c>
      <c r="L10" s="16" t="s">
        <v>5115</v>
      </c>
      <c r="M10" s="16" t="s">
        <v>5116</v>
      </c>
      <c r="N10" s="16">
        <v>3.0</v>
      </c>
      <c r="O10" s="14" t="s">
        <v>5117</v>
      </c>
    </row>
    <row r="11" hidden="1">
      <c r="B11" s="15" t="s">
        <v>197</v>
      </c>
      <c r="C11" s="15" t="s">
        <v>200</v>
      </c>
      <c r="D11" s="15">
        <v>2023.0</v>
      </c>
      <c r="E11" s="15" t="s">
        <v>202</v>
      </c>
      <c r="F11" s="15" t="s">
        <v>203</v>
      </c>
      <c r="G11" s="15" t="s">
        <v>64</v>
      </c>
      <c r="H11" s="15" t="s">
        <v>33</v>
      </c>
      <c r="I11" s="15">
        <v>100.0</v>
      </c>
      <c r="J11" s="15"/>
      <c r="K11" s="15" t="s">
        <v>5060</v>
      </c>
      <c r="L11" s="17" t="s">
        <v>5115</v>
      </c>
      <c r="M11" s="17" t="s">
        <v>5116</v>
      </c>
      <c r="N11" s="17">
        <v>4.0</v>
      </c>
      <c r="O11" s="15" t="s">
        <v>5118</v>
      </c>
    </row>
    <row r="12" hidden="1">
      <c r="B12" s="14" t="s">
        <v>205</v>
      </c>
      <c r="C12" s="14" t="s">
        <v>208</v>
      </c>
      <c r="D12" s="14">
        <v>2023.0</v>
      </c>
      <c r="E12" s="14" t="s">
        <v>211</v>
      </c>
      <c r="F12" s="14" t="s">
        <v>212</v>
      </c>
      <c r="G12" s="14" t="s">
        <v>64</v>
      </c>
      <c r="H12" s="14" t="s">
        <v>33</v>
      </c>
      <c r="I12" s="14">
        <v>100.0</v>
      </c>
      <c r="J12" s="14"/>
      <c r="K12" s="14" t="s">
        <v>5060</v>
      </c>
      <c r="L12" s="16" t="s">
        <v>5115</v>
      </c>
      <c r="M12" s="16" t="s">
        <v>5116</v>
      </c>
      <c r="N12" s="16">
        <v>5.0</v>
      </c>
      <c r="O12" s="14" t="s">
        <v>5119</v>
      </c>
    </row>
    <row r="13">
      <c r="B13" s="15" t="s">
        <v>214</v>
      </c>
      <c r="C13" s="15" t="s">
        <v>217</v>
      </c>
      <c r="D13" s="15">
        <v>2023.0</v>
      </c>
      <c r="E13" s="15" t="s">
        <v>219</v>
      </c>
      <c r="F13" s="15" t="s">
        <v>220</v>
      </c>
      <c r="G13" s="15" t="s">
        <v>30</v>
      </c>
      <c r="H13" s="15" t="s">
        <v>33</v>
      </c>
      <c r="I13" s="15">
        <v>70.0</v>
      </c>
      <c r="J13" s="15" t="s">
        <v>5061</v>
      </c>
      <c r="K13" s="15" t="s">
        <v>5062</v>
      </c>
      <c r="L13" s="17" t="s">
        <v>1188</v>
      </c>
      <c r="M13" s="17"/>
      <c r="N13" s="17">
        <v>6.0</v>
      </c>
      <c r="O13" s="15"/>
    </row>
    <row r="14" hidden="1">
      <c r="B14" s="14" t="s">
        <v>223</v>
      </c>
      <c r="C14" s="14" t="s">
        <v>226</v>
      </c>
      <c r="D14" s="14">
        <v>2023.0</v>
      </c>
      <c r="E14" s="14" t="s">
        <v>228</v>
      </c>
      <c r="F14" s="14" t="s">
        <v>229</v>
      </c>
      <c r="G14" s="14" t="s">
        <v>64</v>
      </c>
      <c r="H14" s="14" t="s">
        <v>33</v>
      </c>
      <c r="I14" s="14">
        <v>100.0</v>
      </c>
      <c r="J14" s="14"/>
      <c r="K14" s="14" t="s">
        <v>5059</v>
      </c>
      <c r="L14" s="16" t="s">
        <v>5115</v>
      </c>
      <c r="M14" s="16" t="s">
        <v>5116</v>
      </c>
      <c r="N14" s="16">
        <v>7.0</v>
      </c>
      <c r="O14" s="14" t="s">
        <v>5119</v>
      </c>
    </row>
    <row r="15" hidden="1">
      <c r="B15" s="15" t="s">
        <v>231</v>
      </c>
      <c r="C15" s="15" t="s">
        <v>234</v>
      </c>
      <c r="D15" s="15">
        <v>2023.0</v>
      </c>
      <c r="E15" s="15" t="s">
        <v>238</v>
      </c>
      <c r="F15" s="15" t="s">
        <v>239</v>
      </c>
      <c r="G15" s="15" t="s">
        <v>64</v>
      </c>
      <c r="H15" s="15" t="s">
        <v>33</v>
      </c>
      <c r="I15" s="15">
        <v>95.0</v>
      </c>
      <c r="J15" s="15"/>
      <c r="K15" s="15" t="s">
        <v>5059</v>
      </c>
      <c r="L15" s="17" t="s">
        <v>5115</v>
      </c>
      <c r="M15" s="17" t="s">
        <v>5116</v>
      </c>
      <c r="N15" s="17">
        <v>8.0</v>
      </c>
      <c r="O15" s="15" t="s">
        <v>5120</v>
      </c>
    </row>
    <row r="16">
      <c r="B16" s="14" t="s">
        <v>315</v>
      </c>
      <c r="C16" s="14" t="s">
        <v>318</v>
      </c>
      <c r="D16" s="14">
        <v>2023.0</v>
      </c>
      <c r="E16" s="14" t="s">
        <v>320</v>
      </c>
      <c r="F16" s="14" t="s">
        <v>321</v>
      </c>
      <c r="G16" s="14" t="s">
        <v>30</v>
      </c>
      <c r="H16" s="14" t="s">
        <v>33</v>
      </c>
      <c r="I16" s="14">
        <v>90.0</v>
      </c>
      <c r="J16" s="14"/>
      <c r="K16" s="14" t="s">
        <v>5060</v>
      </c>
      <c r="L16" s="16" t="s">
        <v>1188</v>
      </c>
      <c r="M16" s="16"/>
      <c r="N16" s="16">
        <v>9.0</v>
      </c>
      <c r="O16" s="14"/>
    </row>
    <row r="17" hidden="1">
      <c r="B17" s="15" t="s">
        <v>362</v>
      </c>
      <c r="C17" s="15" t="s">
        <v>365</v>
      </c>
      <c r="D17" s="15">
        <v>2023.0</v>
      </c>
      <c r="E17" s="15" t="s">
        <v>367</v>
      </c>
      <c r="F17" s="15" t="s">
        <v>368</v>
      </c>
      <c r="G17" s="15" t="s">
        <v>64</v>
      </c>
      <c r="H17" s="15" t="s">
        <v>33</v>
      </c>
      <c r="I17" s="15">
        <v>100.0</v>
      </c>
      <c r="J17" s="15"/>
      <c r="K17" s="15" t="s">
        <v>5062</v>
      </c>
      <c r="L17" s="17" t="s">
        <v>5115</v>
      </c>
      <c r="M17" s="17" t="s">
        <v>5116</v>
      </c>
      <c r="N17" s="17">
        <v>10.0</v>
      </c>
      <c r="O17" s="15" t="s">
        <v>5119</v>
      </c>
    </row>
    <row r="18" hidden="1">
      <c r="B18" s="14" t="s">
        <v>395</v>
      </c>
      <c r="C18" s="14" t="s">
        <v>398</v>
      </c>
      <c r="D18" s="14">
        <v>2023.0</v>
      </c>
      <c r="E18" s="14" t="s">
        <v>400</v>
      </c>
      <c r="F18" s="14" t="s">
        <v>401</v>
      </c>
      <c r="G18" s="14" t="s">
        <v>64</v>
      </c>
      <c r="H18" s="14" t="s">
        <v>33</v>
      </c>
      <c r="I18" s="14">
        <v>100.0</v>
      </c>
      <c r="J18" s="14"/>
      <c r="K18" s="14" t="s">
        <v>5060</v>
      </c>
      <c r="L18" s="16" t="s">
        <v>5115</v>
      </c>
      <c r="M18" s="16" t="s">
        <v>5116</v>
      </c>
      <c r="N18" s="16">
        <v>11.0</v>
      </c>
      <c r="O18" s="14" t="s">
        <v>5118</v>
      </c>
    </row>
    <row r="19">
      <c r="B19" s="15" t="s">
        <v>528</v>
      </c>
      <c r="C19" s="15" t="s">
        <v>531</v>
      </c>
      <c r="D19" s="15">
        <v>2023.0</v>
      </c>
      <c r="E19" s="15" t="s">
        <v>536</v>
      </c>
      <c r="F19" s="15" t="s">
        <v>537</v>
      </c>
      <c r="G19" s="15" t="s">
        <v>64</v>
      </c>
      <c r="H19" s="15" t="s">
        <v>33</v>
      </c>
      <c r="I19" s="15">
        <v>100.0</v>
      </c>
      <c r="J19" s="15"/>
      <c r="K19" s="15" t="s">
        <v>5060</v>
      </c>
      <c r="L19" s="17" t="s">
        <v>5121</v>
      </c>
      <c r="M19" s="17"/>
      <c r="N19" s="17">
        <v>12.0</v>
      </c>
      <c r="O19" s="15" t="s">
        <v>5122</v>
      </c>
    </row>
    <row r="20">
      <c r="B20" s="14" t="s">
        <v>649</v>
      </c>
      <c r="C20" s="14" t="s">
        <v>652</v>
      </c>
      <c r="D20" s="14">
        <v>2023.0</v>
      </c>
      <c r="E20" s="14" t="s">
        <v>655</v>
      </c>
      <c r="F20" s="14" t="s">
        <v>656</v>
      </c>
      <c r="G20" s="14" t="s">
        <v>64</v>
      </c>
      <c r="H20" s="14" t="s">
        <v>33</v>
      </c>
      <c r="I20" s="14">
        <v>85.0</v>
      </c>
      <c r="J20" s="14"/>
      <c r="K20" s="14" t="s">
        <v>5067</v>
      </c>
      <c r="L20" s="16" t="s">
        <v>1188</v>
      </c>
      <c r="M20" s="16"/>
      <c r="N20" s="16">
        <v>13.0</v>
      </c>
      <c r="O20" s="14"/>
    </row>
    <row r="21" ht="15.75" hidden="1" customHeight="1">
      <c r="B21" s="15" t="s">
        <v>658</v>
      </c>
      <c r="C21" s="15" t="s">
        <v>661</v>
      </c>
      <c r="D21" s="15">
        <v>2023.0</v>
      </c>
      <c r="E21" s="15" t="s">
        <v>662</v>
      </c>
      <c r="F21" s="15" t="s">
        <v>663</v>
      </c>
      <c r="G21" s="15" t="s">
        <v>64</v>
      </c>
      <c r="H21" s="15" t="s">
        <v>33</v>
      </c>
      <c r="I21" s="15">
        <v>100.0</v>
      </c>
      <c r="J21" s="15"/>
      <c r="K21" s="15" t="s">
        <v>5059</v>
      </c>
      <c r="L21" s="17" t="s">
        <v>5115</v>
      </c>
      <c r="M21" s="17" t="s">
        <v>5116</v>
      </c>
      <c r="N21" s="17">
        <v>14.0</v>
      </c>
      <c r="O21" s="15" t="s">
        <v>5117</v>
      </c>
    </row>
    <row r="22" ht="15.75" customHeight="1">
      <c r="B22" s="14"/>
      <c r="C22" s="14" t="s">
        <v>1950</v>
      </c>
      <c r="D22" s="14">
        <v>2023.0</v>
      </c>
      <c r="E22" s="14"/>
      <c r="F22" s="14" t="s">
        <v>1952</v>
      </c>
      <c r="G22" s="14" t="s">
        <v>1530</v>
      </c>
      <c r="H22" s="14" t="s">
        <v>5031</v>
      </c>
      <c r="I22" s="14">
        <v>80.0</v>
      </c>
      <c r="J22" s="14"/>
      <c r="K22" s="14" t="s">
        <v>5060</v>
      </c>
      <c r="L22" s="16" t="s">
        <v>1188</v>
      </c>
      <c r="M22" s="16"/>
      <c r="N22" s="16">
        <v>15.0</v>
      </c>
      <c r="O22" s="14"/>
    </row>
    <row r="23" ht="15.75" customHeight="1">
      <c r="B23" s="15"/>
      <c r="C23" s="15" t="s">
        <v>2080</v>
      </c>
      <c r="D23" s="15">
        <v>2023.0</v>
      </c>
      <c r="E23" s="15"/>
      <c r="F23" s="15" t="s">
        <v>2083</v>
      </c>
      <c r="G23" s="15" t="s">
        <v>1530</v>
      </c>
      <c r="H23" s="15" t="s">
        <v>5031</v>
      </c>
      <c r="I23" s="15">
        <v>80.0</v>
      </c>
      <c r="J23" s="15"/>
      <c r="K23" s="15" t="s">
        <v>5073</v>
      </c>
      <c r="L23" s="17" t="s">
        <v>1188</v>
      </c>
      <c r="M23" s="17"/>
      <c r="N23" s="17">
        <v>16.0</v>
      </c>
      <c r="O23" s="15"/>
    </row>
    <row r="24" ht="15.75" customHeight="1">
      <c r="B24" s="14"/>
      <c r="C24" s="14" t="s">
        <v>2140</v>
      </c>
      <c r="D24" s="14">
        <v>2023.0</v>
      </c>
      <c r="E24" s="14"/>
      <c r="F24" s="14" t="s">
        <v>2142</v>
      </c>
      <c r="G24" s="14" t="s">
        <v>1530</v>
      </c>
      <c r="H24" s="14" t="s">
        <v>5031</v>
      </c>
      <c r="I24" s="14">
        <v>80.0</v>
      </c>
      <c r="J24" s="14"/>
      <c r="K24" s="14" t="s">
        <v>5062</v>
      </c>
      <c r="L24" s="16" t="s">
        <v>1188</v>
      </c>
      <c r="M24" s="16"/>
      <c r="N24" s="16">
        <v>17.0</v>
      </c>
      <c r="O24" s="14"/>
    </row>
    <row r="25" ht="15.75" hidden="1" customHeight="1">
      <c r="B25" s="15"/>
      <c r="C25" s="15" t="s">
        <v>3959</v>
      </c>
      <c r="D25" s="15">
        <v>2023.0</v>
      </c>
      <c r="E25" s="15"/>
      <c r="F25" s="15" t="s">
        <v>3964</v>
      </c>
      <c r="G25" s="15" t="s">
        <v>2182</v>
      </c>
      <c r="H25" s="15" t="s">
        <v>5031</v>
      </c>
      <c r="I25" s="15">
        <v>70.0</v>
      </c>
      <c r="J25" s="15"/>
      <c r="K25" s="15" t="s">
        <v>5067</v>
      </c>
      <c r="L25" s="17" t="s">
        <v>5115</v>
      </c>
      <c r="M25" s="17" t="s">
        <v>5116</v>
      </c>
      <c r="N25" s="17">
        <v>18.0</v>
      </c>
      <c r="O25" s="15" t="s">
        <v>5117</v>
      </c>
    </row>
    <row r="26" ht="15.75" customHeight="1">
      <c r="B26" s="14"/>
      <c r="C26" s="14" t="s">
        <v>4043</v>
      </c>
      <c r="D26" s="14">
        <v>2023.0</v>
      </c>
      <c r="E26" s="14"/>
      <c r="F26" s="14" t="s">
        <v>4044</v>
      </c>
      <c r="G26" s="14" t="s">
        <v>2182</v>
      </c>
      <c r="H26" s="14" t="s">
        <v>5031</v>
      </c>
      <c r="I26" s="14">
        <v>70.0</v>
      </c>
      <c r="J26" s="14"/>
      <c r="K26" s="14" t="s">
        <v>5060</v>
      </c>
      <c r="L26" s="16" t="s">
        <v>1188</v>
      </c>
      <c r="M26" s="16"/>
      <c r="N26" s="16">
        <v>19.0</v>
      </c>
      <c r="O26" s="14"/>
    </row>
    <row r="27" ht="15.75" hidden="1" customHeight="1">
      <c r="B27" s="15"/>
      <c r="C27" s="15" t="s">
        <v>4230</v>
      </c>
      <c r="D27" s="15">
        <v>2023.0</v>
      </c>
      <c r="E27" s="15"/>
      <c r="F27" s="15" t="s">
        <v>4232</v>
      </c>
      <c r="G27" s="15" t="s">
        <v>2182</v>
      </c>
      <c r="H27" s="15" t="s">
        <v>5031</v>
      </c>
      <c r="I27" s="15">
        <v>100.0</v>
      </c>
      <c r="J27" s="15"/>
      <c r="K27" s="15" t="s">
        <v>5062</v>
      </c>
      <c r="L27" s="17" t="s">
        <v>5115</v>
      </c>
      <c r="M27" s="17" t="s">
        <v>5116</v>
      </c>
      <c r="N27" s="17">
        <v>20.0</v>
      </c>
      <c r="O27" s="15" t="s">
        <v>5117</v>
      </c>
    </row>
    <row r="28" ht="15.75" hidden="1" customHeight="1">
      <c r="B28" s="14"/>
      <c r="C28" s="14" t="s">
        <v>4295</v>
      </c>
      <c r="D28" s="14">
        <v>2023.0</v>
      </c>
      <c r="E28" s="14"/>
      <c r="F28" s="14" t="s">
        <v>4296</v>
      </c>
      <c r="G28" s="14" t="s">
        <v>2182</v>
      </c>
      <c r="H28" s="14" t="s">
        <v>5031</v>
      </c>
      <c r="I28" s="14">
        <v>100.0</v>
      </c>
      <c r="J28" s="14"/>
      <c r="K28" s="14" t="s">
        <v>5079</v>
      </c>
      <c r="L28" s="16" t="s">
        <v>5115</v>
      </c>
      <c r="M28" s="16" t="s">
        <v>5116</v>
      </c>
      <c r="N28" s="16">
        <v>21.0</v>
      </c>
      <c r="O28" s="14" t="s">
        <v>5117</v>
      </c>
    </row>
    <row r="29" ht="15.75" hidden="1" customHeight="1">
      <c r="B29" s="15"/>
      <c r="C29" s="15" t="s">
        <v>4407</v>
      </c>
      <c r="D29" s="15">
        <v>2023.0</v>
      </c>
      <c r="E29" s="15"/>
      <c r="F29" s="15" t="s">
        <v>4410</v>
      </c>
      <c r="G29" s="15" t="s">
        <v>2182</v>
      </c>
      <c r="H29" s="15" t="s">
        <v>5031</v>
      </c>
      <c r="I29" s="15">
        <v>100.0</v>
      </c>
      <c r="J29" s="15"/>
      <c r="K29" s="15" t="s">
        <v>5060</v>
      </c>
      <c r="L29" s="17" t="s">
        <v>5115</v>
      </c>
      <c r="M29" s="17" t="s">
        <v>5116</v>
      </c>
      <c r="N29" s="17">
        <v>22.0</v>
      </c>
      <c r="O29" s="15" t="s">
        <v>5117</v>
      </c>
    </row>
    <row r="30" ht="15.75" hidden="1" customHeight="1">
      <c r="B30" s="14"/>
      <c r="C30" s="14" t="s">
        <v>4491</v>
      </c>
      <c r="D30" s="14">
        <v>2023.0</v>
      </c>
      <c r="E30" s="14"/>
      <c r="F30" s="14" t="s">
        <v>4496</v>
      </c>
      <c r="G30" s="14" t="s">
        <v>2182</v>
      </c>
      <c r="H30" s="14" t="s">
        <v>5031</v>
      </c>
      <c r="I30" s="14">
        <v>100.0</v>
      </c>
      <c r="J30" s="14"/>
      <c r="K30" s="14" t="s">
        <v>5059</v>
      </c>
      <c r="L30" s="16" t="s">
        <v>5115</v>
      </c>
      <c r="M30" s="16" t="s">
        <v>5116</v>
      </c>
      <c r="N30" s="16">
        <v>23.0</v>
      </c>
      <c r="O30" s="14" t="s">
        <v>5117</v>
      </c>
    </row>
    <row r="31" ht="15.75" customHeight="1">
      <c r="B31" s="15"/>
      <c r="C31" s="15" t="s">
        <v>4514</v>
      </c>
      <c r="D31" s="15">
        <v>2023.0</v>
      </c>
      <c r="E31" s="15"/>
      <c r="F31" s="15" t="s">
        <v>4519</v>
      </c>
      <c r="G31" s="15" t="s">
        <v>2182</v>
      </c>
      <c r="H31" s="15" t="s">
        <v>5031</v>
      </c>
      <c r="I31" s="15">
        <v>100.0</v>
      </c>
      <c r="J31" s="15"/>
      <c r="K31" s="15" t="s">
        <v>5059</v>
      </c>
      <c r="L31" s="17" t="s">
        <v>1188</v>
      </c>
      <c r="M31" s="17"/>
      <c r="N31" s="17">
        <v>24.0</v>
      </c>
      <c r="O31" s="15"/>
    </row>
    <row r="32" ht="15.75" hidden="1" customHeight="1">
      <c r="B32" s="14"/>
      <c r="C32" s="14" t="s">
        <v>4669</v>
      </c>
      <c r="D32" s="14">
        <v>2023.0</v>
      </c>
      <c r="E32" s="14"/>
      <c r="F32" s="18" t="s">
        <v>4674</v>
      </c>
      <c r="G32" s="14" t="s">
        <v>2182</v>
      </c>
      <c r="H32" s="14" t="s">
        <v>5031</v>
      </c>
      <c r="I32" s="14">
        <v>100.0</v>
      </c>
      <c r="J32" s="14"/>
      <c r="K32" s="14" t="s">
        <v>5060</v>
      </c>
      <c r="L32" s="16" t="s">
        <v>5115</v>
      </c>
      <c r="M32" s="16" t="s">
        <v>5116</v>
      </c>
      <c r="N32" s="16">
        <v>25.0</v>
      </c>
      <c r="O32" s="14" t="s">
        <v>5117</v>
      </c>
    </row>
    <row r="33" ht="15.75" hidden="1" customHeight="1">
      <c r="B33" s="15"/>
      <c r="C33" s="15" t="s">
        <v>4730</v>
      </c>
      <c r="D33" s="15">
        <v>2023.0</v>
      </c>
      <c r="E33" s="15"/>
      <c r="F33" s="15" t="s">
        <v>4734</v>
      </c>
      <c r="G33" s="15" t="s">
        <v>2182</v>
      </c>
      <c r="H33" s="15" t="s">
        <v>5031</v>
      </c>
      <c r="I33" s="15">
        <v>80.0</v>
      </c>
      <c r="J33" s="15"/>
      <c r="K33" s="15" t="s">
        <v>5067</v>
      </c>
      <c r="L33" s="17" t="s">
        <v>5115</v>
      </c>
      <c r="M33" s="17" t="s">
        <v>5116</v>
      </c>
      <c r="N33" s="17">
        <v>26.0</v>
      </c>
      <c r="O33" s="15" t="s">
        <v>5117</v>
      </c>
    </row>
    <row r="34" ht="15.75" hidden="1" customHeight="1">
      <c r="B34" s="14"/>
      <c r="C34" s="14" t="s">
        <v>4774</v>
      </c>
      <c r="D34" s="14">
        <v>2023.0</v>
      </c>
      <c r="E34" s="14"/>
      <c r="F34" s="14" t="s">
        <v>4779</v>
      </c>
      <c r="G34" s="14" t="s">
        <v>2182</v>
      </c>
      <c r="H34" s="14" t="s">
        <v>5031</v>
      </c>
      <c r="I34" s="14">
        <v>75.0</v>
      </c>
      <c r="J34" s="14"/>
      <c r="K34" s="14" t="s">
        <v>5067</v>
      </c>
      <c r="L34" s="16" t="s">
        <v>5115</v>
      </c>
      <c r="M34" s="16" t="s">
        <v>5116</v>
      </c>
      <c r="N34" s="16">
        <v>27.0</v>
      </c>
      <c r="O34" s="14" t="s">
        <v>5117</v>
      </c>
    </row>
    <row r="35" ht="15.75" hidden="1" customHeight="1">
      <c r="B35" s="15"/>
      <c r="C35" s="15" t="s">
        <v>4883</v>
      </c>
      <c r="D35" s="15">
        <v>2023.0</v>
      </c>
      <c r="E35" s="15"/>
      <c r="F35" s="15" t="s">
        <v>4886</v>
      </c>
      <c r="G35" s="15" t="s">
        <v>2182</v>
      </c>
      <c r="H35" s="15" t="s">
        <v>5031</v>
      </c>
      <c r="I35" s="15">
        <v>100.0</v>
      </c>
      <c r="J35" s="15"/>
      <c r="K35" s="15" t="s">
        <v>5079</v>
      </c>
      <c r="L35" s="17" t="s">
        <v>5115</v>
      </c>
      <c r="M35" s="17" t="s">
        <v>5116</v>
      </c>
      <c r="N35" s="17">
        <v>28.0</v>
      </c>
      <c r="O35" s="15" t="s">
        <v>5117</v>
      </c>
    </row>
    <row r="36" ht="15.75" hidden="1" customHeight="1">
      <c r="B36" s="14"/>
      <c r="C36" s="14" t="s">
        <v>4892</v>
      </c>
      <c r="D36" s="14">
        <v>2023.0</v>
      </c>
      <c r="E36" s="14"/>
      <c r="F36" s="14" t="s">
        <v>4895</v>
      </c>
      <c r="G36" s="14" t="s">
        <v>2182</v>
      </c>
      <c r="H36" s="14" t="s">
        <v>5031</v>
      </c>
      <c r="I36" s="14">
        <v>100.0</v>
      </c>
      <c r="J36" s="14"/>
      <c r="K36" s="14" t="s">
        <v>5079</v>
      </c>
      <c r="L36" s="16" t="s">
        <v>5115</v>
      </c>
      <c r="M36" s="16" t="s">
        <v>5116</v>
      </c>
      <c r="N36" s="16">
        <v>29.0</v>
      </c>
      <c r="O36" s="14" t="s">
        <v>5117</v>
      </c>
    </row>
    <row r="37" ht="15.75" hidden="1" customHeight="1">
      <c r="B37" s="15"/>
      <c r="C37" s="15" t="s">
        <v>4914</v>
      </c>
      <c r="D37" s="15">
        <v>2023.0</v>
      </c>
      <c r="E37" s="15"/>
      <c r="F37" s="15" t="s">
        <v>4917</v>
      </c>
      <c r="G37" s="15" t="s">
        <v>2182</v>
      </c>
      <c r="H37" s="15" t="s">
        <v>5031</v>
      </c>
      <c r="I37" s="15">
        <v>80.0</v>
      </c>
      <c r="J37" s="15"/>
      <c r="K37" s="15" t="s">
        <v>5062</v>
      </c>
      <c r="L37" s="17" t="s">
        <v>5115</v>
      </c>
      <c r="M37" s="17" t="s">
        <v>5116</v>
      </c>
      <c r="N37" s="17">
        <v>30.0</v>
      </c>
      <c r="O37" s="15" t="s">
        <v>5117</v>
      </c>
    </row>
    <row r="38" ht="15.75" hidden="1" customHeight="1">
      <c r="B38" s="14"/>
      <c r="C38" s="14" t="s">
        <v>4950</v>
      </c>
      <c r="D38" s="14">
        <v>2023.0</v>
      </c>
      <c r="E38" s="14"/>
      <c r="F38" s="14" t="s">
        <v>4951</v>
      </c>
      <c r="G38" s="14" t="s">
        <v>2182</v>
      </c>
      <c r="H38" s="14" t="s">
        <v>5031</v>
      </c>
      <c r="I38" s="14">
        <v>85.0</v>
      </c>
      <c r="J38" s="14"/>
      <c r="K38" s="14" t="s">
        <v>5060</v>
      </c>
      <c r="L38" s="16" t="s">
        <v>5115</v>
      </c>
      <c r="M38" s="16" t="s">
        <v>5116</v>
      </c>
      <c r="N38" s="16">
        <v>31.0</v>
      </c>
      <c r="O38" s="14" t="s">
        <v>5117</v>
      </c>
    </row>
    <row r="39" ht="15.75" hidden="1" customHeight="1">
      <c r="B39" s="15" t="s">
        <v>296</v>
      </c>
      <c r="C39" s="15" t="s">
        <v>299</v>
      </c>
      <c r="D39" s="15">
        <v>2022.0</v>
      </c>
      <c r="E39" s="15" t="s">
        <v>303</v>
      </c>
      <c r="F39" s="15" t="s">
        <v>304</v>
      </c>
      <c r="G39" s="15" t="s">
        <v>30</v>
      </c>
      <c r="H39" s="15" t="s">
        <v>33</v>
      </c>
      <c r="I39" s="15">
        <v>100.0</v>
      </c>
      <c r="J39" s="15"/>
      <c r="K39" s="15" t="s">
        <v>5060</v>
      </c>
      <c r="L39" s="17" t="s">
        <v>5115</v>
      </c>
      <c r="M39" s="17" t="s">
        <v>5116</v>
      </c>
      <c r="N39" s="17">
        <v>32.0</v>
      </c>
      <c r="O39" s="15" t="s">
        <v>5123</v>
      </c>
    </row>
    <row r="40" ht="15.75" hidden="1" customHeight="1">
      <c r="B40" s="14" t="s">
        <v>379</v>
      </c>
      <c r="C40" s="14" t="s">
        <v>382</v>
      </c>
      <c r="D40" s="14">
        <v>2022.0</v>
      </c>
      <c r="E40" s="14" t="s">
        <v>384</v>
      </c>
      <c r="F40" s="14" t="s">
        <v>385</v>
      </c>
      <c r="G40" s="14" t="s">
        <v>64</v>
      </c>
      <c r="H40" s="14" t="s">
        <v>33</v>
      </c>
      <c r="I40" s="14">
        <v>100.0</v>
      </c>
      <c r="J40" s="14" t="s">
        <v>5081</v>
      </c>
      <c r="K40" s="14" t="s">
        <v>5059</v>
      </c>
      <c r="L40" s="16" t="s">
        <v>5115</v>
      </c>
      <c r="M40" s="16" t="s">
        <v>5116</v>
      </c>
      <c r="N40" s="16">
        <v>33.0</v>
      </c>
      <c r="O40" s="14" t="s">
        <v>5118</v>
      </c>
    </row>
    <row r="41" ht="15.75" customHeight="1">
      <c r="B41" s="15" t="s">
        <v>468</v>
      </c>
      <c r="C41" s="15" t="s">
        <v>471</v>
      </c>
      <c r="D41" s="15">
        <v>2022.0</v>
      </c>
      <c r="E41" s="15" t="s">
        <v>473</v>
      </c>
      <c r="F41" s="15" t="s">
        <v>474</v>
      </c>
      <c r="G41" s="15" t="s">
        <v>30</v>
      </c>
      <c r="H41" s="15" t="s">
        <v>33</v>
      </c>
      <c r="I41" s="15">
        <v>80.0</v>
      </c>
      <c r="J41" s="15"/>
      <c r="K41" s="15" t="s">
        <v>5067</v>
      </c>
      <c r="L41" s="17" t="s">
        <v>1188</v>
      </c>
      <c r="M41" s="17"/>
      <c r="N41" s="17">
        <v>34.0</v>
      </c>
      <c r="O41" s="15"/>
    </row>
    <row r="42" ht="15.75" hidden="1" customHeight="1">
      <c r="B42" s="14" t="s">
        <v>520</v>
      </c>
      <c r="C42" s="14" t="s">
        <v>523</v>
      </c>
      <c r="D42" s="14">
        <v>2022.0</v>
      </c>
      <c r="E42" s="14" t="s">
        <v>525</v>
      </c>
      <c r="F42" s="14" t="s">
        <v>526</v>
      </c>
      <c r="G42" s="14" t="s">
        <v>64</v>
      </c>
      <c r="H42" s="14" t="s">
        <v>33</v>
      </c>
      <c r="I42" s="14">
        <v>100.0</v>
      </c>
      <c r="J42" s="14" t="s">
        <v>5081</v>
      </c>
      <c r="K42" s="14" t="s">
        <v>5060</v>
      </c>
      <c r="L42" s="16" t="s">
        <v>5115</v>
      </c>
      <c r="M42" s="16" t="s">
        <v>5116</v>
      </c>
      <c r="N42" s="16">
        <v>35.0</v>
      </c>
      <c r="O42" s="14" t="s">
        <v>5119</v>
      </c>
    </row>
    <row r="43" ht="15.75" hidden="1" customHeight="1">
      <c r="B43" s="15" t="s">
        <v>574</v>
      </c>
      <c r="C43" s="15" t="s">
        <v>577</v>
      </c>
      <c r="D43" s="15">
        <v>2022.0</v>
      </c>
      <c r="E43" s="15" t="s">
        <v>581</v>
      </c>
      <c r="F43" s="19" t="s">
        <v>582</v>
      </c>
      <c r="G43" s="15" t="s">
        <v>30</v>
      </c>
      <c r="H43" s="15" t="s">
        <v>33</v>
      </c>
      <c r="I43" s="15">
        <v>100.0</v>
      </c>
      <c r="J43" s="15"/>
      <c r="K43" s="15" t="s">
        <v>5060</v>
      </c>
      <c r="L43" s="17" t="s">
        <v>5115</v>
      </c>
      <c r="M43" s="17" t="s">
        <v>5116</v>
      </c>
      <c r="N43" s="17">
        <v>36.0</v>
      </c>
      <c r="O43" s="15" t="s">
        <v>5123</v>
      </c>
    </row>
    <row r="44" ht="15.75" customHeight="1">
      <c r="B44" s="14" t="s">
        <v>608</v>
      </c>
      <c r="C44" s="14" t="s">
        <v>611</v>
      </c>
      <c r="D44" s="14">
        <v>2022.0</v>
      </c>
      <c r="E44" s="14" t="s">
        <v>614</v>
      </c>
      <c r="F44" s="14" t="s">
        <v>615</v>
      </c>
      <c r="G44" s="14" t="s">
        <v>64</v>
      </c>
      <c r="H44" s="14" t="s">
        <v>33</v>
      </c>
      <c r="I44" s="14">
        <v>100.0</v>
      </c>
      <c r="J44" s="14"/>
      <c r="K44" s="14" t="s">
        <v>5060</v>
      </c>
      <c r="L44" s="16" t="s">
        <v>1188</v>
      </c>
      <c r="M44" s="16"/>
      <c r="N44" s="16">
        <v>37.0</v>
      </c>
      <c r="O44" s="14"/>
    </row>
    <row r="45" ht="15.75" hidden="1" customHeight="1">
      <c r="B45" s="15" t="s">
        <v>625</v>
      </c>
      <c r="C45" s="15" t="s">
        <v>628</v>
      </c>
      <c r="D45" s="15">
        <v>2022.0</v>
      </c>
      <c r="E45" s="15" t="s">
        <v>630</v>
      </c>
      <c r="F45" s="15" t="s">
        <v>631</v>
      </c>
      <c r="G45" s="15" t="s">
        <v>64</v>
      </c>
      <c r="H45" s="15" t="s">
        <v>33</v>
      </c>
      <c r="I45" s="15">
        <v>100.0</v>
      </c>
      <c r="J45" s="15"/>
      <c r="K45" s="15" t="s">
        <v>5060</v>
      </c>
      <c r="L45" s="17" t="s">
        <v>5115</v>
      </c>
      <c r="M45" s="17" t="s">
        <v>5116</v>
      </c>
      <c r="N45" s="17">
        <v>38.0</v>
      </c>
      <c r="O45" s="15" t="s">
        <v>5118</v>
      </c>
    </row>
    <row r="46" ht="15.75" hidden="1" customHeight="1">
      <c r="B46" s="14" t="s">
        <v>673</v>
      </c>
      <c r="C46" s="14" t="s">
        <v>676</v>
      </c>
      <c r="D46" s="14">
        <v>2022.0</v>
      </c>
      <c r="E46" s="14" t="s">
        <v>679</v>
      </c>
      <c r="F46" s="14" t="s">
        <v>680</v>
      </c>
      <c r="G46" s="14" t="s">
        <v>30</v>
      </c>
      <c r="H46" s="14" t="s">
        <v>33</v>
      </c>
      <c r="I46" s="14">
        <v>100.0</v>
      </c>
      <c r="J46" s="14"/>
      <c r="K46" s="14" t="s">
        <v>5060</v>
      </c>
      <c r="L46" s="16" t="s">
        <v>5115</v>
      </c>
      <c r="M46" s="16" t="s">
        <v>5116</v>
      </c>
      <c r="N46" s="16">
        <v>39.0</v>
      </c>
      <c r="O46" s="14" t="s">
        <v>5124</v>
      </c>
    </row>
    <row r="47" ht="15.75" customHeight="1">
      <c r="B47" s="15" t="s">
        <v>691</v>
      </c>
      <c r="C47" s="15" t="s">
        <v>694</v>
      </c>
      <c r="D47" s="15">
        <v>2022.0</v>
      </c>
      <c r="E47" s="15" t="s">
        <v>696</v>
      </c>
      <c r="F47" s="15" t="s">
        <v>697</v>
      </c>
      <c r="G47" s="15" t="s">
        <v>64</v>
      </c>
      <c r="H47" s="15" t="s">
        <v>33</v>
      </c>
      <c r="I47" s="15">
        <v>100.0</v>
      </c>
      <c r="J47" s="15" t="s">
        <v>5082</v>
      </c>
      <c r="K47" s="15" t="s">
        <v>5059</v>
      </c>
      <c r="L47" s="17" t="s">
        <v>1188</v>
      </c>
      <c r="M47" s="17"/>
      <c r="N47" s="17">
        <v>40.0</v>
      </c>
      <c r="O47" s="15"/>
    </row>
    <row r="48" ht="15.75" customHeight="1">
      <c r="B48" s="14" t="s">
        <v>699</v>
      </c>
      <c r="C48" s="14" t="s">
        <v>702</v>
      </c>
      <c r="D48" s="14">
        <v>2022.0</v>
      </c>
      <c r="E48" s="14" t="s">
        <v>703</v>
      </c>
      <c r="F48" s="14" t="s">
        <v>704</v>
      </c>
      <c r="G48" s="14" t="s">
        <v>30</v>
      </c>
      <c r="H48" s="14" t="s">
        <v>33</v>
      </c>
      <c r="I48" s="14">
        <v>100.0</v>
      </c>
      <c r="J48" s="14" t="s">
        <v>5083</v>
      </c>
      <c r="K48" s="14" t="s">
        <v>5062</v>
      </c>
      <c r="L48" s="16" t="s">
        <v>1188</v>
      </c>
      <c r="M48" s="16"/>
      <c r="N48" s="16">
        <v>41.0</v>
      </c>
      <c r="O48" s="14"/>
    </row>
    <row r="49" ht="15.75" hidden="1" customHeight="1">
      <c r="B49" s="15"/>
      <c r="C49" s="15" t="s">
        <v>1945</v>
      </c>
      <c r="D49" s="15">
        <v>2022.0</v>
      </c>
      <c r="E49" s="15"/>
      <c r="F49" s="15" t="s">
        <v>1948</v>
      </c>
      <c r="G49" s="15" t="s">
        <v>1530</v>
      </c>
      <c r="H49" s="15" t="s">
        <v>5031</v>
      </c>
      <c r="I49" s="15">
        <v>80.0</v>
      </c>
      <c r="J49" s="15" t="s">
        <v>5074</v>
      </c>
      <c r="K49" s="15"/>
      <c r="L49" s="17" t="s">
        <v>5115</v>
      </c>
      <c r="M49" s="17" t="s">
        <v>5116</v>
      </c>
      <c r="N49" s="17">
        <v>42.0</v>
      </c>
      <c r="O49" s="15" t="s">
        <v>5124</v>
      </c>
    </row>
    <row r="50" ht="15.75" hidden="1" customHeight="1">
      <c r="B50" s="14"/>
      <c r="C50" s="14" t="s">
        <v>2037</v>
      </c>
      <c r="D50" s="14">
        <v>2022.0</v>
      </c>
      <c r="E50" s="14"/>
      <c r="F50" s="14" t="s">
        <v>2040</v>
      </c>
      <c r="G50" s="14" t="s">
        <v>1530</v>
      </c>
      <c r="H50" s="14" t="s">
        <v>5031</v>
      </c>
      <c r="I50" s="14">
        <v>80.0</v>
      </c>
      <c r="J50" s="14" t="s">
        <v>5074</v>
      </c>
      <c r="K50" s="14"/>
      <c r="L50" s="16" t="s">
        <v>5115</v>
      </c>
      <c r="M50" s="16" t="s">
        <v>5116</v>
      </c>
      <c r="N50" s="16">
        <v>43.0</v>
      </c>
      <c r="O50" s="14" t="s">
        <v>5124</v>
      </c>
    </row>
    <row r="51" ht="15.75" hidden="1" customHeight="1">
      <c r="B51" s="15"/>
      <c r="C51" s="15" t="s">
        <v>2110</v>
      </c>
      <c r="D51" s="15">
        <v>2022.0</v>
      </c>
      <c r="E51" s="15"/>
      <c r="F51" s="15" t="s">
        <v>2113</v>
      </c>
      <c r="G51" s="15" t="s">
        <v>1530</v>
      </c>
      <c r="H51" s="15" t="s">
        <v>5031</v>
      </c>
      <c r="I51" s="15">
        <v>100.0</v>
      </c>
      <c r="J51" s="15"/>
      <c r="K51" s="15" t="s">
        <v>5060</v>
      </c>
      <c r="L51" s="17" t="s">
        <v>5115</v>
      </c>
      <c r="M51" s="17" t="s">
        <v>5116</v>
      </c>
      <c r="N51" s="17">
        <v>44.0</v>
      </c>
      <c r="O51" s="15" t="s">
        <v>5124</v>
      </c>
    </row>
    <row r="52" ht="15.75" hidden="1" customHeight="1">
      <c r="B52" s="14"/>
      <c r="C52" s="14" t="s">
        <v>2125</v>
      </c>
      <c r="D52" s="14">
        <v>2022.0</v>
      </c>
      <c r="E52" s="14"/>
      <c r="F52" s="14" t="s">
        <v>2128</v>
      </c>
      <c r="G52" s="14" t="s">
        <v>1530</v>
      </c>
      <c r="H52" s="14" t="s">
        <v>5031</v>
      </c>
      <c r="I52" s="14">
        <v>80.0</v>
      </c>
      <c r="J52" s="14" t="s">
        <v>5074</v>
      </c>
      <c r="K52" s="14"/>
      <c r="L52" s="16" t="s">
        <v>5115</v>
      </c>
      <c r="M52" s="16" t="s">
        <v>5116</v>
      </c>
      <c r="N52" s="16">
        <v>45.0</v>
      </c>
      <c r="O52" s="14" t="s">
        <v>5124</v>
      </c>
    </row>
    <row r="53" ht="15.75" customHeight="1">
      <c r="B53" s="15"/>
      <c r="C53" s="15" t="s">
        <v>2165</v>
      </c>
      <c r="D53" s="15">
        <v>2022.0</v>
      </c>
      <c r="E53" s="15"/>
      <c r="F53" s="15" t="s">
        <v>2166</v>
      </c>
      <c r="G53" s="15" t="s">
        <v>1530</v>
      </c>
      <c r="H53" s="15" t="s">
        <v>5031</v>
      </c>
      <c r="I53" s="15">
        <v>100.0</v>
      </c>
      <c r="J53" s="15"/>
      <c r="K53" s="15" t="s">
        <v>5060</v>
      </c>
      <c r="L53" s="17" t="s">
        <v>1188</v>
      </c>
      <c r="M53" s="17"/>
      <c r="N53" s="17">
        <v>46.0</v>
      </c>
      <c r="O53" s="15"/>
    </row>
    <row r="54" ht="15.75" customHeight="1">
      <c r="B54" s="14"/>
      <c r="C54" s="14" t="s">
        <v>2320</v>
      </c>
      <c r="D54" s="14">
        <v>2022.0</v>
      </c>
      <c r="E54" s="14"/>
      <c r="F54" s="14" t="s">
        <v>2323</v>
      </c>
      <c r="G54" s="14" t="s">
        <v>2182</v>
      </c>
      <c r="H54" s="14" t="s">
        <v>5031</v>
      </c>
      <c r="I54" s="14">
        <v>100.0</v>
      </c>
      <c r="J54" s="14" t="s">
        <v>5074</v>
      </c>
      <c r="K54" s="14" t="s">
        <v>5060</v>
      </c>
      <c r="L54" s="16" t="s">
        <v>1188</v>
      </c>
      <c r="M54" s="16"/>
      <c r="N54" s="16">
        <v>47.0</v>
      </c>
      <c r="O54" s="14"/>
    </row>
    <row r="55" ht="15.75" hidden="1" customHeight="1">
      <c r="B55" s="15"/>
      <c r="C55" s="15" t="s">
        <v>2756</v>
      </c>
      <c r="D55" s="15">
        <v>2022.0</v>
      </c>
      <c r="E55" s="15"/>
      <c r="F55" s="15" t="s">
        <v>2757</v>
      </c>
      <c r="G55" s="15" t="s">
        <v>2182</v>
      </c>
      <c r="H55" s="15" t="s">
        <v>5031</v>
      </c>
      <c r="I55" s="15">
        <v>75.0</v>
      </c>
      <c r="J55" s="15" t="s">
        <v>5074</v>
      </c>
      <c r="K55" s="15"/>
      <c r="L55" s="17" t="s">
        <v>5115</v>
      </c>
      <c r="M55" s="17" t="s">
        <v>5116</v>
      </c>
      <c r="N55" s="17">
        <v>48.0</v>
      </c>
      <c r="O55" s="15" t="s">
        <v>5117</v>
      </c>
    </row>
    <row r="56" ht="15.75" hidden="1" customHeight="1">
      <c r="B56" s="14"/>
      <c r="C56" s="14" t="s">
        <v>3002</v>
      </c>
      <c r="D56" s="14">
        <v>2022.0</v>
      </c>
      <c r="E56" s="14"/>
      <c r="F56" s="14" t="s">
        <v>3004</v>
      </c>
      <c r="G56" s="14" t="s">
        <v>2182</v>
      </c>
      <c r="H56" s="14" t="s">
        <v>5031</v>
      </c>
      <c r="I56" s="14">
        <v>60.0</v>
      </c>
      <c r="J56" s="14" t="s">
        <v>5074</v>
      </c>
      <c r="K56" s="14"/>
      <c r="L56" s="16" t="s">
        <v>1188</v>
      </c>
      <c r="M56" s="14"/>
      <c r="N56" s="16">
        <v>49.0</v>
      </c>
      <c r="O56" s="14"/>
    </row>
    <row r="57" ht="15.75" hidden="1" customHeight="1">
      <c r="B57" s="15"/>
      <c r="C57" s="15" t="s">
        <v>3122</v>
      </c>
      <c r="D57" s="15">
        <v>2022.0</v>
      </c>
      <c r="E57" s="15"/>
      <c r="F57" s="15" t="s">
        <v>3125</v>
      </c>
      <c r="G57" s="15" t="s">
        <v>2182</v>
      </c>
      <c r="H57" s="15" t="s">
        <v>5031</v>
      </c>
      <c r="I57" s="15">
        <v>60.0</v>
      </c>
      <c r="J57" s="15" t="s">
        <v>5074</v>
      </c>
      <c r="K57" s="15"/>
      <c r="L57" s="17" t="s">
        <v>5115</v>
      </c>
      <c r="M57" s="15" t="s">
        <v>5116</v>
      </c>
      <c r="N57" s="17">
        <v>50.0</v>
      </c>
      <c r="O57" s="15" t="s">
        <v>5117</v>
      </c>
    </row>
    <row r="58" ht="15.75" hidden="1" customHeight="1">
      <c r="B58" s="14"/>
      <c r="C58" s="14" t="s">
        <v>3308</v>
      </c>
      <c r="D58" s="14">
        <v>2022.0</v>
      </c>
      <c r="E58" s="14"/>
      <c r="F58" s="14" t="s">
        <v>3313</v>
      </c>
      <c r="G58" s="14" t="s">
        <v>2182</v>
      </c>
      <c r="H58" s="14" t="s">
        <v>5031</v>
      </c>
      <c r="I58" s="14">
        <v>70.0</v>
      </c>
      <c r="J58" s="14"/>
      <c r="K58" s="14" t="s">
        <v>5060</v>
      </c>
      <c r="L58" s="16" t="s">
        <v>5115</v>
      </c>
      <c r="M58" s="16" t="s">
        <v>5116</v>
      </c>
      <c r="N58" s="16">
        <v>51.0</v>
      </c>
      <c r="O58" s="14" t="s">
        <v>5117</v>
      </c>
    </row>
    <row r="59" ht="15.75" hidden="1" customHeight="1">
      <c r="B59" s="15"/>
      <c r="C59" s="15" t="s">
        <v>3427</v>
      </c>
      <c r="D59" s="15">
        <v>2022.0</v>
      </c>
      <c r="E59" s="15"/>
      <c r="F59" s="15" t="s">
        <v>3430</v>
      </c>
      <c r="G59" s="15" t="s">
        <v>2182</v>
      </c>
      <c r="H59" s="15" t="s">
        <v>5031</v>
      </c>
      <c r="I59" s="15">
        <v>70.0</v>
      </c>
      <c r="J59" s="15"/>
      <c r="K59" s="15" t="s">
        <v>5087</v>
      </c>
      <c r="L59" s="17" t="s">
        <v>5115</v>
      </c>
      <c r="M59" s="17" t="s">
        <v>5116</v>
      </c>
      <c r="N59" s="17">
        <v>52.0</v>
      </c>
      <c r="O59" s="15" t="s">
        <v>5117</v>
      </c>
    </row>
    <row r="60" ht="15.75" customHeight="1">
      <c r="B60" s="14"/>
      <c r="C60" s="14" t="s">
        <v>3690</v>
      </c>
      <c r="D60" s="14">
        <v>2022.0</v>
      </c>
      <c r="E60" s="14"/>
      <c r="F60" s="14" t="s">
        <v>3692</v>
      </c>
      <c r="G60" s="14" t="s">
        <v>2182</v>
      </c>
      <c r="H60" s="14" t="s">
        <v>5031</v>
      </c>
      <c r="I60" s="14">
        <v>70.0</v>
      </c>
      <c r="J60" s="14" t="s">
        <v>5074</v>
      </c>
      <c r="K60" s="14" t="s">
        <v>5062</v>
      </c>
      <c r="L60" s="16" t="s">
        <v>1188</v>
      </c>
      <c r="M60" s="16"/>
      <c r="N60" s="16">
        <v>53.0</v>
      </c>
      <c r="O60" s="14"/>
    </row>
    <row r="61" ht="15.75" hidden="1" customHeight="1">
      <c r="B61" s="15"/>
      <c r="C61" s="15" t="s">
        <v>4053</v>
      </c>
      <c r="D61" s="15">
        <v>2022.0</v>
      </c>
      <c r="E61" s="15"/>
      <c r="F61" s="15" t="s">
        <v>4058</v>
      </c>
      <c r="G61" s="15" t="s">
        <v>2182</v>
      </c>
      <c r="H61" s="15" t="s">
        <v>5031</v>
      </c>
      <c r="I61" s="15">
        <v>75.0</v>
      </c>
      <c r="J61" s="15"/>
      <c r="K61" s="15" t="s">
        <v>5062</v>
      </c>
      <c r="L61" s="17" t="s">
        <v>5115</v>
      </c>
      <c r="M61" s="17" t="s">
        <v>5116</v>
      </c>
      <c r="N61" s="17">
        <v>54.0</v>
      </c>
      <c r="O61" s="15" t="s">
        <v>5117</v>
      </c>
    </row>
    <row r="62" ht="15.75" hidden="1" customHeight="1">
      <c r="B62" s="14"/>
      <c r="C62" s="14" t="s">
        <v>4078</v>
      </c>
      <c r="D62" s="14">
        <v>2022.0</v>
      </c>
      <c r="E62" s="14"/>
      <c r="F62" s="14" t="s">
        <v>4083</v>
      </c>
      <c r="G62" s="14" t="s">
        <v>2182</v>
      </c>
      <c r="H62" s="14" t="s">
        <v>5031</v>
      </c>
      <c r="I62" s="14">
        <v>60.0</v>
      </c>
      <c r="J62" s="14" t="s">
        <v>5074</v>
      </c>
      <c r="K62" s="14"/>
      <c r="L62" s="16" t="s">
        <v>5115</v>
      </c>
      <c r="M62" s="14" t="s">
        <v>5116</v>
      </c>
      <c r="N62" s="16">
        <v>55.0</v>
      </c>
      <c r="O62" s="14" t="s">
        <v>5117</v>
      </c>
    </row>
    <row r="63" ht="15.75" customHeight="1">
      <c r="B63" s="15"/>
      <c r="C63" s="15" t="s">
        <v>4219</v>
      </c>
      <c r="D63" s="15">
        <v>2022.0</v>
      </c>
      <c r="E63" s="15"/>
      <c r="F63" s="15" t="s">
        <v>4220</v>
      </c>
      <c r="G63" s="15" t="s">
        <v>2182</v>
      </c>
      <c r="H63" s="15" t="s">
        <v>5031</v>
      </c>
      <c r="I63" s="15">
        <v>80.0</v>
      </c>
      <c r="J63" s="15"/>
      <c r="K63" s="15" t="s">
        <v>5062</v>
      </c>
      <c r="L63" s="17" t="s">
        <v>1188</v>
      </c>
      <c r="M63" s="17"/>
      <c r="N63" s="17">
        <v>56.0</v>
      </c>
      <c r="O63" s="15"/>
    </row>
    <row r="64" ht="15.75" hidden="1" customHeight="1">
      <c r="B64" s="14"/>
      <c r="C64" s="14" t="s">
        <v>4340</v>
      </c>
      <c r="D64" s="14">
        <v>2022.0</v>
      </c>
      <c r="E64" s="14"/>
      <c r="F64" s="14" t="s">
        <v>4343</v>
      </c>
      <c r="G64" s="14" t="s">
        <v>2182</v>
      </c>
      <c r="H64" s="14" t="s">
        <v>5031</v>
      </c>
      <c r="I64" s="14">
        <v>70.0</v>
      </c>
      <c r="J64" s="14" t="s">
        <v>5074</v>
      </c>
      <c r="K64" s="14" t="s">
        <v>5062</v>
      </c>
      <c r="L64" s="16" t="s">
        <v>5115</v>
      </c>
      <c r="M64" s="16" t="s">
        <v>5116</v>
      </c>
      <c r="N64" s="16">
        <v>57.0</v>
      </c>
      <c r="O64" s="14" t="s">
        <v>5117</v>
      </c>
    </row>
    <row r="65" ht="15.75" customHeight="1">
      <c r="B65" s="15"/>
      <c r="C65" s="15" t="s">
        <v>4459</v>
      </c>
      <c r="D65" s="15">
        <v>2022.0</v>
      </c>
      <c r="E65" s="15"/>
      <c r="F65" s="15" t="s">
        <v>4461</v>
      </c>
      <c r="G65" s="15" t="s">
        <v>2182</v>
      </c>
      <c r="H65" s="15" t="s">
        <v>5031</v>
      </c>
      <c r="I65" s="15">
        <v>100.0</v>
      </c>
      <c r="J65" s="15"/>
      <c r="K65" s="15" t="s">
        <v>5079</v>
      </c>
      <c r="L65" s="17" t="s">
        <v>1188</v>
      </c>
      <c r="M65" s="17"/>
      <c r="N65" s="17">
        <v>58.0</v>
      </c>
      <c r="O65" s="15"/>
    </row>
    <row r="66" ht="15.75" customHeight="1">
      <c r="B66" s="14"/>
      <c r="C66" s="14" t="s">
        <v>4505</v>
      </c>
      <c r="D66" s="14">
        <v>2022.0</v>
      </c>
      <c r="E66" s="14"/>
      <c r="F66" s="14" t="s">
        <v>4507</v>
      </c>
      <c r="G66" s="14" t="s">
        <v>2182</v>
      </c>
      <c r="H66" s="14" t="s">
        <v>5031</v>
      </c>
      <c r="I66" s="14">
        <v>100.0</v>
      </c>
      <c r="J66" s="14" t="s">
        <v>5076</v>
      </c>
      <c r="K66" s="14" t="s">
        <v>5059</v>
      </c>
      <c r="L66" s="16" t="s">
        <v>1188</v>
      </c>
      <c r="M66" s="16"/>
      <c r="N66" s="16">
        <v>59.0</v>
      </c>
      <c r="O66" s="14"/>
    </row>
    <row r="67" ht="15.75" hidden="1" customHeight="1">
      <c r="B67" s="15"/>
      <c r="C67" s="15" t="s">
        <v>4652</v>
      </c>
      <c r="D67" s="15">
        <v>2022.0</v>
      </c>
      <c r="E67" s="15"/>
      <c r="F67" s="15" t="s">
        <v>4657</v>
      </c>
      <c r="G67" s="15" t="s">
        <v>2182</v>
      </c>
      <c r="H67" s="15" t="s">
        <v>5031</v>
      </c>
      <c r="I67" s="15">
        <v>100.0</v>
      </c>
      <c r="J67" s="15"/>
      <c r="K67" s="15" t="s">
        <v>5059</v>
      </c>
      <c r="L67" s="17" t="s">
        <v>5115</v>
      </c>
      <c r="M67" s="17" t="s">
        <v>5116</v>
      </c>
      <c r="N67" s="17">
        <v>60.0</v>
      </c>
      <c r="O67" s="15" t="s">
        <v>5117</v>
      </c>
    </row>
    <row r="68" ht="15.75" customHeight="1">
      <c r="B68" s="14"/>
      <c r="C68" s="14" t="s">
        <v>4810</v>
      </c>
      <c r="D68" s="14">
        <v>2022.0</v>
      </c>
      <c r="E68" s="14"/>
      <c r="F68" s="14" t="s">
        <v>4813</v>
      </c>
      <c r="G68" s="14" t="s">
        <v>2182</v>
      </c>
      <c r="H68" s="14" t="s">
        <v>5031</v>
      </c>
      <c r="I68" s="14">
        <v>100.0</v>
      </c>
      <c r="J68" s="14"/>
      <c r="K68" s="14" t="s">
        <v>5060</v>
      </c>
      <c r="L68" s="16" t="s">
        <v>1188</v>
      </c>
      <c r="M68" s="16"/>
      <c r="N68" s="16">
        <v>61.0</v>
      </c>
      <c r="O68" s="14"/>
    </row>
    <row r="69" ht="15.75" hidden="1" customHeight="1">
      <c r="B69" s="15"/>
      <c r="C69" s="15" t="s">
        <v>4871</v>
      </c>
      <c r="D69" s="15">
        <v>2022.0</v>
      </c>
      <c r="E69" s="15"/>
      <c r="F69" s="15" t="s">
        <v>4875</v>
      </c>
      <c r="G69" s="15" t="s">
        <v>2182</v>
      </c>
      <c r="H69" s="15" t="s">
        <v>5031</v>
      </c>
      <c r="I69" s="15">
        <v>100.0</v>
      </c>
      <c r="J69" s="15" t="s">
        <v>5088</v>
      </c>
      <c r="K69" s="15" t="s">
        <v>5067</v>
      </c>
      <c r="L69" s="17" t="s">
        <v>5115</v>
      </c>
      <c r="M69" s="17" t="s">
        <v>5116</v>
      </c>
      <c r="N69" s="17">
        <v>62.0</v>
      </c>
      <c r="O69" s="15" t="s">
        <v>5117</v>
      </c>
    </row>
    <row r="70" ht="15.75" hidden="1" customHeight="1">
      <c r="B70" s="14"/>
      <c r="C70" s="14" t="s">
        <v>4942</v>
      </c>
      <c r="D70" s="14">
        <v>2022.0</v>
      </c>
      <c r="E70" s="14"/>
      <c r="F70" s="14" t="s">
        <v>4947</v>
      </c>
      <c r="G70" s="14" t="s">
        <v>2182</v>
      </c>
      <c r="H70" s="14" t="s">
        <v>5031</v>
      </c>
      <c r="I70" s="14">
        <v>100.0</v>
      </c>
      <c r="J70" s="14"/>
      <c r="K70" s="14" t="s">
        <v>5067</v>
      </c>
      <c r="L70" s="16" t="s">
        <v>5115</v>
      </c>
      <c r="M70" s="16" t="s">
        <v>5116</v>
      </c>
      <c r="N70" s="16">
        <v>63.0</v>
      </c>
      <c r="O70" s="14" t="s">
        <v>5117</v>
      </c>
    </row>
    <row r="71" ht="15.75" hidden="1" customHeight="1">
      <c r="B71" s="15" t="s">
        <v>74</v>
      </c>
      <c r="C71" s="15" t="s">
        <v>77</v>
      </c>
      <c r="D71" s="15">
        <v>2021.0</v>
      </c>
      <c r="E71" s="15" t="s">
        <v>78</v>
      </c>
      <c r="F71" s="15" t="s">
        <v>79</v>
      </c>
      <c r="G71" s="15" t="s">
        <v>64</v>
      </c>
      <c r="H71" s="15" t="s">
        <v>33</v>
      </c>
      <c r="I71" s="15">
        <v>100.0</v>
      </c>
      <c r="J71" s="15"/>
      <c r="K71" s="15" t="s">
        <v>5060</v>
      </c>
      <c r="L71" s="17" t="s">
        <v>5115</v>
      </c>
      <c r="M71" s="17" t="s">
        <v>5116</v>
      </c>
      <c r="N71" s="17">
        <v>64.0</v>
      </c>
      <c r="O71" s="15" t="s">
        <v>5117</v>
      </c>
    </row>
    <row r="72" ht="15.75" hidden="1" customHeight="1">
      <c r="B72" s="14" t="s">
        <v>89</v>
      </c>
      <c r="C72" s="14" t="s">
        <v>92</v>
      </c>
      <c r="D72" s="14">
        <v>2021.0</v>
      </c>
      <c r="E72" s="14" t="s">
        <v>94</v>
      </c>
      <c r="F72" s="14" t="s">
        <v>95</v>
      </c>
      <c r="G72" s="14" t="s">
        <v>64</v>
      </c>
      <c r="H72" s="14" t="s">
        <v>33</v>
      </c>
      <c r="I72" s="14">
        <v>100.0</v>
      </c>
      <c r="J72" s="14"/>
      <c r="K72" s="14" t="s">
        <v>5062</v>
      </c>
      <c r="L72" s="16" t="s">
        <v>5115</v>
      </c>
      <c r="M72" s="16" t="s">
        <v>5116</v>
      </c>
      <c r="N72" s="16">
        <v>65.0</v>
      </c>
      <c r="O72" s="14" t="s">
        <v>5118</v>
      </c>
    </row>
    <row r="73" ht="15.75" hidden="1" customHeight="1">
      <c r="B73" s="15" t="s">
        <v>241</v>
      </c>
      <c r="C73" s="15" t="s">
        <v>244</v>
      </c>
      <c r="D73" s="15">
        <v>2021.0</v>
      </c>
      <c r="E73" s="15" t="s">
        <v>248</v>
      </c>
      <c r="F73" s="15" t="s">
        <v>249</v>
      </c>
      <c r="G73" s="15" t="s">
        <v>64</v>
      </c>
      <c r="H73" s="15" t="s">
        <v>33</v>
      </c>
      <c r="I73" s="15">
        <v>100.0</v>
      </c>
      <c r="J73" s="15"/>
      <c r="K73" s="15" t="s">
        <v>5060</v>
      </c>
      <c r="L73" s="17" t="s">
        <v>5115</v>
      </c>
      <c r="M73" s="17" t="s">
        <v>5116</v>
      </c>
      <c r="N73" s="17">
        <v>66.0</v>
      </c>
      <c r="O73" s="15" t="s">
        <v>5118</v>
      </c>
    </row>
    <row r="74" ht="15.75" customHeight="1">
      <c r="B74" s="14" t="s">
        <v>261</v>
      </c>
      <c r="C74" s="14" t="s">
        <v>264</v>
      </c>
      <c r="D74" s="14">
        <v>2021.0</v>
      </c>
      <c r="E74" s="14" t="s">
        <v>267</v>
      </c>
      <c r="F74" s="14" t="s">
        <v>268</v>
      </c>
      <c r="G74" s="14" t="s">
        <v>64</v>
      </c>
      <c r="H74" s="14" t="s">
        <v>33</v>
      </c>
      <c r="I74" s="14">
        <v>100.0</v>
      </c>
      <c r="J74" s="14"/>
      <c r="K74" s="14" t="s">
        <v>5059</v>
      </c>
      <c r="L74" s="16" t="s">
        <v>5115</v>
      </c>
      <c r="M74" s="16" t="s">
        <v>5121</v>
      </c>
      <c r="N74" s="16">
        <v>67.0</v>
      </c>
      <c r="O74" s="14" t="s">
        <v>5118</v>
      </c>
    </row>
    <row r="75" ht="15.75" customHeight="1">
      <c r="B75" s="15" t="s">
        <v>270</v>
      </c>
      <c r="C75" s="15" t="s">
        <v>273</v>
      </c>
      <c r="D75" s="15">
        <v>2021.0</v>
      </c>
      <c r="E75" s="15" t="s">
        <v>276</v>
      </c>
      <c r="F75" s="15" t="s">
        <v>277</v>
      </c>
      <c r="G75" s="15" t="s">
        <v>30</v>
      </c>
      <c r="H75" s="15" t="s">
        <v>33</v>
      </c>
      <c r="I75" s="15">
        <v>100.0</v>
      </c>
      <c r="J75" s="15" t="s">
        <v>5076</v>
      </c>
      <c r="K75" s="15" t="s">
        <v>5060</v>
      </c>
      <c r="L75" s="17" t="s">
        <v>1188</v>
      </c>
      <c r="M75" s="17"/>
      <c r="N75" s="17">
        <v>68.0</v>
      </c>
      <c r="O75" s="15"/>
    </row>
    <row r="76" ht="15.75" hidden="1" customHeight="1">
      <c r="B76" s="14" t="s">
        <v>387</v>
      </c>
      <c r="C76" s="14" t="s">
        <v>390</v>
      </c>
      <c r="D76" s="14">
        <v>2021.0</v>
      </c>
      <c r="E76" s="14" t="s">
        <v>392</v>
      </c>
      <c r="F76" s="14" t="s">
        <v>393</v>
      </c>
      <c r="G76" s="14" t="s">
        <v>64</v>
      </c>
      <c r="H76" s="14" t="s">
        <v>33</v>
      </c>
      <c r="I76" s="14">
        <v>100.0</v>
      </c>
      <c r="J76" s="14"/>
      <c r="K76" s="14" t="s">
        <v>5073</v>
      </c>
      <c r="L76" s="16" t="s">
        <v>5115</v>
      </c>
      <c r="M76" s="16" t="s">
        <v>5116</v>
      </c>
      <c r="N76" s="16">
        <v>69.0</v>
      </c>
      <c r="O76" s="14" t="s">
        <v>5118</v>
      </c>
    </row>
    <row r="77" ht="15.75" hidden="1" customHeight="1">
      <c r="B77" s="15" t="s">
        <v>565</v>
      </c>
      <c r="C77" s="15" t="s">
        <v>568</v>
      </c>
      <c r="D77" s="15">
        <v>2021.0</v>
      </c>
      <c r="E77" s="15" t="s">
        <v>571</v>
      </c>
      <c r="F77" s="15" t="s">
        <v>572</v>
      </c>
      <c r="G77" s="15" t="s">
        <v>64</v>
      </c>
      <c r="H77" s="15" t="s">
        <v>33</v>
      </c>
      <c r="I77" s="15">
        <v>100.0</v>
      </c>
      <c r="J77" s="15"/>
      <c r="K77" s="15" t="s">
        <v>5067</v>
      </c>
      <c r="L77" s="17" t="s">
        <v>5115</v>
      </c>
      <c r="M77" s="17" t="s">
        <v>5116</v>
      </c>
      <c r="N77" s="17">
        <v>70.0</v>
      </c>
      <c r="O77" s="15" t="s">
        <v>5118</v>
      </c>
    </row>
    <row r="78" ht="15.75" hidden="1" customHeight="1">
      <c r="B78" s="14" t="s">
        <v>641</v>
      </c>
      <c r="C78" s="14" t="s">
        <v>644</v>
      </c>
      <c r="D78" s="14">
        <v>2021.0</v>
      </c>
      <c r="E78" s="14" t="s">
        <v>646</v>
      </c>
      <c r="F78" s="14" t="s">
        <v>647</v>
      </c>
      <c r="G78" s="14" t="s">
        <v>64</v>
      </c>
      <c r="H78" s="14" t="s">
        <v>33</v>
      </c>
      <c r="I78" s="14">
        <v>100.0</v>
      </c>
      <c r="J78" s="14" t="s">
        <v>5077</v>
      </c>
      <c r="K78" s="14"/>
      <c r="L78" s="16" t="s">
        <v>5115</v>
      </c>
      <c r="M78" s="16" t="s">
        <v>5116</v>
      </c>
      <c r="N78" s="16">
        <v>71.0</v>
      </c>
      <c r="O78" s="14" t="s">
        <v>5125</v>
      </c>
    </row>
    <row r="79" ht="15.75" hidden="1" customHeight="1">
      <c r="B79" s="15" t="s">
        <v>732</v>
      </c>
      <c r="C79" s="15" t="s">
        <v>735</v>
      </c>
      <c r="D79" s="15">
        <v>2021.0</v>
      </c>
      <c r="E79" s="15" t="s">
        <v>736</v>
      </c>
      <c r="F79" s="19" t="s">
        <v>737</v>
      </c>
      <c r="G79" s="15" t="s">
        <v>30</v>
      </c>
      <c r="H79" s="15" t="s">
        <v>33</v>
      </c>
      <c r="I79" s="15">
        <v>100.0</v>
      </c>
      <c r="J79" s="15" t="s">
        <v>5090</v>
      </c>
      <c r="K79" s="15" t="s">
        <v>5060</v>
      </c>
      <c r="L79" s="17" t="s">
        <v>5115</v>
      </c>
      <c r="M79" s="17" t="s">
        <v>5116</v>
      </c>
      <c r="N79" s="17">
        <v>72.0</v>
      </c>
      <c r="O79" s="15" t="s">
        <v>5124</v>
      </c>
    </row>
    <row r="80" ht="15.75" hidden="1" customHeight="1">
      <c r="B80" s="14" t="s">
        <v>1112</v>
      </c>
      <c r="C80" s="14" t="s">
        <v>1113</v>
      </c>
      <c r="D80" s="14">
        <v>2021.0</v>
      </c>
      <c r="E80" s="14" t="s">
        <v>1132</v>
      </c>
      <c r="F80" s="14" t="s">
        <v>5047</v>
      </c>
      <c r="G80" s="14" t="s">
        <v>30</v>
      </c>
      <c r="H80" s="14" t="s">
        <v>5045</v>
      </c>
      <c r="I80" s="14">
        <v>100.0</v>
      </c>
      <c r="J80" s="14"/>
      <c r="K80" s="14" t="s">
        <v>5059</v>
      </c>
      <c r="L80" s="16" t="s">
        <v>5115</v>
      </c>
      <c r="M80" s="16" t="s">
        <v>5116</v>
      </c>
      <c r="N80" s="16">
        <v>73.0</v>
      </c>
      <c r="O80" s="14" t="s">
        <v>5126</v>
      </c>
    </row>
    <row r="81" ht="15.75" customHeight="1">
      <c r="B81" s="15"/>
      <c r="C81" s="15" t="s">
        <v>1721</v>
      </c>
      <c r="D81" s="15">
        <v>2021.0</v>
      </c>
      <c r="E81" s="15"/>
      <c r="F81" s="15" t="s">
        <v>1724</v>
      </c>
      <c r="G81" s="15" t="s">
        <v>1530</v>
      </c>
      <c r="H81" s="15" t="s">
        <v>5031</v>
      </c>
      <c r="I81" s="15">
        <v>70.0</v>
      </c>
      <c r="J81" s="15"/>
      <c r="K81" s="15" t="s">
        <v>5073</v>
      </c>
      <c r="L81" s="17" t="s">
        <v>5115</v>
      </c>
      <c r="M81" s="17" t="s">
        <v>5121</v>
      </c>
      <c r="N81" s="17">
        <v>74.0</v>
      </c>
      <c r="O81" s="15" t="s">
        <v>5124</v>
      </c>
    </row>
    <row r="82" ht="15.75" customHeight="1">
      <c r="B82" s="14"/>
      <c r="C82" s="14" t="s">
        <v>1766</v>
      </c>
      <c r="D82" s="14">
        <v>2021.0</v>
      </c>
      <c r="E82" s="14"/>
      <c r="F82" s="14" t="s">
        <v>1769</v>
      </c>
      <c r="G82" s="14" t="s">
        <v>1530</v>
      </c>
      <c r="H82" s="14" t="s">
        <v>5031</v>
      </c>
      <c r="I82" s="14">
        <v>100.0</v>
      </c>
      <c r="J82" s="14" t="s">
        <v>5077</v>
      </c>
      <c r="K82" s="14" t="s">
        <v>5059</v>
      </c>
      <c r="L82" s="16" t="s">
        <v>5115</v>
      </c>
      <c r="M82" s="16" t="s">
        <v>5121</v>
      </c>
      <c r="N82" s="16">
        <v>75.0</v>
      </c>
      <c r="O82" s="14" t="s">
        <v>5124</v>
      </c>
    </row>
    <row r="83" ht="15.75" customHeight="1">
      <c r="B83" s="15"/>
      <c r="C83" s="15" t="s">
        <v>1997</v>
      </c>
      <c r="D83" s="15">
        <v>2021.0</v>
      </c>
      <c r="E83" s="15"/>
      <c r="F83" s="19" t="s">
        <v>2000</v>
      </c>
      <c r="G83" s="15" t="s">
        <v>1530</v>
      </c>
      <c r="H83" s="15" t="s">
        <v>5031</v>
      </c>
      <c r="I83" s="15">
        <v>70.0</v>
      </c>
      <c r="J83" s="15"/>
      <c r="K83" s="15" t="s">
        <v>5059</v>
      </c>
      <c r="L83" s="17" t="s">
        <v>5115</v>
      </c>
      <c r="M83" s="17" t="s">
        <v>5121</v>
      </c>
      <c r="N83" s="17">
        <v>76.0</v>
      </c>
      <c r="O83" s="15" t="s">
        <v>5124</v>
      </c>
    </row>
    <row r="84" ht="15.75" customHeight="1">
      <c r="B84" s="14"/>
      <c r="C84" s="14" t="s">
        <v>2160</v>
      </c>
      <c r="D84" s="14">
        <v>2021.0</v>
      </c>
      <c r="E84" s="14"/>
      <c r="F84" s="14" t="s">
        <v>2163</v>
      </c>
      <c r="G84" s="14" t="s">
        <v>1530</v>
      </c>
      <c r="H84" s="14" t="s">
        <v>5031</v>
      </c>
      <c r="I84" s="14">
        <v>85.0</v>
      </c>
      <c r="J84" s="14"/>
      <c r="K84" s="14" t="s">
        <v>5067</v>
      </c>
      <c r="L84" s="16" t="s">
        <v>5115</v>
      </c>
      <c r="M84" s="16" t="s">
        <v>5121</v>
      </c>
      <c r="N84" s="16">
        <v>77.0</v>
      </c>
      <c r="O84" s="14" t="s">
        <v>5124</v>
      </c>
    </row>
    <row r="85" ht="15.75" customHeight="1">
      <c r="B85" s="15"/>
      <c r="C85" s="15" t="s">
        <v>3256</v>
      </c>
      <c r="D85" s="15">
        <v>2021.0</v>
      </c>
      <c r="E85" s="15"/>
      <c r="F85" s="20" t="s">
        <v>3257</v>
      </c>
      <c r="G85" s="15" t="s">
        <v>2182</v>
      </c>
      <c r="H85" s="15" t="s">
        <v>5031</v>
      </c>
      <c r="I85" s="15">
        <v>100.0</v>
      </c>
      <c r="J85" s="15"/>
      <c r="K85" s="15" t="s">
        <v>5060</v>
      </c>
      <c r="L85" s="17" t="s">
        <v>1188</v>
      </c>
      <c r="M85" s="17"/>
      <c r="N85" s="17">
        <v>78.0</v>
      </c>
      <c r="O85" s="15"/>
    </row>
    <row r="86" ht="15.75" customHeight="1">
      <c r="B86" s="14"/>
      <c r="C86" s="14" t="s">
        <v>3527</v>
      </c>
      <c r="D86" s="14">
        <v>2021.0</v>
      </c>
      <c r="E86" s="14"/>
      <c r="F86" s="21" t="s">
        <v>3530</v>
      </c>
      <c r="G86" s="14" t="s">
        <v>2182</v>
      </c>
      <c r="H86" s="14" t="s">
        <v>5031</v>
      </c>
      <c r="I86" s="14">
        <v>100.0</v>
      </c>
      <c r="J86" s="14"/>
      <c r="K86" s="14" t="s">
        <v>5060</v>
      </c>
      <c r="L86" s="16" t="s">
        <v>1188</v>
      </c>
      <c r="M86" s="16"/>
      <c r="N86" s="16">
        <v>79.0</v>
      </c>
      <c r="O86" s="14"/>
    </row>
    <row r="87" ht="15.75" customHeight="1">
      <c r="B87" s="15"/>
      <c r="C87" s="15" t="s">
        <v>3721</v>
      </c>
      <c r="D87" s="15">
        <v>2021.0</v>
      </c>
      <c r="E87" s="15"/>
      <c r="F87" s="15" t="s">
        <v>3722</v>
      </c>
      <c r="G87" s="15" t="s">
        <v>2182</v>
      </c>
      <c r="H87" s="15" t="s">
        <v>5031</v>
      </c>
      <c r="I87" s="15">
        <v>100.0</v>
      </c>
      <c r="J87" s="15"/>
      <c r="K87" s="15" t="s">
        <v>5062</v>
      </c>
      <c r="L87" s="17" t="s">
        <v>5115</v>
      </c>
      <c r="M87" s="17" t="s">
        <v>5121</v>
      </c>
      <c r="N87" s="17">
        <v>80.0</v>
      </c>
      <c r="O87" s="15" t="s">
        <v>5117</v>
      </c>
    </row>
    <row r="88" ht="15.75" hidden="1" customHeight="1">
      <c r="B88" s="14"/>
      <c r="C88" s="14" t="s">
        <v>4303</v>
      </c>
      <c r="D88" s="14">
        <v>2021.0</v>
      </c>
      <c r="E88" s="14"/>
      <c r="F88" s="14" t="s">
        <v>4308</v>
      </c>
      <c r="G88" s="14" t="s">
        <v>2182</v>
      </c>
      <c r="H88" s="14" t="s">
        <v>5031</v>
      </c>
      <c r="I88" s="14">
        <v>100.0</v>
      </c>
      <c r="J88" s="14"/>
      <c r="K88" s="14" t="s">
        <v>5059</v>
      </c>
      <c r="L88" s="16" t="s">
        <v>5115</v>
      </c>
      <c r="M88" s="16" t="s">
        <v>5116</v>
      </c>
      <c r="N88" s="16">
        <v>81.0</v>
      </c>
      <c r="O88" s="14" t="s">
        <v>5117</v>
      </c>
    </row>
    <row r="89" ht="15.75" customHeight="1">
      <c r="B89" s="15"/>
      <c r="C89" s="15" t="s">
        <v>4366</v>
      </c>
      <c r="D89" s="15">
        <v>2021.0</v>
      </c>
      <c r="E89" s="15"/>
      <c r="F89" s="15" t="s">
        <v>4369</v>
      </c>
      <c r="G89" s="15" t="s">
        <v>2182</v>
      </c>
      <c r="H89" s="15" t="s">
        <v>5031</v>
      </c>
      <c r="I89" s="15">
        <v>100.0</v>
      </c>
      <c r="J89" s="15"/>
      <c r="K89" s="15" t="s">
        <v>5062</v>
      </c>
      <c r="L89" s="17" t="s">
        <v>1188</v>
      </c>
      <c r="M89" s="17"/>
      <c r="N89" s="17">
        <v>82.0</v>
      </c>
      <c r="O89" s="15"/>
    </row>
    <row r="90" ht="15.75" customHeight="1">
      <c r="B90" s="14"/>
      <c r="C90" s="14" t="s">
        <v>4509</v>
      </c>
      <c r="D90" s="14">
        <v>2021.0</v>
      </c>
      <c r="E90" s="14"/>
      <c r="F90" s="14" t="s">
        <v>4512</v>
      </c>
      <c r="G90" s="14" t="s">
        <v>2182</v>
      </c>
      <c r="H90" s="14" t="s">
        <v>5031</v>
      </c>
      <c r="I90" s="14">
        <v>100.0</v>
      </c>
      <c r="J90" s="14"/>
      <c r="K90" s="14" t="s">
        <v>5062</v>
      </c>
      <c r="L90" s="16" t="s">
        <v>1188</v>
      </c>
      <c r="M90" s="16"/>
      <c r="N90" s="16">
        <v>83.0</v>
      </c>
      <c r="O90" s="14"/>
    </row>
    <row r="91" ht="15.75" customHeight="1">
      <c r="B91" s="15"/>
      <c r="C91" s="15" t="s">
        <v>4565</v>
      </c>
      <c r="D91" s="15">
        <v>2021.0</v>
      </c>
      <c r="E91" s="15"/>
      <c r="F91" s="15" t="s">
        <v>4567</v>
      </c>
      <c r="G91" s="15" t="s">
        <v>2182</v>
      </c>
      <c r="H91" s="15" t="s">
        <v>5031</v>
      </c>
      <c r="I91" s="15">
        <v>100.0</v>
      </c>
      <c r="J91" s="15"/>
      <c r="K91" s="15" t="s">
        <v>5062</v>
      </c>
      <c r="L91" s="17" t="s">
        <v>5115</v>
      </c>
      <c r="M91" s="17" t="s">
        <v>5121</v>
      </c>
      <c r="N91" s="17">
        <v>84.0</v>
      </c>
      <c r="O91" s="15" t="s">
        <v>5117</v>
      </c>
    </row>
    <row r="92" ht="15.75" customHeight="1">
      <c r="B92" s="14"/>
      <c r="C92" s="14" t="s">
        <v>4807</v>
      </c>
      <c r="D92" s="14">
        <v>2021.0</v>
      </c>
      <c r="E92" s="14"/>
      <c r="F92" s="14" t="s">
        <v>4808</v>
      </c>
      <c r="G92" s="14" t="s">
        <v>2182</v>
      </c>
      <c r="H92" s="14" t="s">
        <v>5031</v>
      </c>
      <c r="I92" s="14">
        <v>70.0</v>
      </c>
      <c r="J92" s="14" t="s">
        <v>5074</v>
      </c>
      <c r="K92" s="14" t="s">
        <v>5062</v>
      </c>
      <c r="L92" s="16" t="s">
        <v>1188</v>
      </c>
      <c r="M92" s="16"/>
      <c r="N92" s="16">
        <v>85.0</v>
      </c>
      <c r="O92" s="14"/>
    </row>
    <row r="93" ht="15.75" customHeight="1">
      <c r="B93" s="15"/>
      <c r="C93" s="15" t="s">
        <v>4860</v>
      </c>
      <c r="D93" s="15">
        <v>2021.0</v>
      </c>
      <c r="E93" s="15"/>
      <c r="F93" s="19" t="s">
        <v>4861</v>
      </c>
      <c r="G93" s="15" t="s">
        <v>2182</v>
      </c>
      <c r="H93" s="15" t="s">
        <v>5031</v>
      </c>
      <c r="I93" s="15">
        <v>100.0</v>
      </c>
      <c r="J93" s="15"/>
      <c r="K93" s="15" t="s">
        <v>5062</v>
      </c>
      <c r="L93" s="17" t="s">
        <v>5115</v>
      </c>
      <c r="M93" s="17" t="s">
        <v>5121</v>
      </c>
      <c r="N93" s="17">
        <v>86.0</v>
      </c>
      <c r="O93" s="15" t="s">
        <v>5117</v>
      </c>
    </row>
    <row r="94" ht="15.75" customHeight="1">
      <c r="B94" s="14" t="s">
        <v>145</v>
      </c>
      <c r="C94" s="14" t="s">
        <v>148</v>
      </c>
      <c r="D94" s="14">
        <v>2020.0</v>
      </c>
      <c r="E94" s="14" t="s">
        <v>151</v>
      </c>
      <c r="F94" s="14" t="s">
        <v>152</v>
      </c>
      <c r="G94" s="14" t="s">
        <v>64</v>
      </c>
      <c r="H94" s="14" t="s">
        <v>33</v>
      </c>
      <c r="I94" s="14">
        <v>70.0</v>
      </c>
      <c r="J94" s="14"/>
      <c r="K94" s="14" t="s">
        <v>5067</v>
      </c>
      <c r="L94" s="16" t="s">
        <v>5115</v>
      </c>
      <c r="M94" s="16" t="s">
        <v>5121</v>
      </c>
      <c r="N94" s="16">
        <v>87.0</v>
      </c>
      <c r="O94" s="14" t="s">
        <v>5118</v>
      </c>
    </row>
    <row r="95" ht="15.75" hidden="1" customHeight="1">
      <c r="B95" s="15" t="s">
        <v>161</v>
      </c>
      <c r="C95" s="15" t="s">
        <v>164</v>
      </c>
      <c r="D95" s="15">
        <v>2020.0</v>
      </c>
      <c r="E95" s="15" t="s">
        <v>166</v>
      </c>
      <c r="F95" s="15" t="s">
        <v>167</v>
      </c>
      <c r="G95" s="15" t="s">
        <v>64</v>
      </c>
      <c r="H95" s="15" t="s">
        <v>33</v>
      </c>
      <c r="I95" s="15">
        <v>80.0</v>
      </c>
      <c r="J95" s="15"/>
      <c r="K95" s="15" t="s">
        <v>5060</v>
      </c>
      <c r="L95" s="17" t="s">
        <v>5115</v>
      </c>
      <c r="M95" s="17" t="s">
        <v>5116</v>
      </c>
      <c r="N95" s="17">
        <v>88.0</v>
      </c>
      <c r="O95" s="15" t="s">
        <v>5118</v>
      </c>
    </row>
    <row r="96" ht="15.75" customHeight="1">
      <c r="B96" s="14" t="s">
        <v>332</v>
      </c>
      <c r="C96" s="14" t="s">
        <v>335</v>
      </c>
      <c r="D96" s="14">
        <v>2020.0</v>
      </c>
      <c r="E96" s="14" t="s">
        <v>340</v>
      </c>
      <c r="F96" s="14" t="s">
        <v>341</v>
      </c>
      <c r="G96" s="14" t="s">
        <v>30</v>
      </c>
      <c r="H96" s="14" t="s">
        <v>33</v>
      </c>
      <c r="I96" s="14">
        <v>80.0</v>
      </c>
      <c r="J96" s="14"/>
      <c r="K96" s="14" t="s">
        <v>5059</v>
      </c>
      <c r="L96" s="16" t="s">
        <v>1188</v>
      </c>
      <c r="M96" s="16"/>
      <c r="N96" s="16">
        <v>89.0</v>
      </c>
      <c r="O96" s="14"/>
    </row>
    <row r="97" ht="15.75" hidden="1" customHeight="1">
      <c r="B97" s="15" t="s">
        <v>353</v>
      </c>
      <c r="C97" s="15" t="s">
        <v>356</v>
      </c>
      <c r="D97" s="15">
        <v>2020.0</v>
      </c>
      <c r="E97" s="15" t="s">
        <v>358</v>
      </c>
      <c r="F97" s="15" t="s">
        <v>359</v>
      </c>
      <c r="G97" s="15" t="s">
        <v>64</v>
      </c>
      <c r="H97" s="15" t="s">
        <v>33</v>
      </c>
      <c r="I97" s="15">
        <v>100.0</v>
      </c>
      <c r="J97" s="15"/>
      <c r="K97" s="15" t="s">
        <v>5060</v>
      </c>
      <c r="L97" s="17" t="s">
        <v>5115</v>
      </c>
      <c r="M97" s="17" t="s">
        <v>5116</v>
      </c>
      <c r="N97" s="17">
        <v>90.0</v>
      </c>
      <c r="O97" s="15" t="s">
        <v>5119</v>
      </c>
    </row>
    <row r="98" ht="15.75" hidden="1" customHeight="1">
      <c r="B98" s="14" t="s">
        <v>413</v>
      </c>
      <c r="C98" s="14" t="s">
        <v>416</v>
      </c>
      <c r="D98" s="14">
        <v>2020.0</v>
      </c>
      <c r="E98" s="14" t="s">
        <v>419</v>
      </c>
      <c r="F98" s="14" t="s">
        <v>420</v>
      </c>
      <c r="G98" s="14" t="s">
        <v>64</v>
      </c>
      <c r="H98" s="14" t="s">
        <v>33</v>
      </c>
      <c r="I98" s="14">
        <v>100.0</v>
      </c>
      <c r="J98" s="14"/>
      <c r="K98" s="14" t="s">
        <v>5060</v>
      </c>
      <c r="L98" s="16" t="s">
        <v>5115</v>
      </c>
      <c r="M98" s="16" t="s">
        <v>5116</v>
      </c>
      <c r="N98" s="16">
        <v>91.0</v>
      </c>
      <c r="O98" s="14" t="s">
        <v>5118</v>
      </c>
    </row>
    <row r="99" ht="15.75" customHeight="1">
      <c r="B99" s="15" t="s">
        <v>617</v>
      </c>
      <c r="C99" s="15" t="s">
        <v>620</v>
      </c>
      <c r="D99" s="15">
        <v>2020.0</v>
      </c>
      <c r="E99" s="15" t="s">
        <v>622</v>
      </c>
      <c r="F99" s="15" t="s">
        <v>623</v>
      </c>
      <c r="G99" s="15" t="s">
        <v>30</v>
      </c>
      <c r="H99" s="15" t="s">
        <v>33</v>
      </c>
      <c r="I99" s="15">
        <v>80.0</v>
      </c>
      <c r="J99" s="15"/>
      <c r="K99" s="15" t="s">
        <v>5062</v>
      </c>
      <c r="L99" s="17" t="s">
        <v>1188</v>
      </c>
      <c r="M99" s="17"/>
      <c r="N99" s="17">
        <v>92.0</v>
      </c>
      <c r="O99" s="15"/>
    </row>
    <row r="100" ht="15.75" customHeight="1">
      <c r="B100" s="14" t="s">
        <v>682</v>
      </c>
      <c r="C100" s="14" t="s">
        <v>685</v>
      </c>
      <c r="D100" s="14">
        <v>2020.0</v>
      </c>
      <c r="E100" s="14" t="s">
        <v>688</v>
      </c>
      <c r="F100" s="14" t="s">
        <v>689</v>
      </c>
      <c r="G100" s="14" t="s">
        <v>30</v>
      </c>
      <c r="H100" s="14" t="s">
        <v>33</v>
      </c>
      <c r="I100" s="14">
        <v>100.0</v>
      </c>
      <c r="J100" s="14"/>
      <c r="K100" s="14" t="s">
        <v>5067</v>
      </c>
      <c r="L100" s="16" t="s">
        <v>5115</v>
      </c>
      <c r="M100" s="16" t="s">
        <v>5121</v>
      </c>
      <c r="N100" s="16">
        <v>93.0</v>
      </c>
      <c r="O100" s="14" t="s">
        <v>5123</v>
      </c>
    </row>
    <row r="101" ht="15.75" customHeight="1">
      <c r="B101" s="15"/>
      <c r="C101" s="15" t="s">
        <v>2085</v>
      </c>
      <c r="D101" s="15">
        <v>2020.0</v>
      </c>
      <c r="E101" s="15"/>
      <c r="F101" s="15" t="s">
        <v>2088</v>
      </c>
      <c r="G101" s="15" t="s">
        <v>1530</v>
      </c>
      <c r="H101" s="15" t="s">
        <v>5031</v>
      </c>
      <c r="I101" s="15">
        <v>70.0</v>
      </c>
      <c r="J101" s="15"/>
      <c r="K101" s="15" t="s">
        <v>5073</v>
      </c>
      <c r="L101" s="17" t="s">
        <v>5115</v>
      </c>
      <c r="M101" s="17" t="s">
        <v>5121</v>
      </c>
      <c r="N101" s="17">
        <v>94.0</v>
      </c>
      <c r="O101" s="15" t="s">
        <v>5124</v>
      </c>
    </row>
    <row r="102" ht="15.75" customHeight="1">
      <c r="B102" s="14"/>
      <c r="C102" s="14" t="s">
        <v>2100</v>
      </c>
      <c r="D102" s="14">
        <v>2020.0</v>
      </c>
      <c r="E102" s="14"/>
      <c r="F102" s="14" t="s">
        <v>2103</v>
      </c>
      <c r="G102" s="14" t="s">
        <v>1530</v>
      </c>
      <c r="H102" s="14" t="s">
        <v>5031</v>
      </c>
      <c r="I102" s="14">
        <v>80.0</v>
      </c>
      <c r="J102" s="14"/>
      <c r="K102" s="14" t="s">
        <v>5062</v>
      </c>
      <c r="L102" s="16" t="s">
        <v>1188</v>
      </c>
      <c r="M102" s="16"/>
      <c r="N102" s="16">
        <v>95.0</v>
      </c>
      <c r="O102" s="14"/>
    </row>
    <row r="103" ht="15.75" customHeight="1">
      <c r="B103" s="15"/>
      <c r="C103" s="15" t="s">
        <v>2155</v>
      </c>
      <c r="D103" s="15">
        <v>2020.0</v>
      </c>
      <c r="E103" s="15"/>
      <c r="F103" s="15" t="s">
        <v>2158</v>
      </c>
      <c r="G103" s="15" t="s">
        <v>1530</v>
      </c>
      <c r="H103" s="15" t="s">
        <v>5031</v>
      </c>
      <c r="I103" s="15">
        <v>100.0</v>
      </c>
      <c r="J103" s="15"/>
      <c r="K103" s="15" t="s">
        <v>5059</v>
      </c>
      <c r="L103" s="17" t="s">
        <v>5115</v>
      </c>
      <c r="M103" s="17" t="s">
        <v>5121</v>
      </c>
      <c r="N103" s="17">
        <v>96.0</v>
      </c>
      <c r="O103" s="15" t="s">
        <v>5124</v>
      </c>
    </row>
    <row r="104" ht="15.75" customHeight="1">
      <c r="B104" s="14"/>
      <c r="C104" s="14" t="s">
        <v>2817</v>
      </c>
      <c r="D104" s="14">
        <v>2020.0</v>
      </c>
      <c r="E104" s="14"/>
      <c r="F104" s="14" t="s">
        <v>2821</v>
      </c>
      <c r="G104" s="14" t="s">
        <v>2182</v>
      </c>
      <c r="H104" s="14" t="s">
        <v>5031</v>
      </c>
      <c r="I104" s="14">
        <v>70.0</v>
      </c>
      <c r="J104" s="14"/>
      <c r="K104" s="14" t="s">
        <v>5073</v>
      </c>
      <c r="L104" s="16" t="s">
        <v>5115</v>
      </c>
      <c r="M104" s="16" t="s">
        <v>5121</v>
      </c>
      <c r="N104" s="16">
        <v>97.0</v>
      </c>
      <c r="O104" s="14" t="s">
        <v>5117</v>
      </c>
    </row>
    <row r="105" ht="15.75" customHeight="1">
      <c r="B105" s="15"/>
      <c r="C105" s="15" t="s">
        <v>3275</v>
      </c>
      <c r="D105" s="15">
        <v>2020.0</v>
      </c>
      <c r="E105" s="15"/>
      <c r="F105" s="15" t="s">
        <v>3278</v>
      </c>
      <c r="G105" s="15" t="s">
        <v>2182</v>
      </c>
      <c r="H105" s="15" t="s">
        <v>5031</v>
      </c>
      <c r="I105" s="15">
        <v>70.0</v>
      </c>
      <c r="J105" s="15" t="s">
        <v>5074</v>
      </c>
      <c r="K105" s="15" t="s">
        <v>5079</v>
      </c>
      <c r="L105" s="17" t="s">
        <v>5115</v>
      </c>
      <c r="M105" s="17" t="s">
        <v>5121</v>
      </c>
      <c r="N105" s="17">
        <v>98.0</v>
      </c>
      <c r="O105" s="15" t="s">
        <v>5117</v>
      </c>
    </row>
    <row r="106" ht="15.75" customHeight="1">
      <c r="B106" s="14"/>
      <c r="C106" s="14" t="s">
        <v>3694</v>
      </c>
      <c r="D106" s="14">
        <v>2020.0</v>
      </c>
      <c r="E106" s="14"/>
      <c r="F106" s="14" t="s">
        <v>3697</v>
      </c>
      <c r="G106" s="14" t="s">
        <v>2182</v>
      </c>
      <c r="H106" s="14" t="s">
        <v>5031</v>
      </c>
      <c r="I106" s="14">
        <v>100.0</v>
      </c>
      <c r="J106" s="14"/>
      <c r="K106" s="14" t="s">
        <v>5060</v>
      </c>
      <c r="L106" s="16" t="s">
        <v>5115</v>
      </c>
      <c r="M106" s="16" t="s">
        <v>5121</v>
      </c>
      <c r="N106" s="16">
        <v>99.0</v>
      </c>
      <c r="O106" s="14" t="s">
        <v>5117</v>
      </c>
    </row>
    <row r="107" ht="15.75" customHeight="1">
      <c r="B107" s="15"/>
      <c r="C107" s="15" t="s">
        <v>3872</v>
      </c>
      <c r="D107" s="15">
        <v>2020.0</v>
      </c>
      <c r="E107" s="15"/>
      <c r="F107" s="15" t="s">
        <v>3875</v>
      </c>
      <c r="G107" s="15" t="s">
        <v>2182</v>
      </c>
      <c r="H107" s="15" t="s">
        <v>5031</v>
      </c>
      <c r="I107" s="15">
        <v>100.0</v>
      </c>
      <c r="J107" s="15"/>
      <c r="K107" s="15" t="s">
        <v>5059</v>
      </c>
      <c r="L107" s="17" t="s">
        <v>5115</v>
      </c>
      <c r="M107" s="17" t="s">
        <v>5121</v>
      </c>
      <c r="N107" s="17">
        <v>100.0</v>
      </c>
      <c r="O107" s="15" t="s">
        <v>5117</v>
      </c>
    </row>
    <row r="108" ht="15.75" customHeight="1">
      <c r="B108" s="14"/>
      <c r="C108" s="14" t="s">
        <v>3939</v>
      </c>
      <c r="D108" s="14">
        <v>2020.0</v>
      </c>
      <c r="E108" s="14"/>
      <c r="F108" s="14" t="s">
        <v>3943</v>
      </c>
      <c r="G108" s="14" t="s">
        <v>2182</v>
      </c>
      <c r="H108" s="14" t="s">
        <v>5031</v>
      </c>
      <c r="I108" s="14">
        <v>80.0</v>
      </c>
      <c r="J108" s="14"/>
      <c r="K108" s="14" t="s">
        <v>5073</v>
      </c>
      <c r="L108" s="16" t="s">
        <v>5115</v>
      </c>
      <c r="M108" s="16" t="s">
        <v>5121</v>
      </c>
      <c r="N108" s="16">
        <v>101.0</v>
      </c>
      <c r="O108" s="14" t="s">
        <v>5117</v>
      </c>
    </row>
    <row r="109" ht="15.75" customHeight="1">
      <c r="B109" s="15"/>
      <c r="C109" s="15" t="s">
        <v>4022</v>
      </c>
      <c r="D109" s="15">
        <v>2020.0</v>
      </c>
      <c r="E109" s="15"/>
      <c r="F109" s="15" t="s">
        <v>4024</v>
      </c>
      <c r="G109" s="15" t="s">
        <v>2182</v>
      </c>
      <c r="H109" s="15" t="s">
        <v>5031</v>
      </c>
      <c r="I109" s="15">
        <v>90.0</v>
      </c>
      <c r="J109" s="15"/>
      <c r="K109" s="15" t="s">
        <v>5087</v>
      </c>
      <c r="L109" s="17" t="s">
        <v>5115</v>
      </c>
      <c r="M109" s="17" t="s">
        <v>5121</v>
      </c>
      <c r="N109" s="17">
        <v>102.0</v>
      </c>
      <c r="O109" s="15" t="s">
        <v>5117</v>
      </c>
    </row>
    <row r="110" ht="15.75" customHeight="1">
      <c r="B110" s="14"/>
      <c r="C110" s="14" t="s">
        <v>4702</v>
      </c>
      <c r="D110" s="14">
        <v>2020.0</v>
      </c>
      <c r="E110" s="14"/>
      <c r="F110" s="14" t="s">
        <v>4703</v>
      </c>
      <c r="G110" s="14" t="s">
        <v>2182</v>
      </c>
      <c r="H110" s="14" t="s">
        <v>5031</v>
      </c>
      <c r="I110" s="14">
        <v>90.0</v>
      </c>
      <c r="J110" s="14"/>
      <c r="K110" s="14" t="s">
        <v>5067</v>
      </c>
      <c r="L110" s="16" t="s">
        <v>1188</v>
      </c>
      <c r="M110" s="16"/>
      <c r="N110" s="16">
        <v>103.0</v>
      </c>
      <c r="O110" s="14"/>
    </row>
    <row r="111" ht="15.75" customHeight="1">
      <c r="B111" s="15"/>
      <c r="C111" s="15" t="s">
        <v>4714</v>
      </c>
      <c r="D111" s="15">
        <v>2020.0</v>
      </c>
      <c r="E111" s="15"/>
      <c r="F111" s="15" t="s">
        <v>4719</v>
      </c>
      <c r="G111" s="15" t="s">
        <v>2182</v>
      </c>
      <c r="H111" s="15" t="s">
        <v>5031</v>
      </c>
      <c r="I111" s="15">
        <v>100.0</v>
      </c>
      <c r="J111" s="15"/>
      <c r="K111" s="15" t="s">
        <v>5059</v>
      </c>
      <c r="L111" s="17" t="s">
        <v>5115</v>
      </c>
      <c r="M111" s="17" t="s">
        <v>5121</v>
      </c>
      <c r="N111" s="17">
        <v>104.0</v>
      </c>
      <c r="O111" s="15" t="s">
        <v>5117</v>
      </c>
    </row>
    <row r="112" ht="15.75" customHeight="1">
      <c r="B112" s="14"/>
      <c r="C112" s="14" t="s">
        <v>4828</v>
      </c>
      <c r="D112" s="14">
        <v>2020.0</v>
      </c>
      <c r="E112" s="14"/>
      <c r="F112" s="14" t="s">
        <v>4831</v>
      </c>
      <c r="G112" s="14" t="s">
        <v>2182</v>
      </c>
      <c r="H112" s="14" t="s">
        <v>5031</v>
      </c>
      <c r="I112" s="14">
        <v>100.0</v>
      </c>
      <c r="J112" s="14"/>
      <c r="K112" s="14" t="s">
        <v>5059</v>
      </c>
      <c r="L112" s="16" t="s">
        <v>5115</v>
      </c>
      <c r="M112" s="16" t="s">
        <v>5121</v>
      </c>
      <c r="N112" s="16">
        <v>105.0</v>
      </c>
      <c r="O112" s="14" t="s">
        <v>5117</v>
      </c>
    </row>
    <row r="113" ht="15.75" customHeight="1">
      <c r="B113" s="15"/>
      <c r="C113" s="15" t="s">
        <v>4833</v>
      </c>
      <c r="D113" s="15">
        <v>2020.0</v>
      </c>
      <c r="E113" s="15"/>
      <c r="F113" s="15" t="s">
        <v>4836</v>
      </c>
      <c r="G113" s="15" t="s">
        <v>2182</v>
      </c>
      <c r="H113" s="15" t="s">
        <v>5031</v>
      </c>
      <c r="I113" s="15">
        <v>100.0</v>
      </c>
      <c r="J113" s="15"/>
      <c r="K113" s="15" t="s">
        <v>5060</v>
      </c>
      <c r="L113" s="17" t="s">
        <v>1188</v>
      </c>
      <c r="M113" s="17"/>
      <c r="N113" s="17">
        <v>106.0</v>
      </c>
      <c r="O113" s="15"/>
    </row>
    <row r="114" ht="15.75" customHeight="1">
      <c r="B114" s="14"/>
      <c r="C114" s="14" t="s">
        <v>4838</v>
      </c>
      <c r="D114" s="14">
        <v>2020.0</v>
      </c>
      <c r="E114" s="14"/>
      <c r="F114" s="14" t="s">
        <v>4839</v>
      </c>
      <c r="G114" s="14" t="s">
        <v>2182</v>
      </c>
      <c r="H114" s="14" t="s">
        <v>5031</v>
      </c>
      <c r="I114" s="14">
        <v>100.0</v>
      </c>
      <c r="J114" s="14" t="s">
        <v>5096</v>
      </c>
      <c r="K114" s="14" t="s">
        <v>5060</v>
      </c>
      <c r="L114" s="16" t="s">
        <v>5115</v>
      </c>
      <c r="M114" s="16" t="s">
        <v>5121</v>
      </c>
      <c r="N114" s="16">
        <v>107.0</v>
      </c>
      <c r="O114" s="14" t="s">
        <v>5117</v>
      </c>
    </row>
    <row r="115" ht="15.75" customHeight="1">
      <c r="B115" s="15"/>
      <c r="C115" s="15" t="s">
        <v>4929</v>
      </c>
      <c r="D115" s="15">
        <v>2020.0</v>
      </c>
      <c r="E115" s="15"/>
      <c r="F115" s="15" t="s">
        <v>4934</v>
      </c>
      <c r="G115" s="15" t="s">
        <v>2182</v>
      </c>
      <c r="H115" s="15" t="s">
        <v>5031</v>
      </c>
      <c r="I115" s="15">
        <v>70.0</v>
      </c>
      <c r="J115" s="15"/>
      <c r="K115" s="15" t="s">
        <v>5067</v>
      </c>
      <c r="L115" s="17" t="s">
        <v>5115</v>
      </c>
      <c r="M115" s="17" t="s">
        <v>5121</v>
      </c>
      <c r="N115" s="17">
        <v>108.0</v>
      </c>
      <c r="O115" s="15" t="s">
        <v>5117</v>
      </c>
    </row>
    <row r="116" ht="15.75" customHeight="1">
      <c r="B116" s="14"/>
      <c r="C116" s="14" t="s">
        <v>4964</v>
      </c>
      <c r="D116" s="14">
        <v>2020.0</v>
      </c>
      <c r="E116" s="14"/>
      <c r="F116" s="14" t="s">
        <v>4967</v>
      </c>
      <c r="G116" s="14" t="s">
        <v>2182</v>
      </c>
      <c r="H116" s="14" t="s">
        <v>5031</v>
      </c>
      <c r="I116" s="14">
        <v>100.0</v>
      </c>
      <c r="J116" s="14" t="s">
        <v>5097</v>
      </c>
      <c r="K116" s="14" t="s">
        <v>5067</v>
      </c>
      <c r="L116" s="16" t="s">
        <v>5115</v>
      </c>
      <c r="M116" s="16" t="s">
        <v>5121</v>
      </c>
      <c r="N116" s="16">
        <v>109.0</v>
      </c>
      <c r="O116" s="14" t="s">
        <v>5117</v>
      </c>
    </row>
    <row r="117" ht="15.75" customHeight="1">
      <c r="B117" s="15" t="s">
        <v>81</v>
      </c>
      <c r="C117" s="15" t="s">
        <v>84</v>
      </c>
      <c r="D117" s="15">
        <v>2019.0</v>
      </c>
      <c r="E117" s="15" t="s">
        <v>86</v>
      </c>
      <c r="F117" s="15" t="s">
        <v>87</v>
      </c>
      <c r="G117" s="15" t="s">
        <v>64</v>
      </c>
      <c r="H117" s="15" t="s">
        <v>33</v>
      </c>
      <c r="I117" s="15">
        <v>100.0</v>
      </c>
      <c r="J117" s="15"/>
      <c r="K117" s="15" t="s">
        <v>5060</v>
      </c>
      <c r="L117" s="17" t="s">
        <v>1188</v>
      </c>
      <c r="M117" s="17"/>
      <c r="N117" s="17">
        <v>110.0</v>
      </c>
      <c r="O117" s="15"/>
    </row>
    <row r="118" ht="15.75" customHeight="1">
      <c r="B118" s="14" t="s">
        <v>188</v>
      </c>
      <c r="C118" s="14" t="s">
        <v>191</v>
      </c>
      <c r="D118" s="14">
        <v>2019.0</v>
      </c>
      <c r="E118" s="14" t="s">
        <v>194</v>
      </c>
      <c r="F118" s="14" t="s">
        <v>195</v>
      </c>
      <c r="G118" s="14" t="s">
        <v>64</v>
      </c>
      <c r="H118" s="14" t="s">
        <v>33</v>
      </c>
      <c r="I118" s="14">
        <v>100.0</v>
      </c>
      <c r="J118" s="14"/>
      <c r="K118" s="14" t="s">
        <v>5059</v>
      </c>
      <c r="L118" s="16" t="s">
        <v>1188</v>
      </c>
      <c r="M118" s="16"/>
      <c r="N118" s="16">
        <v>111.0</v>
      </c>
      <c r="O118" s="14"/>
    </row>
    <row r="119" ht="15.75" customHeight="1">
      <c r="B119" s="15"/>
      <c r="C119" s="15" t="s">
        <v>2895</v>
      </c>
      <c r="D119" s="15">
        <v>2019.0</v>
      </c>
      <c r="E119" s="15"/>
      <c r="F119" s="15" t="s">
        <v>2900</v>
      </c>
      <c r="G119" s="15" t="s">
        <v>2182</v>
      </c>
      <c r="H119" s="15" t="s">
        <v>5031</v>
      </c>
      <c r="I119" s="15">
        <v>75.0</v>
      </c>
      <c r="J119" s="15"/>
      <c r="K119" s="15" t="s">
        <v>5060</v>
      </c>
      <c r="L119" s="17" t="s">
        <v>5115</v>
      </c>
      <c r="M119" s="17" t="s">
        <v>5121</v>
      </c>
      <c r="N119" s="17">
        <v>112.0</v>
      </c>
      <c r="O119" s="15" t="s">
        <v>5117</v>
      </c>
    </row>
    <row r="120" ht="15.75" customHeight="1">
      <c r="B120" s="14"/>
      <c r="C120" s="14" t="s">
        <v>3584</v>
      </c>
      <c r="D120" s="14">
        <v>2019.0</v>
      </c>
      <c r="E120" s="14"/>
      <c r="F120" s="14" t="s">
        <v>3587</v>
      </c>
      <c r="G120" s="14" t="s">
        <v>2182</v>
      </c>
      <c r="H120" s="14" t="s">
        <v>5031</v>
      </c>
      <c r="I120" s="14">
        <v>80.0</v>
      </c>
      <c r="J120" s="14" t="s">
        <v>5074</v>
      </c>
      <c r="K120" s="14" t="s">
        <v>5099</v>
      </c>
      <c r="L120" s="16" t="s">
        <v>5115</v>
      </c>
      <c r="M120" s="16" t="s">
        <v>5121</v>
      </c>
      <c r="N120" s="16">
        <v>113.0</v>
      </c>
      <c r="O120" s="14" t="s">
        <v>5117</v>
      </c>
    </row>
    <row r="121" ht="15.75" customHeight="1">
      <c r="B121" s="15"/>
      <c r="C121" s="15" t="s">
        <v>4222</v>
      </c>
      <c r="D121" s="15">
        <v>2019.0</v>
      </c>
      <c r="E121" s="15"/>
      <c r="F121" s="15" t="s">
        <v>4227</v>
      </c>
      <c r="G121" s="15" t="s">
        <v>2182</v>
      </c>
      <c r="H121" s="15" t="s">
        <v>5031</v>
      </c>
      <c r="I121" s="15">
        <v>80.0</v>
      </c>
      <c r="J121" s="15"/>
      <c r="K121" s="15" t="s">
        <v>5062</v>
      </c>
      <c r="L121" s="17" t="s">
        <v>5115</v>
      </c>
      <c r="M121" s="17" t="s">
        <v>5121</v>
      </c>
      <c r="N121" s="17">
        <v>114.0</v>
      </c>
      <c r="O121" s="15" t="s">
        <v>5117</v>
      </c>
    </row>
    <row r="122" ht="15.75" customHeight="1">
      <c r="B122" s="14"/>
      <c r="C122" s="14" t="s">
        <v>4469</v>
      </c>
      <c r="D122" s="14">
        <v>2019.0</v>
      </c>
      <c r="E122" s="14"/>
      <c r="F122" s="14" t="s">
        <v>4470</v>
      </c>
      <c r="G122" s="14" t="s">
        <v>2182</v>
      </c>
      <c r="H122" s="14" t="s">
        <v>5031</v>
      </c>
      <c r="I122" s="14">
        <v>90.0</v>
      </c>
      <c r="J122" s="14"/>
      <c r="K122" s="14" t="s">
        <v>5059</v>
      </c>
      <c r="L122" s="16" t="s">
        <v>1188</v>
      </c>
      <c r="M122" s="16"/>
      <c r="N122" s="16">
        <v>115.0</v>
      </c>
      <c r="O122" s="14"/>
    </row>
    <row r="123" ht="15.75" customHeight="1">
      <c r="B123" s="15"/>
      <c r="C123" s="15" t="s">
        <v>4521</v>
      </c>
      <c r="D123" s="15">
        <v>2019.0</v>
      </c>
      <c r="E123" s="15"/>
      <c r="F123" s="15" t="s">
        <v>4523</v>
      </c>
      <c r="G123" s="15" t="s">
        <v>2182</v>
      </c>
      <c r="H123" s="15" t="s">
        <v>5031</v>
      </c>
      <c r="I123" s="15">
        <v>100.0</v>
      </c>
      <c r="J123" s="15"/>
      <c r="K123" s="15" t="s">
        <v>5062</v>
      </c>
      <c r="L123" s="17" t="s">
        <v>5115</v>
      </c>
      <c r="M123" s="17" t="s">
        <v>5121</v>
      </c>
      <c r="N123" s="17">
        <v>116.0</v>
      </c>
      <c r="O123" s="15" t="s">
        <v>5117</v>
      </c>
    </row>
    <row r="124" ht="15.75" customHeight="1">
      <c r="B124" s="14"/>
      <c r="C124" s="14" t="s">
        <v>4526</v>
      </c>
      <c r="D124" s="14">
        <v>2019.0</v>
      </c>
      <c r="E124" s="14"/>
      <c r="F124" s="14" t="s">
        <v>4529</v>
      </c>
      <c r="G124" s="14" t="s">
        <v>2182</v>
      </c>
      <c r="H124" s="14" t="s">
        <v>5031</v>
      </c>
      <c r="I124" s="14">
        <v>100.0</v>
      </c>
      <c r="J124" s="14"/>
      <c r="K124" s="14" t="s">
        <v>5073</v>
      </c>
      <c r="L124" s="16" t="s">
        <v>5115</v>
      </c>
      <c r="M124" s="16" t="s">
        <v>5121</v>
      </c>
      <c r="N124" s="16">
        <v>117.0</v>
      </c>
      <c r="O124" s="14" t="s">
        <v>5117</v>
      </c>
    </row>
    <row r="125" ht="15.75" customHeight="1">
      <c r="B125" s="15"/>
      <c r="C125" s="15" t="s">
        <v>4541</v>
      </c>
      <c r="D125" s="15">
        <v>2019.0</v>
      </c>
      <c r="E125" s="15"/>
      <c r="F125" s="15" t="s">
        <v>4544</v>
      </c>
      <c r="G125" s="15" t="s">
        <v>2182</v>
      </c>
      <c r="H125" s="15" t="s">
        <v>5031</v>
      </c>
      <c r="I125" s="15">
        <v>80.0</v>
      </c>
      <c r="J125" s="15"/>
      <c r="K125" s="15" t="s">
        <v>5060</v>
      </c>
      <c r="L125" s="17" t="s">
        <v>5115</v>
      </c>
      <c r="M125" s="17" t="s">
        <v>5121</v>
      </c>
      <c r="N125" s="17">
        <v>118.0</v>
      </c>
      <c r="O125" s="15" t="s">
        <v>5117</v>
      </c>
    </row>
    <row r="126" ht="15.75" customHeight="1">
      <c r="B126" s="14"/>
      <c r="C126" s="14" t="s">
        <v>4551</v>
      </c>
      <c r="D126" s="14">
        <v>2019.0</v>
      </c>
      <c r="E126" s="14"/>
      <c r="F126" s="14" t="s">
        <v>4554</v>
      </c>
      <c r="G126" s="14" t="s">
        <v>2182</v>
      </c>
      <c r="H126" s="14" t="s">
        <v>5031</v>
      </c>
      <c r="I126" s="14">
        <v>100.0</v>
      </c>
      <c r="J126" s="14"/>
      <c r="K126" s="14" t="s">
        <v>5062</v>
      </c>
      <c r="L126" s="16" t="s">
        <v>5115</v>
      </c>
      <c r="M126" s="16" t="s">
        <v>5121</v>
      </c>
      <c r="N126" s="16">
        <v>119.0</v>
      </c>
      <c r="O126" s="14" t="s">
        <v>5117</v>
      </c>
    </row>
    <row r="127" ht="15.75" customHeight="1">
      <c r="B127" s="15"/>
      <c r="C127" s="15" t="s">
        <v>4677</v>
      </c>
      <c r="D127" s="15">
        <v>2019.0</v>
      </c>
      <c r="E127" s="15"/>
      <c r="F127" s="15" t="s">
        <v>4682</v>
      </c>
      <c r="G127" s="15" t="s">
        <v>2182</v>
      </c>
      <c r="H127" s="15" t="s">
        <v>5031</v>
      </c>
      <c r="I127" s="15">
        <v>100.0</v>
      </c>
      <c r="J127" s="15"/>
      <c r="K127" s="15" t="s">
        <v>5059</v>
      </c>
      <c r="L127" s="17" t="s">
        <v>5115</v>
      </c>
      <c r="M127" s="17" t="s">
        <v>5121</v>
      </c>
      <c r="N127" s="17">
        <v>120.0</v>
      </c>
      <c r="O127" s="15" t="s">
        <v>5117</v>
      </c>
    </row>
    <row r="128" ht="15.75" customHeight="1">
      <c r="B128" s="14"/>
      <c r="C128" s="14" t="s">
        <v>4781</v>
      </c>
      <c r="D128" s="14">
        <v>2019.0</v>
      </c>
      <c r="E128" s="14"/>
      <c r="F128" s="14" t="s">
        <v>4785</v>
      </c>
      <c r="G128" s="14" t="s">
        <v>2182</v>
      </c>
      <c r="H128" s="14" t="s">
        <v>5031</v>
      </c>
      <c r="I128" s="14">
        <v>100.0</v>
      </c>
      <c r="J128" s="14"/>
      <c r="K128" s="14" t="s">
        <v>5079</v>
      </c>
      <c r="L128" s="16" t="s">
        <v>5115</v>
      </c>
      <c r="M128" s="16" t="s">
        <v>5121</v>
      </c>
      <c r="N128" s="16">
        <v>121.0</v>
      </c>
      <c r="O128" s="14" t="s">
        <v>5117</v>
      </c>
    </row>
    <row r="129" ht="15.75" customHeight="1">
      <c r="B129" s="15"/>
      <c r="C129" s="15" t="s">
        <v>4901</v>
      </c>
      <c r="D129" s="15">
        <v>2019.0</v>
      </c>
      <c r="E129" s="15"/>
      <c r="F129" s="15" t="s">
        <v>4906</v>
      </c>
      <c r="G129" s="15" t="s">
        <v>2182</v>
      </c>
      <c r="H129" s="15" t="s">
        <v>5031</v>
      </c>
      <c r="I129" s="15">
        <v>100.0</v>
      </c>
      <c r="J129" s="15"/>
      <c r="K129" s="15" t="s">
        <v>5060</v>
      </c>
      <c r="L129" s="17" t="s">
        <v>5115</v>
      </c>
      <c r="M129" s="17" t="s">
        <v>5121</v>
      </c>
      <c r="N129" s="17">
        <v>122.0</v>
      </c>
      <c r="O129" s="15" t="s">
        <v>5117</v>
      </c>
    </row>
    <row r="130" ht="15.75" customHeight="1">
      <c r="B130" s="14" t="s">
        <v>128</v>
      </c>
      <c r="C130" s="14" t="s">
        <v>131</v>
      </c>
      <c r="D130" s="14">
        <v>2018.0</v>
      </c>
      <c r="E130" s="14" t="s">
        <v>134</v>
      </c>
      <c r="F130" s="14" t="s">
        <v>135</v>
      </c>
      <c r="G130" s="14" t="s">
        <v>64</v>
      </c>
      <c r="H130" s="14" t="s">
        <v>33</v>
      </c>
      <c r="I130" s="14">
        <v>100.0</v>
      </c>
      <c r="J130" s="14"/>
      <c r="K130" s="14" t="s">
        <v>5073</v>
      </c>
      <c r="L130" s="16" t="s">
        <v>1188</v>
      </c>
      <c r="M130" s="16"/>
      <c r="N130" s="16">
        <v>123.0</v>
      </c>
      <c r="O130" s="14"/>
    </row>
    <row r="131" ht="15.75" customHeight="1">
      <c r="B131" s="15" t="s">
        <v>279</v>
      </c>
      <c r="C131" s="15" t="s">
        <v>282</v>
      </c>
      <c r="D131" s="15">
        <v>2018.0</v>
      </c>
      <c r="E131" s="15" t="s">
        <v>285</v>
      </c>
      <c r="F131" s="15" t="s">
        <v>286</v>
      </c>
      <c r="G131" s="15" t="s">
        <v>64</v>
      </c>
      <c r="H131" s="15" t="s">
        <v>33</v>
      </c>
      <c r="I131" s="15">
        <v>100.0</v>
      </c>
      <c r="J131" s="15"/>
      <c r="K131" s="15" t="s">
        <v>5059</v>
      </c>
      <c r="L131" s="17" t="s">
        <v>5115</v>
      </c>
      <c r="M131" s="17" t="s">
        <v>5121</v>
      </c>
      <c r="N131" s="17">
        <v>124.0</v>
      </c>
      <c r="O131" s="15" t="s">
        <v>5118</v>
      </c>
    </row>
    <row r="132" ht="15.75" customHeight="1">
      <c r="B132" s="14" t="s">
        <v>323</v>
      </c>
      <c r="C132" s="14" t="s">
        <v>326</v>
      </c>
      <c r="D132" s="14">
        <v>2018.0</v>
      </c>
      <c r="E132" s="14" t="s">
        <v>329</v>
      </c>
      <c r="F132" s="14" t="s">
        <v>330</v>
      </c>
      <c r="G132" s="14" t="s">
        <v>64</v>
      </c>
      <c r="H132" s="14" t="s">
        <v>33</v>
      </c>
      <c r="I132" s="14">
        <v>100.0</v>
      </c>
      <c r="J132" s="14"/>
      <c r="K132" s="14" t="s">
        <v>5060</v>
      </c>
      <c r="L132" s="16" t="s">
        <v>5115</v>
      </c>
      <c r="M132" s="16" t="s">
        <v>5121</v>
      </c>
      <c r="N132" s="16">
        <v>125.0</v>
      </c>
      <c r="O132" s="14" t="s">
        <v>5117</v>
      </c>
    </row>
    <row r="133" ht="15.75" customHeight="1">
      <c r="B133" s="15" t="s">
        <v>486</v>
      </c>
      <c r="C133" s="15" t="s">
        <v>489</v>
      </c>
      <c r="D133" s="15">
        <v>2018.0</v>
      </c>
      <c r="E133" s="15" t="s">
        <v>490</v>
      </c>
      <c r="F133" s="15" t="s">
        <v>491</v>
      </c>
      <c r="G133" s="15" t="s">
        <v>64</v>
      </c>
      <c r="H133" s="15" t="s">
        <v>33</v>
      </c>
      <c r="I133" s="15">
        <v>100.0</v>
      </c>
      <c r="J133" s="15"/>
      <c r="K133" s="15" t="s">
        <v>5067</v>
      </c>
      <c r="L133" s="17" t="s">
        <v>5115</v>
      </c>
      <c r="M133" s="17" t="s">
        <v>5121</v>
      </c>
      <c r="N133" s="17">
        <v>126.0</v>
      </c>
      <c r="O133" s="15" t="s">
        <v>5117</v>
      </c>
    </row>
    <row r="134" ht="15.75" customHeight="1">
      <c r="B134" s="14" t="s">
        <v>633</v>
      </c>
      <c r="C134" s="14" t="s">
        <v>636</v>
      </c>
      <c r="D134" s="14">
        <v>2018.0</v>
      </c>
      <c r="E134" s="14" t="s">
        <v>638</v>
      </c>
      <c r="F134" s="14" t="s">
        <v>639</v>
      </c>
      <c r="G134" s="14" t="s">
        <v>64</v>
      </c>
      <c r="H134" s="14" t="s">
        <v>33</v>
      </c>
      <c r="I134" s="14">
        <v>100.0</v>
      </c>
      <c r="J134" s="14" t="s">
        <v>5100</v>
      </c>
      <c r="K134" s="14" t="s">
        <v>5062</v>
      </c>
      <c r="L134" s="16" t="s">
        <v>5115</v>
      </c>
      <c r="M134" s="16" t="s">
        <v>5121</v>
      </c>
      <c r="N134" s="16">
        <v>127.0</v>
      </c>
      <c r="O134" s="14" t="s">
        <v>5117</v>
      </c>
    </row>
    <row r="135" ht="15.75" customHeight="1">
      <c r="B135" s="15"/>
      <c r="C135" s="15" t="s">
        <v>3915</v>
      </c>
      <c r="D135" s="15">
        <v>2018.0</v>
      </c>
      <c r="E135" s="15"/>
      <c r="F135" s="15" t="s">
        <v>3918</v>
      </c>
      <c r="G135" s="15" t="s">
        <v>2182</v>
      </c>
      <c r="H135" s="15" t="s">
        <v>5031</v>
      </c>
      <c r="I135" s="15">
        <v>100.0</v>
      </c>
      <c r="J135" s="15"/>
      <c r="K135" s="15" t="s">
        <v>5059</v>
      </c>
      <c r="L135" s="17" t="s">
        <v>5115</v>
      </c>
      <c r="M135" s="17" t="s">
        <v>5121</v>
      </c>
      <c r="N135" s="17">
        <v>128.0</v>
      </c>
      <c r="O135" s="15" t="s">
        <v>5117</v>
      </c>
    </row>
    <row r="136" ht="15.75" customHeight="1">
      <c r="B136" s="14"/>
      <c r="C136" s="14" t="s">
        <v>4144</v>
      </c>
      <c r="D136" s="14">
        <v>2018.0</v>
      </c>
      <c r="E136" s="14"/>
      <c r="F136" s="14" t="s">
        <v>4147</v>
      </c>
      <c r="G136" s="14" t="s">
        <v>2182</v>
      </c>
      <c r="H136" s="14" t="s">
        <v>5031</v>
      </c>
      <c r="I136" s="14">
        <v>100.0</v>
      </c>
      <c r="J136" s="14"/>
      <c r="K136" s="14" t="s">
        <v>5079</v>
      </c>
      <c r="L136" s="16" t="s">
        <v>5115</v>
      </c>
      <c r="M136" s="16" t="s">
        <v>5121</v>
      </c>
      <c r="N136" s="16">
        <v>129.0</v>
      </c>
      <c r="O136" s="14" t="s">
        <v>5117</v>
      </c>
    </row>
    <row r="137" ht="15.75" customHeight="1">
      <c r="B137" s="15"/>
      <c r="C137" s="15" t="s">
        <v>4257</v>
      </c>
      <c r="D137" s="15">
        <v>2018.0</v>
      </c>
      <c r="E137" s="15"/>
      <c r="F137" s="15" t="s">
        <v>4261</v>
      </c>
      <c r="G137" s="15" t="s">
        <v>2182</v>
      </c>
      <c r="H137" s="15" t="s">
        <v>5031</v>
      </c>
      <c r="I137" s="15">
        <v>70.0</v>
      </c>
      <c r="J137" s="15"/>
      <c r="K137" s="15" t="s">
        <v>5067</v>
      </c>
      <c r="L137" s="17" t="s">
        <v>5115</v>
      </c>
      <c r="M137" s="17" t="s">
        <v>5121</v>
      </c>
      <c r="N137" s="17">
        <v>130.0</v>
      </c>
      <c r="O137" s="15" t="s">
        <v>5117</v>
      </c>
    </row>
    <row r="138" ht="15.75" customHeight="1">
      <c r="B138" s="14"/>
      <c r="C138" s="14" t="s">
        <v>4290</v>
      </c>
      <c r="D138" s="14">
        <v>2018.0</v>
      </c>
      <c r="E138" s="14"/>
      <c r="F138" s="14" t="s">
        <v>4293</v>
      </c>
      <c r="G138" s="14" t="s">
        <v>2182</v>
      </c>
      <c r="H138" s="14" t="s">
        <v>5031</v>
      </c>
      <c r="I138" s="14">
        <v>100.0</v>
      </c>
      <c r="J138" s="14"/>
      <c r="K138" s="14" t="s">
        <v>5060</v>
      </c>
      <c r="L138" s="16" t="s">
        <v>5115</v>
      </c>
      <c r="M138" s="16" t="s">
        <v>5121</v>
      </c>
      <c r="N138" s="16">
        <v>131.0</v>
      </c>
      <c r="O138" s="14" t="s">
        <v>5117</v>
      </c>
    </row>
    <row r="139" ht="15.75" customHeight="1">
      <c r="B139" s="15"/>
      <c r="C139" s="15" t="s">
        <v>4427</v>
      </c>
      <c r="D139" s="15">
        <v>2018.0</v>
      </c>
      <c r="E139" s="15"/>
      <c r="F139" s="15" t="s">
        <v>4432</v>
      </c>
      <c r="G139" s="15" t="s">
        <v>2182</v>
      </c>
      <c r="H139" s="15" t="s">
        <v>5031</v>
      </c>
      <c r="I139" s="15">
        <v>80.0</v>
      </c>
      <c r="J139" s="15"/>
      <c r="K139" s="15" t="s">
        <v>5087</v>
      </c>
      <c r="L139" s="17" t="s">
        <v>5115</v>
      </c>
      <c r="M139" s="17" t="s">
        <v>5121</v>
      </c>
      <c r="N139" s="17">
        <v>132.0</v>
      </c>
      <c r="O139" s="15" t="s">
        <v>5117</v>
      </c>
    </row>
    <row r="140" ht="15.75" customHeight="1">
      <c r="B140" s="14"/>
      <c r="C140" s="14" t="s">
        <v>4569</v>
      </c>
      <c r="D140" s="14">
        <v>2018.0</v>
      </c>
      <c r="E140" s="14"/>
      <c r="F140" s="14" t="s">
        <v>4574</v>
      </c>
      <c r="G140" s="14" t="s">
        <v>2182</v>
      </c>
      <c r="H140" s="14" t="s">
        <v>5031</v>
      </c>
      <c r="I140" s="14">
        <v>100.0</v>
      </c>
      <c r="J140" s="14"/>
      <c r="K140" s="14" t="s">
        <v>5060</v>
      </c>
      <c r="L140" s="16" t="s">
        <v>5115</v>
      </c>
      <c r="M140" s="16" t="s">
        <v>5121</v>
      </c>
      <c r="N140" s="16">
        <v>133.0</v>
      </c>
      <c r="O140" s="14" t="s">
        <v>5117</v>
      </c>
    </row>
    <row r="141" ht="15.75" customHeight="1">
      <c r="B141" s="15"/>
      <c r="C141" s="15" t="s">
        <v>4888</v>
      </c>
      <c r="D141" s="15">
        <v>2018.0</v>
      </c>
      <c r="E141" s="15"/>
      <c r="F141" s="15" t="s">
        <v>4890</v>
      </c>
      <c r="G141" s="15" t="s">
        <v>2182</v>
      </c>
      <c r="H141" s="15" t="s">
        <v>5031</v>
      </c>
      <c r="I141" s="15">
        <v>100.0</v>
      </c>
      <c r="J141" s="15"/>
      <c r="K141" s="15" t="s">
        <v>5060</v>
      </c>
      <c r="L141" s="17" t="s">
        <v>5115</v>
      </c>
      <c r="M141" s="17" t="s">
        <v>5121</v>
      </c>
      <c r="N141" s="17">
        <v>134.0</v>
      </c>
      <c r="O141" s="15" t="s">
        <v>5117</v>
      </c>
    </row>
    <row r="142" ht="15.75" customHeight="1">
      <c r="B142" s="14" t="s">
        <v>118</v>
      </c>
      <c r="C142" s="14" t="s">
        <v>121</v>
      </c>
      <c r="D142" s="14">
        <v>2017.0</v>
      </c>
      <c r="E142" s="14" t="s">
        <v>124</v>
      </c>
      <c r="F142" s="14" t="s">
        <v>125</v>
      </c>
      <c r="G142" s="14" t="s">
        <v>30</v>
      </c>
      <c r="H142" s="14" t="s">
        <v>33</v>
      </c>
      <c r="I142" s="14">
        <v>100.0</v>
      </c>
      <c r="J142" s="14"/>
      <c r="K142" s="14" t="s">
        <v>5060</v>
      </c>
      <c r="L142" s="16" t="s">
        <v>1188</v>
      </c>
      <c r="M142" s="16"/>
      <c r="N142" s="16">
        <v>135.0</v>
      </c>
      <c r="O142" s="14"/>
    </row>
    <row r="143" ht="15.75" customHeight="1">
      <c r="B143" s="15" t="s">
        <v>251</v>
      </c>
      <c r="C143" s="15" t="s">
        <v>254</v>
      </c>
      <c r="D143" s="15">
        <v>2017.0</v>
      </c>
      <c r="E143" s="15" t="s">
        <v>258</v>
      </c>
      <c r="F143" s="15" t="s">
        <v>259</v>
      </c>
      <c r="G143" s="15" t="s">
        <v>30</v>
      </c>
      <c r="H143" s="15" t="s">
        <v>33</v>
      </c>
      <c r="I143" s="15">
        <v>100.0</v>
      </c>
      <c r="J143" s="15"/>
      <c r="K143" s="15" t="s">
        <v>5060</v>
      </c>
      <c r="L143" s="17" t="s">
        <v>1188</v>
      </c>
      <c r="M143" s="17"/>
      <c r="N143" s="17">
        <v>136.0</v>
      </c>
      <c r="O143" s="15"/>
    </row>
    <row r="144" ht="15.75" customHeight="1">
      <c r="B144" s="14" t="s">
        <v>306</v>
      </c>
      <c r="C144" s="14" t="s">
        <v>309</v>
      </c>
      <c r="D144" s="14">
        <v>2017.0</v>
      </c>
      <c r="E144" s="14" t="s">
        <v>311</v>
      </c>
      <c r="F144" s="14" t="s">
        <v>312</v>
      </c>
      <c r="G144" s="14" t="s">
        <v>30</v>
      </c>
      <c r="H144" s="14" t="s">
        <v>33</v>
      </c>
      <c r="I144" s="14">
        <v>100.0</v>
      </c>
      <c r="J144" s="14"/>
      <c r="K144" s="14" t="s">
        <v>5062</v>
      </c>
      <c r="L144" s="16" t="s">
        <v>1188</v>
      </c>
      <c r="M144" s="16"/>
      <c r="N144" s="16">
        <v>137.0</v>
      </c>
      <c r="O144" s="14"/>
    </row>
    <row r="145" ht="15.75" customHeight="1">
      <c r="B145" s="15" t="s">
        <v>459</v>
      </c>
      <c r="C145" s="15" t="s">
        <v>462</v>
      </c>
      <c r="D145" s="15">
        <v>2017.0</v>
      </c>
      <c r="E145" s="15" t="s">
        <v>465</v>
      </c>
      <c r="F145" s="15" t="s">
        <v>466</v>
      </c>
      <c r="G145" s="15" t="s">
        <v>64</v>
      </c>
      <c r="H145" s="15" t="s">
        <v>33</v>
      </c>
      <c r="I145" s="15">
        <v>100.0</v>
      </c>
      <c r="J145" s="15"/>
      <c r="K145" s="15" t="s">
        <v>5060</v>
      </c>
      <c r="L145" s="17" t="s">
        <v>5115</v>
      </c>
      <c r="M145" s="17" t="s">
        <v>5121</v>
      </c>
      <c r="N145" s="17">
        <v>138.0</v>
      </c>
      <c r="O145" s="15" t="s">
        <v>5117</v>
      </c>
    </row>
    <row r="146" ht="15.75" customHeight="1">
      <c r="B146" s="14"/>
      <c r="C146" s="14" t="s">
        <v>4395</v>
      </c>
      <c r="D146" s="14">
        <v>2017.0</v>
      </c>
      <c r="E146" s="14"/>
      <c r="F146" s="14" t="s">
        <v>4400</v>
      </c>
      <c r="G146" s="14" t="s">
        <v>2182</v>
      </c>
      <c r="H146" s="14" t="s">
        <v>5031</v>
      </c>
      <c r="I146" s="14">
        <v>100.0</v>
      </c>
      <c r="J146" s="14"/>
      <c r="K146" s="14" t="s">
        <v>5060</v>
      </c>
      <c r="L146" s="16" t="s">
        <v>1188</v>
      </c>
      <c r="M146" s="16"/>
      <c r="N146" s="16">
        <v>139.0</v>
      </c>
      <c r="O146" s="14"/>
    </row>
    <row r="147" ht="15.75" customHeight="1">
      <c r="B147" s="15"/>
      <c r="C147" s="15" t="s">
        <v>4453</v>
      </c>
      <c r="D147" s="15">
        <v>2017.0</v>
      </c>
      <c r="E147" s="15"/>
      <c r="F147" s="20" t="s">
        <v>4456</v>
      </c>
      <c r="G147" s="15" t="s">
        <v>2182</v>
      </c>
      <c r="H147" s="15" t="s">
        <v>5031</v>
      </c>
      <c r="I147" s="15">
        <v>80.0</v>
      </c>
      <c r="J147" s="15" t="s">
        <v>5105</v>
      </c>
      <c r="K147" s="15" t="s">
        <v>5062</v>
      </c>
      <c r="L147" s="17" t="s">
        <v>1188</v>
      </c>
      <c r="M147" s="17"/>
      <c r="N147" s="17">
        <v>140.0</v>
      </c>
      <c r="O147" s="15"/>
    </row>
    <row r="148" ht="15.75" customHeight="1">
      <c r="B148" s="14"/>
      <c r="C148" s="14" t="s">
        <v>4633</v>
      </c>
      <c r="D148" s="14">
        <v>2017.0</v>
      </c>
      <c r="E148" s="14"/>
      <c r="F148" s="14" t="s">
        <v>4636</v>
      </c>
      <c r="G148" s="14" t="s">
        <v>2182</v>
      </c>
      <c r="H148" s="14" t="s">
        <v>5031</v>
      </c>
      <c r="I148" s="14">
        <v>100.0</v>
      </c>
      <c r="J148" s="14"/>
      <c r="K148" s="14" t="s">
        <v>5059</v>
      </c>
      <c r="L148" s="16" t="s">
        <v>5115</v>
      </c>
      <c r="M148" s="16" t="s">
        <v>5121</v>
      </c>
      <c r="N148" s="16">
        <v>141.0</v>
      </c>
      <c r="O148" s="14" t="s">
        <v>5117</v>
      </c>
    </row>
    <row r="149" ht="15.75" customHeight="1">
      <c r="B149" s="15"/>
      <c r="C149" s="15" t="s">
        <v>4684</v>
      </c>
      <c r="D149" s="15">
        <v>2017.0</v>
      </c>
      <c r="E149" s="15"/>
      <c r="F149" s="15" t="s">
        <v>4687</v>
      </c>
      <c r="G149" s="15" t="s">
        <v>2182</v>
      </c>
      <c r="H149" s="15" t="s">
        <v>5031</v>
      </c>
      <c r="I149" s="15">
        <v>100.0</v>
      </c>
      <c r="J149" s="15"/>
      <c r="K149" s="15" t="s">
        <v>5073</v>
      </c>
      <c r="L149" s="17" t="s">
        <v>5115</v>
      </c>
      <c r="M149" s="17" t="s">
        <v>5121</v>
      </c>
      <c r="N149" s="17">
        <v>142.0</v>
      </c>
      <c r="O149" s="15" t="s">
        <v>5117</v>
      </c>
    </row>
    <row r="150" ht="15.75" customHeight="1">
      <c r="B150" s="14"/>
      <c r="C150" s="14" t="s">
        <v>4736</v>
      </c>
      <c r="D150" s="14">
        <v>2017.0</v>
      </c>
      <c r="E150" s="14"/>
      <c r="F150" s="14" t="s">
        <v>4738</v>
      </c>
      <c r="G150" s="14" t="s">
        <v>2182</v>
      </c>
      <c r="H150" s="14" t="s">
        <v>5031</v>
      </c>
      <c r="I150" s="14">
        <v>100.0</v>
      </c>
      <c r="J150" s="14"/>
      <c r="K150" s="14" t="s">
        <v>5062</v>
      </c>
      <c r="L150" s="16" t="s">
        <v>5115</v>
      </c>
      <c r="M150" s="16" t="s">
        <v>5121</v>
      </c>
      <c r="N150" s="16">
        <v>143.0</v>
      </c>
      <c r="O150" s="14" t="s">
        <v>5117</v>
      </c>
    </row>
    <row r="151" ht="15.75" customHeight="1">
      <c r="B151" s="15"/>
      <c r="C151" s="15" t="s">
        <v>4960</v>
      </c>
      <c r="D151" s="15">
        <v>2017.0</v>
      </c>
      <c r="E151" s="15"/>
      <c r="F151" s="15" t="s">
        <v>4961</v>
      </c>
      <c r="G151" s="15" t="s">
        <v>2182</v>
      </c>
      <c r="H151" s="15" t="s">
        <v>5031</v>
      </c>
      <c r="I151" s="15">
        <v>100.0</v>
      </c>
      <c r="J151" s="15"/>
      <c r="K151" s="15" t="s">
        <v>5073</v>
      </c>
      <c r="L151" s="17" t="s">
        <v>5115</v>
      </c>
      <c r="M151" s="17" t="s">
        <v>5121</v>
      </c>
      <c r="N151" s="17">
        <v>144.0</v>
      </c>
      <c r="O151" s="15" t="s">
        <v>5117</v>
      </c>
    </row>
    <row r="152" ht="15.75" customHeight="1">
      <c r="B152" s="14" t="s">
        <v>790</v>
      </c>
      <c r="C152" s="14" t="s">
        <v>793</v>
      </c>
      <c r="D152" s="14">
        <v>2016.0</v>
      </c>
      <c r="E152" s="14" t="s">
        <v>795</v>
      </c>
      <c r="F152" s="14" t="s">
        <v>796</v>
      </c>
      <c r="G152" s="14" t="s">
        <v>64</v>
      </c>
      <c r="H152" s="14" t="s">
        <v>33</v>
      </c>
      <c r="I152" s="14">
        <v>100.0</v>
      </c>
      <c r="J152" s="14"/>
      <c r="K152" s="14" t="s">
        <v>5073</v>
      </c>
      <c r="L152" s="16" t="s">
        <v>1188</v>
      </c>
      <c r="M152" s="16"/>
      <c r="N152" s="16">
        <v>145.0</v>
      </c>
      <c r="O152" s="14"/>
    </row>
    <row r="153" ht="15.75" customHeight="1">
      <c r="B153" s="15"/>
      <c r="C153" s="15" t="s">
        <v>3699</v>
      </c>
      <c r="D153" s="15">
        <v>2016.0</v>
      </c>
      <c r="E153" s="15"/>
      <c r="F153" s="15" t="s">
        <v>3704</v>
      </c>
      <c r="G153" s="15" t="s">
        <v>2182</v>
      </c>
      <c r="H153" s="15" t="s">
        <v>5031</v>
      </c>
      <c r="I153" s="15">
        <v>100.0</v>
      </c>
      <c r="J153" s="15"/>
      <c r="K153" s="15" t="s">
        <v>5073</v>
      </c>
      <c r="L153" s="17" t="s">
        <v>5115</v>
      </c>
      <c r="M153" s="17" t="s">
        <v>5121</v>
      </c>
      <c r="N153" s="17">
        <v>146.0</v>
      </c>
      <c r="O153" s="15" t="s">
        <v>5117</v>
      </c>
    </row>
    <row r="154" ht="15.75" customHeight="1">
      <c r="B154" s="14"/>
      <c r="C154" s="14" t="s">
        <v>4250</v>
      </c>
      <c r="D154" s="14">
        <v>2016.0</v>
      </c>
      <c r="E154" s="14"/>
      <c r="F154" s="14" t="s">
        <v>4255</v>
      </c>
      <c r="G154" s="14" t="s">
        <v>2182</v>
      </c>
      <c r="H154" s="14" t="s">
        <v>5031</v>
      </c>
      <c r="I154" s="14">
        <v>70.0</v>
      </c>
      <c r="J154" s="14" t="s">
        <v>5074</v>
      </c>
      <c r="K154" s="14" t="s">
        <v>5087</v>
      </c>
      <c r="L154" s="16" t="s">
        <v>5115</v>
      </c>
      <c r="M154" s="16" t="s">
        <v>5121</v>
      </c>
      <c r="N154" s="16">
        <v>147.0</v>
      </c>
      <c r="O154" s="14" t="s">
        <v>5117</v>
      </c>
    </row>
    <row r="155" ht="15.75" customHeight="1">
      <c r="B155" s="15"/>
      <c r="C155" s="15" t="s">
        <v>4546</v>
      </c>
      <c r="D155" s="15">
        <v>2016.0</v>
      </c>
      <c r="E155" s="15"/>
      <c r="F155" s="15" t="s">
        <v>4549</v>
      </c>
      <c r="G155" s="15" t="s">
        <v>2182</v>
      </c>
      <c r="H155" s="15" t="s">
        <v>5031</v>
      </c>
      <c r="I155" s="15">
        <v>100.0</v>
      </c>
      <c r="J155" s="15"/>
      <c r="K155" s="15" t="s">
        <v>5059</v>
      </c>
      <c r="L155" s="17" t="s">
        <v>5115</v>
      </c>
      <c r="M155" s="17" t="s">
        <v>5121</v>
      </c>
      <c r="N155" s="17">
        <v>148.0</v>
      </c>
      <c r="O155" s="15" t="s">
        <v>5117</v>
      </c>
    </row>
    <row r="156" ht="15.75" customHeight="1">
      <c r="B156" s="14"/>
      <c r="C156" s="14" t="s">
        <v>4841</v>
      </c>
      <c r="D156" s="14">
        <v>2016.0</v>
      </c>
      <c r="E156" s="14"/>
      <c r="F156" s="14" t="s">
        <v>4843</v>
      </c>
      <c r="G156" s="14" t="s">
        <v>2182</v>
      </c>
      <c r="H156" s="14" t="s">
        <v>5031</v>
      </c>
      <c r="I156" s="14">
        <v>100.0</v>
      </c>
      <c r="J156" s="14"/>
      <c r="K156" s="14" t="s">
        <v>5060</v>
      </c>
      <c r="L156" s="16" t="s">
        <v>5115</v>
      </c>
      <c r="M156" s="16" t="s">
        <v>5121</v>
      </c>
      <c r="N156" s="16">
        <v>149.0</v>
      </c>
      <c r="O156" s="14" t="s">
        <v>5117</v>
      </c>
    </row>
    <row r="157" ht="15.75" customHeight="1">
      <c r="B157" s="15"/>
      <c r="C157" s="15" t="s">
        <v>2115</v>
      </c>
      <c r="D157" s="15">
        <v>2015.0</v>
      </c>
      <c r="E157" s="15"/>
      <c r="F157" s="15" t="s">
        <v>2118</v>
      </c>
      <c r="G157" s="15" t="s">
        <v>1530</v>
      </c>
      <c r="H157" s="15" t="s">
        <v>5031</v>
      </c>
      <c r="I157" s="15">
        <v>80.0</v>
      </c>
      <c r="J157" s="15"/>
      <c r="K157" s="15"/>
      <c r="L157" s="17" t="s">
        <v>5115</v>
      </c>
      <c r="M157" s="17" t="s">
        <v>5121</v>
      </c>
      <c r="N157" s="17">
        <v>150.0</v>
      </c>
      <c r="O157" s="15" t="s">
        <v>5124</v>
      </c>
    </row>
    <row r="158" ht="15.75" customHeight="1">
      <c r="B158" s="14" t="s">
        <v>739</v>
      </c>
      <c r="C158" s="14" t="s">
        <v>742</v>
      </c>
      <c r="D158" s="14">
        <v>2014.0</v>
      </c>
      <c r="E158" s="14" t="s">
        <v>744</v>
      </c>
      <c r="F158" s="14" t="s">
        <v>745</v>
      </c>
      <c r="G158" s="14" t="s">
        <v>64</v>
      </c>
      <c r="H158" s="14" t="s">
        <v>33</v>
      </c>
      <c r="I158" s="14">
        <v>100.0</v>
      </c>
      <c r="J158" s="14" t="s">
        <v>5110</v>
      </c>
      <c r="K158" s="14" t="s">
        <v>5060</v>
      </c>
      <c r="L158" s="16" t="s">
        <v>5115</v>
      </c>
      <c r="M158" s="16" t="s">
        <v>5121</v>
      </c>
      <c r="N158" s="16">
        <v>151.0</v>
      </c>
      <c r="O158" s="14" t="s">
        <v>5119</v>
      </c>
    </row>
    <row r="159" ht="15.75" customHeight="1">
      <c r="B159" s="15" t="s">
        <v>765</v>
      </c>
      <c r="C159" s="15" t="s">
        <v>768</v>
      </c>
      <c r="D159" s="15">
        <v>2014.0</v>
      </c>
      <c r="E159" s="15" t="s">
        <v>770</v>
      </c>
      <c r="F159" s="15" t="s">
        <v>771</v>
      </c>
      <c r="G159" s="15" t="s">
        <v>64</v>
      </c>
      <c r="H159" s="15" t="s">
        <v>33</v>
      </c>
      <c r="I159" s="15">
        <v>80.0</v>
      </c>
      <c r="J159" s="15"/>
      <c r="K159" s="15" t="s">
        <v>5067</v>
      </c>
      <c r="L159" s="17" t="s">
        <v>1188</v>
      </c>
      <c r="M159" s="17"/>
      <c r="N159" s="17">
        <v>152.0</v>
      </c>
      <c r="O159" s="15"/>
    </row>
    <row r="160" ht="15.75" customHeight="1">
      <c r="B160" s="14"/>
      <c r="C160" s="14" t="s">
        <v>4181</v>
      </c>
      <c r="D160" s="14">
        <v>2014.0</v>
      </c>
      <c r="E160" s="14"/>
      <c r="F160" s="14" t="s">
        <v>4186</v>
      </c>
      <c r="G160" s="14" t="s">
        <v>2182</v>
      </c>
      <c r="H160" s="14" t="s">
        <v>5031</v>
      </c>
      <c r="I160" s="14">
        <v>100.0</v>
      </c>
      <c r="J160" s="14"/>
      <c r="K160" s="14" t="s">
        <v>5060</v>
      </c>
      <c r="L160" s="16" t="s">
        <v>5115</v>
      </c>
      <c r="M160" s="16" t="s">
        <v>5121</v>
      </c>
      <c r="N160" s="16">
        <v>153.0</v>
      </c>
      <c r="O160" s="14" t="s">
        <v>5117</v>
      </c>
    </row>
    <row r="161" ht="15.75" customHeight="1">
      <c r="B161" s="15"/>
      <c r="C161" s="15" t="s">
        <v>4481</v>
      </c>
      <c r="D161" s="15">
        <v>2014.0</v>
      </c>
      <c r="E161" s="15"/>
      <c r="F161" s="15" t="s">
        <v>4486</v>
      </c>
      <c r="G161" s="15" t="s">
        <v>2182</v>
      </c>
      <c r="H161" s="15" t="s">
        <v>5031</v>
      </c>
      <c r="I161" s="15">
        <v>80.0</v>
      </c>
      <c r="J161" s="15"/>
      <c r="K161" s="15" t="s">
        <v>5087</v>
      </c>
      <c r="L161" s="17" t="s">
        <v>5115</v>
      </c>
      <c r="M161" s="17" t="s">
        <v>5121</v>
      </c>
      <c r="N161" s="17">
        <v>154.0</v>
      </c>
      <c r="O161" s="15" t="s">
        <v>5117</v>
      </c>
    </row>
    <row r="162" ht="15.75" customHeight="1">
      <c r="B162" s="14"/>
      <c r="C162" s="14" t="s">
        <v>4613</v>
      </c>
      <c r="D162" s="14">
        <v>2014.0</v>
      </c>
      <c r="E162" s="14"/>
      <c r="F162" s="14" t="s">
        <v>4616</v>
      </c>
      <c r="G162" s="14" t="s">
        <v>2182</v>
      </c>
      <c r="H162" s="14" t="s">
        <v>5031</v>
      </c>
      <c r="I162" s="14">
        <v>100.0</v>
      </c>
      <c r="J162" s="14"/>
      <c r="K162" s="14" t="s">
        <v>5059</v>
      </c>
      <c r="L162" s="16" t="s">
        <v>5115</v>
      </c>
      <c r="M162" s="16" t="s">
        <v>5121</v>
      </c>
      <c r="N162" s="16">
        <v>155.0</v>
      </c>
      <c r="O162" s="14" t="s">
        <v>5117</v>
      </c>
    </row>
    <row r="163" ht="15.75" customHeight="1">
      <c r="B163" s="15"/>
      <c r="C163" s="15" t="s">
        <v>4919</v>
      </c>
      <c r="D163" s="15">
        <v>2014.0</v>
      </c>
      <c r="E163" s="15"/>
      <c r="F163" s="15" t="s">
        <v>4920</v>
      </c>
      <c r="G163" s="15" t="s">
        <v>2182</v>
      </c>
      <c r="H163" s="15" t="s">
        <v>5031</v>
      </c>
      <c r="I163" s="15">
        <v>100.0</v>
      </c>
      <c r="J163" s="15"/>
      <c r="K163" s="15" t="s">
        <v>5060</v>
      </c>
      <c r="L163" s="17" t="s">
        <v>5115</v>
      </c>
      <c r="M163" s="17" t="s">
        <v>5121</v>
      </c>
      <c r="N163" s="17">
        <v>156.0</v>
      </c>
      <c r="O163" s="15" t="s">
        <v>5117</v>
      </c>
    </row>
    <row r="164" ht="15.75" customHeight="1">
      <c r="B164" s="14"/>
      <c r="C164" s="14" t="s">
        <v>4556</v>
      </c>
      <c r="D164" s="14">
        <v>2013.0</v>
      </c>
      <c r="E164" s="14"/>
      <c r="F164" s="14" t="s">
        <v>4558</v>
      </c>
      <c r="G164" s="14" t="s">
        <v>2182</v>
      </c>
      <c r="H164" s="14" t="s">
        <v>5031</v>
      </c>
      <c r="I164" s="14">
        <v>100.0</v>
      </c>
      <c r="J164" s="14"/>
      <c r="K164" s="14" t="s">
        <v>5060</v>
      </c>
      <c r="L164" s="16" t="s">
        <v>5115</v>
      </c>
      <c r="M164" s="16" t="s">
        <v>5121</v>
      </c>
      <c r="N164" s="16">
        <v>157.0</v>
      </c>
      <c r="O164" s="14" t="s">
        <v>5117</v>
      </c>
    </row>
    <row r="165" ht="15.75" customHeight="1">
      <c r="B165" s="15"/>
      <c r="C165" s="15" t="s">
        <v>4660</v>
      </c>
      <c r="D165" s="15">
        <v>2013.0</v>
      </c>
      <c r="E165" s="15"/>
      <c r="F165" s="15" t="s">
        <v>4662</v>
      </c>
      <c r="G165" s="15" t="s">
        <v>2182</v>
      </c>
      <c r="H165" s="15" t="s">
        <v>5031</v>
      </c>
      <c r="I165" s="15">
        <v>100.0</v>
      </c>
      <c r="J165" s="15"/>
      <c r="K165" s="15" t="s">
        <v>5062</v>
      </c>
      <c r="L165" s="17" t="s">
        <v>5115</v>
      </c>
      <c r="M165" s="17" t="s">
        <v>5121</v>
      </c>
      <c r="N165" s="17">
        <v>158.0</v>
      </c>
      <c r="O165" s="15" t="s">
        <v>5117</v>
      </c>
    </row>
    <row r="166" ht="15.75" customHeight="1">
      <c r="B166" s="14"/>
      <c r="C166" s="14" t="s">
        <v>4741</v>
      </c>
      <c r="D166" s="14">
        <v>2013.0</v>
      </c>
      <c r="E166" s="14"/>
      <c r="F166" s="14" t="s">
        <v>4745</v>
      </c>
      <c r="G166" s="14" t="s">
        <v>2182</v>
      </c>
      <c r="H166" s="14" t="s">
        <v>5031</v>
      </c>
      <c r="I166" s="14">
        <v>100.0</v>
      </c>
      <c r="J166" s="14"/>
      <c r="K166" s="14" t="s">
        <v>5060</v>
      </c>
      <c r="L166" s="16" t="s">
        <v>5115</v>
      </c>
      <c r="M166" s="16" t="s">
        <v>5121</v>
      </c>
      <c r="N166" s="16">
        <v>159.0</v>
      </c>
      <c r="O166" s="14" t="s">
        <v>5117</v>
      </c>
    </row>
    <row r="167" ht="15.75" customHeight="1">
      <c r="B167" s="15"/>
      <c r="C167" s="15" t="s">
        <v>4845</v>
      </c>
      <c r="D167" s="15">
        <v>2013.0</v>
      </c>
      <c r="E167" s="15"/>
      <c r="F167" s="15" t="s">
        <v>4849</v>
      </c>
      <c r="G167" s="15" t="s">
        <v>2182</v>
      </c>
      <c r="H167" s="15" t="s">
        <v>5031</v>
      </c>
      <c r="I167" s="15">
        <v>100.0</v>
      </c>
      <c r="J167" s="15"/>
      <c r="K167" s="15" t="s">
        <v>5079</v>
      </c>
      <c r="L167" s="17" t="s">
        <v>5115</v>
      </c>
      <c r="M167" s="17" t="s">
        <v>5121</v>
      </c>
      <c r="N167" s="17">
        <v>160.0</v>
      </c>
      <c r="O167" s="15" t="s">
        <v>5117</v>
      </c>
    </row>
    <row r="168" ht="15.75" hidden="1" customHeight="1">
      <c r="B168" s="14" t="s">
        <v>422</v>
      </c>
      <c r="C168" s="14" t="s">
        <v>425</v>
      </c>
      <c r="D168" s="14">
        <v>2023.0</v>
      </c>
      <c r="E168" s="14" t="s">
        <v>427</v>
      </c>
      <c r="F168" s="14" t="s">
        <v>428</v>
      </c>
      <c r="G168" s="14" t="s">
        <v>64</v>
      </c>
      <c r="H168" s="14" t="s">
        <v>33</v>
      </c>
      <c r="I168" s="14">
        <v>25.0</v>
      </c>
      <c r="J168" s="14" t="s">
        <v>5063</v>
      </c>
      <c r="K168" s="14" t="s">
        <v>5062</v>
      </c>
      <c r="L168" s="14"/>
      <c r="M168" s="14"/>
      <c r="N168" s="14"/>
      <c r="O168" s="14"/>
    </row>
    <row r="169" ht="15.75" hidden="1" customHeight="1">
      <c r="B169" s="15" t="s">
        <v>502</v>
      </c>
      <c r="C169" s="15" t="s">
        <v>505</v>
      </c>
      <c r="D169" s="15">
        <v>2023.0</v>
      </c>
      <c r="E169" s="15" t="s">
        <v>507</v>
      </c>
      <c r="F169" s="15" t="s">
        <v>508</v>
      </c>
      <c r="G169" s="15" t="s">
        <v>64</v>
      </c>
      <c r="H169" s="15" t="s">
        <v>33</v>
      </c>
      <c r="I169" s="15">
        <v>40.0</v>
      </c>
      <c r="J169" s="15" t="s">
        <v>5064</v>
      </c>
      <c r="K169" s="15" t="s">
        <v>5060</v>
      </c>
      <c r="L169" s="15"/>
      <c r="M169" s="15"/>
      <c r="N169" s="15"/>
      <c r="O169" s="15"/>
    </row>
    <row r="170" ht="15.75" hidden="1" customHeight="1">
      <c r="B170" s="14" t="s">
        <v>510</v>
      </c>
      <c r="C170" s="14" t="s">
        <v>513</v>
      </c>
      <c r="D170" s="14">
        <v>2023.0</v>
      </c>
      <c r="E170" s="14" t="s">
        <v>517</v>
      </c>
      <c r="F170" s="14" t="s">
        <v>518</v>
      </c>
      <c r="G170" s="14" t="s">
        <v>484</v>
      </c>
      <c r="H170" s="14" t="s">
        <v>33</v>
      </c>
      <c r="I170" s="14">
        <v>0.0</v>
      </c>
      <c r="J170" s="14" t="s">
        <v>5065</v>
      </c>
      <c r="K170" s="14"/>
      <c r="L170" s="14"/>
      <c r="M170" s="14"/>
      <c r="N170" s="14"/>
      <c r="O170" s="14"/>
    </row>
    <row r="171" ht="15.75" hidden="1" customHeight="1">
      <c r="B171" s="15" t="s">
        <v>547</v>
      </c>
      <c r="C171" s="15" t="s">
        <v>550</v>
      </c>
      <c r="D171" s="15">
        <v>2023.0</v>
      </c>
      <c r="E171" s="15" t="s">
        <v>552</v>
      </c>
      <c r="F171" s="15" t="s">
        <v>553</v>
      </c>
      <c r="G171" s="15" t="s">
        <v>30</v>
      </c>
      <c r="H171" s="15" t="s">
        <v>33</v>
      </c>
      <c r="I171" s="15">
        <v>0.0</v>
      </c>
      <c r="J171" s="15" t="s">
        <v>5066</v>
      </c>
      <c r="K171" s="15"/>
      <c r="L171" s="15"/>
      <c r="M171" s="15"/>
      <c r="N171" s="15"/>
      <c r="O171" s="15"/>
    </row>
    <row r="172" ht="15.75" hidden="1" customHeight="1">
      <c r="B172" s="14" t="s">
        <v>714</v>
      </c>
      <c r="C172" s="14" t="s">
        <v>717</v>
      </c>
      <c r="D172" s="14">
        <v>2023.0</v>
      </c>
      <c r="E172" s="14" t="s">
        <v>720</v>
      </c>
      <c r="F172" s="14" t="s">
        <v>721</v>
      </c>
      <c r="G172" s="14" t="s">
        <v>30</v>
      </c>
      <c r="H172" s="14" t="s">
        <v>33</v>
      </c>
      <c r="I172" s="14">
        <v>0.0</v>
      </c>
      <c r="J172" s="14" t="s">
        <v>5066</v>
      </c>
      <c r="K172" s="14"/>
      <c r="L172" s="14"/>
      <c r="M172" s="14"/>
      <c r="N172" s="14"/>
      <c r="O172" s="14"/>
    </row>
    <row r="173" ht="15.75" hidden="1" customHeight="1">
      <c r="B173" s="15" t="s">
        <v>1070</v>
      </c>
      <c r="C173" s="15" t="s">
        <v>1071</v>
      </c>
      <c r="D173" s="15">
        <v>2023.0</v>
      </c>
      <c r="E173" s="15" t="s">
        <v>53</v>
      </c>
      <c r="F173" s="15" t="s">
        <v>5049</v>
      </c>
      <c r="G173" s="15" t="s">
        <v>30</v>
      </c>
      <c r="H173" s="15" t="s">
        <v>5045</v>
      </c>
      <c r="I173" s="15">
        <v>0.0</v>
      </c>
      <c r="J173" s="15" t="s">
        <v>5068</v>
      </c>
      <c r="K173" s="15"/>
      <c r="L173" s="15"/>
      <c r="M173" s="15"/>
      <c r="N173" s="15"/>
      <c r="O173" s="15"/>
    </row>
    <row r="174" ht="15.75" hidden="1" customHeight="1">
      <c r="B174" s="14"/>
      <c r="C174" s="14" t="s">
        <v>1550</v>
      </c>
      <c r="D174" s="14">
        <v>2023.0</v>
      </c>
      <c r="E174" s="14"/>
      <c r="F174" s="14" t="s">
        <v>1553</v>
      </c>
      <c r="G174" s="14" t="s">
        <v>1530</v>
      </c>
      <c r="H174" s="14" t="s">
        <v>5031</v>
      </c>
      <c r="I174" s="14">
        <v>0.0</v>
      </c>
      <c r="J174" s="14" t="s">
        <v>5066</v>
      </c>
      <c r="K174" s="14" t="s">
        <v>5067</v>
      </c>
      <c r="L174" s="14"/>
      <c r="M174" s="14"/>
      <c r="N174" s="14"/>
      <c r="O174" s="14"/>
    </row>
    <row r="175" ht="15.75" hidden="1" customHeight="1">
      <c r="B175" s="15"/>
      <c r="C175" s="15" t="s">
        <v>1555</v>
      </c>
      <c r="D175" s="15">
        <v>2023.0</v>
      </c>
      <c r="E175" s="15"/>
      <c r="F175" s="15" t="s">
        <v>1560</v>
      </c>
      <c r="G175" s="15" t="s">
        <v>1530</v>
      </c>
      <c r="H175" s="15" t="s">
        <v>5031</v>
      </c>
      <c r="I175" s="15">
        <v>0.0</v>
      </c>
      <c r="J175" s="15" t="s">
        <v>5066</v>
      </c>
      <c r="K175" s="15"/>
      <c r="L175" s="15"/>
      <c r="M175" s="15"/>
      <c r="N175" s="15"/>
      <c r="O175" s="15"/>
    </row>
    <row r="176" ht="15.75" hidden="1" customHeight="1">
      <c r="B176" s="14"/>
      <c r="C176" s="14" t="s">
        <v>1567</v>
      </c>
      <c r="D176" s="14">
        <v>2023.0</v>
      </c>
      <c r="E176" s="14"/>
      <c r="F176" s="14" t="s">
        <v>1571</v>
      </c>
      <c r="G176" s="14" t="s">
        <v>1530</v>
      </c>
      <c r="H176" s="14" t="s">
        <v>5031</v>
      </c>
      <c r="I176" s="14">
        <v>0.0</v>
      </c>
      <c r="J176" s="14" t="s">
        <v>5066</v>
      </c>
      <c r="K176" s="14"/>
      <c r="L176" s="14"/>
      <c r="M176" s="14"/>
      <c r="N176" s="14"/>
      <c r="O176" s="14"/>
    </row>
    <row r="177" ht="15.75" hidden="1" customHeight="1">
      <c r="B177" s="15"/>
      <c r="C177" s="15" t="s">
        <v>1589</v>
      </c>
      <c r="D177" s="15">
        <v>2023.0</v>
      </c>
      <c r="E177" s="15"/>
      <c r="F177" s="15" t="s">
        <v>1594</v>
      </c>
      <c r="G177" s="15" t="s">
        <v>1530</v>
      </c>
      <c r="H177" s="15" t="s">
        <v>5031</v>
      </c>
      <c r="I177" s="15">
        <v>0.0</v>
      </c>
      <c r="J177" s="15" t="s">
        <v>5066</v>
      </c>
      <c r="K177" s="15"/>
      <c r="L177" s="15"/>
      <c r="M177" s="15"/>
      <c r="N177" s="15"/>
      <c r="O177" s="15"/>
    </row>
    <row r="178" ht="15.75" hidden="1" customHeight="1">
      <c r="B178" s="14"/>
      <c r="C178" s="14" t="s">
        <v>1612</v>
      </c>
      <c r="D178" s="14">
        <v>2023.0</v>
      </c>
      <c r="E178" s="14"/>
      <c r="F178" s="14" t="s">
        <v>1616</v>
      </c>
      <c r="G178" s="14" t="s">
        <v>1530</v>
      </c>
      <c r="H178" s="14" t="s">
        <v>5031</v>
      </c>
      <c r="I178" s="14">
        <v>0.0</v>
      </c>
      <c r="J178" s="14" t="s">
        <v>5066</v>
      </c>
      <c r="K178" s="14"/>
      <c r="L178" s="14"/>
      <c r="M178" s="14"/>
      <c r="N178" s="14"/>
      <c r="O178" s="14"/>
    </row>
    <row r="179" ht="15.75" hidden="1" customHeight="1">
      <c r="B179" s="15"/>
      <c r="C179" s="15" t="s">
        <v>1645</v>
      </c>
      <c r="D179" s="15">
        <v>2023.0</v>
      </c>
      <c r="E179" s="15"/>
      <c r="F179" s="15" t="s">
        <v>1649</v>
      </c>
      <c r="G179" s="15" t="s">
        <v>1530</v>
      </c>
      <c r="H179" s="15" t="s">
        <v>5031</v>
      </c>
      <c r="I179" s="15">
        <v>0.0</v>
      </c>
      <c r="J179" s="15" t="s">
        <v>5069</v>
      </c>
      <c r="K179" s="15"/>
      <c r="L179" s="15"/>
      <c r="M179" s="15"/>
      <c r="N179" s="15"/>
      <c r="O179" s="15"/>
    </row>
    <row r="180" ht="15.75" hidden="1" customHeight="1">
      <c r="B180" s="14"/>
      <c r="C180" s="14" t="s">
        <v>1664</v>
      </c>
      <c r="D180" s="14">
        <v>2023.0</v>
      </c>
      <c r="E180" s="14"/>
      <c r="F180" s="14" t="s">
        <v>1668</v>
      </c>
      <c r="G180" s="14" t="s">
        <v>1530</v>
      </c>
      <c r="H180" s="14" t="s">
        <v>5031</v>
      </c>
      <c r="I180" s="14">
        <v>0.0</v>
      </c>
      <c r="J180" s="14" t="s">
        <v>5065</v>
      </c>
      <c r="K180" s="14"/>
      <c r="L180" s="14"/>
      <c r="M180" s="14"/>
      <c r="N180" s="14"/>
      <c r="O180" s="14"/>
    </row>
    <row r="181" ht="15.75" hidden="1" customHeight="1">
      <c r="B181" s="15"/>
      <c r="C181" s="15" t="s">
        <v>1676</v>
      </c>
      <c r="D181" s="15">
        <v>2023.0</v>
      </c>
      <c r="E181" s="15"/>
      <c r="F181" s="15" t="s">
        <v>1679</v>
      </c>
      <c r="G181" s="15" t="s">
        <v>1530</v>
      </c>
      <c r="H181" s="15" t="s">
        <v>5031</v>
      </c>
      <c r="I181" s="15">
        <v>0.0</v>
      </c>
      <c r="J181" s="15" t="s">
        <v>5066</v>
      </c>
      <c r="K181" s="15"/>
      <c r="L181" s="15"/>
      <c r="M181" s="15"/>
      <c r="N181" s="15"/>
      <c r="O181" s="15"/>
    </row>
    <row r="182" ht="15.75" hidden="1" customHeight="1">
      <c r="B182" s="14"/>
      <c r="C182" s="14" t="s">
        <v>1681</v>
      </c>
      <c r="D182" s="14">
        <v>2023.0</v>
      </c>
      <c r="E182" s="14"/>
      <c r="F182" s="14" t="s">
        <v>1684</v>
      </c>
      <c r="G182" s="14" t="s">
        <v>1530</v>
      </c>
      <c r="H182" s="14" t="s">
        <v>5031</v>
      </c>
      <c r="I182" s="14">
        <v>0.0</v>
      </c>
      <c r="J182" s="14" t="s">
        <v>5066</v>
      </c>
      <c r="K182" s="14"/>
      <c r="L182" s="14"/>
      <c r="M182" s="14"/>
      <c r="N182" s="14"/>
      <c r="O182" s="14"/>
    </row>
    <row r="183" ht="15.75" hidden="1" customHeight="1">
      <c r="B183" s="15"/>
      <c r="C183" s="15" t="s">
        <v>1701</v>
      </c>
      <c r="D183" s="15">
        <v>2023.0</v>
      </c>
      <c r="E183" s="15"/>
      <c r="F183" s="15" t="s">
        <v>1704</v>
      </c>
      <c r="G183" s="15" t="s">
        <v>1530</v>
      </c>
      <c r="H183" s="15" t="s">
        <v>5031</v>
      </c>
      <c r="I183" s="15">
        <v>0.0</v>
      </c>
      <c r="J183" s="15" t="s">
        <v>5066</v>
      </c>
      <c r="K183" s="15"/>
      <c r="L183" s="15"/>
      <c r="M183" s="15"/>
      <c r="N183" s="15"/>
      <c r="O183" s="15"/>
    </row>
    <row r="184" ht="15.75" hidden="1" customHeight="1">
      <c r="B184" s="14"/>
      <c r="C184" s="14" t="s">
        <v>1751</v>
      </c>
      <c r="D184" s="14">
        <v>2023.0</v>
      </c>
      <c r="E184" s="14"/>
      <c r="F184" s="14" t="s">
        <v>1754</v>
      </c>
      <c r="G184" s="14" t="s">
        <v>1530</v>
      </c>
      <c r="H184" s="14" t="s">
        <v>5031</v>
      </c>
      <c r="I184" s="14">
        <v>0.0</v>
      </c>
      <c r="J184" s="14" t="s">
        <v>5070</v>
      </c>
      <c r="K184" s="14"/>
      <c r="L184" s="14"/>
      <c r="M184" s="14"/>
      <c r="N184" s="14"/>
      <c r="O184" s="14"/>
    </row>
    <row r="185" ht="15.75" hidden="1" customHeight="1">
      <c r="B185" s="15"/>
      <c r="C185" s="15" t="s">
        <v>1806</v>
      </c>
      <c r="D185" s="15">
        <v>2023.0</v>
      </c>
      <c r="E185" s="15"/>
      <c r="F185" s="15" t="s">
        <v>1809</v>
      </c>
      <c r="G185" s="15" t="s">
        <v>1530</v>
      </c>
      <c r="H185" s="15" t="s">
        <v>5031</v>
      </c>
      <c r="I185" s="15">
        <v>0.0</v>
      </c>
      <c r="J185" s="15" t="s">
        <v>5070</v>
      </c>
      <c r="K185" s="15"/>
      <c r="L185" s="15"/>
      <c r="M185" s="15"/>
      <c r="N185" s="15"/>
      <c r="O185" s="15"/>
    </row>
    <row r="186" ht="15.75" hidden="1" customHeight="1">
      <c r="B186" s="14"/>
      <c r="C186" s="14" t="s">
        <v>1811</v>
      </c>
      <c r="D186" s="14">
        <v>2023.0</v>
      </c>
      <c r="E186" s="14"/>
      <c r="F186" s="14" t="s">
        <v>1814</v>
      </c>
      <c r="G186" s="14" t="s">
        <v>1530</v>
      </c>
      <c r="H186" s="14" t="s">
        <v>5031</v>
      </c>
      <c r="I186" s="14">
        <v>0.0</v>
      </c>
      <c r="J186" s="14" t="s">
        <v>5066</v>
      </c>
      <c r="K186" s="14"/>
      <c r="L186" s="14"/>
      <c r="M186" s="14"/>
      <c r="N186" s="14"/>
      <c r="O186" s="14"/>
    </row>
    <row r="187" ht="15.75" hidden="1" customHeight="1">
      <c r="B187" s="15"/>
      <c r="C187" s="15" t="s">
        <v>1816</v>
      </c>
      <c r="D187" s="15">
        <v>2023.0</v>
      </c>
      <c r="E187" s="15"/>
      <c r="F187" s="15" t="s">
        <v>1819</v>
      </c>
      <c r="G187" s="15" t="s">
        <v>1530</v>
      </c>
      <c r="H187" s="15" t="s">
        <v>5031</v>
      </c>
      <c r="I187" s="15">
        <v>0.0</v>
      </c>
      <c r="J187" s="15" t="s">
        <v>5071</v>
      </c>
      <c r="K187" s="15"/>
      <c r="L187" s="15"/>
      <c r="M187" s="15"/>
      <c r="N187" s="15"/>
      <c r="O187" s="15"/>
    </row>
    <row r="188" ht="15.75" hidden="1" customHeight="1">
      <c r="B188" s="14"/>
      <c r="C188" s="14" t="s">
        <v>1821</v>
      </c>
      <c r="D188" s="14">
        <v>2023.0</v>
      </c>
      <c r="E188" s="14"/>
      <c r="F188" s="14" t="s">
        <v>1826</v>
      </c>
      <c r="G188" s="14" t="s">
        <v>1530</v>
      </c>
      <c r="H188" s="14" t="s">
        <v>5031</v>
      </c>
      <c r="I188" s="14">
        <v>0.0</v>
      </c>
      <c r="J188" s="14" t="s">
        <v>5070</v>
      </c>
      <c r="K188" s="14"/>
      <c r="L188" s="14"/>
      <c r="M188" s="14"/>
      <c r="N188" s="14"/>
      <c r="O188" s="14"/>
    </row>
    <row r="189" ht="15.75" hidden="1" customHeight="1">
      <c r="B189" s="15"/>
      <c r="C189" s="15" t="s">
        <v>1833</v>
      </c>
      <c r="D189" s="15">
        <v>2023.0</v>
      </c>
      <c r="E189" s="15"/>
      <c r="F189" s="15" t="s">
        <v>1835</v>
      </c>
      <c r="G189" s="15" t="s">
        <v>1530</v>
      </c>
      <c r="H189" s="15" t="s">
        <v>5031</v>
      </c>
      <c r="I189" s="15">
        <v>0.0</v>
      </c>
      <c r="J189" s="15" t="s">
        <v>5066</v>
      </c>
      <c r="K189" s="15"/>
      <c r="L189" s="15"/>
      <c r="M189" s="15"/>
      <c r="N189" s="15"/>
      <c r="O189" s="15"/>
    </row>
    <row r="190" ht="15.75" hidden="1" customHeight="1">
      <c r="B190" s="14"/>
      <c r="C190" s="14" t="s">
        <v>1849</v>
      </c>
      <c r="D190" s="14">
        <v>2023.0</v>
      </c>
      <c r="E190" s="14"/>
      <c r="F190" s="14" t="s">
        <v>1852</v>
      </c>
      <c r="G190" s="14" t="s">
        <v>1530</v>
      </c>
      <c r="H190" s="14" t="s">
        <v>5031</v>
      </c>
      <c r="I190" s="14">
        <v>0.0</v>
      </c>
      <c r="J190" s="14" t="s">
        <v>5069</v>
      </c>
      <c r="K190" s="14"/>
      <c r="L190" s="14"/>
      <c r="M190" s="14"/>
      <c r="N190" s="14"/>
      <c r="O190" s="14"/>
    </row>
    <row r="191" ht="15.75" hidden="1" customHeight="1">
      <c r="B191" s="15"/>
      <c r="C191" s="15" t="s">
        <v>1868</v>
      </c>
      <c r="D191" s="15">
        <v>2023.0</v>
      </c>
      <c r="E191" s="15"/>
      <c r="F191" s="15" t="s">
        <v>1871</v>
      </c>
      <c r="G191" s="15" t="s">
        <v>1530</v>
      </c>
      <c r="H191" s="15" t="s">
        <v>5031</v>
      </c>
      <c r="I191" s="15">
        <v>0.0</v>
      </c>
      <c r="J191" s="15" t="s">
        <v>5066</v>
      </c>
      <c r="K191" s="15"/>
      <c r="L191" s="15"/>
      <c r="M191" s="15"/>
      <c r="N191" s="15"/>
      <c r="O191" s="15"/>
    </row>
    <row r="192" ht="15.75" hidden="1" customHeight="1">
      <c r="B192" s="14"/>
      <c r="C192" s="14" t="s">
        <v>1893</v>
      </c>
      <c r="D192" s="14">
        <v>2023.0</v>
      </c>
      <c r="E192" s="14"/>
      <c r="F192" s="14" t="s">
        <v>1896</v>
      </c>
      <c r="G192" s="14" t="s">
        <v>1530</v>
      </c>
      <c r="H192" s="14" t="s">
        <v>5031</v>
      </c>
      <c r="I192" s="14">
        <v>0.0</v>
      </c>
      <c r="J192" s="14" t="s">
        <v>5069</v>
      </c>
      <c r="K192" s="14"/>
      <c r="L192" s="14"/>
      <c r="M192" s="14"/>
      <c r="N192" s="14"/>
      <c r="O192" s="14"/>
    </row>
    <row r="193" ht="15.75" hidden="1" customHeight="1">
      <c r="B193" s="15"/>
      <c r="C193" s="15" t="s">
        <v>1903</v>
      </c>
      <c r="D193" s="15">
        <v>2023.0</v>
      </c>
      <c r="E193" s="15"/>
      <c r="F193" s="15" t="s">
        <v>1907</v>
      </c>
      <c r="G193" s="15" t="s">
        <v>1530</v>
      </c>
      <c r="H193" s="15" t="s">
        <v>5031</v>
      </c>
      <c r="I193" s="15">
        <v>0.0</v>
      </c>
      <c r="J193" s="15" t="s">
        <v>5071</v>
      </c>
      <c r="K193" s="15"/>
      <c r="L193" s="15"/>
      <c r="M193" s="15"/>
      <c r="N193" s="15"/>
      <c r="O193" s="15"/>
    </row>
    <row r="194" ht="15.75" hidden="1" customHeight="1">
      <c r="B194" s="14"/>
      <c r="C194" s="14" t="s">
        <v>1935</v>
      </c>
      <c r="D194" s="14">
        <v>2023.0</v>
      </c>
      <c r="E194" s="14"/>
      <c r="F194" s="14" t="s">
        <v>1938</v>
      </c>
      <c r="G194" s="14" t="s">
        <v>1530</v>
      </c>
      <c r="H194" s="14" t="s">
        <v>5031</v>
      </c>
      <c r="I194" s="14">
        <v>0.0</v>
      </c>
      <c r="J194" s="14" t="s">
        <v>5071</v>
      </c>
      <c r="K194" s="14"/>
      <c r="L194" s="14"/>
      <c r="M194" s="14"/>
      <c r="N194" s="14"/>
      <c r="O194" s="14"/>
    </row>
    <row r="195" ht="15.75" hidden="1" customHeight="1">
      <c r="B195" s="15"/>
      <c r="C195" s="15" t="s">
        <v>1940</v>
      </c>
      <c r="D195" s="15">
        <v>2023.0</v>
      </c>
      <c r="E195" s="15"/>
      <c r="F195" s="15" t="s">
        <v>1943</v>
      </c>
      <c r="G195" s="15" t="s">
        <v>1530</v>
      </c>
      <c r="H195" s="15" t="s">
        <v>5031</v>
      </c>
      <c r="I195" s="15">
        <v>0.0</v>
      </c>
      <c r="J195" s="15" t="s">
        <v>5072</v>
      </c>
      <c r="K195" s="15"/>
      <c r="L195" s="15"/>
      <c r="M195" s="15"/>
      <c r="N195" s="15"/>
      <c r="O195" s="15"/>
    </row>
    <row r="196" ht="15.75" hidden="1" customHeight="1">
      <c r="B196" s="14"/>
      <c r="C196" s="14" t="s">
        <v>1963</v>
      </c>
      <c r="D196" s="14">
        <v>2023.0</v>
      </c>
      <c r="E196" s="14"/>
      <c r="F196" s="14" t="s">
        <v>1966</v>
      </c>
      <c r="G196" s="14" t="s">
        <v>1530</v>
      </c>
      <c r="H196" s="14" t="s">
        <v>5031</v>
      </c>
      <c r="I196" s="14">
        <v>50.0</v>
      </c>
      <c r="J196" s="14" t="s">
        <v>5063</v>
      </c>
      <c r="K196" s="14" t="s">
        <v>5073</v>
      </c>
      <c r="L196" s="14"/>
      <c r="M196" s="14"/>
      <c r="N196" s="14"/>
      <c r="O196" s="14"/>
    </row>
    <row r="197" ht="15.75" hidden="1" customHeight="1">
      <c r="B197" s="15"/>
      <c r="C197" s="15" t="s">
        <v>1973</v>
      </c>
      <c r="D197" s="15">
        <v>2023.0</v>
      </c>
      <c r="E197" s="15"/>
      <c r="F197" s="15" t="s">
        <v>1975</v>
      </c>
      <c r="G197" s="15" t="s">
        <v>1530</v>
      </c>
      <c r="H197" s="15" t="s">
        <v>5031</v>
      </c>
      <c r="I197" s="15">
        <v>0.0</v>
      </c>
      <c r="J197" s="15" t="s">
        <v>5072</v>
      </c>
      <c r="K197" s="15"/>
      <c r="L197" s="15"/>
      <c r="M197" s="15"/>
      <c r="N197" s="15"/>
      <c r="O197" s="15"/>
    </row>
    <row r="198" ht="15.75" hidden="1" customHeight="1">
      <c r="B198" s="14"/>
      <c r="C198" s="14" t="s">
        <v>2007</v>
      </c>
      <c r="D198" s="14">
        <v>2023.0</v>
      </c>
      <c r="E198" s="14"/>
      <c r="F198" s="14" t="s">
        <v>2009</v>
      </c>
      <c r="G198" s="14" t="s">
        <v>1530</v>
      </c>
      <c r="H198" s="14" t="s">
        <v>5031</v>
      </c>
      <c r="I198" s="14">
        <v>65.0</v>
      </c>
      <c r="J198" s="14" t="s">
        <v>5074</v>
      </c>
      <c r="K198" s="14" t="s">
        <v>5062</v>
      </c>
      <c r="L198" s="14"/>
      <c r="M198" s="14"/>
      <c r="N198" s="14"/>
      <c r="O198" s="14"/>
    </row>
    <row r="199" ht="15.75" hidden="1" customHeight="1">
      <c r="B199" s="15"/>
      <c r="C199" s="15" t="s">
        <v>2025</v>
      </c>
      <c r="D199" s="15">
        <v>2023.0</v>
      </c>
      <c r="E199" s="15"/>
      <c r="F199" s="15" t="s">
        <v>2027</v>
      </c>
      <c r="G199" s="15" t="s">
        <v>1530</v>
      </c>
      <c r="H199" s="15" t="s">
        <v>5031</v>
      </c>
      <c r="I199" s="15">
        <v>0.0</v>
      </c>
      <c r="J199" s="15" t="s">
        <v>5071</v>
      </c>
      <c r="K199" s="15"/>
      <c r="L199" s="15"/>
      <c r="M199" s="15"/>
      <c r="N199" s="15"/>
      <c r="O199" s="15"/>
    </row>
    <row r="200" ht="15.75" hidden="1" customHeight="1">
      <c r="B200" s="14"/>
      <c r="C200" s="14" t="s">
        <v>2047</v>
      </c>
      <c r="D200" s="14">
        <v>2023.0</v>
      </c>
      <c r="E200" s="14"/>
      <c r="F200" s="14" t="s">
        <v>2050</v>
      </c>
      <c r="G200" s="14" t="s">
        <v>1530</v>
      </c>
      <c r="H200" s="14" t="s">
        <v>5031</v>
      </c>
      <c r="I200" s="14">
        <v>0.0</v>
      </c>
      <c r="J200" s="14" t="s">
        <v>5071</v>
      </c>
      <c r="K200" s="14"/>
      <c r="L200" s="14"/>
      <c r="M200" s="14"/>
      <c r="N200" s="14"/>
      <c r="O200" s="14"/>
    </row>
    <row r="201" ht="15.75" hidden="1" customHeight="1">
      <c r="B201" s="15"/>
      <c r="C201" s="15" t="s">
        <v>2067</v>
      </c>
      <c r="D201" s="15">
        <v>2023.0</v>
      </c>
      <c r="E201" s="15"/>
      <c r="F201" s="15" t="s">
        <v>2070</v>
      </c>
      <c r="G201" s="15" t="s">
        <v>1530</v>
      </c>
      <c r="H201" s="15" t="s">
        <v>5031</v>
      </c>
      <c r="I201" s="15">
        <v>40.0</v>
      </c>
      <c r="J201" s="15" t="s">
        <v>5063</v>
      </c>
      <c r="K201" s="15"/>
      <c r="L201" s="15"/>
      <c r="M201" s="15"/>
      <c r="N201" s="15"/>
      <c r="O201" s="15"/>
    </row>
    <row r="202" ht="15.75" hidden="1" customHeight="1">
      <c r="B202" s="14"/>
      <c r="C202" s="14" t="s">
        <v>2090</v>
      </c>
      <c r="D202" s="14">
        <v>2023.0</v>
      </c>
      <c r="E202" s="14"/>
      <c r="F202" s="14" t="s">
        <v>2093</v>
      </c>
      <c r="G202" s="14" t="s">
        <v>1530</v>
      </c>
      <c r="H202" s="14" t="s">
        <v>5031</v>
      </c>
      <c r="I202" s="14">
        <v>0.0</v>
      </c>
      <c r="J202" s="14" t="s">
        <v>5070</v>
      </c>
      <c r="K202" s="14"/>
      <c r="L202" s="14"/>
      <c r="M202" s="14"/>
      <c r="N202" s="14"/>
      <c r="O202" s="14"/>
    </row>
    <row r="203" ht="15.75" hidden="1" customHeight="1">
      <c r="B203" s="15"/>
      <c r="C203" s="15" t="s">
        <v>2130</v>
      </c>
      <c r="D203" s="15">
        <v>2023.0</v>
      </c>
      <c r="E203" s="15"/>
      <c r="F203" s="15" t="s">
        <v>2133</v>
      </c>
      <c r="G203" s="15" t="s">
        <v>1530</v>
      </c>
      <c r="H203" s="15" t="s">
        <v>5031</v>
      </c>
      <c r="I203" s="15">
        <v>40.0</v>
      </c>
      <c r="J203" s="15" t="s">
        <v>5075</v>
      </c>
      <c r="K203" s="15" t="s">
        <v>5062</v>
      </c>
      <c r="L203" s="15"/>
      <c r="M203" s="15"/>
      <c r="N203" s="15"/>
      <c r="O203" s="15"/>
    </row>
    <row r="204" ht="15.75" hidden="1" customHeight="1">
      <c r="B204" s="14"/>
      <c r="C204" s="14" t="s">
        <v>2183</v>
      </c>
      <c r="D204" s="14">
        <v>2023.0</v>
      </c>
      <c r="E204" s="14"/>
      <c r="F204" s="14" t="s">
        <v>2188</v>
      </c>
      <c r="G204" s="14" t="s">
        <v>2182</v>
      </c>
      <c r="H204" s="14" t="s">
        <v>5031</v>
      </c>
      <c r="I204" s="14">
        <v>0.0</v>
      </c>
      <c r="J204" s="14" t="s">
        <v>5070</v>
      </c>
      <c r="K204" s="14" t="s">
        <v>5076</v>
      </c>
      <c r="L204" s="14"/>
      <c r="M204" s="14"/>
      <c r="N204" s="14"/>
      <c r="O204" s="14"/>
    </row>
    <row r="205" ht="15.75" hidden="1" customHeight="1">
      <c r="B205" s="15"/>
      <c r="C205" s="15" t="s">
        <v>2197</v>
      </c>
      <c r="D205" s="15">
        <v>2023.0</v>
      </c>
      <c r="E205" s="15"/>
      <c r="F205" s="15" t="s">
        <v>2200</v>
      </c>
      <c r="G205" s="15" t="s">
        <v>2182</v>
      </c>
      <c r="H205" s="15" t="s">
        <v>5031</v>
      </c>
      <c r="I205" s="15">
        <v>10.0</v>
      </c>
      <c r="J205" s="15" t="s">
        <v>5063</v>
      </c>
      <c r="K205" s="15"/>
      <c r="L205" s="15"/>
      <c r="M205" s="15"/>
      <c r="N205" s="15"/>
      <c r="O205" s="15"/>
    </row>
    <row r="206" ht="15.75" hidden="1" customHeight="1">
      <c r="B206" s="14"/>
      <c r="C206" s="14" t="s">
        <v>2202</v>
      </c>
      <c r="D206" s="14">
        <v>2023.0</v>
      </c>
      <c r="E206" s="14"/>
      <c r="F206" s="14" t="s">
        <v>2205</v>
      </c>
      <c r="G206" s="14" t="s">
        <v>2182</v>
      </c>
      <c r="H206" s="14" t="s">
        <v>5031</v>
      </c>
      <c r="I206" s="14">
        <v>0.0</v>
      </c>
      <c r="J206" s="14" t="s">
        <v>5069</v>
      </c>
      <c r="K206" s="14"/>
      <c r="L206" s="14"/>
      <c r="M206" s="14"/>
      <c r="N206" s="14"/>
      <c r="O206" s="14"/>
    </row>
    <row r="207" ht="15.75" hidden="1" customHeight="1">
      <c r="B207" s="15"/>
      <c r="C207" s="15" t="s">
        <v>2207</v>
      </c>
      <c r="D207" s="15">
        <v>2023.0</v>
      </c>
      <c r="E207" s="15"/>
      <c r="F207" s="15" t="s">
        <v>2210</v>
      </c>
      <c r="G207" s="15" t="s">
        <v>2182</v>
      </c>
      <c r="H207" s="15" t="s">
        <v>5031</v>
      </c>
      <c r="I207" s="15">
        <v>0.0</v>
      </c>
      <c r="J207" s="15" t="s">
        <v>5070</v>
      </c>
      <c r="K207" s="15"/>
      <c r="L207" s="15"/>
      <c r="M207" s="15"/>
      <c r="N207" s="15"/>
      <c r="O207" s="15"/>
    </row>
    <row r="208" ht="15.75" hidden="1" customHeight="1">
      <c r="B208" s="14"/>
      <c r="C208" s="14" t="s">
        <v>2212</v>
      </c>
      <c r="D208" s="14">
        <v>2023.0</v>
      </c>
      <c r="E208" s="14"/>
      <c r="F208" s="14" t="s">
        <v>2217</v>
      </c>
      <c r="G208" s="14" t="s">
        <v>2182</v>
      </c>
      <c r="H208" s="14" t="s">
        <v>5031</v>
      </c>
      <c r="I208" s="14">
        <v>0.0</v>
      </c>
      <c r="J208" s="14" t="s">
        <v>5071</v>
      </c>
      <c r="K208" s="14"/>
      <c r="L208" s="14"/>
      <c r="M208" s="14"/>
      <c r="N208" s="14"/>
      <c r="O208" s="14"/>
    </row>
    <row r="209" ht="15.75" hidden="1" customHeight="1">
      <c r="B209" s="15"/>
      <c r="C209" s="15" t="s">
        <v>2219</v>
      </c>
      <c r="D209" s="15">
        <v>2023.0</v>
      </c>
      <c r="E209" s="15"/>
      <c r="F209" s="15" t="s">
        <v>2222</v>
      </c>
      <c r="G209" s="15" t="s">
        <v>2182</v>
      </c>
      <c r="H209" s="15" t="s">
        <v>5031</v>
      </c>
      <c r="I209" s="15">
        <v>0.0</v>
      </c>
      <c r="J209" s="15" t="s">
        <v>5071</v>
      </c>
      <c r="K209" s="15"/>
      <c r="L209" s="15"/>
      <c r="M209" s="15"/>
      <c r="N209" s="15"/>
      <c r="O209" s="15"/>
    </row>
    <row r="210" ht="15.75" hidden="1" customHeight="1">
      <c r="B210" s="14"/>
      <c r="C210" s="14" t="s">
        <v>2271</v>
      </c>
      <c r="D210" s="14">
        <v>2023.0</v>
      </c>
      <c r="E210" s="14"/>
      <c r="F210" s="14" t="s">
        <v>2274</v>
      </c>
      <c r="G210" s="14" t="s">
        <v>2182</v>
      </c>
      <c r="H210" s="14" t="s">
        <v>5031</v>
      </c>
      <c r="I210" s="14">
        <v>0.0</v>
      </c>
      <c r="J210" s="14" t="s">
        <v>5070</v>
      </c>
      <c r="K210" s="14"/>
      <c r="L210" s="14"/>
      <c r="M210" s="14"/>
      <c r="N210" s="14"/>
      <c r="O210" s="14"/>
    </row>
    <row r="211" ht="15.75" hidden="1" customHeight="1">
      <c r="B211" s="15"/>
      <c r="C211" s="15" t="s">
        <v>2294</v>
      </c>
      <c r="D211" s="15">
        <v>2023.0</v>
      </c>
      <c r="E211" s="15"/>
      <c r="F211" s="15" t="s">
        <v>2297</v>
      </c>
      <c r="G211" s="15" t="s">
        <v>2182</v>
      </c>
      <c r="H211" s="15" t="s">
        <v>5031</v>
      </c>
      <c r="I211" s="15">
        <v>50.0</v>
      </c>
      <c r="J211" s="15" t="s">
        <v>5074</v>
      </c>
      <c r="K211" s="15"/>
      <c r="L211" s="15"/>
      <c r="M211" s="15"/>
      <c r="N211" s="15"/>
      <c r="O211" s="15"/>
    </row>
    <row r="212" ht="15.75" hidden="1" customHeight="1">
      <c r="B212" s="14"/>
      <c r="C212" s="14" t="s">
        <v>2305</v>
      </c>
      <c r="D212" s="14">
        <v>2023.0</v>
      </c>
      <c r="E212" s="14"/>
      <c r="F212" s="14" t="s">
        <v>2310</v>
      </c>
      <c r="G212" s="14" t="s">
        <v>2182</v>
      </c>
      <c r="H212" s="14" t="s">
        <v>5031</v>
      </c>
      <c r="I212" s="14">
        <v>0.0</v>
      </c>
      <c r="J212" s="14" t="s">
        <v>5071</v>
      </c>
      <c r="K212" s="14"/>
      <c r="L212" s="14"/>
      <c r="M212" s="14"/>
      <c r="N212" s="14"/>
      <c r="O212" s="14"/>
    </row>
    <row r="213" ht="15.75" hidden="1" customHeight="1">
      <c r="B213" s="15"/>
      <c r="C213" s="15" t="s">
        <v>2325</v>
      </c>
      <c r="D213" s="15">
        <v>2023.0</v>
      </c>
      <c r="E213" s="15"/>
      <c r="F213" s="15" t="s">
        <v>2328</v>
      </c>
      <c r="G213" s="15" t="s">
        <v>2182</v>
      </c>
      <c r="H213" s="15" t="s">
        <v>5031</v>
      </c>
      <c r="I213" s="15">
        <v>0.0</v>
      </c>
      <c r="J213" s="15" t="s">
        <v>5071</v>
      </c>
      <c r="K213" s="15"/>
      <c r="L213" s="15"/>
      <c r="M213" s="15"/>
      <c r="N213" s="15"/>
      <c r="O213" s="15"/>
    </row>
    <row r="214" ht="15.75" hidden="1" customHeight="1">
      <c r="B214" s="14"/>
      <c r="C214" s="14" t="s">
        <v>2337</v>
      </c>
      <c r="D214" s="14">
        <v>2023.0</v>
      </c>
      <c r="E214" s="14"/>
      <c r="F214" s="14" t="s">
        <v>2342</v>
      </c>
      <c r="G214" s="14" t="s">
        <v>2182</v>
      </c>
      <c r="H214" s="14" t="s">
        <v>5031</v>
      </c>
      <c r="I214" s="14">
        <v>0.0</v>
      </c>
      <c r="J214" s="14" t="s">
        <v>5071</v>
      </c>
      <c r="K214" s="14"/>
      <c r="L214" s="14"/>
      <c r="M214" s="14"/>
      <c r="N214" s="14"/>
      <c r="O214" s="14"/>
    </row>
    <row r="215" ht="15.75" hidden="1" customHeight="1">
      <c r="B215" s="15"/>
      <c r="C215" s="15" t="s">
        <v>2387</v>
      </c>
      <c r="D215" s="15">
        <v>2023.0</v>
      </c>
      <c r="E215" s="15"/>
      <c r="F215" s="15" t="s">
        <v>2391</v>
      </c>
      <c r="G215" s="15" t="s">
        <v>2182</v>
      </c>
      <c r="H215" s="15" t="s">
        <v>5031</v>
      </c>
      <c r="I215" s="15">
        <v>0.0</v>
      </c>
      <c r="J215" s="15" t="s">
        <v>5069</v>
      </c>
      <c r="K215" s="15"/>
      <c r="L215" s="15"/>
      <c r="M215" s="15"/>
      <c r="N215" s="15"/>
      <c r="O215" s="15"/>
    </row>
    <row r="216" ht="15.75" hidden="1" customHeight="1">
      <c r="B216" s="14"/>
      <c r="C216" s="14" t="s">
        <v>2394</v>
      </c>
      <c r="D216" s="14">
        <v>2023.0</v>
      </c>
      <c r="E216" s="14"/>
      <c r="F216" s="14" t="s">
        <v>2399</v>
      </c>
      <c r="G216" s="14" t="s">
        <v>2182</v>
      </c>
      <c r="H216" s="14" t="s">
        <v>5031</v>
      </c>
      <c r="I216" s="14">
        <v>0.0</v>
      </c>
      <c r="J216" s="14" t="s">
        <v>5070</v>
      </c>
      <c r="K216" s="14"/>
      <c r="L216" s="14"/>
      <c r="M216" s="14"/>
      <c r="N216" s="14"/>
      <c r="O216" s="14"/>
    </row>
    <row r="217" ht="15.75" hidden="1" customHeight="1">
      <c r="B217" s="15"/>
      <c r="C217" s="15" t="s">
        <v>2441</v>
      </c>
      <c r="D217" s="15">
        <v>2023.0</v>
      </c>
      <c r="E217" s="15"/>
      <c r="F217" s="15" t="s">
        <v>2446</v>
      </c>
      <c r="G217" s="15" t="s">
        <v>2182</v>
      </c>
      <c r="H217" s="15" t="s">
        <v>5031</v>
      </c>
      <c r="I217" s="15">
        <v>0.0</v>
      </c>
      <c r="J217" s="15" t="s">
        <v>5070</v>
      </c>
      <c r="K217" s="15"/>
      <c r="L217" s="15"/>
      <c r="M217" s="15"/>
      <c r="N217" s="15"/>
      <c r="O217" s="15"/>
    </row>
    <row r="218" ht="15.75" hidden="1" customHeight="1">
      <c r="B218" s="14"/>
      <c r="C218" s="14" t="s">
        <v>2523</v>
      </c>
      <c r="D218" s="14">
        <v>2023.0</v>
      </c>
      <c r="E218" s="14"/>
      <c r="F218" s="14" t="s">
        <v>2526</v>
      </c>
      <c r="G218" s="14" t="s">
        <v>2182</v>
      </c>
      <c r="H218" s="14" t="s">
        <v>5031</v>
      </c>
      <c r="I218" s="14">
        <v>0.0</v>
      </c>
      <c r="J218" s="14" t="s">
        <v>5071</v>
      </c>
      <c r="K218" s="14"/>
      <c r="L218" s="14"/>
      <c r="M218" s="14"/>
      <c r="N218" s="14"/>
      <c r="O218" s="14"/>
    </row>
    <row r="219" ht="15.75" hidden="1" customHeight="1">
      <c r="B219" s="15"/>
      <c r="C219" s="15" t="s">
        <v>2528</v>
      </c>
      <c r="D219" s="15">
        <v>2023.0</v>
      </c>
      <c r="E219" s="15"/>
      <c r="F219" s="15" t="s">
        <v>2531</v>
      </c>
      <c r="G219" s="15" t="s">
        <v>2182</v>
      </c>
      <c r="H219" s="15" t="s">
        <v>5031</v>
      </c>
      <c r="I219" s="15">
        <v>0.0</v>
      </c>
      <c r="J219" s="15" t="s">
        <v>5069</v>
      </c>
      <c r="K219" s="15"/>
      <c r="L219" s="15"/>
      <c r="M219" s="15"/>
      <c r="N219" s="15"/>
      <c r="O219" s="15"/>
    </row>
    <row r="220" ht="15.75" hidden="1" customHeight="1">
      <c r="B220" s="14"/>
      <c r="C220" s="14" t="s">
        <v>2533</v>
      </c>
      <c r="D220" s="14">
        <v>2023.0</v>
      </c>
      <c r="E220" s="14"/>
      <c r="F220" s="14" t="s">
        <v>2535</v>
      </c>
      <c r="G220" s="14" t="s">
        <v>2182</v>
      </c>
      <c r="H220" s="14" t="s">
        <v>5031</v>
      </c>
      <c r="I220" s="14">
        <v>0.0</v>
      </c>
      <c r="J220" s="14" t="s">
        <v>5069</v>
      </c>
      <c r="K220" s="14"/>
      <c r="L220" s="14"/>
      <c r="M220" s="14"/>
      <c r="N220" s="14"/>
      <c r="O220" s="14"/>
    </row>
    <row r="221" ht="15.75" hidden="1" customHeight="1">
      <c r="B221" s="15"/>
      <c r="C221" s="15" t="s">
        <v>2537</v>
      </c>
      <c r="D221" s="15">
        <v>2023.0</v>
      </c>
      <c r="E221" s="15"/>
      <c r="F221" s="15" t="s">
        <v>2541</v>
      </c>
      <c r="G221" s="15" t="s">
        <v>2182</v>
      </c>
      <c r="H221" s="15" t="s">
        <v>5031</v>
      </c>
      <c r="I221" s="15">
        <v>0.0</v>
      </c>
      <c r="J221" s="15" t="s">
        <v>5070</v>
      </c>
      <c r="K221" s="15"/>
      <c r="L221" s="15"/>
      <c r="M221" s="15"/>
      <c r="N221" s="15"/>
      <c r="O221" s="15"/>
    </row>
    <row r="222" ht="15.75" hidden="1" customHeight="1">
      <c r="B222" s="14"/>
      <c r="C222" s="14" t="s">
        <v>2582</v>
      </c>
      <c r="D222" s="14">
        <v>2023.0</v>
      </c>
      <c r="E222" s="14"/>
      <c r="F222" s="14" t="s">
        <v>2585</v>
      </c>
      <c r="G222" s="14" t="s">
        <v>2182</v>
      </c>
      <c r="H222" s="14" t="s">
        <v>5031</v>
      </c>
      <c r="I222" s="14">
        <v>0.0</v>
      </c>
      <c r="J222" s="14" t="s">
        <v>5070</v>
      </c>
      <c r="K222" s="14"/>
      <c r="L222" s="14"/>
      <c r="M222" s="14"/>
      <c r="N222" s="14"/>
      <c r="O222" s="14"/>
    </row>
    <row r="223" ht="15.75" hidden="1" customHeight="1">
      <c r="B223" s="15"/>
      <c r="C223" s="15" t="s">
        <v>2683</v>
      </c>
      <c r="D223" s="15">
        <v>2023.0</v>
      </c>
      <c r="E223" s="15"/>
      <c r="F223" s="15" t="s">
        <v>2686</v>
      </c>
      <c r="G223" s="15" t="s">
        <v>2182</v>
      </c>
      <c r="H223" s="15" t="s">
        <v>5031</v>
      </c>
      <c r="I223" s="15">
        <v>0.0</v>
      </c>
      <c r="J223" s="15" t="s">
        <v>5071</v>
      </c>
      <c r="K223" s="15"/>
      <c r="L223" s="15"/>
      <c r="M223" s="15"/>
      <c r="N223" s="15"/>
      <c r="O223" s="15"/>
    </row>
    <row r="224" ht="15.75" hidden="1" customHeight="1">
      <c r="B224" s="14"/>
      <c r="C224" s="14" t="s">
        <v>2701</v>
      </c>
      <c r="D224" s="14">
        <v>2023.0</v>
      </c>
      <c r="E224" s="14"/>
      <c r="F224" s="14" t="s">
        <v>2704</v>
      </c>
      <c r="G224" s="14" t="s">
        <v>2182</v>
      </c>
      <c r="H224" s="14" t="s">
        <v>5031</v>
      </c>
      <c r="I224" s="14">
        <v>0.0</v>
      </c>
      <c r="J224" s="14" t="s">
        <v>5070</v>
      </c>
      <c r="K224" s="14"/>
      <c r="L224" s="14"/>
      <c r="M224" s="14"/>
      <c r="N224" s="14"/>
      <c r="O224" s="14"/>
    </row>
    <row r="225" ht="15.75" hidden="1" customHeight="1">
      <c r="B225" s="15"/>
      <c r="C225" s="15" t="s">
        <v>2711</v>
      </c>
      <c r="D225" s="15">
        <v>2023.0</v>
      </c>
      <c r="E225" s="15"/>
      <c r="F225" s="15" t="s">
        <v>2714</v>
      </c>
      <c r="G225" s="15" t="s">
        <v>2182</v>
      </c>
      <c r="H225" s="15" t="s">
        <v>5031</v>
      </c>
      <c r="I225" s="15">
        <v>0.0</v>
      </c>
      <c r="J225" s="15" t="s">
        <v>5069</v>
      </c>
      <c r="K225" s="15"/>
      <c r="L225" s="15"/>
      <c r="M225" s="15"/>
      <c r="N225" s="15"/>
      <c r="O225" s="15"/>
    </row>
    <row r="226" ht="15.75" hidden="1" customHeight="1">
      <c r="B226" s="14"/>
      <c r="C226" s="14" t="s">
        <v>2777</v>
      </c>
      <c r="D226" s="14">
        <v>2023.0</v>
      </c>
      <c r="E226" s="14"/>
      <c r="F226" s="14" t="s">
        <v>2778</v>
      </c>
      <c r="G226" s="14" t="s">
        <v>2182</v>
      </c>
      <c r="H226" s="14" t="s">
        <v>5031</v>
      </c>
      <c r="I226" s="14">
        <v>0.0</v>
      </c>
      <c r="J226" s="14" t="s">
        <v>5077</v>
      </c>
      <c r="K226" s="14"/>
      <c r="L226" s="14"/>
      <c r="M226" s="14"/>
      <c r="N226" s="14"/>
      <c r="O226" s="14"/>
    </row>
    <row r="227" ht="15.75" hidden="1" customHeight="1">
      <c r="B227" s="15"/>
      <c r="C227" s="15" t="s">
        <v>2925</v>
      </c>
      <c r="D227" s="15">
        <v>2023.0</v>
      </c>
      <c r="E227" s="15"/>
      <c r="F227" s="15" t="s">
        <v>2930</v>
      </c>
      <c r="G227" s="15" t="s">
        <v>2182</v>
      </c>
      <c r="H227" s="15" t="s">
        <v>5031</v>
      </c>
      <c r="I227" s="15">
        <v>0.0</v>
      </c>
      <c r="J227" s="15" t="s">
        <v>5069</v>
      </c>
      <c r="K227" s="15"/>
      <c r="L227" s="15"/>
      <c r="M227" s="15"/>
      <c r="N227" s="15"/>
      <c r="O227" s="15"/>
    </row>
    <row r="228" ht="15.75" hidden="1" customHeight="1">
      <c r="B228" s="14"/>
      <c r="C228" s="14" t="s">
        <v>2940</v>
      </c>
      <c r="D228" s="14">
        <v>2023.0</v>
      </c>
      <c r="E228" s="14"/>
      <c r="F228" s="14" t="s">
        <v>2943</v>
      </c>
      <c r="G228" s="14" t="s">
        <v>2182</v>
      </c>
      <c r="H228" s="14" t="s">
        <v>5031</v>
      </c>
      <c r="I228" s="14">
        <v>0.0</v>
      </c>
      <c r="J228" s="14" t="s">
        <v>5069</v>
      </c>
      <c r="K228" s="14"/>
      <c r="L228" s="14"/>
      <c r="M228" s="14"/>
      <c r="N228" s="14"/>
      <c r="O228" s="14"/>
    </row>
    <row r="229" ht="15.75" hidden="1" customHeight="1">
      <c r="B229" s="15"/>
      <c r="C229" s="15" t="s">
        <v>2968</v>
      </c>
      <c r="D229" s="15">
        <v>2023.0</v>
      </c>
      <c r="E229" s="15"/>
      <c r="F229" s="15" t="s">
        <v>2971</v>
      </c>
      <c r="G229" s="15" t="s">
        <v>2182</v>
      </c>
      <c r="H229" s="15" t="s">
        <v>5031</v>
      </c>
      <c r="I229" s="15">
        <v>0.0</v>
      </c>
      <c r="J229" s="15" t="s">
        <v>5070</v>
      </c>
      <c r="K229" s="15"/>
      <c r="L229" s="15"/>
      <c r="M229" s="15"/>
      <c r="N229" s="15"/>
      <c r="O229" s="15"/>
    </row>
    <row r="230" ht="15.75" hidden="1" customHeight="1">
      <c r="B230" s="14"/>
      <c r="C230" s="14" t="s">
        <v>2973</v>
      </c>
      <c r="D230" s="14">
        <v>2023.0</v>
      </c>
      <c r="E230" s="14"/>
      <c r="F230" s="14" t="s">
        <v>2975</v>
      </c>
      <c r="G230" s="14" t="s">
        <v>2182</v>
      </c>
      <c r="H230" s="14" t="s">
        <v>5031</v>
      </c>
      <c r="I230" s="14">
        <v>0.0</v>
      </c>
      <c r="J230" s="14" t="s">
        <v>5071</v>
      </c>
      <c r="K230" s="14"/>
      <c r="L230" s="14"/>
      <c r="M230" s="14"/>
      <c r="N230" s="14"/>
      <c r="O230" s="14"/>
    </row>
    <row r="231" ht="15.75" hidden="1" customHeight="1">
      <c r="B231" s="15"/>
      <c r="C231" s="15" t="s">
        <v>2989</v>
      </c>
      <c r="D231" s="15">
        <v>2023.0</v>
      </c>
      <c r="E231" s="15"/>
      <c r="F231" s="15" t="s">
        <v>2992</v>
      </c>
      <c r="G231" s="15" t="s">
        <v>2182</v>
      </c>
      <c r="H231" s="15" t="s">
        <v>5031</v>
      </c>
      <c r="I231" s="15">
        <v>0.0</v>
      </c>
      <c r="J231" s="15" t="s">
        <v>5071</v>
      </c>
      <c r="K231" s="15"/>
      <c r="L231" s="15"/>
      <c r="M231" s="15"/>
      <c r="N231" s="15"/>
      <c r="O231" s="15"/>
    </row>
    <row r="232" ht="15.75" hidden="1" customHeight="1">
      <c r="B232" s="14"/>
      <c r="C232" s="14" t="s">
        <v>3032</v>
      </c>
      <c r="D232" s="14">
        <v>2023.0</v>
      </c>
      <c r="E232" s="14"/>
      <c r="F232" s="14" t="s">
        <v>3036</v>
      </c>
      <c r="G232" s="14" t="s">
        <v>2182</v>
      </c>
      <c r="H232" s="14" t="s">
        <v>5031</v>
      </c>
      <c r="I232" s="14">
        <v>0.0</v>
      </c>
      <c r="J232" s="14" t="s">
        <v>5071</v>
      </c>
      <c r="K232" s="14"/>
      <c r="L232" s="14"/>
      <c r="M232" s="14"/>
      <c r="N232" s="14"/>
      <c r="O232" s="14"/>
    </row>
    <row r="233" ht="15.75" hidden="1" customHeight="1">
      <c r="B233" s="15"/>
      <c r="C233" s="15" t="s">
        <v>3060</v>
      </c>
      <c r="D233" s="15">
        <v>2023.0</v>
      </c>
      <c r="E233" s="15"/>
      <c r="F233" s="15" t="s">
        <v>3065</v>
      </c>
      <c r="G233" s="15" t="s">
        <v>2182</v>
      </c>
      <c r="H233" s="15" t="s">
        <v>5031</v>
      </c>
      <c r="I233" s="15">
        <v>0.0</v>
      </c>
      <c r="J233" s="15" t="s">
        <v>5071</v>
      </c>
      <c r="K233" s="15"/>
      <c r="L233" s="15"/>
      <c r="M233" s="15"/>
      <c r="N233" s="15"/>
      <c r="O233" s="15"/>
    </row>
    <row r="234" ht="15.75" hidden="1" customHeight="1">
      <c r="B234" s="14"/>
      <c r="C234" s="14" t="s">
        <v>3067</v>
      </c>
      <c r="D234" s="14">
        <v>2023.0</v>
      </c>
      <c r="E234" s="14"/>
      <c r="F234" s="14" t="s">
        <v>3070</v>
      </c>
      <c r="G234" s="14" t="s">
        <v>2182</v>
      </c>
      <c r="H234" s="14" t="s">
        <v>5031</v>
      </c>
      <c r="I234" s="14">
        <v>0.0</v>
      </c>
      <c r="J234" s="14" t="s">
        <v>5071</v>
      </c>
      <c r="K234" s="14"/>
      <c r="L234" s="14"/>
      <c r="M234" s="14"/>
      <c r="N234" s="14"/>
      <c r="O234" s="14"/>
    </row>
    <row r="235" ht="15.75" hidden="1" customHeight="1">
      <c r="B235" s="15"/>
      <c r="C235" s="15" t="s">
        <v>3072</v>
      </c>
      <c r="D235" s="15">
        <v>2023.0</v>
      </c>
      <c r="E235" s="15"/>
      <c r="F235" s="15" t="s">
        <v>3075</v>
      </c>
      <c r="G235" s="15" t="s">
        <v>2182</v>
      </c>
      <c r="H235" s="15" t="s">
        <v>5031</v>
      </c>
      <c r="I235" s="15">
        <v>0.0</v>
      </c>
      <c r="J235" s="15" t="s">
        <v>5069</v>
      </c>
      <c r="K235" s="15"/>
      <c r="L235" s="15"/>
      <c r="M235" s="15"/>
      <c r="N235" s="15"/>
      <c r="O235" s="15"/>
    </row>
    <row r="236" ht="15.75" hidden="1" customHeight="1">
      <c r="B236" s="14"/>
      <c r="C236" s="14" t="s">
        <v>3114</v>
      </c>
      <c r="D236" s="14">
        <v>2023.0</v>
      </c>
      <c r="E236" s="14"/>
      <c r="F236" s="14" t="s">
        <v>3119</v>
      </c>
      <c r="G236" s="14" t="s">
        <v>2182</v>
      </c>
      <c r="H236" s="14" t="s">
        <v>5031</v>
      </c>
      <c r="I236" s="14">
        <v>0.0</v>
      </c>
      <c r="J236" s="14" t="s">
        <v>5071</v>
      </c>
      <c r="K236" s="14"/>
      <c r="L236" s="14"/>
      <c r="M236" s="14"/>
      <c r="N236" s="14"/>
      <c r="O236" s="14"/>
    </row>
    <row r="237" ht="15.75" hidden="1" customHeight="1">
      <c r="B237" s="15"/>
      <c r="C237" s="15" t="s">
        <v>3145</v>
      </c>
      <c r="D237" s="15">
        <v>2023.0</v>
      </c>
      <c r="E237" s="15"/>
      <c r="F237" s="15" t="s">
        <v>3150</v>
      </c>
      <c r="G237" s="15" t="s">
        <v>2182</v>
      </c>
      <c r="H237" s="15" t="s">
        <v>5031</v>
      </c>
      <c r="I237" s="15">
        <v>0.0</v>
      </c>
      <c r="J237" s="15" t="s">
        <v>5071</v>
      </c>
      <c r="K237" s="15"/>
      <c r="L237" s="15"/>
      <c r="M237" s="15"/>
      <c r="N237" s="15"/>
      <c r="O237" s="15"/>
    </row>
    <row r="238" ht="15.75" hidden="1" customHeight="1">
      <c r="B238" s="14"/>
      <c r="C238" s="14" t="s">
        <v>3161</v>
      </c>
      <c r="D238" s="14">
        <v>2023.0</v>
      </c>
      <c r="E238" s="14"/>
      <c r="F238" s="14" t="s">
        <v>3164</v>
      </c>
      <c r="G238" s="14" t="s">
        <v>2182</v>
      </c>
      <c r="H238" s="14" t="s">
        <v>5031</v>
      </c>
      <c r="I238" s="14">
        <v>0.0</v>
      </c>
      <c r="J238" s="14" t="s">
        <v>5070</v>
      </c>
      <c r="K238" s="14"/>
      <c r="L238" s="14"/>
      <c r="M238" s="14"/>
      <c r="N238" s="14"/>
      <c r="O238" s="14"/>
    </row>
    <row r="239" ht="15.75" hidden="1" customHeight="1">
      <c r="B239" s="15"/>
      <c r="C239" s="15" t="s">
        <v>3197</v>
      </c>
      <c r="D239" s="15">
        <v>2023.0</v>
      </c>
      <c r="E239" s="15"/>
      <c r="F239" s="15" t="s">
        <v>3199</v>
      </c>
      <c r="G239" s="15" t="s">
        <v>2182</v>
      </c>
      <c r="H239" s="15" t="s">
        <v>5031</v>
      </c>
      <c r="I239" s="15">
        <v>0.0</v>
      </c>
      <c r="J239" s="15" t="s">
        <v>5069</v>
      </c>
      <c r="K239" s="15"/>
      <c r="L239" s="15"/>
      <c r="M239" s="15"/>
      <c r="N239" s="15"/>
      <c r="O239" s="15"/>
    </row>
    <row r="240" ht="15.75" hidden="1" customHeight="1">
      <c r="B240" s="14"/>
      <c r="C240" s="14" t="s">
        <v>3201</v>
      </c>
      <c r="D240" s="14">
        <v>2023.0</v>
      </c>
      <c r="E240" s="14"/>
      <c r="F240" s="14" t="s">
        <v>3204</v>
      </c>
      <c r="G240" s="14" t="s">
        <v>2182</v>
      </c>
      <c r="H240" s="14" t="s">
        <v>5031</v>
      </c>
      <c r="I240" s="14">
        <v>0.0</v>
      </c>
      <c r="J240" s="14" t="s">
        <v>5070</v>
      </c>
      <c r="K240" s="14"/>
      <c r="L240" s="14"/>
      <c r="M240" s="14"/>
      <c r="N240" s="14"/>
      <c r="O240" s="14"/>
    </row>
    <row r="241" ht="15.75" hidden="1" customHeight="1">
      <c r="B241" s="15"/>
      <c r="C241" s="15" t="s">
        <v>3206</v>
      </c>
      <c r="D241" s="15">
        <v>2023.0</v>
      </c>
      <c r="E241" s="15"/>
      <c r="F241" s="15" t="s">
        <v>3209</v>
      </c>
      <c r="G241" s="15" t="s">
        <v>2182</v>
      </c>
      <c r="H241" s="15" t="s">
        <v>5031</v>
      </c>
      <c r="I241" s="15">
        <v>0.0</v>
      </c>
      <c r="J241" s="15" t="s">
        <v>5069</v>
      </c>
      <c r="K241" s="15"/>
      <c r="L241" s="15"/>
      <c r="M241" s="15"/>
      <c r="N241" s="15"/>
      <c r="O241" s="15"/>
    </row>
    <row r="242" ht="15.75" hidden="1" customHeight="1">
      <c r="B242" s="14"/>
      <c r="C242" s="14" t="s">
        <v>3223</v>
      </c>
      <c r="D242" s="14">
        <v>2023.0</v>
      </c>
      <c r="E242" s="14"/>
      <c r="F242" s="14" t="s">
        <v>3225</v>
      </c>
      <c r="G242" s="14" t="s">
        <v>2182</v>
      </c>
      <c r="H242" s="14" t="s">
        <v>5031</v>
      </c>
      <c r="I242" s="14">
        <v>0.0</v>
      </c>
      <c r="J242" s="14" t="s">
        <v>5064</v>
      </c>
      <c r="K242" s="14" t="s">
        <v>5059</v>
      </c>
      <c r="L242" s="14"/>
      <c r="M242" s="14"/>
      <c r="N242" s="14"/>
      <c r="O242" s="14"/>
    </row>
    <row r="243" ht="15.75" hidden="1" customHeight="1">
      <c r="B243" s="15"/>
      <c r="C243" s="15" t="s">
        <v>3243</v>
      </c>
      <c r="D243" s="15">
        <v>2023.0</v>
      </c>
      <c r="E243" s="15"/>
      <c r="F243" s="15" t="s">
        <v>3247</v>
      </c>
      <c r="G243" s="15" t="s">
        <v>2182</v>
      </c>
      <c r="H243" s="15" t="s">
        <v>5031</v>
      </c>
      <c r="I243" s="15">
        <v>0.0</v>
      </c>
      <c r="J243" s="15" t="s">
        <v>5070</v>
      </c>
      <c r="K243" s="15"/>
      <c r="L243" s="15"/>
      <c r="M243" s="15"/>
      <c r="N243" s="15"/>
      <c r="O243" s="15"/>
    </row>
    <row r="244" ht="15.75" hidden="1" customHeight="1">
      <c r="B244" s="14"/>
      <c r="C244" s="14" t="s">
        <v>3281</v>
      </c>
      <c r="D244" s="14">
        <v>2023.0</v>
      </c>
      <c r="E244" s="14"/>
      <c r="F244" s="14" t="s">
        <v>3286</v>
      </c>
      <c r="G244" s="14" t="s">
        <v>2182</v>
      </c>
      <c r="H244" s="14" t="s">
        <v>5031</v>
      </c>
      <c r="I244" s="14">
        <v>0.0</v>
      </c>
      <c r="J244" s="14" t="s">
        <v>5070</v>
      </c>
      <c r="K244" s="14"/>
      <c r="L244" s="14"/>
      <c r="M244" s="14"/>
      <c r="N244" s="14"/>
      <c r="O244" s="14"/>
    </row>
    <row r="245" ht="15.75" hidden="1" customHeight="1">
      <c r="B245" s="15"/>
      <c r="C245" s="15" t="s">
        <v>3323</v>
      </c>
      <c r="D245" s="15">
        <v>2023.0</v>
      </c>
      <c r="E245" s="15"/>
      <c r="F245" s="15" t="s">
        <v>3326</v>
      </c>
      <c r="G245" s="15" t="s">
        <v>2182</v>
      </c>
      <c r="H245" s="15" t="s">
        <v>5031</v>
      </c>
      <c r="I245" s="15">
        <v>80.0</v>
      </c>
      <c r="J245" s="15"/>
      <c r="K245" s="15" t="s">
        <v>5073</v>
      </c>
      <c r="L245" s="17" t="s">
        <v>5115</v>
      </c>
      <c r="M245" s="17" t="s">
        <v>5115</v>
      </c>
      <c r="N245" s="17">
        <v>161.0</v>
      </c>
      <c r="O245" s="15" t="s">
        <v>5117</v>
      </c>
    </row>
    <row r="246" ht="15.75" hidden="1" customHeight="1">
      <c r="B246" s="14"/>
      <c r="C246" s="14" t="s">
        <v>3369</v>
      </c>
      <c r="D246" s="14">
        <v>2023.0</v>
      </c>
      <c r="E246" s="14"/>
      <c r="F246" s="14" t="s">
        <v>3374</v>
      </c>
      <c r="G246" s="14" t="s">
        <v>2182</v>
      </c>
      <c r="H246" s="14" t="s">
        <v>5031</v>
      </c>
      <c r="I246" s="14">
        <v>0.0</v>
      </c>
      <c r="J246" s="14" t="s">
        <v>5070</v>
      </c>
      <c r="K246" s="14"/>
      <c r="L246" s="14"/>
      <c r="M246" s="14"/>
      <c r="N246" s="14"/>
      <c r="O246" s="14"/>
    </row>
    <row r="247" ht="15.75" hidden="1" customHeight="1">
      <c r="B247" s="15"/>
      <c r="C247" s="15" t="s">
        <v>3432</v>
      </c>
      <c r="D247" s="15">
        <v>2023.0</v>
      </c>
      <c r="E247" s="15"/>
      <c r="F247" s="15" t="s">
        <v>3433</v>
      </c>
      <c r="G247" s="15" t="s">
        <v>2182</v>
      </c>
      <c r="H247" s="15" t="s">
        <v>5031</v>
      </c>
      <c r="I247" s="15">
        <v>0.0</v>
      </c>
      <c r="J247" s="15" t="s">
        <v>5069</v>
      </c>
      <c r="K247" s="15"/>
      <c r="L247" s="15"/>
      <c r="M247" s="15"/>
      <c r="N247" s="15"/>
      <c r="O247" s="15"/>
    </row>
    <row r="248" ht="15.75" hidden="1" customHeight="1">
      <c r="B248" s="14"/>
      <c r="C248" s="14" t="s">
        <v>3460</v>
      </c>
      <c r="D248" s="14">
        <v>2023.0</v>
      </c>
      <c r="E248" s="14"/>
      <c r="F248" s="14" t="s">
        <v>3462</v>
      </c>
      <c r="G248" s="14" t="s">
        <v>2182</v>
      </c>
      <c r="H248" s="14" t="s">
        <v>5031</v>
      </c>
      <c r="I248" s="14">
        <v>0.0</v>
      </c>
      <c r="J248" s="14" t="s">
        <v>5071</v>
      </c>
      <c r="K248" s="14"/>
      <c r="L248" s="14"/>
      <c r="M248" s="14"/>
      <c r="N248" s="14"/>
      <c r="O248" s="14"/>
    </row>
    <row r="249" ht="15.75" hidden="1" customHeight="1">
      <c r="B249" s="15"/>
      <c r="C249" s="15" t="s">
        <v>3472</v>
      </c>
      <c r="D249" s="15">
        <v>2023.0</v>
      </c>
      <c r="E249" s="15"/>
      <c r="F249" s="15" t="s">
        <v>3477</v>
      </c>
      <c r="G249" s="15" t="s">
        <v>2182</v>
      </c>
      <c r="H249" s="15" t="s">
        <v>5031</v>
      </c>
      <c r="I249" s="15">
        <v>0.0</v>
      </c>
      <c r="J249" s="15" t="s">
        <v>5070</v>
      </c>
      <c r="K249" s="15"/>
      <c r="L249" s="15"/>
      <c r="M249" s="15"/>
      <c r="N249" s="15"/>
      <c r="O249" s="15"/>
    </row>
    <row r="250" ht="15.75" hidden="1" customHeight="1">
      <c r="B250" s="14"/>
      <c r="C250" s="14" t="s">
        <v>3506</v>
      </c>
      <c r="D250" s="14">
        <v>2023.0</v>
      </c>
      <c r="E250" s="14"/>
      <c r="F250" s="14" t="s">
        <v>3511</v>
      </c>
      <c r="G250" s="14" t="s">
        <v>2182</v>
      </c>
      <c r="H250" s="14" t="s">
        <v>5031</v>
      </c>
      <c r="I250" s="14">
        <v>0.0</v>
      </c>
      <c r="J250" s="14" t="s">
        <v>5070</v>
      </c>
      <c r="K250" s="14"/>
      <c r="L250" s="14"/>
      <c r="M250" s="14"/>
      <c r="N250" s="14"/>
      <c r="O250" s="14"/>
    </row>
    <row r="251" ht="15.75" hidden="1" customHeight="1">
      <c r="B251" s="15"/>
      <c r="C251" s="15" t="s">
        <v>3532</v>
      </c>
      <c r="D251" s="15">
        <v>2023.0</v>
      </c>
      <c r="E251" s="15"/>
      <c r="F251" s="15" t="s">
        <v>3534</v>
      </c>
      <c r="G251" s="15" t="s">
        <v>2182</v>
      </c>
      <c r="H251" s="15" t="s">
        <v>5031</v>
      </c>
      <c r="I251" s="15">
        <v>0.0</v>
      </c>
      <c r="J251" s="15" t="s">
        <v>5071</v>
      </c>
      <c r="K251" s="15"/>
      <c r="L251" s="15"/>
      <c r="M251" s="15"/>
      <c r="N251" s="15"/>
      <c r="O251" s="15"/>
    </row>
    <row r="252" ht="15.75" hidden="1" customHeight="1">
      <c r="B252" s="14"/>
      <c r="C252" s="14" t="s">
        <v>3536</v>
      </c>
      <c r="D252" s="14">
        <v>2023.0</v>
      </c>
      <c r="E252" s="14"/>
      <c r="F252" s="14" t="s">
        <v>3541</v>
      </c>
      <c r="G252" s="14" t="s">
        <v>2182</v>
      </c>
      <c r="H252" s="14" t="s">
        <v>5031</v>
      </c>
      <c r="I252" s="14">
        <v>0.0</v>
      </c>
      <c r="J252" s="14" t="s">
        <v>5070</v>
      </c>
      <c r="K252" s="14"/>
      <c r="L252" s="14"/>
      <c r="M252" s="14"/>
      <c r="N252" s="14"/>
      <c r="O252" s="14"/>
    </row>
    <row r="253" ht="15.75" hidden="1" customHeight="1">
      <c r="B253" s="15"/>
      <c r="C253" s="15" t="s">
        <v>3544</v>
      </c>
      <c r="D253" s="15">
        <v>2023.0</v>
      </c>
      <c r="E253" s="15"/>
      <c r="F253" s="15" t="s">
        <v>3546</v>
      </c>
      <c r="G253" s="15" t="s">
        <v>2182</v>
      </c>
      <c r="H253" s="15" t="s">
        <v>5031</v>
      </c>
      <c r="I253" s="15">
        <v>40.0</v>
      </c>
      <c r="J253" s="15" t="s">
        <v>5063</v>
      </c>
      <c r="K253" s="15" t="s">
        <v>5073</v>
      </c>
      <c r="L253" s="15"/>
      <c r="M253" s="15"/>
      <c r="N253" s="15"/>
      <c r="O253" s="15"/>
    </row>
    <row r="254" ht="15.75" hidden="1" customHeight="1">
      <c r="B254" s="14"/>
      <c r="C254" s="14" t="s">
        <v>3634</v>
      </c>
      <c r="D254" s="14">
        <v>2023.0</v>
      </c>
      <c r="E254" s="14"/>
      <c r="F254" s="14" t="s">
        <v>3636</v>
      </c>
      <c r="G254" s="14" t="s">
        <v>2182</v>
      </c>
      <c r="H254" s="14" t="s">
        <v>5031</v>
      </c>
      <c r="I254" s="14">
        <v>0.0</v>
      </c>
      <c r="J254" s="14" t="s">
        <v>5069</v>
      </c>
      <c r="K254" s="14"/>
      <c r="L254" s="14"/>
      <c r="M254" s="14"/>
      <c r="N254" s="14"/>
      <c r="O254" s="14"/>
    </row>
    <row r="255" ht="15.75" hidden="1" customHeight="1">
      <c r="B255" s="15"/>
      <c r="C255" s="15" t="s">
        <v>3731</v>
      </c>
      <c r="D255" s="15">
        <v>2023.0</v>
      </c>
      <c r="E255" s="15"/>
      <c r="F255" s="15" t="s">
        <v>3736</v>
      </c>
      <c r="G255" s="15" t="s">
        <v>2182</v>
      </c>
      <c r="H255" s="15" t="s">
        <v>5031</v>
      </c>
      <c r="I255" s="15">
        <v>0.0</v>
      </c>
      <c r="J255" s="15" t="s">
        <v>5071</v>
      </c>
      <c r="K255" s="15"/>
      <c r="L255" s="15"/>
      <c r="M255" s="15"/>
      <c r="N255" s="15"/>
      <c r="O255" s="15"/>
    </row>
    <row r="256" ht="15.75" hidden="1" customHeight="1">
      <c r="B256" s="14"/>
      <c r="C256" s="14" t="s">
        <v>3761</v>
      </c>
      <c r="D256" s="14">
        <v>2023.0</v>
      </c>
      <c r="E256" s="14"/>
      <c r="F256" s="14" t="s">
        <v>3766</v>
      </c>
      <c r="G256" s="14" t="s">
        <v>2182</v>
      </c>
      <c r="H256" s="14" t="s">
        <v>5031</v>
      </c>
      <c r="I256" s="14">
        <v>0.0</v>
      </c>
      <c r="J256" s="14" t="s">
        <v>5069</v>
      </c>
      <c r="K256" s="14"/>
      <c r="L256" s="14"/>
      <c r="M256" s="14"/>
      <c r="N256" s="14"/>
      <c r="O256" s="14"/>
    </row>
    <row r="257" ht="15.75" hidden="1" customHeight="1">
      <c r="B257" s="15"/>
      <c r="C257" s="15" t="s">
        <v>3768</v>
      </c>
      <c r="D257" s="15">
        <v>2023.0</v>
      </c>
      <c r="E257" s="15"/>
      <c r="F257" s="15" t="s">
        <v>3773</v>
      </c>
      <c r="G257" s="15" t="s">
        <v>2182</v>
      </c>
      <c r="H257" s="15" t="s">
        <v>5031</v>
      </c>
      <c r="I257" s="15">
        <v>0.0</v>
      </c>
      <c r="J257" s="15" t="s">
        <v>5071</v>
      </c>
      <c r="K257" s="15"/>
      <c r="L257" s="15"/>
      <c r="M257" s="15"/>
      <c r="N257" s="15"/>
      <c r="O257" s="15"/>
    </row>
    <row r="258" ht="15.75" hidden="1" customHeight="1">
      <c r="B258" s="14"/>
      <c r="C258" s="14" t="s">
        <v>3811</v>
      </c>
      <c r="D258" s="14">
        <v>2023.0</v>
      </c>
      <c r="E258" s="14"/>
      <c r="F258" s="14" t="s">
        <v>3814</v>
      </c>
      <c r="G258" s="14" t="s">
        <v>2182</v>
      </c>
      <c r="H258" s="14" t="s">
        <v>5031</v>
      </c>
      <c r="I258" s="14">
        <v>0.0</v>
      </c>
      <c r="J258" s="14" t="s">
        <v>5070</v>
      </c>
      <c r="K258" s="14"/>
      <c r="L258" s="14"/>
      <c r="M258" s="14"/>
      <c r="N258" s="14"/>
      <c r="O258" s="14"/>
    </row>
    <row r="259" ht="15.75" hidden="1" customHeight="1">
      <c r="B259" s="15"/>
      <c r="C259" s="15" t="s">
        <v>3829</v>
      </c>
      <c r="D259" s="15">
        <v>2023.0</v>
      </c>
      <c r="E259" s="15"/>
      <c r="F259" s="15" t="s">
        <v>3834</v>
      </c>
      <c r="G259" s="15" t="s">
        <v>2182</v>
      </c>
      <c r="H259" s="15" t="s">
        <v>5031</v>
      </c>
      <c r="I259" s="15">
        <v>0.0</v>
      </c>
      <c r="J259" s="15" t="s">
        <v>5070</v>
      </c>
      <c r="K259" s="15"/>
      <c r="L259" s="15"/>
      <c r="M259" s="15"/>
      <c r="N259" s="15"/>
      <c r="O259" s="15"/>
    </row>
    <row r="260" ht="15.75" hidden="1" customHeight="1">
      <c r="B260" s="14"/>
      <c r="C260" s="14" t="s">
        <v>3837</v>
      </c>
      <c r="D260" s="14">
        <v>2023.0</v>
      </c>
      <c r="E260" s="14"/>
      <c r="F260" s="14" t="s">
        <v>3842</v>
      </c>
      <c r="G260" s="14" t="s">
        <v>2182</v>
      </c>
      <c r="H260" s="14" t="s">
        <v>5031</v>
      </c>
      <c r="I260" s="14">
        <v>0.0</v>
      </c>
      <c r="J260" s="14" t="s">
        <v>5070</v>
      </c>
      <c r="K260" s="14"/>
      <c r="L260" s="14"/>
      <c r="M260" s="14"/>
      <c r="N260" s="14"/>
      <c r="O260" s="14"/>
    </row>
    <row r="261" ht="15.75" hidden="1" customHeight="1">
      <c r="B261" s="15"/>
      <c r="C261" s="15" t="s">
        <v>3867</v>
      </c>
      <c r="D261" s="15">
        <v>2023.0</v>
      </c>
      <c r="E261" s="15"/>
      <c r="F261" s="15" t="s">
        <v>3870</v>
      </c>
      <c r="G261" s="15" t="s">
        <v>2182</v>
      </c>
      <c r="H261" s="15" t="s">
        <v>5031</v>
      </c>
      <c r="I261" s="15">
        <v>0.0</v>
      </c>
      <c r="J261" s="15" t="s">
        <v>5070</v>
      </c>
      <c r="K261" s="15"/>
      <c r="L261" s="15"/>
      <c r="M261" s="15"/>
      <c r="N261" s="15"/>
      <c r="O261" s="15"/>
    </row>
    <row r="262" ht="15.75" hidden="1" customHeight="1">
      <c r="B262" s="14"/>
      <c r="C262" s="14" t="s">
        <v>3891</v>
      </c>
      <c r="D262" s="14">
        <v>2023.0</v>
      </c>
      <c r="E262" s="14"/>
      <c r="F262" s="14" t="s">
        <v>3894</v>
      </c>
      <c r="G262" s="14" t="s">
        <v>2182</v>
      </c>
      <c r="H262" s="14" t="s">
        <v>5031</v>
      </c>
      <c r="I262" s="14">
        <v>0.0</v>
      </c>
      <c r="J262" s="14" t="s">
        <v>5070</v>
      </c>
      <c r="K262" s="14"/>
      <c r="L262" s="14"/>
      <c r="M262" s="14"/>
      <c r="N262" s="14"/>
      <c r="O262" s="14"/>
    </row>
    <row r="263" ht="15.75" hidden="1" customHeight="1">
      <c r="B263" s="15"/>
      <c r="C263" s="15" t="s">
        <v>3908</v>
      </c>
      <c r="D263" s="15">
        <v>2023.0</v>
      </c>
      <c r="E263" s="15"/>
      <c r="F263" s="15" t="s">
        <v>3912</v>
      </c>
      <c r="G263" s="15" t="s">
        <v>2182</v>
      </c>
      <c r="H263" s="15" t="s">
        <v>5031</v>
      </c>
      <c r="I263" s="15">
        <v>0.0</v>
      </c>
      <c r="J263" s="15" t="s">
        <v>5070</v>
      </c>
      <c r="K263" s="15"/>
      <c r="L263" s="15"/>
      <c r="M263" s="15"/>
      <c r="N263" s="15"/>
      <c r="O263" s="15"/>
    </row>
    <row r="264" ht="15.75" hidden="1" customHeight="1">
      <c r="B264" s="14"/>
      <c r="C264" s="14" t="s">
        <v>3986</v>
      </c>
      <c r="D264" s="14">
        <v>2023.0</v>
      </c>
      <c r="E264" s="14"/>
      <c r="F264" s="14" t="s">
        <v>3991</v>
      </c>
      <c r="G264" s="14" t="s">
        <v>2182</v>
      </c>
      <c r="H264" s="14" t="s">
        <v>5031</v>
      </c>
      <c r="I264" s="14">
        <v>0.0</v>
      </c>
      <c r="J264" s="14" t="s">
        <v>5070</v>
      </c>
      <c r="K264" s="14"/>
      <c r="L264" s="14"/>
      <c r="M264" s="14"/>
      <c r="N264" s="14"/>
      <c r="O264" s="14"/>
    </row>
    <row r="265" ht="15.75" hidden="1" customHeight="1">
      <c r="B265" s="15"/>
      <c r="C265" s="15" t="s">
        <v>4001</v>
      </c>
      <c r="D265" s="15">
        <v>2023.0</v>
      </c>
      <c r="E265" s="15"/>
      <c r="F265" s="15" t="s">
        <v>4002</v>
      </c>
      <c r="G265" s="15" t="s">
        <v>2182</v>
      </c>
      <c r="H265" s="15" t="s">
        <v>5031</v>
      </c>
      <c r="I265" s="15">
        <v>65.0</v>
      </c>
      <c r="J265" s="15" t="s">
        <v>5078</v>
      </c>
      <c r="K265" s="15" t="s">
        <v>5067</v>
      </c>
      <c r="L265" s="15"/>
      <c r="M265" s="15"/>
      <c r="N265" s="15"/>
      <c r="O265" s="15"/>
    </row>
    <row r="266" ht="15.75" hidden="1" customHeight="1">
      <c r="B266" s="14"/>
      <c r="C266" s="14" t="s">
        <v>4100</v>
      </c>
      <c r="D266" s="14">
        <v>2023.0</v>
      </c>
      <c r="E266" s="14"/>
      <c r="F266" s="14" t="s">
        <v>4101</v>
      </c>
      <c r="G266" s="14" t="s">
        <v>2182</v>
      </c>
      <c r="H266" s="14" t="s">
        <v>5031</v>
      </c>
      <c r="I266" s="14">
        <v>0.0</v>
      </c>
      <c r="J266" s="14" t="s">
        <v>5070</v>
      </c>
      <c r="K266" s="14"/>
      <c r="L266" s="14"/>
      <c r="M266" s="14"/>
      <c r="N266" s="14"/>
      <c r="O266" s="14"/>
    </row>
    <row r="267" ht="15.75" hidden="1" customHeight="1">
      <c r="B267" s="15"/>
      <c r="C267" s="15" t="s">
        <v>4131</v>
      </c>
      <c r="D267" s="15">
        <v>2023.0</v>
      </c>
      <c r="E267" s="15"/>
      <c r="F267" s="19" t="s">
        <v>4136</v>
      </c>
      <c r="G267" s="15" t="s">
        <v>2182</v>
      </c>
      <c r="H267" s="15" t="s">
        <v>5031</v>
      </c>
      <c r="I267" s="15">
        <v>65.0</v>
      </c>
      <c r="J267" s="15" t="s">
        <v>5078</v>
      </c>
      <c r="K267" s="15" t="s">
        <v>5060</v>
      </c>
      <c r="L267" s="15"/>
      <c r="M267" s="15"/>
      <c r="N267" s="15"/>
      <c r="O267" s="15"/>
    </row>
    <row r="268" ht="15.75" hidden="1" customHeight="1">
      <c r="B268" s="14"/>
      <c r="C268" s="14" t="s">
        <v>4165</v>
      </c>
      <c r="D268" s="14">
        <v>2023.0</v>
      </c>
      <c r="E268" s="14"/>
      <c r="F268" s="14" t="s">
        <v>4170</v>
      </c>
      <c r="G268" s="14" t="s">
        <v>2182</v>
      </c>
      <c r="H268" s="14" t="s">
        <v>5031</v>
      </c>
      <c r="I268" s="14">
        <v>65.0</v>
      </c>
      <c r="J268" s="14" t="s">
        <v>5078</v>
      </c>
      <c r="K268" s="14" t="s">
        <v>5062</v>
      </c>
      <c r="L268" s="14"/>
      <c r="M268" s="14"/>
      <c r="N268" s="14"/>
      <c r="O268" s="14"/>
    </row>
    <row r="269" ht="15.75" hidden="1" customHeight="1">
      <c r="B269" s="15"/>
      <c r="C269" s="15" t="s">
        <v>4203</v>
      </c>
      <c r="D269" s="15">
        <v>2023.0</v>
      </c>
      <c r="E269" s="15"/>
      <c r="F269" s="15" t="s">
        <v>4206</v>
      </c>
      <c r="G269" s="15" t="s">
        <v>2182</v>
      </c>
      <c r="H269" s="15" t="s">
        <v>5031</v>
      </c>
      <c r="I269" s="15">
        <v>0.0</v>
      </c>
      <c r="J269" s="15" t="s">
        <v>5070</v>
      </c>
      <c r="K269" s="15"/>
      <c r="L269" s="15"/>
      <c r="M269" s="15"/>
      <c r="N269" s="15"/>
      <c r="O269" s="15"/>
    </row>
    <row r="270" ht="15.75" hidden="1" customHeight="1">
      <c r="B270" s="14"/>
      <c r="C270" s="14" t="s">
        <v>4263</v>
      </c>
      <c r="D270" s="14">
        <v>2023.0</v>
      </c>
      <c r="E270" s="14"/>
      <c r="F270" s="14" t="s">
        <v>4266</v>
      </c>
      <c r="G270" s="14" t="s">
        <v>2182</v>
      </c>
      <c r="H270" s="14" t="s">
        <v>5031</v>
      </c>
      <c r="I270" s="14">
        <v>0.0</v>
      </c>
      <c r="J270" s="14" t="s">
        <v>5070</v>
      </c>
      <c r="K270" s="14"/>
      <c r="L270" s="14"/>
      <c r="M270" s="14"/>
      <c r="N270" s="14"/>
      <c r="O270" s="14"/>
    </row>
    <row r="271" ht="15.75" hidden="1" customHeight="1">
      <c r="B271" s="15"/>
      <c r="C271" s="15" t="s">
        <v>4269</v>
      </c>
      <c r="D271" s="15">
        <v>2023.0</v>
      </c>
      <c r="E271" s="15"/>
      <c r="F271" s="15" t="s">
        <v>4271</v>
      </c>
      <c r="G271" s="15" t="s">
        <v>2182</v>
      </c>
      <c r="H271" s="15" t="s">
        <v>5031</v>
      </c>
      <c r="I271" s="15">
        <v>0.0</v>
      </c>
      <c r="J271" s="15" t="s">
        <v>5070</v>
      </c>
      <c r="K271" s="15"/>
      <c r="L271" s="15"/>
      <c r="M271" s="15"/>
      <c r="N271" s="15"/>
      <c r="O271" s="15"/>
    </row>
    <row r="272" ht="15.75" hidden="1" customHeight="1">
      <c r="B272" s="14"/>
      <c r="C272" s="14" t="s">
        <v>4298</v>
      </c>
      <c r="D272" s="14">
        <v>2023.0</v>
      </c>
      <c r="E272" s="14"/>
      <c r="F272" s="14" t="s">
        <v>4301</v>
      </c>
      <c r="G272" s="14" t="s">
        <v>2182</v>
      </c>
      <c r="H272" s="14" t="s">
        <v>5031</v>
      </c>
      <c r="I272" s="14">
        <v>0.0</v>
      </c>
      <c r="J272" s="14" t="s">
        <v>5070</v>
      </c>
      <c r="K272" s="14"/>
      <c r="L272" s="14"/>
      <c r="M272" s="14"/>
      <c r="N272" s="14"/>
      <c r="O272" s="14"/>
    </row>
    <row r="273" ht="15.75" hidden="1" customHeight="1">
      <c r="B273" s="15"/>
      <c r="C273" s="15" t="s">
        <v>4361</v>
      </c>
      <c r="D273" s="15">
        <v>2023.0</v>
      </c>
      <c r="E273" s="15"/>
      <c r="F273" s="15" t="s">
        <v>4364</v>
      </c>
      <c r="G273" s="15" t="s">
        <v>2182</v>
      </c>
      <c r="H273" s="15" t="s">
        <v>5031</v>
      </c>
      <c r="I273" s="15">
        <v>0.0</v>
      </c>
      <c r="J273" s="15" t="s">
        <v>5070</v>
      </c>
      <c r="K273" s="15"/>
      <c r="L273" s="15"/>
      <c r="M273" s="15"/>
      <c r="N273" s="15"/>
      <c r="O273" s="15"/>
    </row>
    <row r="274" ht="15.75" hidden="1" customHeight="1">
      <c r="B274" s="14"/>
      <c r="C274" s="14" t="s">
        <v>4403</v>
      </c>
      <c r="D274" s="14">
        <v>2023.0</v>
      </c>
      <c r="E274" s="14"/>
      <c r="F274" s="14" t="s">
        <v>4404</v>
      </c>
      <c r="G274" s="14" t="s">
        <v>2182</v>
      </c>
      <c r="H274" s="14" t="s">
        <v>5031</v>
      </c>
      <c r="I274" s="14">
        <v>20.0</v>
      </c>
      <c r="J274" s="14" t="s">
        <v>5080</v>
      </c>
      <c r="K274" s="14" t="s">
        <v>5079</v>
      </c>
      <c r="L274" s="14"/>
      <c r="M274" s="14"/>
      <c r="N274" s="14"/>
      <c r="O274" s="14"/>
    </row>
    <row r="275" ht="15.75" hidden="1" customHeight="1">
      <c r="B275" s="15"/>
      <c r="C275" s="15" t="s">
        <v>4439</v>
      </c>
      <c r="D275" s="15">
        <v>2023.0</v>
      </c>
      <c r="E275" s="15"/>
      <c r="F275" s="15" t="s">
        <v>4442</v>
      </c>
      <c r="G275" s="15" t="s">
        <v>2182</v>
      </c>
      <c r="H275" s="15" t="s">
        <v>5031</v>
      </c>
      <c r="I275" s="15">
        <v>50.0</v>
      </c>
      <c r="J275" s="15" t="s">
        <v>5074</v>
      </c>
      <c r="K275" s="15" t="s">
        <v>5059</v>
      </c>
      <c r="L275" s="15"/>
      <c r="M275" s="15"/>
      <c r="N275" s="15"/>
      <c r="O275" s="15"/>
    </row>
    <row r="276" ht="15.75" hidden="1" customHeight="1">
      <c r="B276" s="14"/>
      <c r="C276" s="14" t="s">
        <v>4606</v>
      </c>
      <c r="D276" s="14">
        <v>2023.0</v>
      </c>
      <c r="E276" s="14"/>
      <c r="F276" s="14" t="s">
        <v>4611</v>
      </c>
      <c r="G276" s="14" t="s">
        <v>2182</v>
      </c>
      <c r="H276" s="14" t="s">
        <v>5031</v>
      </c>
      <c r="I276" s="14">
        <v>20.0</v>
      </c>
      <c r="J276" s="14" t="s">
        <v>5080</v>
      </c>
      <c r="K276" s="14"/>
      <c r="L276" s="14"/>
      <c r="M276" s="14"/>
      <c r="N276" s="14"/>
      <c r="O276" s="14"/>
    </row>
    <row r="277" ht="15.75" hidden="1" customHeight="1">
      <c r="B277" s="15"/>
      <c r="C277" s="15" t="s">
        <v>4639</v>
      </c>
      <c r="D277" s="15">
        <v>2023.0</v>
      </c>
      <c r="E277" s="15"/>
      <c r="F277" s="15" t="s">
        <v>4643</v>
      </c>
      <c r="G277" s="15" t="s">
        <v>2182</v>
      </c>
      <c r="H277" s="15" t="s">
        <v>5031</v>
      </c>
      <c r="I277" s="15">
        <v>65.0</v>
      </c>
      <c r="J277" s="15" t="s">
        <v>5074</v>
      </c>
      <c r="K277" s="15"/>
      <c r="L277" s="15"/>
      <c r="M277" s="15"/>
      <c r="N277" s="15"/>
      <c r="O277" s="15"/>
    </row>
    <row r="278" ht="15.75" hidden="1" customHeight="1">
      <c r="B278" s="14"/>
      <c r="C278" s="14" t="s">
        <v>4689</v>
      </c>
      <c r="D278" s="14">
        <v>2023.0</v>
      </c>
      <c r="E278" s="14"/>
      <c r="F278" s="14" t="s">
        <v>4694</v>
      </c>
      <c r="G278" s="14" t="s">
        <v>2182</v>
      </c>
      <c r="H278" s="14" t="s">
        <v>5031</v>
      </c>
      <c r="I278" s="14">
        <v>0.0</v>
      </c>
      <c r="J278" s="14" t="s">
        <v>5070</v>
      </c>
      <c r="K278" s="14"/>
      <c r="L278" s="14"/>
      <c r="M278" s="14"/>
      <c r="N278" s="14"/>
      <c r="O278" s="14"/>
    </row>
    <row r="279" ht="15.75" hidden="1" customHeight="1">
      <c r="B279" s="15"/>
      <c r="C279" s="15" t="s">
        <v>4864</v>
      </c>
      <c r="D279" s="15">
        <v>2023.0</v>
      </c>
      <c r="E279" s="15"/>
      <c r="F279" s="19" t="s">
        <v>4869</v>
      </c>
      <c r="G279" s="15" t="s">
        <v>2182</v>
      </c>
      <c r="H279" s="15" t="s">
        <v>5031</v>
      </c>
      <c r="I279" s="15">
        <v>0.0</v>
      </c>
      <c r="J279" s="15" t="s">
        <v>5068</v>
      </c>
      <c r="K279" s="15"/>
      <c r="L279" s="15"/>
      <c r="M279" s="15"/>
      <c r="N279" s="15"/>
      <c r="O279" s="15"/>
    </row>
    <row r="280" ht="15.75" hidden="1" customHeight="1">
      <c r="B280" s="14"/>
      <c r="C280" s="14" t="s">
        <v>4897</v>
      </c>
      <c r="D280" s="14">
        <v>2023.0</v>
      </c>
      <c r="E280" s="14"/>
      <c r="F280" s="14" t="s">
        <v>4899</v>
      </c>
      <c r="G280" s="14" t="s">
        <v>2182</v>
      </c>
      <c r="H280" s="14" t="s">
        <v>5031</v>
      </c>
      <c r="I280" s="14">
        <v>0.0</v>
      </c>
      <c r="J280" s="14" t="s">
        <v>5071</v>
      </c>
      <c r="K280" s="14"/>
      <c r="L280" s="14"/>
      <c r="M280" s="14"/>
      <c r="N280" s="14"/>
      <c r="O280" s="14"/>
    </row>
    <row r="281" ht="15.75" hidden="1" customHeight="1">
      <c r="B281" s="15" t="s">
        <v>601</v>
      </c>
      <c r="C281" s="15" t="s">
        <v>604</v>
      </c>
      <c r="D281" s="15">
        <v>2022.0</v>
      </c>
      <c r="E281" s="15" t="s">
        <v>605</v>
      </c>
      <c r="F281" s="15" t="s">
        <v>606</v>
      </c>
      <c r="G281" s="15" t="s">
        <v>64</v>
      </c>
      <c r="H281" s="15" t="s">
        <v>33</v>
      </c>
      <c r="I281" s="15">
        <v>0.0</v>
      </c>
      <c r="J281" s="15" t="s">
        <v>5071</v>
      </c>
      <c r="K281" s="15"/>
      <c r="L281" s="15"/>
      <c r="M281" s="15"/>
      <c r="N281" s="15"/>
      <c r="O281" s="15"/>
    </row>
    <row r="282" ht="15.75" hidden="1" customHeight="1">
      <c r="B282" s="14" t="s">
        <v>1286</v>
      </c>
      <c r="C282" s="14" t="s">
        <v>1287</v>
      </c>
      <c r="D282" s="14">
        <v>2022.0</v>
      </c>
      <c r="E282" s="14" t="s">
        <v>1299</v>
      </c>
      <c r="F282" s="14" t="s">
        <v>5048</v>
      </c>
      <c r="G282" s="14" t="s">
        <v>484</v>
      </c>
      <c r="H282" s="14" t="s">
        <v>5045</v>
      </c>
      <c r="I282" s="14">
        <v>0.0</v>
      </c>
      <c r="J282" s="14" t="s">
        <v>5084</v>
      </c>
      <c r="K282" s="14"/>
      <c r="L282" s="14"/>
      <c r="M282" s="14"/>
      <c r="N282" s="14"/>
      <c r="O282" s="14"/>
    </row>
    <row r="283" ht="15.75" hidden="1" customHeight="1">
      <c r="B283" s="15"/>
      <c r="C283" s="15" t="s">
        <v>1578</v>
      </c>
      <c r="D283" s="15">
        <v>2022.0</v>
      </c>
      <c r="E283" s="15"/>
      <c r="F283" s="15" t="s">
        <v>1582</v>
      </c>
      <c r="G283" s="15" t="s">
        <v>1530</v>
      </c>
      <c r="H283" s="15" t="s">
        <v>5031</v>
      </c>
      <c r="I283" s="15">
        <v>0.0</v>
      </c>
      <c r="J283" s="15" t="s">
        <v>5071</v>
      </c>
      <c r="K283" s="15"/>
      <c r="L283" s="15"/>
      <c r="M283" s="15"/>
      <c r="N283" s="15"/>
      <c r="O283" s="15"/>
    </row>
    <row r="284" ht="15.75" hidden="1" customHeight="1">
      <c r="B284" s="14"/>
      <c r="C284" s="14" t="s">
        <v>1624</v>
      </c>
      <c r="D284" s="14">
        <v>2022.0</v>
      </c>
      <c r="E284" s="14"/>
      <c r="F284" s="14" t="s">
        <v>1627</v>
      </c>
      <c r="G284" s="14" t="s">
        <v>1530</v>
      </c>
      <c r="H284" s="14" t="s">
        <v>5031</v>
      </c>
      <c r="I284" s="14">
        <v>0.0</v>
      </c>
      <c r="J284" s="14" t="s">
        <v>5071</v>
      </c>
      <c r="K284" s="14"/>
      <c r="L284" s="14"/>
      <c r="M284" s="14"/>
      <c r="N284" s="14"/>
      <c r="O284" s="14"/>
    </row>
    <row r="285" ht="15.75" hidden="1" customHeight="1">
      <c r="B285" s="15"/>
      <c r="C285" s="15" t="s">
        <v>1651</v>
      </c>
      <c r="D285" s="15">
        <v>2022.0</v>
      </c>
      <c r="E285" s="15"/>
      <c r="F285" s="15" t="s">
        <v>1655</v>
      </c>
      <c r="G285" s="15" t="s">
        <v>1530</v>
      </c>
      <c r="H285" s="15" t="s">
        <v>5031</v>
      </c>
      <c r="I285" s="15">
        <v>0.0</v>
      </c>
      <c r="J285" s="15" t="s">
        <v>5066</v>
      </c>
      <c r="K285" s="15"/>
      <c r="L285" s="15"/>
      <c r="M285" s="15"/>
      <c r="N285" s="15"/>
      <c r="O285" s="15"/>
    </row>
    <row r="286" ht="15.75" hidden="1" customHeight="1">
      <c r="B286" s="14"/>
      <c r="C286" s="14" t="s">
        <v>1670</v>
      </c>
      <c r="D286" s="14">
        <v>2022.0</v>
      </c>
      <c r="E286" s="14"/>
      <c r="F286" s="14" t="s">
        <v>1674</v>
      </c>
      <c r="G286" s="14" t="s">
        <v>1530</v>
      </c>
      <c r="H286" s="14" t="s">
        <v>5031</v>
      </c>
      <c r="I286" s="14">
        <v>0.0</v>
      </c>
      <c r="J286" s="14" t="s">
        <v>5071</v>
      </c>
      <c r="K286" s="14"/>
      <c r="L286" s="14"/>
      <c r="M286" s="14"/>
      <c r="N286" s="14"/>
      <c r="O286" s="14"/>
    </row>
    <row r="287" ht="15.75" hidden="1" customHeight="1">
      <c r="B287" s="15"/>
      <c r="C287" s="15" t="s">
        <v>1691</v>
      </c>
      <c r="D287" s="15">
        <v>2022.0</v>
      </c>
      <c r="E287" s="15"/>
      <c r="F287" s="15" t="s">
        <v>1694</v>
      </c>
      <c r="G287" s="15" t="s">
        <v>1530</v>
      </c>
      <c r="H287" s="15" t="s">
        <v>5031</v>
      </c>
      <c r="I287" s="15">
        <v>0.0</v>
      </c>
      <c r="J287" s="15" t="s">
        <v>5066</v>
      </c>
      <c r="K287" s="15"/>
      <c r="L287" s="15"/>
      <c r="M287" s="15"/>
      <c r="N287" s="15"/>
      <c r="O287" s="15"/>
    </row>
    <row r="288" ht="15.75" hidden="1" customHeight="1">
      <c r="B288" s="14"/>
      <c r="C288" s="14" t="s">
        <v>1711</v>
      </c>
      <c r="D288" s="14">
        <v>2022.0</v>
      </c>
      <c r="E288" s="14"/>
      <c r="F288" s="14" t="s">
        <v>1714</v>
      </c>
      <c r="G288" s="14" t="s">
        <v>1530</v>
      </c>
      <c r="H288" s="14" t="s">
        <v>5031</v>
      </c>
      <c r="I288" s="14">
        <v>0.0</v>
      </c>
      <c r="J288" s="14" t="s">
        <v>5071</v>
      </c>
      <c r="K288" s="14"/>
      <c r="L288" s="14"/>
      <c r="M288" s="14"/>
      <c r="N288" s="14"/>
      <c r="O288" s="14"/>
    </row>
    <row r="289" ht="15.75" hidden="1" customHeight="1">
      <c r="B289" s="15"/>
      <c r="C289" s="15" t="s">
        <v>1726</v>
      </c>
      <c r="D289" s="15">
        <v>2022.0</v>
      </c>
      <c r="E289" s="15"/>
      <c r="F289" s="15" t="s">
        <v>1729</v>
      </c>
      <c r="G289" s="15" t="s">
        <v>1530</v>
      </c>
      <c r="H289" s="15" t="s">
        <v>5031</v>
      </c>
      <c r="I289" s="15">
        <v>0.0</v>
      </c>
      <c r="J289" s="15" t="s">
        <v>5069</v>
      </c>
      <c r="K289" s="15"/>
      <c r="L289" s="15"/>
      <c r="M289" s="15"/>
      <c r="N289" s="15"/>
      <c r="O289" s="15"/>
    </row>
    <row r="290" ht="15.75" hidden="1" customHeight="1">
      <c r="B290" s="14"/>
      <c r="C290" s="14" t="s">
        <v>1741</v>
      </c>
      <c r="D290" s="14">
        <v>2022.0</v>
      </c>
      <c r="E290" s="14"/>
      <c r="F290" s="14" t="s">
        <v>1744</v>
      </c>
      <c r="G290" s="14" t="s">
        <v>1530</v>
      </c>
      <c r="H290" s="14" t="s">
        <v>5031</v>
      </c>
      <c r="I290" s="14">
        <v>0.0</v>
      </c>
      <c r="J290" s="14" t="s">
        <v>5066</v>
      </c>
      <c r="K290" s="14"/>
      <c r="L290" s="14"/>
      <c r="M290" s="14"/>
      <c r="N290" s="14"/>
      <c r="O290" s="14"/>
    </row>
    <row r="291" ht="15.75" hidden="1" customHeight="1">
      <c r="B291" s="15"/>
      <c r="C291" s="15" t="s">
        <v>1746</v>
      </c>
      <c r="D291" s="15">
        <v>2022.0</v>
      </c>
      <c r="E291" s="15"/>
      <c r="F291" s="15" t="s">
        <v>1749</v>
      </c>
      <c r="G291" s="15" t="s">
        <v>1530</v>
      </c>
      <c r="H291" s="15" t="s">
        <v>5031</v>
      </c>
      <c r="I291" s="15">
        <v>0.0</v>
      </c>
      <c r="J291" s="15" t="s">
        <v>5070</v>
      </c>
      <c r="K291" s="15"/>
      <c r="L291" s="15"/>
      <c r="M291" s="15"/>
      <c r="N291" s="15"/>
      <c r="O291" s="15"/>
    </row>
    <row r="292" ht="15.75" hidden="1" customHeight="1">
      <c r="B292" s="14"/>
      <c r="C292" s="14" t="s">
        <v>1756</v>
      </c>
      <c r="D292" s="14">
        <v>2022.0</v>
      </c>
      <c r="E292" s="14"/>
      <c r="F292" s="14" t="s">
        <v>1759</v>
      </c>
      <c r="G292" s="14" t="s">
        <v>1530</v>
      </c>
      <c r="H292" s="14" t="s">
        <v>5031</v>
      </c>
      <c r="I292" s="14">
        <v>0.0</v>
      </c>
      <c r="J292" s="14" t="s">
        <v>5069</v>
      </c>
      <c r="K292" s="14"/>
      <c r="L292" s="14"/>
      <c r="M292" s="14"/>
      <c r="N292" s="14"/>
      <c r="O292" s="14"/>
    </row>
    <row r="293" ht="15.75" hidden="1" customHeight="1">
      <c r="B293" s="15"/>
      <c r="C293" s="15" t="s">
        <v>1781</v>
      </c>
      <c r="D293" s="15">
        <v>2022.0</v>
      </c>
      <c r="E293" s="15"/>
      <c r="F293" s="15" t="s">
        <v>1784</v>
      </c>
      <c r="G293" s="15" t="s">
        <v>1530</v>
      </c>
      <c r="H293" s="15" t="s">
        <v>5031</v>
      </c>
      <c r="I293" s="15">
        <v>0.0</v>
      </c>
      <c r="J293" s="15" t="s">
        <v>5066</v>
      </c>
      <c r="K293" s="15"/>
      <c r="L293" s="15"/>
      <c r="M293" s="15"/>
      <c r="N293" s="15"/>
      <c r="O293" s="15"/>
    </row>
    <row r="294" ht="15.75" hidden="1" customHeight="1">
      <c r="B294" s="14"/>
      <c r="C294" s="14" t="s">
        <v>1791</v>
      </c>
      <c r="D294" s="14">
        <v>2022.0</v>
      </c>
      <c r="E294" s="14"/>
      <c r="F294" s="14" t="s">
        <v>1794</v>
      </c>
      <c r="G294" s="14" t="s">
        <v>1530</v>
      </c>
      <c r="H294" s="14" t="s">
        <v>5031</v>
      </c>
      <c r="I294" s="14">
        <v>0.0</v>
      </c>
      <c r="J294" s="14" t="s">
        <v>5069</v>
      </c>
      <c r="K294" s="14"/>
      <c r="L294" s="14"/>
      <c r="M294" s="14"/>
      <c r="N294" s="14"/>
      <c r="O294" s="14"/>
    </row>
    <row r="295" ht="15.75" hidden="1" customHeight="1">
      <c r="B295" s="15"/>
      <c r="C295" s="15" t="s">
        <v>1801</v>
      </c>
      <c r="D295" s="15">
        <v>2022.0</v>
      </c>
      <c r="E295" s="15"/>
      <c r="F295" s="15" t="s">
        <v>1804</v>
      </c>
      <c r="G295" s="15" t="s">
        <v>1530</v>
      </c>
      <c r="H295" s="15" t="s">
        <v>5031</v>
      </c>
      <c r="I295" s="15">
        <v>0.0</v>
      </c>
      <c r="J295" s="15" t="s">
        <v>5066</v>
      </c>
      <c r="K295" s="15"/>
      <c r="L295" s="15"/>
      <c r="M295" s="15"/>
      <c r="N295" s="15"/>
      <c r="O295" s="15"/>
    </row>
    <row r="296" ht="15.75" hidden="1" customHeight="1">
      <c r="B296" s="14"/>
      <c r="C296" s="14" t="s">
        <v>1837</v>
      </c>
      <c r="D296" s="14">
        <v>2022.0</v>
      </c>
      <c r="E296" s="14"/>
      <c r="F296" s="14" t="s">
        <v>1842</v>
      </c>
      <c r="G296" s="14" t="s">
        <v>1530</v>
      </c>
      <c r="H296" s="14" t="s">
        <v>5031</v>
      </c>
      <c r="I296" s="14">
        <v>0.0</v>
      </c>
      <c r="J296" s="14" t="s">
        <v>5071</v>
      </c>
      <c r="K296" s="14"/>
      <c r="L296" s="14"/>
      <c r="M296" s="14"/>
      <c r="N296" s="14"/>
      <c r="O296" s="14"/>
    </row>
    <row r="297" ht="15.75" hidden="1" customHeight="1">
      <c r="B297" s="15"/>
      <c r="C297" s="15" t="s">
        <v>1844</v>
      </c>
      <c r="D297" s="15">
        <v>2022.0</v>
      </c>
      <c r="E297" s="15"/>
      <c r="F297" s="15" t="s">
        <v>1847</v>
      </c>
      <c r="G297" s="15" t="s">
        <v>1530</v>
      </c>
      <c r="H297" s="15" t="s">
        <v>5031</v>
      </c>
      <c r="I297" s="15">
        <v>0.0</v>
      </c>
      <c r="J297" s="15" t="s">
        <v>5070</v>
      </c>
      <c r="K297" s="15"/>
      <c r="L297" s="15"/>
      <c r="M297" s="15"/>
      <c r="N297" s="15"/>
      <c r="O297" s="15"/>
    </row>
    <row r="298" ht="15.75" hidden="1" customHeight="1">
      <c r="B298" s="14"/>
      <c r="C298" s="14" t="s">
        <v>1854</v>
      </c>
      <c r="D298" s="14">
        <v>2022.0</v>
      </c>
      <c r="E298" s="14"/>
      <c r="F298" s="14" t="s">
        <v>1857</v>
      </c>
      <c r="G298" s="14" t="s">
        <v>1530</v>
      </c>
      <c r="H298" s="14" t="s">
        <v>5031</v>
      </c>
      <c r="I298" s="14">
        <v>0.0</v>
      </c>
      <c r="J298" s="14" t="s">
        <v>5071</v>
      </c>
      <c r="K298" s="14"/>
      <c r="L298" s="14"/>
      <c r="M298" s="14"/>
      <c r="N298" s="14"/>
      <c r="O298" s="14"/>
    </row>
    <row r="299" ht="15.75" hidden="1" customHeight="1">
      <c r="B299" s="15"/>
      <c r="C299" s="15" t="s">
        <v>1878</v>
      </c>
      <c r="D299" s="15">
        <v>2022.0</v>
      </c>
      <c r="E299" s="15"/>
      <c r="F299" s="15" t="s">
        <v>1880</v>
      </c>
      <c r="G299" s="15" t="s">
        <v>1530</v>
      </c>
      <c r="H299" s="15" t="s">
        <v>5031</v>
      </c>
      <c r="I299" s="15">
        <v>60.0</v>
      </c>
      <c r="J299" s="15" t="s">
        <v>5074</v>
      </c>
      <c r="K299" s="15"/>
      <c r="L299" s="15"/>
      <c r="M299" s="15"/>
      <c r="N299" s="15"/>
      <c r="O299" s="15"/>
    </row>
    <row r="300" ht="15.75" hidden="1" customHeight="1">
      <c r="B300" s="14"/>
      <c r="C300" s="14" t="s">
        <v>1919</v>
      </c>
      <c r="D300" s="14">
        <v>2022.0</v>
      </c>
      <c r="E300" s="14"/>
      <c r="F300" s="14" t="s">
        <v>1923</v>
      </c>
      <c r="G300" s="14" t="s">
        <v>1530</v>
      </c>
      <c r="H300" s="14" t="s">
        <v>5031</v>
      </c>
      <c r="I300" s="14">
        <v>60.0</v>
      </c>
      <c r="J300" s="14" t="s">
        <v>5074</v>
      </c>
      <c r="K300" s="14"/>
      <c r="L300" s="14"/>
      <c r="M300" s="14"/>
      <c r="N300" s="14"/>
      <c r="O300" s="14"/>
    </row>
    <row r="301" ht="15.75" hidden="1" customHeight="1">
      <c r="B301" s="15"/>
      <c r="C301" s="15" t="s">
        <v>1930</v>
      </c>
      <c r="D301" s="15">
        <v>2022.0</v>
      </c>
      <c r="E301" s="15"/>
      <c r="F301" s="15" t="s">
        <v>1933</v>
      </c>
      <c r="G301" s="15" t="s">
        <v>1530</v>
      </c>
      <c r="H301" s="15" t="s">
        <v>5031</v>
      </c>
      <c r="I301" s="15">
        <v>0.0</v>
      </c>
      <c r="J301" s="15" t="s">
        <v>5071</v>
      </c>
      <c r="K301" s="15"/>
      <c r="L301" s="15"/>
      <c r="M301" s="15"/>
      <c r="N301" s="15"/>
      <c r="O301" s="15"/>
    </row>
    <row r="302" ht="15.75" hidden="1" customHeight="1">
      <c r="B302" s="14"/>
      <c r="C302" s="14" t="s">
        <v>1968</v>
      </c>
      <c r="D302" s="14">
        <v>2022.0</v>
      </c>
      <c r="E302" s="14"/>
      <c r="F302" s="14" t="s">
        <v>1971</v>
      </c>
      <c r="G302" s="14" t="s">
        <v>1530</v>
      </c>
      <c r="H302" s="14" t="s">
        <v>5031</v>
      </c>
      <c r="I302" s="14">
        <v>0.0</v>
      </c>
      <c r="J302" s="14" t="s">
        <v>5069</v>
      </c>
      <c r="K302" s="14"/>
      <c r="L302" s="14"/>
      <c r="M302" s="14"/>
      <c r="N302" s="14"/>
      <c r="O302" s="14"/>
    </row>
    <row r="303" ht="15.75" hidden="1" customHeight="1">
      <c r="B303" s="15"/>
      <c r="C303" s="15" t="s">
        <v>1982</v>
      </c>
      <c r="D303" s="15">
        <v>2022.0</v>
      </c>
      <c r="E303" s="15"/>
      <c r="F303" s="15" t="s">
        <v>1985</v>
      </c>
      <c r="G303" s="15" t="s">
        <v>1530</v>
      </c>
      <c r="H303" s="15" t="s">
        <v>5031</v>
      </c>
      <c r="I303" s="15">
        <v>0.0</v>
      </c>
      <c r="J303" s="15" t="s">
        <v>5069</v>
      </c>
      <c r="K303" s="15"/>
      <c r="L303" s="15"/>
      <c r="M303" s="15"/>
      <c r="N303" s="15"/>
      <c r="O303" s="15"/>
    </row>
    <row r="304" ht="15.75" hidden="1" customHeight="1">
      <c r="B304" s="14"/>
      <c r="C304" s="14" t="s">
        <v>1992</v>
      </c>
      <c r="D304" s="14">
        <v>2022.0</v>
      </c>
      <c r="E304" s="14"/>
      <c r="F304" s="14" t="s">
        <v>1995</v>
      </c>
      <c r="G304" s="14" t="s">
        <v>1530</v>
      </c>
      <c r="H304" s="14" t="s">
        <v>5031</v>
      </c>
      <c r="I304" s="14">
        <v>0.0</v>
      </c>
      <c r="J304" s="14" t="s">
        <v>5070</v>
      </c>
      <c r="K304" s="14"/>
      <c r="L304" s="14"/>
      <c r="M304" s="14"/>
      <c r="N304" s="14"/>
      <c r="O304" s="14"/>
    </row>
    <row r="305" ht="15.75" hidden="1" customHeight="1">
      <c r="B305" s="15"/>
      <c r="C305" s="15" t="s">
        <v>2076</v>
      </c>
      <c r="D305" s="15">
        <v>2022.0</v>
      </c>
      <c r="E305" s="15"/>
      <c r="F305" s="15" t="s">
        <v>2078</v>
      </c>
      <c r="G305" s="15" t="s">
        <v>1530</v>
      </c>
      <c r="H305" s="15" t="s">
        <v>5031</v>
      </c>
      <c r="I305" s="15">
        <v>0.0</v>
      </c>
      <c r="J305" s="15" t="s">
        <v>5070</v>
      </c>
      <c r="K305" s="15"/>
      <c r="L305" s="15"/>
      <c r="M305" s="15"/>
      <c r="N305" s="15"/>
      <c r="O305" s="15"/>
    </row>
    <row r="306" ht="15.75" hidden="1" customHeight="1">
      <c r="B306" s="14"/>
      <c r="C306" s="14" t="s">
        <v>2105</v>
      </c>
      <c r="D306" s="14">
        <v>2022.0</v>
      </c>
      <c r="E306" s="14"/>
      <c r="F306" s="14" t="s">
        <v>2108</v>
      </c>
      <c r="G306" s="14" t="s">
        <v>1530</v>
      </c>
      <c r="H306" s="14" t="s">
        <v>5031</v>
      </c>
      <c r="I306" s="14">
        <v>60.0</v>
      </c>
      <c r="J306" s="14" t="s">
        <v>5074</v>
      </c>
      <c r="K306" s="14"/>
      <c r="L306" s="14"/>
      <c r="M306" s="14"/>
      <c r="N306" s="14"/>
      <c r="O306" s="14"/>
    </row>
    <row r="307" ht="15.75" hidden="1" customHeight="1">
      <c r="B307" s="15"/>
      <c r="C307" s="15" t="s">
        <v>2190</v>
      </c>
      <c r="D307" s="15">
        <v>2022.0</v>
      </c>
      <c r="E307" s="15"/>
      <c r="F307" s="15" t="s">
        <v>2195</v>
      </c>
      <c r="G307" s="15" t="s">
        <v>2182</v>
      </c>
      <c r="H307" s="15" t="s">
        <v>5031</v>
      </c>
      <c r="I307" s="15">
        <v>0.0</v>
      </c>
      <c r="J307" s="15" t="s">
        <v>5069</v>
      </c>
      <c r="K307" s="15"/>
      <c r="L307" s="15"/>
      <c r="M307" s="15"/>
      <c r="N307" s="15"/>
      <c r="O307" s="15"/>
    </row>
    <row r="308" ht="15.75" hidden="1" customHeight="1">
      <c r="B308" s="14"/>
      <c r="C308" s="14" t="s">
        <v>2224</v>
      </c>
      <c r="D308" s="14">
        <v>2022.0</v>
      </c>
      <c r="E308" s="14"/>
      <c r="F308" s="14" t="s">
        <v>2229</v>
      </c>
      <c r="G308" s="14" t="s">
        <v>2182</v>
      </c>
      <c r="H308" s="14" t="s">
        <v>5031</v>
      </c>
      <c r="I308" s="14">
        <v>0.0</v>
      </c>
      <c r="J308" s="14" t="s">
        <v>5071</v>
      </c>
      <c r="K308" s="14"/>
      <c r="L308" s="14"/>
      <c r="M308" s="14"/>
      <c r="N308" s="14"/>
      <c r="O308" s="14"/>
    </row>
    <row r="309" ht="15.75" hidden="1" customHeight="1">
      <c r="B309" s="15"/>
      <c r="C309" s="15" t="s">
        <v>2231</v>
      </c>
      <c r="D309" s="15">
        <v>2022.0</v>
      </c>
      <c r="E309" s="15"/>
      <c r="F309" s="15" t="s">
        <v>2233</v>
      </c>
      <c r="G309" s="15" t="s">
        <v>2182</v>
      </c>
      <c r="H309" s="15" t="s">
        <v>5031</v>
      </c>
      <c r="I309" s="15">
        <v>0.0</v>
      </c>
      <c r="J309" s="15" t="s">
        <v>5070</v>
      </c>
      <c r="K309" s="15"/>
      <c r="L309" s="15"/>
      <c r="M309" s="15"/>
      <c r="N309" s="15"/>
      <c r="O309" s="15"/>
    </row>
    <row r="310" ht="15.75" hidden="1" customHeight="1">
      <c r="B310" s="14"/>
      <c r="C310" s="14" t="s">
        <v>2249</v>
      </c>
      <c r="D310" s="14">
        <v>2022.0</v>
      </c>
      <c r="E310" s="14"/>
      <c r="F310" s="14" t="s">
        <v>2252</v>
      </c>
      <c r="G310" s="14" t="s">
        <v>2182</v>
      </c>
      <c r="H310" s="14" t="s">
        <v>5031</v>
      </c>
      <c r="I310" s="14">
        <v>0.0</v>
      </c>
      <c r="J310" s="14" t="s">
        <v>5069</v>
      </c>
      <c r="K310" s="14"/>
      <c r="L310" s="14"/>
      <c r="M310" s="14"/>
      <c r="N310" s="14"/>
      <c r="O310" s="14"/>
    </row>
    <row r="311" ht="15.75" hidden="1" customHeight="1">
      <c r="B311" s="15"/>
      <c r="C311" s="15" t="s">
        <v>2254</v>
      </c>
      <c r="D311" s="15">
        <v>2022.0</v>
      </c>
      <c r="E311" s="15"/>
      <c r="F311" s="15" t="s">
        <v>2257</v>
      </c>
      <c r="G311" s="15" t="s">
        <v>2182</v>
      </c>
      <c r="H311" s="15" t="s">
        <v>5031</v>
      </c>
      <c r="I311" s="15">
        <v>0.0</v>
      </c>
      <c r="J311" s="15" t="s">
        <v>5070</v>
      </c>
      <c r="K311" s="15"/>
      <c r="L311" s="15"/>
      <c r="M311" s="15"/>
      <c r="N311" s="15"/>
      <c r="O311" s="15"/>
    </row>
    <row r="312" ht="15.75" hidden="1" customHeight="1">
      <c r="B312" s="14"/>
      <c r="C312" s="14" t="s">
        <v>2267</v>
      </c>
      <c r="D312" s="14">
        <v>2022.0</v>
      </c>
      <c r="E312" s="14"/>
      <c r="F312" s="14" t="s">
        <v>2269</v>
      </c>
      <c r="G312" s="14" t="s">
        <v>2182</v>
      </c>
      <c r="H312" s="14" t="s">
        <v>5031</v>
      </c>
      <c r="I312" s="14">
        <v>0.0</v>
      </c>
      <c r="J312" s="14" t="s">
        <v>5066</v>
      </c>
      <c r="K312" s="14"/>
      <c r="L312" s="14"/>
      <c r="M312" s="14"/>
      <c r="N312" s="14"/>
      <c r="O312" s="14"/>
    </row>
    <row r="313" ht="15.75" hidden="1" customHeight="1">
      <c r="B313" s="15"/>
      <c r="C313" s="15" t="s">
        <v>2312</v>
      </c>
      <c r="D313" s="15">
        <v>2022.0</v>
      </c>
      <c r="E313" s="15"/>
      <c r="F313" s="15" t="s">
        <v>2317</v>
      </c>
      <c r="G313" s="15" t="s">
        <v>2182</v>
      </c>
      <c r="H313" s="15" t="s">
        <v>5031</v>
      </c>
      <c r="I313" s="15">
        <v>0.0</v>
      </c>
      <c r="J313" s="15" t="s">
        <v>5069</v>
      </c>
      <c r="K313" s="15"/>
      <c r="L313" s="15"/>
      <c r="M313" s="15"/>
      <c r="N313" s="15"/>
      <c r="O313" s="15"/>
    </row>
    <row r="314" ht="15.75" hidden="1" customHeight="1">
      <c r="B314" s="14"/>
      <c r="C314" s="14" t="s">
        <v>2356</v>
      </c>
      <c r="D314" s="14">
        <v>2022.0</v>
      </c>
      <c r="E314" s="14"/>
      <c r="F314" s="14" t="s">
        <v>2361</v>
      </c>
      <c r="G314" s="14" t="s">
        <v>2182</v>
      </c>
      <c r="H314" s="14" t="s">
        <v>5031</v>
      </c>
      <c r="I314" s="14">
        <v>0.0</v>
      </c>
      <c r="J314" s="14" t="s">
        <v>5066</v>
      </c>
      <c r="K314" s="14"/>
      <c r="L314" s="14"/>
      <c r="M314" s="14"/>
      <c r="N314" s="14"/>
      <c r="O314" s="14"/>
    </row>
    <row r="315" ht="15.75" hidden="1" customHeight="1">
      <c r="B315" s="15"/>
      <c r="C315" s="15" t="s">
        <v>2376</v>
      </c>
      <c r="D315" s="15">
        <v>2022.0</v>
      </c>
      <c r="E315" s="15"/>
      <c r="F315" s="15" t="s">
        <v>2378</v>
      </c>
      <c r="G315" s="15" t="s">
        <v>2182</v>
      </c>
      <c r="H315" s="15" t="s">
        <v>5031</v>
      </c>
      <c r="I315" s="15">
        <v>0.0</v>
      </c>
      <c r="J315" s="15" t="s">
        <v>5071</v>
      </c>
      <c r="K315" s="15"/>
      <c r="L315" s="15"/>
      <c r="M315" s="15"/>
      <c r="N315" s="15"/>
      <c r="O315" s="15"/>
    </row>
    <row r="316" ht="15.75" hidden="1" customHeight="1">
      <c r="B316" s="14"/>
      <c r="C316" s="14" t="s">
        <v>2401</v>
      </c>
      <c r="D316" s="14">
        <v>2022.0</v>
      </c>
      <c r="E316" s="14"/>
      <c r="F316" s="14" t="s">
        <v>2403</v>
      </c>
      <c r="G316" s="14" t="s">
        <v>2182</v>
      </c>
      <c r="H316" s="14" t="s">
        <v>5031</v>
      </c>
      <c r="I316" s="14">
        <v>0.0</v>
      </c>
      <c r="J316" s="14" t="s">
        <v>5066</v>
      </c>
      <c r="K316" s="14"/>
      <c r="L316" s="14"/>
      <c r="M316" s="14"/>
      <c r="N316" s="14"/>
      <c r="O316" s="14"/>
    </row>
    <row r="317" ht="15.75" hidden="1" customHeight="1">
      <c r="B317" s="15"/>
      <c r="C317" s="15" t="s">
        <v>2464</v>
      </c>
      <c r="D317" s="15">
        <v>2022.0</v>
      </c>
      <c r="E317" s="15"/>
      <c r="F317" s="15" t="s">
        <v>2465</v>
      </c>
      <c r="G317" s="15" t="s">
        <v>2182</v>
      </c>
      <c r="H317" s="15" t="s">
        <v>5031</v>
      </c>
      <c r="I317" s="15">
        <v>0.0</v>
      </c>
      <c r="J317" s="15" t="s">
        <v>5071</v>
      </c>
      <c r="K317" s="15"/>
      <c r="L317" s="15"/>
      <c r="M317" s="15"/>
      <c r="N317" s="15"/>
      <c r="O317" s="15"/>
    </row>
    <row r="318" ht="15.75" hidden="1" customHeight="1">
      <c r="B318" s="14"/>
      <c r="C318" s="14" t="s">
        <v>2467</v>
      </c>
      <c r="D318" s="14">
        <v>2022.0</v>
      </c>
      <c r="E318" s="14"/>
      <c r="F318" s="14" t="s">
        <v>2472</v>
      </c>
      <c r="G318" s="14" t="s">
        <v>2182</v>
      </c>
      <c r="H318" s="14" t="s">
        <v>5031</v>
      </c>
      <c r="I318" s="14">
        <v>0.0</v>
      </c>
      <c r="J318" s="14" t="s">
        <v>5071</v>
      </c>
      <c r="K318" s="14"/>
      <c r="L318" s="14"/>
      <c r="M318" s="14"/>
      <c r="N318" s="14"/>
      <c r="O318" s="14"/>
    </row>
    <row r="319" ht="15.75" hidden="1" customHeight="1">
      <c r="B319" s="15"/>
      <c r="C319" s="15" t="s">
        <v>2493</v>
      </c>
      <c r="D319" s="15">
        <v>2022.0</v>
      </c>
      <c r="E319" s="15"/>
      <c r="F319" s="15" t="s">
        <v>2498</v>
      </c>
      <c r="G319" s="15" t="s">
        <v>2182</v>
      </c>
      <c r="H319" s="15" t="s">
        <v>5031</v>
      </c>
      <c r="I319" s="15">
        <v>0.0</v>
      </c>
      <c r="J319" s="15" t="s">
        <v>5066</v>
      </c>
      <c r="K319" s="15"/>
      <c r="L319" s="15"/>
      <c r="M319" s="15"/>
      <c r="N319" s="15"/>
      <c r="O319" s="15"/>
    </row>
    <row r="320" ht="15.75" hidden="1" customHeight="1">
      <c r="B320" s="14"/>
      <c r="C320" s="14" t="s">
        <v>2567</v>
      </c>
      <c r="D320" s="14">
        <v>2022.0</v>
      </c>
      <c r="E320" s="14"/>
      <c r="F320" s="14" t="s">
        <v>2572</v>
      </c>
      <c r="G320" s="14" t="s">
        <v>2182</v>
      </c>
      <c r="H320" s="14" t="s">
        <v>5031</v>
      </c>
      <c r="I320" s="14">
        <v>0.0</v>
      </c>
      <c r="J320" s="14" t="s">
        <v>5066</v>
      </c>
      <c r="K320" s="14"/>
      <c r="L320" s="14"/>
      <c r="M320" s="14"/>
      <c r="N320" s="14"/>
      <c r="O320" s="14"/>
    </row>
    <row r="321" ht="15.75" hidden="1" customHeight="1">
      <c r="B321" s="15"/>
      <c r="C321" s="15" t="s">
        <v>2607</v>
      </c>
      <c r="D321" s="15">
        <v>2022.0</v>
      </c>
      <c r="E321" s="15"/>
      <c r="F321" s="15" t="s">
        <v>2610</v>
      </c>
      <c r="G321" s="15" t="s">
        <v>2182</v>
      </c>
      <c r="H321" s="15" t="s">
        <v>5031</v>
      </c>
      <c r="I321" s="15">
        <v>0.0</v>
      </c>
      <c r="J321" s="15" t="s">
        <v>5066</v>
      </c>
      <c r="K321" s="15"/>
      <c r="L321" s="15"/>
      <c r="M321" s="15"/>
      <c r="N321" s="15"/>
      <c r="O321" s="15"/>
    </row>
    <row r="322" ht="15.75" hidden="1" customHeight="1">
      <c r="B322" s="14"/>
      <c r="C322" s="14" t="s">
        <v>2620</v>
      </c>
      <c r="D322" s="14">
        <v>2022.0</v>
      </c>
      <c r="E322" s="14"/>
      <c r="F322" s="14" t="s">
        <v>2623</v>
      </c>
      <c r="G322" s="14" t="s">
        <v>2182</v>
      </c>
      <c r="H322" s="14" t="s">
        <v>5031</v>
      </c>
      <c r="I322" s="14">
        <v>0.0</v>
      </c>
      <c r="J322" s="14" t="s">
        <v>5069</v>
      </c>
      <c r="K322" s="14"/>
      <c r="L322" s="14"/>
      <c r="M322" s="14"/>
      <c r="N322" s="14"/>
      <c r="O322" s="14"/>
    </row>
    <row r="323" ht="15.75" hidden="1" customHeight="1">
      <c r="B323" s="15"/>
      <c r="C323" s="15" t="s">
        <v>2688</v>
      </c>
      <c r="D323" s="15">
        <v>2022.0</v>
      </c>
      <c r="E323" s="15"/>
      <c r="F323" s="15" t="s">
        <v>2692</v>
      </c>
      <c r="G323" s="15" t="s">
        <v>2182</v>
      </c>
      <c r="H323" s="15" t="s">
        <v>5031</v>
      </c>
      <c r="I323" s="15">
        <v>0.0</v>
      </c>
      <c r="J323" s="15" t="s">
        <v>5069</v>
      </c>
      <c r="K323" s="15"/>
      <c r="L323" s="15"/>
      <c r="M323" s="15"/>
      <c r="N323" s="15"/>
      <c r="O323" s="15"/>
    </row>
    <row r="324" ht="15.75" hidden="1" customHeight="1">
      <c r="B324" s="14"/>
      <c r="C324" s="14" t="s">
        <v>2737</v>
      </c>
      <c r="D324" s="14">
        <v>2022.0</v>
      </c>
      <c r="E324" s="14"/>
      <c r="F324" s="14" t="s">
        <v>2742</v>
      </c>
      <c r="G324" s="14" t="s">
        <v>2182</v>
      </c>
      <c r="H324" s="14" t="s">
        <v>5031</v>
      </c>
      <c r="I324" s="14">
        <v>0.0</v>
      </c>
      <c r="J324" s="14" t="s">
        <v>5085</v>
      </c>
      <c r="K324" s="14"/>
      <c r="L324" s="14"/>
      <c r="M324" s="14"/>
      <c r="N324" s="14"/>
      <c r="O324" s="14"/>
    </row>
    <row r="325" ht="15.75" hidden="1" customHeight="1">
      <c r="B325" s="15"/>
      <c r="C325" s="15" t="s">
        <v>2764</v>
      </c>
      <c r="D325" s="15">
        <v>2022.0</v>
      </c>
      <c r="E325" s="15"/>
      <c r="F325" s="15" t="s">
        <v>2767</v>
      </c>
      <c r="G325" s="15" t="s">
        <v>2182</v>
      </c>
      <c r="H325" s="15" t="s">
        <v>5031</v>
      </c>
      <c r="I325" s="15">
        <v>0.0</v>
      </c>
      <c r="J325" s="15" t="s">
        <v>5069</v>
      </c>
      <c r="K325" s="15"/>
      <c r="L325" s="15"/>
      <c r="M325" s="15"/>
      <c r="N325" s="15"/>
      <c r="O325" s="15"/>
    </row>
    <row r="326" ht="15.75" hidden="1" customHeight="1">
      <c r="B326" s="14"/>
      <c r="C326" s="14" t="s">
        <v>2852</v>
      </c>
      <c r="D326" s="14">
        <v>2022.0</v>
      </c>
      <c r="E326" s="14"/>
      <c r="F326" s="14" t="s">
        <v>2857</v>
      </c>
      <c r="G326" s="14" t="s">
        <v>2182</v>
      </c>
      <c r="H326" s="14" t="s">
        <v>5031</v>
      </c>
      <c r="I326" s="14">
        <v>0.0</v>
      </c>
      <c r="J326" s="14" t="s">
        <v>5069</v>
      </c>
      <c r="K326" s="14"/>
      <c r="L326" s="14"/>
      <c r="M326" s="14"/>
      <c r="N326" s="14"/>
      <c r="O326" s="14"/>
    </row>
    <row r="327" ht="15.75" hidden="1" customHeight="1">
      <c r="B327" s="15"/>
      <c r="C327" s="15" t="s">
        <v>2914</v>
      </c>
      <c r="D327" s="15">
        <v>2022.0</v>
      </c>
      <c r="E327" s="15"/>
      <c r="F327" s="15" t="s">
        <v>2917</v>
      </c>
      <c r="G327" s="15" t="s">
        <v>2182</v>
      </c>
      <c r="H327" s="15" t="s">
        <v>5031</v>
      </c>
      <c r="I327" s="15">
        <v>0.0</v>
      </c>
      <c r="J327" s="15" t="s">
        <v>5066</v>
      </c>
      <c r="K327" s="15"/>
      <c r="L327" s="15"/>
      <c r="M327" s="15"/>
      <c r="N327" s="15"/>
      <c r="O327" s="15"/>
    </row>
    <row r="328" ht="15.75" hidden="1" customHeight="1">
      <c r="B328" s="14"/>
      <c r="C328" s="14" t="s">
        <v>2945</v>
      </c>
      <c r="D328" s="14">
        <v>2022.0</v>
      </c>
      <c r="E328" s="14"/>
      <c r="F328" s="14" t="s">
        <v>2948</v>
      </c>
      <c r="G328" s="14" t="s">
        <v>2182</v>
      </c>
      <c r="H328" s="14" t="s">
        <v>5031</v>
      </c>
      <c r="I328" s="14">
        <v>0.0</v>
      </c>
      <c r="J328" s="14" t="s">
        <v>5070</v>
      </c>
      <c r="K328" s="14"/>
      <c r="L328" s="14"/>
      <c r="M328" s="14"/>
      <c r="N328" s="14"/>
      <c r="O328" s="14"/>
    </row>
    <row r="329" ht="15.75" hidden="1" customHeight="1">
      <c r="B329" s="15"/>
      <c r="C329" s="15" t="s">
        <v>3010</v>
      </c>
      <c r="D329" s="15">
        <v>2022.0</v>
      </c>
      <c r="E329" s="15"/>
      <c r="F329" s="15" t="s">
        <v>3015</v>
      </c>
      <c r="G329" s="15" t="s">
        <v>2182</v>
      </c>
      <c r="H329" s="15" t="s">
        <v>5031</v>
      </c>
      <c r="I329" s="15">
        <v>0.0</v>
      </c>
      <c r="J329" s="15" t="s">
        <v>5066</v>
      </c>
      <c r="K329" s="15"/>
      <c r="L329" s="15"/>
      <c r="M329" s="15"/>
      <c r="N329" s="15"/>
      <c r="O329" s="15"/>
    </row>
    <row r="330" ht="15.75" hidden="1" customHeight="1">
      <c r="B330" s="14"/>
      <c r="C330" s="14" t="s">
        <v>3018</v>
      </c>
      <c r="D330" s="14">
        <v>2022.0</v>
      </c>
      <c r="E330" s="14"/>
      <c r="F330" s="14" t="s">
        <v>3023</v>
      </c>
      <c r="G330" s="14" t="s">
        <v>2182</v>
      </c>
      <c r="H330" s="14" t="s">
        <v>5031</v>
      </c>
      <c r="I330" s="14">
        <v>0.0</v>
      </c>
      <c r="J330" s="14" t="s">
        <v>5071</v>
      </c>
      <c r="K330" s="14"/>
      <c r="L330" s="14"/>
      <c r="M330" s="14"/>
      <c r="N330" s="14"/>
      <c r="O330" s="14"/>
    </row>
    <row r="331" ht="15.75" hidden="1" customHeight="1">
      <c r="B331" s="15"/>
      <c r="C331" s="15" t="s">
        <v>3039</v>
      </c>
      <c r="D331" s="15">
        <v>2022.0</v>
      </c>
      <c r="E331" s="15"/>
      <c r="F331" s="15" t="s">
        <v>3042</v>
      </c>
      <c r="G331" s="15" t="s">
        <v>2182</v>
      </c>
      <c r="H331" s="15" t="s">
        <v>5031</v>
      </c>
      <c r="I331" s="15">
        <v>0.0</v>
      </c>
      <c r="J331" s="15" t="s">
        <v>5066</v>
      </c>
      <c r="K331" s="15"/>
      <c r="L331" s="15"/>
      <c r="M331" s="15"/>
      <c r="N331" s="15"/>
      <c r="O331" s="15"/>
    </row>
    <row r="332" ht="15.75" hidden="1" customHeight="1">
      <c r="B332" s="14"/>
      <c r="C332" s="14" t="s">
        <v>3107</v>
      </c>
      <c r="D332" s="14">
        <v>2022.0</v>
      </c>
      <c r="E332" s="14"/>
      <c r="F332" s="14" t="s">
        <v>3112</v>
      </c>
      <c r="G332" s="14" t="s">
        <v>2182</v>
      </c>
      <c r="H332" s="14" t="s">
        <v>5031</v>
      </c>
      <c r="I332" s="14">
        <v>0.0</v>
      </c>
      <c r="J332" s="14" t="s">
        <v>5066</v>
      </c>
      <c r="K332" s="14"/>
      <c r="L332" s="14"/>
      <c r="M332" s="14"/>
      <c r="N332" s="14"/>
      <c r="O332" s="14"/>
    </row>
    <row r="333" ht="15.75" hidden="1" customHeight="1">
      <c r="B333" s="15"/>
      <c r="C333" s="15" t="s">
        <v>3127</v>
      </c>
      <c r="D333" s="15">
        <v>2022.0</v>
      </c>
      <c r="E333" s="15"/>
      <c r="F333" s="15" t="s">
        <v>3129</v>
      </c>
      <c r="G333" s="15" t="s">
        <v>2182</v>
      </c>
      <c r="H333" s="15" t="s">
        <v>5031</v>
      </c>
      <c r="I333" s="15">
        <v>0.0</v>
      </c>
      <c r="J333" s="15" t="s">
        <v>5071</v>
      </c>
      <c r="K333" s="15"/>
      <c r="L333" s="15"/>
      <c r="M333" s="15"/>
      <c r="N333" s="15"/>
      <c r="O333" s="15"/>
    </row>
    <row r="334" ht="15.75" hidden="1" customHeight="1">
      <c r="B334" s="14"/>
      <c r="C334" s="14" t="s">
        <v>3177</v>
      </c>
      <c r="D334" s="14">
        <v>2022.0</v>
      </c>
      <c r="E334" s="14"/>
      <c r="F334" s="14" t="s">
        <v>3182</v>
      </c>
      <c r="G334" s="14" t="s">
        <v>2182</v>
      </c>
      <c r="H334" s="14" t="s">
        <v>5031</v>
      </c>
      <c r="I334" s="14">
        <v>0.0</v>
      </c>
      <c r="J334" s="14" t="s">
        <v>5070</v>
      </c>
      <c r="K334" s="14"/>
      <c r="L334" s="14"/>
      <c r="M334" s="14"/>
      <c r="N334" s="14"/>
      <c r="O334" s="14"/>
    </row>
    <row r="335" ht="15.75" hidden="1" customHeight="1">
      <c r="B335" s="15"/>
      <c r="C335" s="15" t="s">
        <v>3217</v>
      </c>
      <c r="D335" s="15">
        <v>2022.0</v>
      </c>
      <c r="E335" s="15"/>
      <c r="F335" s="15" t="s">
        <v>3220</v>
      </c>
      <c r="G335" s="15" t="s">
        <v>2182</v>
      </c>
      <c r="H335" s="15" t="s">
        <v>5031</v>
      </c>
      <c r="I335" s="15">
        <v>0.0</v>
      </c>
      <c r="J335" s="15" t="s">
        <v>5070</v>
      </c>
      <c r="K335" s="15"/>
      <c r="L335" s="15"/>
      <c r="M335" s="15"/>
      <c r="N335" s="15"/>
      <c r="O335" s="15"/>
    </row>
    <row r="336" ht="15.75" hidden="1" customHeight="1">
      <c r="B336" s="14"/>
      <c r="C336" s="14" t="s">
        <v>3259</v>
      </c>
      <c r="D336" s="14">
        <v>2022.0</v>
      </c>
      <c r="E336" s="14"/>
      <c r="F336" s="14" t="s">
        <v>3262</v>
      </c>
      <c r="G336" s="14" t="s">
        <v>2182</v>
      </c>
      <c r="H336" s="14" t="s">
        <v>5031</v>
      </c>
      <c r="I336" s="14">
        <v>0.0</v>
      </c>
      <c r="J336" s="14" t="s">
        <v>5066</v>
      </c>
      <c r="K336" s="14"/>
      <c r="L336" s="14"/>
      <c r="M336" s="14"/>
      <c r="N336" s="14"/>
      <c r="O336" s="14"/>
    </row>
    <row r="337" ht="15.75" hidden="1" customHeight="1">
      <c r="B337" s="15"/>
      <c r="C337" s="15" t="s">
        <v>3270</v>
      </c>
      <c r="D337" s="15">
        <v>2022.0</v>
      </c>
      <c r="E337" s="15"/>
      <c r="F337" s="15" t="s">
        <v>3273</v>
      </c>
      <c r="G337" s="15" t="s">
        <v>2182</v>
      </c>
      <c r="H337" s="15" t="s">
        <v>5031</v>
      </c>
      <c r="I337" s="15">
        <v>0.0</v>
      </c>
      <c r="J337" s="15" t="s">
        <v>5066</v>
      </c>
      <c r="K337" s="15"/>
      <c r="L337" s="15"/>
      <c r="M337" s="15"/>
      <c r="N337" s="15"/>
      <c r="O337" s="15"/>
    </row>
    <row r="338" ht="15.75" hidden="1" customHeight="1">
      <c r="B338" s="14"/>
      <c r="C338" s="14" t="s">
        <v>3289</v>
      </c>
      <c r="D338" s="14">
        <v>2022.0</v>
      </c>
      <c r="E338" s="14"/>
      <c r="F338" s="14" t="s">
        <v>3292</v>
      </c>
      <c r="G338" s="14" t="s">
        <v>2182</v>
      </c>
      <c r="H338" s="14" t="s">
        <v>5031</v>
      </c>
      <c r="I338" s="14">
        <v>0.0</v>
      </c>
      <c r="J338" s="14" t="s">
        <v>5070</v>
      </c>
      <c r="K338" s="14"/>
      <c r="L338" s="14"/>
      <c r="M338" s="14"/>
      <c r="N338" s="14"/>
      <c r="O338" s="14"/>
    </row>
    <row r="339" ht="15.75" hidden="1" customHeight="1">
      <c r="B339" s="15"/>
      <c r="C339" s="15" t="s">
        <v>3294</v>
      </c>
      <c r="D339" s="15">
        <v>2022.0</v>
      </c>
      <c r="E339" s="15"/>
      <c r="F339" s="15" t="s">
        <v>3298</v>
      </c>
      <c r="G339" s="15" t="s">
        <v>2182</v>
      </c>
      <c r="H339" s="15" t="s">
        <v>5031</v>
      </c>
      <c r="I339" s="15">
        <v>0.0</v>
      </c>
      <c r="J339" s="15" t="s">
        <v>5086</v>
      </c>
      <c r="K339" s="15"/>
      <c r="L339" s="15"/>
      <c r="M339" s="15"/>
      <c r="N339" s="15"/>
      <c r="O339" s="15"/>
    </row>
    <row r="340" ht="15.75" hidden="1" customHeight="1">
      <c r="B340" s="14"/>
      <c r="C340" s="14" t="s">
        <v>3350</v>
      </c>
      <c r="D340" s="14">
        <v>2022.0</v>
      </c>
      <c r="E340" s="14"/>
      <c r="F340" s="14" t="s">
        <v>3355</v>
      </c>
      <c r="G340" s="14" t="s">
        <v>2182</v>
      </c>
      <c r="H340" s="14" t="s">
        <v>5031</v>
      </c>
      <c r="I340" s="14">
        <v>0.0</v>
      </c>
      <c r="J340" s="14" t="s">
        <v>5066</v>
      </c>
      <c r="K340" s="14"/>
      <c r="L340" s="14"/>
      <c r="M340" s="14"/>
      <c r="N340" s="14"/>
      <c r="O340" s="14"/>
    </row>
    <row r="341" ht="15.75" hidden="1" customHeight="1">
      <c r="B341" s="15"/>
      <c r="C341" s="15" t="s">
        <v>3410</v>
      </c>
      <c r="D341" s="15">
        <v>2022.0</v>
      </c>
      <c r="E341" s="15"/>
      <c r="F341" s="15" t="s">
        <v>3411</v>
      </c>
      <c r="G341" s="15" t="s">
        <v>2182</v>
      </c>
      <c r="H341" s="15" t="s">
        <v>5031</v>
      </c>
      <c r="I341" s="15">
        <v>0.0</v>
      </c>
      <c r="J341" s="15" t="s">
        <v>5071</v>
      </c>
      <c r="K341" s="15"/>
      <c r="L341" s="15"/>
      <c r="M341" s="15"/>
      <c r="N341" s="15"/>
      <c r="O341" s="15"/>
    </row>
    <row r="342" ht="15.75" hidden="1" customHeight="1">
      <c r="B342" s="14"/>
      <c r="C342" s="14" t="s">
        <v>3492</v>
      </c>
      <c r="D342" s="14">
        <v>2022.0</v>
      </c>
      <c r="E342" s="14"/>
      <c r="F342" s="14" t="s">
        <v>3495</v>
      </c>
      <c r="G342" s="14" t="s">
        <v>2182</v>
      </c>
      <c r="H342" s="14" t="s">
        <v>5031</v>
      </c>
      <c r="I342" s="14">
        <v>0.0</v>
      </c>
      <c r="J342" s="14" t="s">
        <v>5066</v>
      </c>
      <c r="K342" s="14"/>
      <c r="L342" s="14"/>
      <c r="M342" s="14"/>
      <c r="N342" s="14"/>
      <c r="O342" s="14"/>
    </row>
    <row r="343" ht="15.75" hidden="1" customHeight="1">
      <c r="B343" s="15"/>
      <c r="C343" s="15" t="s">
        <v>3561</v>
      </c>
      <c r="D343" s="15">
        <v>2022.0</v>
      </c>
      <c r="E343" s="15"/>
      <c r="F343" s="15" t="s">
        <v>3564</v>
      </c>
      <c r="G343" s="15" t="s">
        <v>2182</v>
      </c>
      <c r="H343" s="15" t="s">
        <v>5031</v>
      </c>
      <c r="I343" s="15">
        <v>0.0</v>
      </c>
      <c r="J343" s="15" t="s">
        <v>5069</v>
      </c>
      <c r="K343" s="15"/>
      <c r="L343" s="15"/>
      <c r="M343" s="15"/>
      <c r="N343" s="15"/>
      <c r="O343" s="15"/>
    </row>
    <row r="344" ht="15.75" hidden="1" customHeight="1">
      <c r="B344" s="14"/>
      <c r="C344" s="14" t="s">
        <v>3571</v>
      </c>
      <c r="D344" s="14">
        <v>2022.0</v>
      </c>
      <c r="E344" s="14"/>
      <c r="F344" s="14" t="s">
        <v>3574</v>
      </c>
      <c r="G344" s="14" t="s">
        <v>2182</v>
      </c>
      <c r="H344" s="14" t="s">
        <v>5031</v>
      </c>
      <c r="I344" s="14">
        <v>0.0</v>
      </c>
      <c r="J344" s="14" t="s">
        <v>5066</v>
      </c>
      <c r="K344" s="14"/>
      <c r="L344" s="14"/>
      <c r="M344" s="14"/>
      <c r="N344" s="14"/>
      <c r="O344" s="14"/>
    </row>
    <row r="345" ht="15.75" hidden="1" customHeight="1">
      <c r="B345" s="15"/>
      <c r="C345" s="15" t="s">
        <v>3576</v>
      </c>
      <c r="D345" s="15">
        <v>2022.0</v>
      </c>
      <c r="E345" s="15"/>
      <c r="F345" s="15" t="s">
        <v>3579</v>
      </c>
      <c r="G345" s="15" t="s">
        <v>2182</v>
      </c>
      <c r="H345" s="15" t="s">
        <v>5031</v>
      </c>
      <c r="I345" s="15">
        <v>0.0</v>
      </c>
      <c r="J345" s="15" t="s">
        <v>5066</v>
      </c>
      <c r="K345" s="15"/>
      <c r="L345" s="15"/>
      <c r="M345" s="15"/>
      <c r="N345" s="15"/>
      <c r="O345" s="15"/>
    </row>
    <row r="346" ht="15.75" hidden="1" customHeight="1">
      <c r="B346" s="14"/>
      <c r="C346" s="14" t="s">
        <v>3638</v>
      </c>
      <c r="D346" s="14">
        <v>2022.0</v>
      </c>
      <c r="E346" s="14"/>
      <c r="F346" s="14" t="s">
        <v>3641</v>
      </c>
      <c r="G346" s="14" t="s">
        <v>2182</v>
      </c>
      <c r="H346" s="14" t="s">
        <v>5031</v>
      </c>
      <c r="I346" s="14">
        <v>0.0</v>
      </c>
      <c r="J346" s="14" t="s">
        <v>5071</v>
      </c>
      <c r="K346" s="14"/>
      <c r="L346" s="14"/>
      <c r="M346" s="14"/>
      <c r="N346" s="14"/>
      <c r="O346" s="14"/>
    </row>
    <row r="347" ht="15.75" hidden="1" customHeight="1">
      <c r="B347" s="15"/>
      <c r="C347" s="15" t="s">
        <v>3747</v>
      </c>
      <c r="D347" s="15">
        <v>2022.0</v>
      </c>
      <c r="E347" s="15"/>
      <c r="F347" s="15" t="s">
        <v>3751</v>
      </c>
      <c r="G347" s="15" t="s">
        <v>2182</v>
      </c>
      <c r="H347" s="15" t="s">
        <v>5031</v>
      </c>
      <c r="I347" s="15">
        <v>0.0</v>
      </c>
      <c r="J347" s="15" t="s">
        <v>5066</v>
      </c>
      <c r="K347" s="15"/>
      <c r="L347" s="15"/>
      <c r="M347" s="15"/>
      <c r="N347" s="15"/>
      <c r="O347" s="15"/>
    </row>
    <row r="348" ht="15.75" hidden="1" customHeight="1">
      <c r="B348" s="14"/>
      <c r="C348" s="14" t="s">
        <v>3799</v>
      </c>
      <c r="D348" s="14">
        <v>2022.0</v>
      </c>
      <c r="E348" s="14"/>
      <c r="F348" s="14" t="s">
        <v>3802</v>
      </c>
      <c r="G348" s="14" t="s">
        <v>2182</v>
      </c>
      <c r="H348" s="14" t="s">
        <v>5031</v>
      </c>
      <c r="I348" s="14">
        <v>0.0</v>
      </c>
      <c r="J348" s="14" t="s">
        <v>5070</v>
      </c>
      <c r="K348" s="14"/>
      <c r="L348" s="14"/>
      <c r="M348" s="14"/>
      <c r="N348" s="14"/>
      <c r="O348" s="14"/>
    </row>
    <row r="349" ht="15.75" hidden="1" customHeight="1">
      <c r="B349" s="15"/>
      <c r="C349" s="15" t="s">
        <v>3844</v>
      </c>
      <c r="D349" s="15">
        <v>2022.0</v>
      </c>
      <c r="E349" s="15"/>
      <c r="F349" s="15" t="s">
        <v>3845</v>
      </c>
      <c r="G349" s="15" t="s">
        <v>2182</v>
      </c>
      <c r="H349" s="15" t="s">
        <v>5031</v>
      </c>
      <c r="I349" s="15">
        <v>0.0</v>
      </c>
      <c r="J349" s="15" t="s">
        <v>5069</v>
      </c>
      <c r="K349" s="15"/>
      <c r="L349" s="15"/>
      <c r="M349" s="15"/>
      <c r="N349" s="15"/>
      <c r="O349" s="15"/>
    </row>
    <row r="350" ht="15.75" hidden="1" customHeight="1">
      <c r="B350" s="14"/>
      <c r="C350" s="14" t="s">
        <v>3878</v>
      </c>
      <c r="D350" s="14">
        <v>2022.0</v>
      </c>
      <c r="E350" s="14"/>
      <c r="F350" s="14" t="s">
        <v>3882</v>
      </c>
      <c r="G350" s="14" t="s">
        <v>2182</v>
      </c>
      <c r="H350" s="14" t="s">
        <v>5031</v>
      </c>
      <c r="I350" s="14">
        <v>0.0</v>
      </c>
      <c r="J350" s="14" t="s">
        <v>5070</v>
      </c>
      <c r="K350" s="14"/>
      <c r="L350" s="14"/>
      <c r="M350" s="14"/>
      <c r="N350" s="14"/>
      <c r="O350" s="14"/>
    </row>
    <row r="351" ht="15.75" hidden="1" customHeight="1">
      <c r="B351" s="15"/>
      <c r="C351" s="15" t="s">
        <v>4035</v>
      </c>
      <c r="D351" s="15">
        <v>2022.0</v>
      </c>
      <c r="E351" s="15"/>
      <c r="F351" s="15" t="s">
        <v>4040</v>
      </c>
      <c r="G351" s="15" t="s">
        <v>2182</v>
      </c>
      <c r="H351" s="15" t="s">
        <v>5031</v>
      </c>
      <c r="I351" s="15">
        <v>0.0</v>
      </c>
      <c r="J351" s="15" t="s">
        <v>5069</v>
      </c>
      <c r="K351" s="15"/>
      <c r="L351" s="15"/>
      <c r="M351" s="15"/>
      <c r="N351" s="15"/>
      <c r="O351" s="15"/>
    </row>
    <row r="352" ht="15.75" hidden="1" customHeight="1">
      <c r="B352" s="14"/>
      <c r="C352" s="14" t="s">
        <v>4125</v>
      </c>
      <c r="D352" s="14">
        <v>2022.0</v>
      </c>
      <c r="E352" s="14"/>
      <c r="F352" s="14" t="s">
        <v>4128</v>
      </c>
      <c r="G352" s="14" t="s">
        <v>2182</v>
      </c>
      <c r="H352" s="14" t="s">
        <v>5031</v>
      </c>
      <c r="I352" s="14">
        <v>0.0</v>
      </c>
      <c r="J352" s="14" t="s">
        <v>5069</v>
      </c>
      <c r="K352" s="14"/>
      <c r="L352" s="14"/>
      <c r="M352" s="14"/>
      <c r="N352" s="14"/>
      <c r="O352" s="14"/>
    </row>
    <row r="353" ht="15.75" hidden="1" customHeight="1">
      <c r="B353" s="15"/>
      <c r="C353" s="15" t="s">
        <v>4310</v>
      </c>
      <c r="D353" s="15">
        <v>2022.0</v>
      </c>
      <c r="E353" s="15"/>
      <c r="F353" s="15" t="s">
        <v>4315</v>
      </c>
      <c r="G353" s="15" t="s">
        <v>2182</v>
      </c>
      <c r="H353" s="15" t="s">
        <v>5031</v>
      </c>
      <c r="I353" s="15">
        <v>0.0</v>
      </c>
      <c r="J353" s="15" t="s">
        <v>5066</v>
      </c>
      <c r="K353" s="15"/>
      <c r="L353" s="15"/>
      <c r="M353" s="15"/>
      <c r="N353" s="15"/>
      <c r="O353" s="15"/>
    </row>
    <row r="354" ht="15.75" hidden="1" customHeight="1">
      <c r="B354" s="14"/>
      <c r="C354" s="14" t="s">
        <v>4412</v>
      </c>
      <c r="D354" s="14">
        <v>2022.0</v>
      </c>
      <c r="E354" s="14"/>
      <c r="F354" s="14" t="s">
        <v>4417</v>
      </c>
      <c r="G354" s="14" t="s">
        <v>2182</v>
      </c>
      <c r="H354" s="14" t="s">
        <v>5031</v>
      </c>
      <c r="I354" s="14">
        <v>0.0</v>
      </c>
      <c r="J354" s="14" t="s">
        <v>5071</v>
      </c>
      <c r="K354" s="14"/>
      <c r="L354" s="14"/>
      <c r="M354" s="14"/>
      <c r="N354" s="14"/>
      <c r="O354" s="14"/>
    </row>
    <row r="355" ht="15.75" hidden="1" customHeight="1">
      <c r="B355" s="15"/>
      <c r="C355" s="15" t="s">
        <v>4434</v>
      </c>
      <c r="D355" s="15">
        <v>2022.0</v>
      </c>
      <c r="E355" s="15"/>
      <c r="F355" s="15" t="s">
        <v>4436</v>
      </c>
      <c r="G355" s="15" t="s">
        <v>2182</v>
      </c>
      <c r="H355" s="15" t="s">
        <v>5031</v>
      </c>
      <c r="I355" s="15">
        <v>0.0</v>
      </c>
      <c r="J355" s="15" t="s">
        <v>5069</v>
      </c>
      <c r="K355" s="15"/>
      <c r="L355" s="15"/>
      <c r="M355" s="15"/>
      <c r="N355" s="15"/>
      <c r="O355" s="15"/>
    </row>
    <row r="356" ht="15.75" hidden="1" customHeight="1">
      <c r="B356" s="14"/>
      <c r="C356" s="14" t="s">
        <v>4488</v>
      </c>
      <c r="D356" s="14">
        <v>2022.0</v>
      </c>
      <c r="E356" s="14"/>
      <c r="F356" s="14" t="s">
        <v>4489</v>
      </c>
      <c r="G356" s="14" t="s">
        <v>2182</v>
      </c>
      <c r="H356" s="14" t="s">
        <v>5031</v>
      </c>
      <c r="I356" s="14">
        <v>0.0</v>
      </c>
      <c r="J356" s="14" t="s">
        <v>5066</v>
      </c>
      <c r="K356" s="14"/>
      <c r="L356" s="14"/>
      <c r="M356" s="14"/>
      <c r="N356" s="14"/>
      <c r="O356" s="14"/>
    </row>
    <row r="357" ht="15.75" hidden="1" customHeight="1">
      <c r="B357" s="15"/>
      <c r="C357" s="15" t="s">
        <v>4576</v>
      </c>
      <c r="D357" s="15">
        <v>2022.0</v>
      </c>
      <c r="E357" s="15"/>
      <c r="F357" s="15" t="s">
        <v>4580</v>
      </c>
      <c r="G357" s="15" t="s">
        <v>2182</v>
      </c>
      <c r="H357" s="15" t="s">
        <v>5031</v>
      </c>
      <c r="I357" s="15">
        <v>0.0</v>
      </c>
      <c r="J357" s="15" t="s">
        <v>5066</v>
      </c>
      <c r="K357" s="15"/>
      <c r="L357" s="15"/>
      <c r="M357" s="15"/>
      <c r="N357" s="15"/>
      <c r="O357" s="15"/>
    </row>
    <row r="358" ht="15.75" hidden="1" customHeight="1">
      <c r="B358" s="14"/>
      <c r="C358" s="14" t="s">
        <v>4583</v>
      </c>
      <c r="D358" s="14">
        <v>2022.0</v>
      </c>
      <c r="E358" s="14"/>
      <c r="F358" s="14" t="s">
        <v>4588</v>
      </c>
      <c r="G358" s="14" t="s">
        <v>2182</v>
      </c>
      <c r="H358" s="14" t="s">
        <v>5031</v>
      </c>
      <c r="I358" s="14">
        <v>0.0</v>
      </c>
      <c r="J358" s="14" t="s">
        <v>5066</v>
      </c>
      <c r="K358" s="14"/>
      <c r="L358" s="14"/>
      <c r="M358" s="14"/>
      <c r="N358" s="14"/>
      <c r="O358" s="14"/>
    </row>
    <row r="359" ht="15.75" hidden="1" customHeight="1">
      <c r="B359" s="15"/>
      <c r="C359" s="15" t="s">
        <v>4626</v>
      </c>
      <c r="D359" s="15">
        <v>2022.0</v>
      </c>
      <c r="E359" s="15"/>
      <c r="F359" s="15" t="s">
        <v>4631</v>
      </c>
      <c r="G359" s="15" t="s">
        <v>2182</v>
      </c>
      <c r="H359" s="15" t="s">
        <v>5031</v>
      </c>
      <c r="I359" s="15">
        <v>0.0</v>
      </c>
      <c r="J359" s="15" t="s">
        <v>5071</v>
      </c>
      <c r="K359" s="15"/>
      <c r="L359" s="15"/>
      <c r="M359" s="15"/>
      <c r="N359" s="15"/>
      <c r="O359" s="15"/>
    </row>
    <row r="360" ht="15.75" hidden="1" customHeight="1">
      <c r="B360" s="14"/>
      <c r="C360" s="14" t="s">
        <v>4747</v>
      </c>
      <c r="D360" s="14">
        <v>2022.0</v>
      </c>
      <c r="E360" s="14"/>
      <c r="F360" s="14" t="s">
        <v>4749</v>
      </c>
      <c r="G360" s="14" t="s">
        <v>2182</v>
      </c>
      <c r="H360" s="14" t="s">
        <v>5031</v>
      </c>
      <c r="I360" s="14">
        <v>0.0</v>
      </c>
      <c r="J360" s="14" t="s">
        <v>5066</v>
      </c>
      <c r="K360" s="14"/>
      <c r="L360" s="14"/>
      <c r="M360" s="14"/>
      <c r="N360" s="14"/>
      <c r="O360" s="14"/>
    </row>
    <row r="361" ht="15.75" hidden="1" customHeight="1">
      <c r="B361" s="15"/>
      <c r="C361" s="15" t="s">
        <v>4799</v>
      </c>
      <c r="D361" s="15">
        <v>2022.0</v>
      </c>
      <c r="E361" s="15"/>
      <c r="F361" s="15" t="s">
        <v>4804</v>
      </c>
      <c r="G361" s="15" t="s">
        <v>2182</v>
      </c>
      <c r="H361" s="15" t="s">
        <v>5031</v>
      </c>
      <c r="I361" s="15">
        <v>0.0</v>
      </c>
      <c r="J361" s="15" t="s">
        <v>5069</v>
      </c>
      <c r="K361" s="15"/>
      <c r="L361" s="15"/>
      <c r="M361" s="15"/>
      <c r="N361" s="15"/>
      <c r="O361" s="15"/>
    </row>
    <row r="362" ht="15.75" hidden="1" customHeight="1">
      <c r="B362" s="14" t="s">
        <v>37</v>
      </c>
      <c r="C362" s="14" t="s">
        <v>40</v>
      </c>
      <c r="D362" s="14">
        <v>2021.0</v>
      </c>
      <c r="E362" s="14" t="s">
        <v>43</v>
      </c>
      <c r="F362" s="14" t="s">
        <v>44</v>
      </c>
      <c r="G362" s="14" t="s">
        <v>30</v>
      </c>
      <c r="H362" s="14" t="s">
        <v>33</v>
      </c>
      <c r="I362" s="14">
        <v>0.0</v>
      </c>
      <c r="J362" s="14" t="s">
        <v>5069</v>
      </c>
      <c r="K362" s="14"/>
      <c r="L362" s="14"/>
      <c r="M362" s="14"/>
      <c r="N362" s="14"/>
      <c r="O362" s="14"/>
    </row>
    <row r="363" ht="15.75" hidden="1" customHeight="1">
      <c r="B363" s="15" t="s">
        <v>97</v>
      </c>
      <c r="C363" s="15" t="s">
        <v>100</v>
      </c>
      <c r="D363" s="15">
        <v>2021.0</v>
      </c>
      <c r="E363" s="15" t="s">
        <v>104</v>
      </c>
      <c r="F363" s="15" t="s">
        <v>105</v>
      </c>
      <c r="G363" s="15" t="s">
        <v>30</v>
      </c>
      <c r="H363" s="15" t="s">
        <v>33</v>
      </c>
      <c r="I363" s="15">
        <v>0.0</v>
      </c>
      <c r="J363" s="15" t="s">
        <v>5077</v>
      </c>
      <c r="K363" s="15"/>
      <c r="L363" s="15"/>
      <c r="M363" s="15"/>
      <c r="N363" s="15"/>
      <c r="O363" s="15"/>
    </row>
    <row r="364" ht="15.75" hidden="1" customHeight="1">
      <c r="B364" s="14" t="s">
        <v>137</v>
      </c>
      <c r="C364" s="14" t="s">
        <v>140</v>
      </c>
      <c r="D364" s="14">
        <v>2021.0</v>
      </c>
      <c r="E364" s="14" t="s">
        <v>142</v>
      </c>
      <c r="F364" s="14" t="s">
        <v>143</v>
      </c>
      <c r="G364" s="14" t="s">
        <v>64</v>
      </c>
      <c r="H364" s="14" t="s">
        <v>33</v>
      </c>
      <c r="I364" s="14">
        <v>0.0</v>
      </c>
      <c r="J364" s="14" t="s">
        <v>5071</v>
      </c>
      <c r="K364" s="14"/>
      <c r="L364" s="14"/>
      <c r="M364" s="14"/>
      <c r="N364" s="14"/>
      <c r="O364" s="14"/>
    </row>
    <row r="365" ht="15.75" hidden="1" customHeight="1">
      <c r="B365" s="15" t="s">
        <v>370</v>
      </c>
      <c r="C365" s="15" t="s">
        <v>373</v>
      </c>
      <c r="D365" s="15">
        <v>2021.0</v>
      </c>
      <c r="E365" s="15" t="s">
        <v>376</v>
      </c>
      <c r="F365" s="15" t="s">
        <v>377</v>
      </c>
      <c r="G365" s="15" t="s">
        <v>30</v>
      </c>
      <c r="H365" s="15" t="s">
        <v>33</v>
      </c>
      <c r="I365" s="15">
        <v>50.0</v>
      </c>
      <c r="J365" s="15" t="s">
        <v>5089</v>
      </c>
      <c r="K365" s="15"/>
      <c r="L365" s="15"/>
      <c r="M365" s="15"/>
      <c r="N365" s="15"/>
      <c r="O365" s="15"/>
    </row>
    <row r="366" ht="15.75" hidden="1" customHeight="1">
      <c r="B366" s="14" t="s">
        <v>403</v>
      </c>
      <c r="C366" s="14" t="s">
        <v>406</v>
      </c>
      <c r="D366" s="14">
        <v>2021.0</v>
      </c>
      <c r="E366" s="14" t="s">
        <v>410</v>
      </c>
      <c r="F366" s="14" t="s">
        <v>411</v>
      </c>
      <c r="G366" s="14" t="s">
        <v>64</v>
      </c>
      <c r="H366" s="14" t="s">
        <v>33</v>
      </c>
      <c r="I366" s="14">
        <v>0.0</v>
      </c>
      <c r="J366" s="14" t="s">
        <v>5069</v>
      </c>
      <c r="K366" s="14"/>
      <c r="L366" s="14"/>
      <c r="M366" s="14"/>
      <c r="N366" s="14"/>
      <c r="O366" s="14"/>
    </row>
    <row r="367" ht="15.75" hidden="1" customHeight="1">
      <c r="B367" s="15" t="s">
        <v>438</v>
      </c>
      <c r="C367" s="15" t="s">
        <v>441</v>
      </c>
      <c r="D367" s="15">
        <v>2021.0</v>
      </c>
      <c r="E367" s="15" t="s">
        <v>446</v>
      </c>
      <c r="F367" s="15" t="s">
        <v>447</v>
      </c>
      <c r="G367" s="15" t="s">
        <v>30</v>
      </c>
      <c r="H367" s="15" t="s">
        <v>33</v>
      </c>
      <c r="I367" s="15">
        <v>0.0</v>
      </c>
      <c r="J367" s="15" t="s">
        <v>5071</v>
      </c>
      <c r="K367" s="15"/>
      <c r="L367" s="15"/>
      <c r="M367" s="15"/>
      <c r="N367" s="15"/>
      <c r="O367" s="15"/>
    </row>
    <row r="368" ht="15.75" hidden="1" customHeight="1">
      <c r="B368" s="14" t="s">
        <v>706</v>
      </c>
      <c r="C368" s="14" t="s">
        <v>709</v>
      </c>
      <c r="D368" s="14">
        <v>2021.0</v>
      </c>
      <c r="E368" s="14" t="s">
        <v>711</v>
      </c>
      <c r="F368" s="14" t="s">
        <v>712</v>
      </c>
      <c r="G368" s="14" t="s">
        <v>30</v>
      </c>
      <c r="H368" s="14" t="s">
        <v>33</v>
      </c>
      <c r="I368" s="14">
        <v>0.0</v>
      </c>
      <c r="J368" s="14" t="s">
        <v>5069</v>
      </c>
      <c r="K368" s="14"/>
      <c r="L368" s="14"/>
      <c r="M368" s="14"/>
      <c r="N368" s="14"/>
      <c r="O368" s="14"/>
    </row>
    <row r="369" ht="15.75" hidden="1" customHeight="1">
      <c r="B369" s="15"/>
      <c r="C369" s="15" t="s">
        <v>1531</v>
      </c>
      <c r="D369" s="15">
        <v>2021.0</v>
      </c>
      <c r="E369" s="15"/>
      <c r="F369" s="19" t="s">
        <v>1537</v>
      </c>
      <c r="G369" s="15" t="s">
        <v>1530</v>
      </c>
      <c r="H369" s="15" t="s">
        <v>5031</v>
      </c>
      <c r="I369" s="15">
        <v>0.0</v>
      </c>
      <c r="J369" s="15" t="s">
        <v>5069</v>
      </c>
      <c r="K369" s="15"/>
      <c r="L369" s="15"/>
      <c r="M369" s="15"/>
      <c r="N369" s="15"/>
      <c r="O369" s="15"/>
    </row>
    <row r="370" ht="15.75" hidden="1" customHeight="1">
      <c r="B370" s="14"/>
      <c r="C370" s="14" t="s">
        <v>1584</v>
      </c>
      <c r="D370" s="14">
        <v>2021.0</v>
      </c>
      <c r="E370" s="14"/>
      <c r="F370" s="14" t="s">
        <v>1587</v>
      </c>
      <c r="G370" s="14" t="s">
        <v>1530</v>
      </c>
      <c r="H370" s="14" t="s">
        <v>5031</v>
      </c>
      <c r="I370" s="14">
        <v>0.0</v>
      </c>
      <c r="J370" s="14" t="s">
        <v>5066</v>
      </c>
      <c r="K370" s="14"/>
      <c r="L370" s="14"/>
      <c r="M370" s="14"/>
      <c r="N370" s="14"/>
      <c r="O370" s="14"/>
    </row>
    <row r="371" ht="15.75" hidden="1" customHeight="1">
      <c r="B371" s="15"/>
      <c r="C371" s="15" t="s">
        <v>1601</v>
      </c>
      <c r="D371" s="15">
        <v>2021.0</v>
      </c>
      <c r="E371" s="15"/>
      <c r="F371" s="15" t="s">
        <v>1604</v>
      </c>
      <c r="G371" s="15" t="s">
        <v>1530</v>
      </c>
      <c r="H371" s="15" t="s">
        <v>5031</v>
      </c>
      <c r="I371" s="15">
        <v>0.0</v>
      </c>
      <c r="J371" s="15" t="s">
        <v>5069</v>
      </c>
      <c r="K371" s="15"/>
      <c r="L371" s="15"/>
      <c r="M371" s="15"/>
      <c r="N371" s="15"/>
      <c r="O371" s="15"/>
    </row>
    <row r="372" ht="15.75" hidden="1" customHeight="1">
      <c r="B372" s="14"/>
      <c r="C372" s="14" t="s">
        <v>1634</v>
      </c>
      <c r="D372" s="14">
        <v>2021.0</v>
      </c>
      <c r="E372" s="14"/>
      <c r="F372" s="14" t="s">
        <v>1638</v>
      </c>
      <c r="G372" s="14" t="s">
        <v>1530</v>
      </c>
      <c r="H372" s="14" t="s">
        <v>5031</v>
      </c>
      <c r="I372" s="14">
        <v>0.0</v>
      </c>
      <c r="J372" s="14" t="s">
        <v>5066</v>
      </c>
      <c r="K372" s="14"/>
      <c r="L372" s="14"/>
      <c r="M372" s="14"/>
      <c r="N372" s="14"/>
      <c r="O372" s="14"/>
    </row>
    <row r="373" ht="15.75" hidden="1" customHeight="1">
      <c r="B373" s="15"/>
      <c r="C373" s="15" t="s">
        <v>1686</v>
      </c>
      <c r="D373" s="15">
        <v>2021.0</v>
      </c>
      <c r="E373" s="15"/>
      <c r="F373" s="15" t="s">
        <v>1689</v>
      </c>
      <c r="G373" s="15" t="s">
        <v>1530</v>
      </c>
      <c r="H373" s="15" t="s">
        <v>5031</v>
      </c>
      <c r="I373" s="15">
        <v>0.0</v>
      </c>
      <c r="J373" s="15" t="s">
        <v>5069</v>
      </c>
      <c r="K373" s="15"/>
      <c r="L373" s="15"/>
      <c r="M373" s="15"/>
      <c r="N373" s="15"/>
      <c r="O373" s="15"/>
    </row>
    <row r="374" ht="15.75" hidden="1" customHeight="1">
      <c r="B374" s="14"/>
      <c r="C374" s="14" t="s">
        <v>1771</v>
      </c>
      <c r="D374" s="14">
        <v>2021.0</v>
      </c>
      <c r="E374" s="14"/>
      <c r="F374" s="14" t="s">
        <v>1774</v>
      </c>
      <c r="G374" s="14" t="s">
        <v>1530</v>
      </c>
      <c r="H374" s="14" t="s">
        <v>5031</v>
      </c>
      <c r="I374" s="14">
        <v>0.0</v>
      </c>
      <c r="J374" s="14" t="s">
        <v>5069</v>
      </c>
      <c r="K374" s="14"/>
      <c r="L374" s="14"/>
      <c r="M374" s="14"/>
      <c r="N374" s="14"/>
      <c r="O374" s="14"/>
    </row>
    <row r="375" ht="15.75" hidden="1" customHeight="1">
      <c r="B375" s="15"/>
      <c r="C375" s="15" t="s">
        <v>1796</v>
      </c>
      <c r="D375" s="15">
        <v>2021.0</v>
      </c>
      <c r="E375" s="15"/>
      <c r="F375" s="15" t="s">
        <v>1799</v>
      </c>
      <c r="G375" s="15" t="s">
        <v>1530</v>
      </c>
      <c r="H375" s="15" t="s">
        <v>5031</v>
      </c>
      <c r="I375" s="15">
        <v>0.0</v>
      </c>
      <c r="J375" s="15" t="s">
        <v>5091</v>
      </c>
      <c r="K375" s="15" t="s">
        <v>5059</v>
      </c>
      <c r="L375" s="15"/>
      <c r="M375" s="15"/>
      <c r="N375" s="15"/>
      <c r="O375" s="15"/>
    </row>
    <row r="376" ht="15.75" hidden="1" customHeight="1">
      <c r="B376" s="14"/>
      <c r="C376" s="14" t="s">
        <v>1882</v>
      </c>
      <c r="D376" s="14">
        <v>2021.0</v>
      </c>
      <c r="E376" s="14"/>
      <c r="F376" s="14" t="s">
        <v>1885</v>
      </c>
      <c r="G376" s="14" t="s">
        <v>1530</v>
      </c>
      <c r="H376" s="14" t="s">
        <v>5031</v>
      </c>
      <c r="I376" s="14">
        <v>0.0</v>
      </c>
      <c r="J376" s="14" t="s">
        <v>5071</v>
      </c>
      <c r="K376" s="14"/>
      <c r="L376" s="14"/>
      <c r="M376" s="14"/>
      <c r="N376" s="14"/>
      <c r="O376" s="14"/>
    </row>
    <row r="377" ht="15.75" hidden="1" customHeight="1">
      <c r="B377" s="15"/>
      <c r="C377" s="15" t="s">
        <v>1914</v>
      </c>
      <c r="D377" s="15">
        <v>2021.0</v>
      </c>
      <c r="E377" s="15"/>
      <c r="F377" s="19" t="s">
        <v>1917</v>
      </c>
      <c r="G377" s="15" t="s">
        <v>1530</v>
      </c>
      <c r="H377" s="15" t="s">
        <v>5031</v>
      </c>
      <c r="I377" s="15">
        <v>0.0</v>
      </c>
      <c r="J377" s="15" t="s">
        <v>5069</v>
      </c>
      <c r="K377" s="15"/>
      <c r="L377" s="15"/>
      <c r="M377" s="15"/>
      <c r="N377" s="15"/>
      <c r="O377" s="15"/>
    </row>
    <row r="378" ht="15.75" hidden="1" customHeight="1">
      <c r="B378" s="14"/>
      <c r="C378" s="14" t="s">
        <v>1954</v>
      </c>
      <c r="D378" s="14">
        <v>2021.0</v>
      </c>
      <c r="E378" s="14"/>
      <c r="F378" s="14" t="s">
        <v>1957</v>
      </c>
      <c r="G378" s="14" t="s">
        <v>1530</v>
      </c>
      <c r="H378" s="14" t="s">
        <v>5031</v>
      </c>
      <c r="I378" s="14">
        <v>0.0</v>
      </c>
      <c r="J378" s="14" t="s">
        <v>5066</v>
      </c>
      <c r="K378" s="14"/>
      <c r="L378" s="14"/>
      <c r="M378" s="14"/>
      <c r="N378" s="14"/>
      <c r="O378" s="14"/>
    </row>
    <row r="379" ht="15.75" hidden="1" customHeight="1">
      <c r="B379" s="15"/>
      <c r="C379" s="15" t="s">
        <v>1959</v>
      </c>
      <c r="D379" s="15">
        <v>2021.0</v>
      </c>
      <c r="E379" s="15"/>
      <c r="F379" s="15" t="s">
        <v>1961</v>
      </c>
      <c r="G379" s="15" t="s">
        <v>1530</v>
      </c>
      <c r="H379" s="15" t="s">
        <v>5031</v>
      </c>
      <c r="I379" s="15">
        <v>0.0</v>
      </c>
      <c r="J379" s="15" t="s">
        <v>5066</v>
      </c>
      <c r="K379" s="15"/>
      <c r="L379" s="15"/>
      <c r="M379" s="15"/>
      <c r="N379" s="15"/>
      <c r="O379" s="15"/>
    </row>
    <row r="380" ht="15.75" hidden="1" customHeight="1">
      <c r="B380" s="14"/>
      <c r="C380" s="14" t="s">
        <v>2015</v>
      </c>
      <c r="D380" s="14">
        <v>2021.0</v>
      </c>
      <c r="E380" s="14"/>
      <c r="F380" s="14" t="s">
        <v>2018</v>
      </c>
      <c r="G380" s="14" t="s">
        <v>1530</v>
      </c>
      <c r="H380" s="14" t="s">
        <v>5031</v>
      </c>
      <c r="I380" s="14">
        <v>0.0</v>
      </c>
      <c r="J380" s="14" t="s">
        <v>5066</v>
      </c>
      <c r="K380" s="14"/>
      <c r="L380" s="14"/>
      <c r="M380" s="14"/>
      <c r="N380" s="14"/>
      <c r="O380" s="14"/>
    </row>
    <row r="381" ht="15.75" hidden="1" customHeight="1">
      <c r="B381" s="15"/>
      <c r="C381" s="15" t="s">
        <v>2042</v>
      </c>
      <c r="D381" s="15">
        <v>2021.0</v>
      </c>
      <c r="E381" s="15"/>
      <c r="F381" s="19" t="s">
        <v>2045</v>
      </c>
      <c r="G381" s="15" t="s">
        <v>1530</v>
      </c>
      <c r="H381" s="15" t="s">
        <v>5031</v>
      </c>
      <c r="I381" s="15">
        <v>0.0</v>
      </c>
      <c r="J381" s="15" t="s">
        <v>5070</v>
      </c>
      <c r="K381" s="15"/>
      <c r="L381" s="15"/>
      <c r="M381" s="15"/>
      <c r="N381" s="15"/>
      <c r="O381" s="15"/>
    </row>
    <row r="382" ht="15.75" hidden="1" customHeight="1">
      <c r="B382" s="14"/>
      <c r="C382" s="14" t="s">
        <v>2052</v>
      </c>
      <c r="D382" s="14">
        <v>2021.0</v>
      </c>
      <c r="E382" s="14"/>
      <c r="F382" s="18" t="s">
        <v>2055</v>
      </c>
      <c r="G382" s="14" t="s">
        <v>1530</v>
      </c>
      <c r="H382" s="14" t="s">
        <v>5031</v>
      </c>
      <c r="I382" s="14">
        <v>0.0</v>
      </c>
      <c r="J382" s="14" t="s">
        <v>5071</v>
      </c>
      <c r="K382" s="14"/>
      <c r="L382" s="14"/>
      <c r="M382" s="14"/>
      <c r="N382" s="14"/>
      <c r="O382" s="14"/>
    </row>
    <row r="383" ht="15.75" hidden="1" customHeight="1">
      <c r="B383" s="15"/>
      <c r="C383" s="15" t="s">
        <v>2072</v>
      </c>
      <c r="D383" s="15">
        <v>2021.0</v>
      </c>
      <c r="E383" s="15"/>
      <c r="F383" s="15" t="s">
        <v>2074</v>
      </c>
      <c r="G383" s="15" t="s">
        <v>1530</v>
      </c>
      <c r="H383" s="15" t="s">
        <v>5031</v>
      </c>
      <c r="I383" s="15">
        <v>0.0</v>
      </c>
      <c r="J383" s="15" t="s">
        <v>5066</v>
      </c>
      <c r="K383" s="15"/>
      <c r="L383" s="15"/>
      <c r="M383" s="15"/>
      <c r="N383" s="15"/>
      <c r="O383" s="15"/>
    </row>
    <row r="384" ht="15.75" hidden="1" customHeight="1">
      <c r="B384" s="14"/>
      <c r="C384" s="14" t="s">
        <v>2135</v>
      </c>
      <c r="D384" s="14">
        <v>2021.0</v>
      </c>
      <c r="E384" s="14"/>
      <c r="F384" s="14" t="s">
        <v>2138</v>
      </c>
      <c r="G384" s="14" t="s">
        <v>1530</v>
      </c>
      <c r="H384" s="14" t="s">
        <v>5031</v>
      </c>
      <c r="I384" s="14">
        <v>0.0</v>
      </c>
      <c r="J384" s="14" t="s">
        <v>5069</v>
      </c>
      <c r="K384" s="14"/>
      <c r="L384" s="14"/>
      <c r="M384" s="14"/>
      <c r="N384" s="14"/>
      <c r="O384" s="14"/>
    </row>
    <row r="385" ht="15.75" hidden="1" customHeight="1">
      <c r="B385" s="15"/>
      <c r="C385" s="15" t="s">
        <v>2144</v>
      </c>
      <c r="D385" s="15">
        <v>2021.0</v>
      </c>
      <c r="E385" s="15"/>
      <c r="F385" s="15" t="s">
        <v>2147</v>
      </c>
      <c r="G385" s="15" t="s">
        <v>1530</v>
      </c>
      <c r="H385" s="15" t="s">
        <v>5031</v>
      </c>
      <c r="I385" s="15">
        <v>0.0</v>
      </c>
      <c r="J385" s="15" t="s">
        <v>5066</v>
      </c>
      <c r="K385" s="15"/>
      <c r="L385" s="15"/>
      <c r="M385" s="15"/>
      <c r="N385" s="15"/>
      <c r="O385" s="15"/>
    </row>
    <row r="386" ht="15.75" hidden="1" customHeight="1">
      <c r="B386" s="14"/>
      <c r="C386" s="14" t="s">
        <v>2235</v>
      </c>
      <c r="D386" s="14">
        <v>2021.0</v>
      </c>
      <c r="E386" s="14"/>
      <c r="F386" s="14" t="s">
        <v>2239</v>
      </c>
      <c r="G386" s="14" t="s">
        <v>2182</v>
      </c>
      <c r="H386" s="14" t="s">
        <v>5031</v>
      </c>
      <c r="I386" s="14">
        <v>0.0</v>
      </c>
      <c r="J386" s="14" t="s">
        <v>5066</v>
      </c>
      <c r="K386" s="14"/>
      <c r="L386" s="14"/>
      <c r="M386" s="14"/>
      <c r="N386" s="14"/>
      <c r="O386" s="14"/>
    </row>
    <row r="387" ht="15.75" hidden="1" customHeight="1">
      <c r="B387" s="15"/>
      <c r="C387" s="15" t="s">
        <v>2259</v>
      </c>
      <c r="D387" s="15">
        <v>2021.0</v>
      </c>
      <c r="E387" s="15"/>
      <c r="F387" s="15" t="s">
        <v>2264</v>
      </c>
      <c r="G387" s="15" t="s">
        <v>2182</v>
      </c>
      <c r="H387" s="15" t="s">
        <v>5031</v>
      </c>
      <c r="I387" s="15">
        <v>0.0</v>
      </c>
      <c r="J387" s="15" t="s">
        <v>5066</v>
      </c>
      <c r="K387" s="15"/>
      <c r="L387" s="15"/>
      <c r="M387" s="15"/>
      <c r="N387" s="15"/>
      <c r="O387" s="15"/>
    </row>
    <row r="388" ht="15.75" hidden="1" customHeight="1">
      <c r="B388" s="14"/>
      <c r="C388" s="14" t="s">
        <v>2364</v>
      </c>
      <c r="D388" s="14">
        <v>2021.0</v>
      </c>
      <c r="E388" s="14"/>
      <c r="F388" s="14" t="s">
        <v>2367</v>
      </c>
      <c r="G388" s="14" t="s">
        <v>2182</v>
      </c>
      <c r="H388" s="14" t="s">
        <v>5031</v>
      </c>
      <c r="I388" s="14">
        <v>0.0</v>
      </c>
      <c r="J388" s="14" t="s">
        <v>5069</v>
      </c>
      <c r="K388" s="14"/>
      <c r="L388" s="14"/>
      <c r="M388" s="14"/>
      <c r="N388" s="14"/>
      <c r="O388" s="14"/>
    </row>
    <row r="389" ht="15.75" hidden="1" customHeight="1">
      <c r="B389" s="15"/>
      <c r="C389" s="15" t="s">
        <v>2434</v>
      </c>
      <c r="D389" s="15">
        <v>2021.0</v>
      </c>
      <c r="E389" s="15"/>
      <c r="F389" s="15" t="s">
        <v>2439</v>
      </c>
      <c r="G389" s="15" t="s">
        <v>2182</v>
      </c>
      <c r="H389" s="15" t="s">
        <v>5031</v>
      </c>
      <c r="I389" s="15">
        <v>0.0</v>
      </c>
      <c r="J389" s="15" t="s">
        <v>5070</v>
      </c>
      <c r="K389" s="15"/>
      <c r="L389" s="15"/>
      <c r="M389" s="15"/>
      <c r="N389" s="15"/>
      <c r="O389" s="15"/>
    </row>
    <row r="390" ht="15.75" hidden="1" customHeight="1">
      <c r="B390" s="14"/>
      <c r="C390" s="14" t="s">
        <v>2486</v>
      </c>
      <c r="D390" s="14">
        <v>2021.0</v>
      </c>
      <c r="E390" s="14"/>
      <c r="F390" s="14" t="s">
        <v>2491</v>
      </c>
      <c r="G390" s="14" t="s">
        <v>2182</v>
      </c>
      <c r="H390" s="14" t="s">
        <v>5031</v>
      </c>
      <c r="I390" s="14">
        <v>0.0</v>
      </c>
      <c r="J390" s="14" t="s">
        <v>5069</v>
      </c>
      <c r="K390" s="14"/>
      <c r="L390" s="14"/>
      <c r="M390" s="14"/>
      <c r="N390" s="14"/>
      <c r="O390" s="14"/>
    </row>
    <row r="391" ht="15.75" hidden="1" customHeight="1">
      <c r="B391" s="15"/>
      <c r="C391" s="15" t="s">
        <v>2501</v>
      </c>
      <c r="D391" s="15">
        <v>2021.0</v>
      </c>
      <c r="E391" s="15"/>
      <c r="F391" s="15" t="s">
        <v>2506</v>
      </c>
      <c r="G391" s="15" t="s">
        <v>2182</v>
      </c>
      <c r="H391" s="15" t="s">
        <v>5031</v>
      </c>
      <c r="I391" s="15">
        <v>0.0</v>
      </c>
      <c r="J391" s="15" t="s">
        <v>5069</v>
      </c>
      <c r="K391" s="15"/>
      <c r="L391" s="15"/>
      <c r="M391" s="15"/>
      <c r="N391" s="15"/>
      <c r="O391" s="15"/>
    </row>
    <row r="392" ht="15.75" hidden="1" customHeight="1">
      <c r="B392" s="14"/>
      <c r="C392" s="14" t="s">
        <v>2601</v>
      </c>
      <c r="D392" s="14">
        <v>2021.0</v>
      </c>
      <c r="E392" s="14"/>
      <c r="F392" s="14" t="s">
        <v>2605</v>
      </c>
      <c r="G392" s="14" t="s">
        <v>2182</v>
      </c>
      <c r="H392" s="14" t="s">
        <v>5031</v>
      </c>
      <c r="I392" s="14">
        <v>0.0</v>
      </c>
      <c r="J392" s="14" t="s">
        <v>5066</v>
      </c>
      <c r="K392" s="14"/>
      <c r="L392" s="14"/>
      <c r="M392" s="14"/>
      <c r="N392" s="14"/>
      <c r="O392" s="14"/>
    </row>
    <row r="393" ht="15.75" hidden="1" customHeight="1">
      <c r="B393" s="15"/>
      <c r="C393" s="15" t="s">
        <v>2654</v>
      </c>
      <c r="D393" s="15">
        <v>2021.0</v>
      </c>
      <c r="E393" s="15"/>
      <c r="F393" s="15" t="s">
        <v>2657</v>
      </c>
      <c r="G393" s="15" t="s">
        <v>2182</v>
      </c>
      <c r="H393" s="15" t="s">
        <v>5031</v>
      </c>
      <c r="I393" s="15">
        <v>0.0</v>
      </c>
      <c r="J393" s="15" t="s">
        <v>5092</v>
      </c>
      <c r="K393" s="15"/>
      <c r="L393" s="15"/>
      <c r="M393" s="15"/>
      <c r="N393" s="15"/>
      <c r="O393" s="15"/>
    </row>
    <row r="394" ht="15.75" hidden="1" customHeight="1">
      <c r="B394" s="14"/>
      <c r="C394" s="14" t="s">
        <v>2706</v>
      </c>
      <c r="D394" s="14">
        <v>2021.0</v>
      </c>
      <c r="E394" s="14"/>
      <c r="F394" s="18" t="s">
        <v>2709</v>
      </c>
      <c r="G394" s="14" t="s">
        <v>2182</v>
      </c>
      <c r="H394" s="14" t="s">
        <v>5031</v>
      </c>
      <c r="I394" s="14">
        <v>0.0</v>
      </c>
      <c r="J394" s="14" t="s">
        <v>5070</v>
      </c>
      <c r="K394" s="14"/>
      <c r="L394" s="14"/>
      <c r="M394" s="14"/>
      <c r="N394" s="14"/>
      <c r="O394" s="14"/>
    </row>
    <row r="395" ht="15.75" hidden="1" customHeight="1">
      <c r="B395" s="15"/>
      <c r="C395" s="15" t="s">
        <v>2749</v>
      </c>
      <c r="D395" s="15">
        <v>2021.0</v>
      </c>
      <c r="E395" s="15"/>
      <c r="F395" s="15" t="s">
        <v>2754</v>
      </c>
      <c r="G395" s="15" t="s">
        <v>2182</v>
      </c>
      <c r="H395" s="15" t="s">
        <v>5031</v>
      </c>
      <c r="I395" s="15">
        <v>0.0</v>
      </c>
      <c r="J395" s="15" t="s">
        <v>5069</v>
      </c>
      <c r="K395" s="15"/>
      <c r="L395" s="15"/>
      <c r="M395" s="15"/>
      <c r="N395" s="15"/>
      <c r="O395" s="15"/>
    </row>
    <row r="396" ht="15.75" hidden="1" customHeight="1">
      <c r="B396" s="14"/>
      <c r="C396" s="14" t="s">
        <v>2759</v>
      </c>
      <c r="D396" s="14">
        <v>2021.0</v>
      </c>
      <c r="E396" s="14"/>
      <c r="F396" s="14" t="s">
        <v>2762</v>
      </c>
      <c r="G396" s="14" t="s">
        <v>2182</v>
      </c>
      <c r="H396" s="14" t="s">
        <v>5031</v>
      </c>
      <c r="I396" s="14">
        <v>0.0</v>
      </c>
      <c r="J396" s="14" t="s">
        <v>5070</v>
      </c>
      <c r="K396" s="14"/>
      <c r="L396" s="14"/>
      <c r="M396" s="14"/>
      <c r="N396" s="14"/>
      <c r="O396" s="14"/>
    </row>
    <row r="397" ht="15.75" hidden="1" customHeight="1">
      <c r="B397" s="15"/>
      <c r="C397" s="15" t="s">
        <v>2809</v>
      </c>
      <c r="D397" s="15">
        <v>2021.0</v>
      </c>
      <c r="E397" s="15"/>
      <c r="F397" s="15" t="s">
        <v>2814</v>
      </c>
      <c r="G397" s="15" t="s">
        <v>2182</v>
      </c>
      <c r="H397" s="15" t="s">
        <v>5031</v>
      </c>
      <c r="I397" s="15">
        <v>0.0</v>
      </c>
      <c r="J397" s="15" t="s">
        <v>5071</v>
      </c>
      <c r="K397" s="15"/>
      <c r="L397" s="15"/>
      <c r="M397" s="15"/>
      <c r="N397" s="15"/>
      <c r="O397" s="15"/>
    </row>
    <row r="398" ht="15.75" hidden="1" customHeight="1">
      <c r="B398" s="14"/>
      <c r="C398" s="14" t="s">
        <v>2870</v>
      </c>
      <c r="D398" s="14">
        <v>2021.0</v>
      </c>
      <c r="E398" s="14"/>
      <c r="F398" s="14" t="s">
        <v>2873</v>
      </c>
      <c r="G398" s="14" t="s">
        <v>2182</v>
      </c>
      <c r="H398" s="14" t="s">
        <v>5031</v>
      </c>
      <c r="I398" s="14">
        <v>0.0</v>
      </c>
      <c r="J398" s="14" t="s">
        <v>5069</v>
      </c>
      <c r="K398" s="14"/>
      <c r="L398" s="14"/>
      <c r="M398" s="14"/>
      <c r="N398" s="14"/>
      <c r="O398" s="14"/>
    </row>
    <row r="399" ht="15.75" hidden="1" customHeight="1">
      <c r="B399" s="15"/>
      <c r="C399" s="15" t="s">
        <v>2889</v>
      </c>
      <c r="D399" s="15">
        <v>2021.0</v>
      </c>
      <c r="E399" s="15"/>
      <c r="F399" s="15" t="s">
        <v>2893</v>
      </c>
      <c r="G399" s="15" t="s">
        <v>2182</v>
      </c>
      <c r="H399" s="15" t="s">
        <v>5031</v>
      </c>
      <c r="I399" s="15">
        <v>60.0</v>
      </c>
      <c r="J399" s="15" t="s">
        <v>5074</v>
      </c>
      <c r="K399" s="15"/>
      <c r="L399" s="15"/>
      <c r="M399" s="15"/>
      <c r="N399" s="15"/>
      <c r="O399" s="15"/>
    </row>
    <row r="400" ht="15.75" hidden="1" customHeight="1">
      <c r="B400" s="14"/>
      <c r="C400" s="14" t="s">
        <v>2932</v>
      </c>
      <c r="D400" s="14">
        <v>2021.0</v>
      </c>
      <c r="E400" s="14"/>
      <c r="F400" s="14" t="s">
        <v>2937</v>
      </c>
      <c r="G400" s="14" t="s">
        <v>2182</v>
      </c>
      <c r="H400" s="14" t="s">
        <v>5031</v>
      </c>
      <c r="I400" s="14">
        <v>0.0</v>
      </c>
      <c r="J400" s="14" t="s">
        <v>5070</v>
      </c>
      <c r="K400" s="14"/>
      <c r="L400" s="14"/>
      <c r="M400" s="14"/>
      <c r="N400" s="14"/>
      <c r="O400" s="14"/>
    </row>
    <row r="401" ht="15.75" hidden="1" customHeight="1">
      <c r="B401" s="15"/>
      <c r="C401" s="15" t="s">
        <v>3077</v>
      </c>
      <c r="D401" s="15">
        <v>2021.0</v>
      </c>
      <c r="E401" s="15"/>
      <c r="F401" s="19" t="s">
        <v>3080</v>
      </c>
      <c r="G401" s="15" t="s">
        <v>2182</v>
      </c>
      <c r="H401" s="15" t="s">
        <v>5031</v>
      </c>
      <c r="I401" s="15">
        <v>0.0</v>
      </c>
      <c r="J401" s="15" t="s">
        <v>5066</v>
      </c>
      <c r="K401" s="15"/>
      <c r="L401" s="15"/>
      <c r="M401" s="15"/>
      <c r="N401" s="15"/>
      <c r="O401" s="15"/>
    </row>
    <row r="402" ht="15.75" hidden="1" customHeight="1">
      <c r="B402" s="14"/>
      <c r="C402" s="14" t="s">
        <v>3227</v>
      </c>
      <c r="D402" s="14">
        <v>2021.0</v>
      </c>
      <c r="E402" s="14"/>
      <c r="F402" s="14" t="s">
        <v>3232</v>
      </c>
      <c r="G402" s="14" t="s">
        <v>2182</v>
      </c>
      <c r="H402" s="14" t="s">
        <v>5031</v>
      </c>
      <c r="I402" s="14">
        <v>0.0</v>
      </c>
      <c r="J402" s="14" t="s">
        <v>5071</v>
      </c>
      <c r="K402" s="14"/>
      <c r="L402" s="14"/>
      <c r="M402" s="14"/>
      <c r="N402" s="14"/>
      <c r="O402" s="14"/>
    </row>
    <row r="403" ht="15.75" hidden="1" customHeight="1">
      <c r="B403" s="15"/>
      <c r="C403" s="15" t="s">
        <v>3301</v>
      </c>
      <c r="D403" s="15">
        <v>2021.0</v>
      </c>
      <c r="E403" s="15"/>
      <c r="F403" s="15" t="s">
        <v>3306</v>
      </c>
      <c r="G403" s="15" t="s">
        <v>2182</v>
      </c>
      <c r="H403" s="15" t="s">
        <v>5031</v>
      </c>
      <c r="I403" s="15">
        <v>0.0</v>
      </c>
      <c r="J403" s="15" t="s">
        <v>5070</v>
      </c>
      <c r="K403" s="15"/>
      <c r="L403" s="15"/>
      <c r="M403" s="15"/>
      <c r="N403" s="15"/>
      <c r="O403" s="15"/>
    </row>
    <row r="404" ht="15.75" hidden="1" customHeight="1">
      <c r="B404" s="14"/>
      <c r="C404" s="14" t="s">
        <v>3328</v>
      </c>
      <c r="D404" s="14">
        <v>2021.0</v>
      </c>
      <c r="E404" s="14"/>
      <c r="F404" s="14" t="s">
        <v>3333</v>
      </c>
      <c r="G404" s="14" t="s">
        <v>2182</v>
      </c>
      <c r="H404" s="14" t="s">
        <v>5031</v>
      </c>
      <c r="I404" s="14">
        <v>0.0</v>
      </c>
      <c r="J404" s="14" t="s">
        <v>5066</v>
      </c>
      <c r="K404" s="14"/>
      <c r="L404" s="14"/>
      <c r="M404" s="14"/>
      <c r="N404" s="14"/>
      <c r="O404" s="14"/>
    </row>
    <row r="405" ht="15.75" hidden="1" customHeight="1">
      <c r="B405" s="15"/>
      <c r="C405" s="15" t="s">
        <v>3336</v>
      </c>
      <c r="D405" s="15">
        <v>2021.0</v>
      </c>
      <c r="E405" s="15"/>
      <c r="F405" s="15" t="s">
        <v>3340</v>
      </c>
      <c r="G405" s="15" t="s">
        <v>2182</v>
      </c>
      <c r="H405" s="15" t="s">
        <v>5031</v>
      </c>
      <c r="I405" s="15">
        <v>0.0</v>
      </c>
      <c r="J405" s="15" t="s">
        <v>5069</v>
      </c>
      <c r="K405" s="15"/>
      <c r="L405" s="15"/>
      <c r="M405" s="15"/>
      <c r="N405" s="15"/>
      <c r="O405" s="15"/>
    </row>
    <row r="406" ht="15.75" hidden="1" customHeight="1">
      <c r="B406" s="14"/>
      <c r="C406" s="14" t="s">
        <v>3365</v>
      </c>
      <c r="D406" s="14">
        <v>2021.0</v>
      </c>
      <c r="E406" s="14"/>
      <c r="F406" s="14" t="s">
        <v>3367</v>
      </c>
      <c r="G406" s="14" t="s">
        <v>2182</v>
      </c>
      <c r="H406" s="14" t="s">
        <v>5031</v>
      </c>
      <c r="I406" s="14">
        <v>0.0</v>
      </c>
      <c r="J406" s="14" t="s">
        <v>5070</v>
      </c>
      <c r="K406" s="14"/>
      <c r="L406" s="14"/>
      <c r="M406" s="14"/>
      <c r="N406" s="14"/>
      <c r="O406" s="14"/>
    </row>
    <row r="407" ht="15.75" hidden="1" customHeight="1">
      <c r="B407" s="15"/>
      <c r="C407" s="15" t="s">
        <v>3421</v>
      </c>
      <c r="D407" s="15">
        <v>2021.0</v>
      </c>
      <c r="E407" s="15"/>
      <c r="F407" s="15" t="s">
        <v>3424</v>
      </c>
      <c r="G407" s="15" t="s">
        <v>2182</v>
      </c>
      <c r="H407" s="15" t="s">
        <v>5031</v>
      </c>
      <c r="I407" s="15">
        <v>0.0</v>
      </c>
      <c r="J407" s="15" t="s">
        <v>5070</v>
      </c>
      <c r="K407" s="15"/>
      <c r="L407" s="15"/>
      <c r="M407" s="15"/>
      <c r="N407" s="15"/>
      <c r="O407" s="15"/>
    </row>
    <row r="408" ht="15.75" hidden="1" customHeight="1">
      <c r="B408" s="14"/>
      <c r="C408" s="14" t="s">
        <v>3452</v>
      </c>
      <c r="D408" s="14">
        <v>2021.0</v>
      </c>
      <c r="E408" s="14"/>
      <c r="F408" s="14" t="s">
        <v>3457</v>
      </c>
      <c r="G408" s="14" t="s">
        <v>2182</v>
      </c>
      <c r="H408" s="14" t="s">
        <v>5031</v>
      </c>
      <c r="I408" s="14">
        <v>0.0</v>
      </c>
      <c r="J408" s="14" t="s">
        <v>5066</v>
      </c>
      <c r="K408" s="14"/>
      <c r="L408" s="14"/>
      <c r="M408" s="14"/>
      <c r="N408" s="14"/>
      <c r="O408" s="14"/>
    </row>
    <row r="409" ht="15.75" hidden="1" customHeight="1">
      <c r="B409" s="15"/>
      <c r="C409" s="15" t="s">
        <v>3554</v>
      </c>
      <c r="D409" s="15">
        <v>2021.0</v>
      </c>
      <c r="E409" s="15"/>
      <c r="F409" s="15" t="s">
        <v>3559</v>
      </c>
      <c r="G409" s="15" t="s">
        <v>2182</v>
      </c>
      <c r="H409" s="15" t="s">
        <v>5031</v>
      </c>
      <c r="I409" s="15">
        <v>0.0</v>
      </c>
      <c r="J409" s="15" t="s">
        <v>5070</v>
      </c>
      <c r="K409" s="15"/>
      <c r="L409" s="15"/>
      <c r="M409" s="15"/>
      <c r="N409" s="15"/>
      <c r="O409" s="15"/>
    </row>
    <row r="410" ht="15.75" hidden="1" customHeight="1">
      <c r="B410" s="14"/>
      <c r="C410" s="14" t="s">
        <v>3581</v>
      </c>
      <c r="D410" s="14">
        <v>2021.0</v>
      </c>
      <c r="E410" s="14"/>
      <c r="F410" s="14" t="s">
        <v>3582</v>
      </c>
      <c r="G410" s="14" t="s">
        <v>2182</v>
      </c>
      <c r="H410" s="14" t="s">
        <v>5031</v>
      </c>
      <c r="I410" s="14">
        <v>0.0</v>
      </c>
      <c r="J410" s="14" t="s">
        <v>5070</v>
      </c>
      <c r="K410" s="14"/>
      <c r="L410" s="14"/>
      <c r="M410" s="14"/>
      <c r="N410" s="14"/>
      <c r="O410" s="14"/>
    </row>
    <row r="411" ht="15.75" hidden="1" customHeight="1">
      <c r="B411" s="15"/>
      <c r="C411" s="15" t="s">
        <v>3706</v>
      </c>
      <c r="D411" s="15">
        <v>2021.0</v>
      </c>
      <c r="E411" s="15"/>
      <c r="F411" s="15" t="s">
        <v>3710</v>
      </c>
      <c r="G411" s="15" t="s">
        <v>2182</v>
      </c>
      <c r="H411" s="15" t="s">
        <v>5031</v>
      </c>
      <c r="I411" s="15">
        <v>0.0</v>
      </c>
      <c r="J411" s="15" t="s">
        <v>5070</v>
      </c>
      <c r="K411" s="15"/>
      <c r="L411" s="15"/>
      <c r="M411" s="15"/>
      <c r="N411" s="15"/>
      <c r="O411" s="15"/>
    </row>
    <row r="412" ht="15.75" hidden="1" customHeight="1">
      <c r="B412" s="14"/>
      <c r="C412" s="14" t="s">
        <v>3713</v>
      </c>
      <c r="D412" s="14">
        <v>2021.0</v>
      </c>
      <c r="E412" s="14"/>
      <c r="F412" s="18" t="s">
        <v>3718</v>
      </c>
      <c r="G412" s="14" t="s">
        <v>2182</v>
      </c>
      <c r="H412" s="14" t="s">
        <v>5031</v>
      </c>
      <c r="I412" s="14">
        <v>0.0</v>
      </c>
      <c r="J412" s="14" t="s">
        <v>5070</v>
      </c>
      <c r="K412" s="14"/>
      <c r="L412" s="14"/>
      <c r="M412" s="14"/>
      <c r="N412" s="14"/>
      <c r="O412" s="14"/>
    </row>
    <row r="413" ht="15.75" hidden="1" customHeight="1">
      <c r="B413" s="15"/>
      <c r="C413" s="15" t="s">
        <v>3783</v>
      </c>
      <c r="D413" s="15">
        <v>2021.0</v>
      </c>
      <c r="E413" s="15"/>
      <c r="F413" s="15" t="s">
        <v>3788</v>
      </c>
      <c r="G413" s="15" t="s">
        <v>2182</v>
      </c>
      <c r="H413" s="15" t="s">
        <v>5031</v>
      </c>
      <c r="I413" s="15">
        <v>0.0</v>
      </c>
      <c r="J413" s="15" t="s">
        <v>5066</v>
      </c>
      <c r="K413" s="15"/>
      <c r="L413" s="15"/>
      <c r="M413" s="15"/>
      <c r="N413" s="15"/>
      <c r="O413" s="15"/>
    </row>
    <row r="414" ht="15.75" hidden="1" customHeight="1">
      <c r="B414" s="14"/>
      <c r="C414" s="14" t="s">
        <v>3816</v>
      </c>
      <c r="D414" s="14">
        <v>2021.0</v>
      </c>
      <c r="E414" s="14"/>
      <c r="F414" s="14" t="s">
        <v>3819</v>
      </c>
      <c r="G414" s="14" t="s">
        <v>2182</v>
      </c>
      <c r="H414" s="14" t="s">
        <v>5031</v>
      </c>
      <c r="I414" s="14">
        <v>0.0</v>
      </c>
      <c r="J414" s="14" t="s">
        <v>5069</v>
      </c>
      <c r="K414" s="14"/>
      <c r="L414" s="14"/>
      <c r="M414" s="14"/>
      <c r="N414" s="14"/>
      <c r="O414" s="14"/>
    </row>
    <row r="415" ht="15.75" hidden="1" customHeight="1">
      <c r="B415" s="15"/>
      <c r="C415" s="15" t="s">
        <v>3855</v>
      </c>
      <c r="D415" s="15">
        <v>2021.0</v>
      </c>
      <c r="E415" s="15"/>
      <c r="F415" s="15" t="s">
        <v>3858</v>
      </c>
      <c r="G415" s="15" t="s">
        <v>2182</v>
      </c>
      <c r="H415" s="15" t="s">
        <v>5031</v>
      </c>
      <c r="I415" s="15">
        <v>0.0</v>
      </c>
      <c r="J415" s="15" t="s">
        <v>5066</v>
      </c>
      <c r="K415" s="15"/>
      <c r="L415" s="15"/>
      <c r="M415" s="15"/>
      <c r="N415" s="15"/>
      <c r="O415" s="15"/>
    </row>
    <row r="416" ht="15.75" hidden="1" customHeight="1">
      <c r="B416" s="14"/>
      <c r="C416" s="14" t="s">
        <v>4027</v>
      </c>
      <c r="D416" s="14">
        <v>2021.0</v>
      </c>
      <c r="E416" s="14"/>
      <c r="F416" s="14" t="s">
        <v>4032</v>
      </c>
      <c r="G416" s="14" t="s">
        <v>2182</v>
      </c>
      <c r="H416" s="14" t="s">
        <v>5031</v>
      </c>
      <c r="I416" s="14">
        <v>0.0</v>
      </c>
      <c r="J416" s="14" t="s">
        <v>5071</v>
      </c>
      <c r="K416" s="14"/>
      <c r="L416" s="14"/>
      <c r="M416" s="14"/>
      <c r="N416" s="14"/>
      <c r="O416" s="14"/>
    </row>
    <row r="417" ht="15.75" hidden="1" customHeight="1">
      <c r="B417" s="15"/>
      <c r="C417" s="15" t="s">
        <v>4104</v>
      </c>
      <c r="D417" s="15">
        <v>2021.0</v>
      </c>
      <c r="E417" s="15"/>
      <c r="F417" s="15" t="s">
        <v>4109</v>
      </c>
      <c r="G417" s="15" t="s">
        <v>2182</v>
      </c>
      <c r="H417" s="15" t="s">
        <v>5031</v>
      </c>
      <c r="I417" s="15">
        <v>50.0</v>
      </c>
      <c r="J417" s="15" t="s">
        <v>5093</v>
      </c>
      <c r="K417" s="15"/>
      <c r="L417" s="15"/>
      <c r="M417" s="15"/>
      <c r="N417" s="15"/>
      <c r="O417" s="15"/>
    </row>
    <row r="418" ht="15.75" hidden="1" customHeight="1">
      <c r="B418" s="14"/>
      <c r="C418" s="14" t="s">
        <v>4139</v>
      </c>
      <c r="D418" s="14">
        <v>2021.0</v>
      </c>
      <c r="E418" s="14"/>
      <c r="F418" s="14" t="s">
        <v>4142</v>
      </c>
      <c r="G418" s="14" t="s">
        <v>2182</v>
      </c>
      <c r="H418" s="14" t="s">
        <v>5031</v>
      </c>
      <c r="I418" s="14">
        <v>0.0</v>
      </c>
      <c r="J418" s="14" t="s">
        <v>5071</v>
      </c>
      <c r="K418" s="14"/>
      <c r="L418" s="14"/>
      <c r="M418" s="14"/>
      <c r="N418" s="14"/>
      <c r="O418" s="14"/>
    </row>
    <row r="419" ht="15.75" hidden="1" customHeight="1">
      <c r="B419" s="15"/>
      <c r="C419" s="15" t="s">
        <v>4208</v>
      </c>
      <c r="D419" s="15">
        <v>2021.0</v>
      </c>
      <c r="E419" s="15"/>
      <c r="F419" s="19" t="s">
        <v>4209</v>
      </c>
      <c r="G419" s="15" t="s">
        <v>2182</v>
      </c>
      <c r="H419" s="15" t="s">
        <v>5031</v>
      </c>
      <c r="I419" s="15">
        <v>0.0</v>
      </c>
      <c r="J419" s="15" t="s">
        <v>5066</v>
      </c>
      <c r="K419" s="15"/>
      <c r="L419" s="15"/>
      <c r="M419" s="15"/>
      <c r="N419" s="15"/>
      <c r="O419" s="15"/>
    </row>
    <row r="420" ht="15.75" hidden="1" customHeight="1">
      <c r="B420" s="14"/>
      <c r="C420" s="14" t="s">
        <v>4234</v>
      </c>
      <c r="D420" s="14">
        <v>2021.0</v>
      </c>
      <c r="E420" s="14"/>
      <c r="F420" s="14" t="s">
        <v>4237</v>
      </c>
      <c r="G420" s="14" t="s">
        <v>2182</v>
      </c>
      <c r="H420" s="14" t="s">
        <v>5031</v>
      </c>
      <c r="I420" s="14">
        <v>0.0</v>
      </c>
      <c r="J420" s="14" t="s">
        <v>5070</v>
      </c>
      <c r="K420" s="14"/>
      <c r="L420" s="14"/>
      <c r="M420" s="14"/>
      <c r="N420" s="14"/>
      <c r="O420" s="14"/>
    </row>
    <row r="421" ht="15.75" hidden="1" customHeight="1">
      <c r="B421" s="15"/>
      <c r="C421" s="15" t="s">
        <v>4274</v>
      </c>
      <c r="D421" s="15">
        <v>2021.0</v>
      </c>
      <c r="E421" s="15"/>
      <c r="F421" s="15" t="s">
        <v>4275</v>
      </c>
      <c r="G421" s="15" t="s">
        <v>2182</v>
      </c>
      <c r="H421" s="15" t="s">
        <v>5031</v>
      </c>
      <c r="I421" s="15">
        <v>0.0</v>
      </c>
      <c r="J421" s="15" t="s">
        <v>5069</v>
      </c>
      <c r="K421" s="15"/>
      <c r="L421" s="15"/>
      <c r="M421" s="15"/>
      <c r="N421" s="15"/>
      <c r="O421" s="15"/>
    </row>
    <row r="422" ht="15.75" hidden="1" customHeight="1">
      <c r="B422" s="14"/>
      <c r="C422" s="14" t="s">
        <v>4322</v>
      </c>
      <c r="D422" s="14">
        <v>2021.0</v>
      </c>
      <c r="E422" s="14"/>
      <c r="F422" s="14" t="s">
        <v>4323</v>
      </c>
      <c r="G422" s="14" t="s">
        <v>2182</v>
      </c>
      <c r="H422" s="14" t="s">
        <v>5031</v>
      </c>
      <c r="I422" s="14">
        <v>0.0</v>
      </c>
      <c r="J422" s="14" t="s">
        <v>5066</v>
      </c>
      <c r="K422" s="14"/>
      <c r="L422" s="14"/>
      <c r="M422" s="14"/>
      <c r="N422" s="14"/>
      <c r="O422" s="14"/>
    </row>
    <row r="423" ht="15.75" hidden="1" customHeight="1">
      <c r="B423" s="15"/>
      <c r="C423" s="15" t="s">
        <v>4371</v>
      </c>
      <c r="D423" s="15">
        <v>2021.0</v>
      </c>
      <c r="E423" s="15"/>
      <c r="F423" s="15" t="s">
        <v>4376</v>
      </c>
      <c r="G423" s="15" t="s">
        <v>2182</v>
      </c>
      <c r="H423" s="15" t="s">
        <v>5031</v>
      </c>
      <c r="I423" s="15">
        <v>0.0</v>
      </c>
      <c r="J423" s="15" t="s">
        <v>5066</v>
      </c>
      <c r="K423" s="15"/>
      <c r="L423" s="15"/>
      <c r="M423" s="15"/>
      <c r="N423" s="15"/>
      <c r="O423" s="15"/>
    </row>
    <row r="424" ht="15.75" hidden="1" customHeight="1">
      <c r="B424" s="14"/>
      <c r="C424" s="14" t="s">
        <v>4464</v>
      </c>
      <c r="D424" s="14">
        <v>2021.0</v>
      </c>
      <c r="E424" s="14"/>
      <c r="F424" s="14" t="s">
        <v>4467</v>
      </c>
      <c r="G424" s="14" t="s">
        <v>2182</v>
      </c>
      <c r="H424" s="14" t="s">
        <v>5031</v>
      </c>
      <c r="I424" s="14">
        <v>0.0</v>
      </c>
      <c r="J424" s="14" t="s">
        <v>5069</v>
      </c>
      <c r="K424" s="14"/>
      <c r="L424" s="14"/>
      <c r="M424" s="14"/>
      <c r="N424" s="14"/>
      <c r="O424" s="14"/>
    </row>
    <row r="425" ht="15.75" hidden="1" customHeight="1">
      <c r="B425" s="15"/>
      <c r="C425" s="15" t="s">
        <v>4595</v>
      </c>
      <c r="D425" s="15">
        <v>2021.0</v>
      </c>
      <c r="E425" s="15"/>
      <c r="F425" s="15" t="s">
        <v>4596</v>
      </c>
      <c r="G425" s="15" t="s">
        <v>2182</v>
      </c>
      <c r="H425" s="15" t="s">
        <v>5031</v>
      </c>
      <c r="I425" s="15">
        <v>0.0</v>
      </c>
      <c r="J425" s="15" t="s">
        <v>5069</v>
      </c>
      <c r="K425" s="15"/>
      <c r="L425" s="15"/>
      <c r="M425" s="15"/>
      <c r="N425" s="15"/>
      <c r="O425" s="15"/>
    </row>
    <row r="426" ht="15.75" hidden="1" customHeight="1">
      <c r="B426" s="14"/>
      <c r="C426" s="14" t="s">
        <v>4757</v>
      </c>
      <c r="D426" s="14">
        <v>2021.0</v>
      </c>
      <c r="E426" s="14"/>
      <c r="F426" s="14" t="s">
        <v>4759</v>
      </c>
      <c r="G426" s="14" t="s">
        <v>2182</v>
      </c>
      <c r="H426" s="14" t="s">
        <v>5031</v>
      </c>
      <c r="I426" s="14">
        <v>0.0</v>
      </c>
      <c r="J426" s="14" t="s">
        <v>5069</v>
      </c>
      <c r="K426" s="14"/>
      <c r="L426" s="14"/>
      <c r="M426" s="14"/>
      <c r="N426" s="14"/>
      <c r="O426" s="14"/>
    </row>
    <row r="427" ht="15.75" hidden="1" customHeight="1">
      <c r="B427" s="15"/>
      <c r="C427" s="15" t="s">
        <v>4857</v>
      </c>
      <c r="D427" s="15">
        <v>2021.0</v>
      </c>
      <c r="E427" s="15"/>
      <c r="F427" s="15" t="s">
        <v>4858</v>
      </c>
      <c r="G427" s="15" t="s">
        <v>2182</v>
      </c>
      <c r="H427" s="15" t="s">
        <v>5031</v>
      </c>
      <c r="I427" s="15">
        <v>0.0</v>
      </c>
      <c r="J427" s="15" t="s">
        <v>5094</v>
      </c>
      <c r="K427" s="15"/>
      <c r="L427" s="15"/>
      <c r="M427" s="15"/>
      <c r="N427" s="15"/>
      <c r="O427" s="15"/>
    </row>
    <row r="428" ht="15.75" hidden="1" customHeight="1">
      <c r="B428" s="14"/>
      <c r="C428" s="14" t="s">
        <v>4878</v>
      </c>
      <c r="D428" s="14">
        <v>2021.0</v>
      </c>
      <c r="E428" s="14"/>
      <c r="F428" s="14" t="s">
        <v>4880</v>
      </c>
      <c r="G428" s="14" t="s">
        <v>2182</v>
      </c>
      <c r="H428" s="14" t="s">
        <v>5031</v>
      </c>
      <c r="I428" s="14">
        <v>0.0</v>
      </c>
      <c r="J428" s="14" t="s">
        <v>5071</v>
      </c>
      <c r="K428" s="14"/>
      <c r="L428" s="14"/>
      <c r="M428" s="14"/>
      <c r="N428" s="14"/>
      <c r="O428" s="14"/>
    </row>
    <row r="429" ht="15.75" hidden="1" customHeight="1">
      <c r="B429" s="15" t="s">
        <v>20</v>
      </c>
      <c r="C429" s="15" t="s">
        <v>23</v>
      </c>
      <c r="D429" s="15">
        <v>2020.0</v>
      </c>
      <c r="E429" s="15" t="s">
        <v>28</v>
      </c>
      <c r="F429" s="15" t="s">
        <v>29</v>
      </c>
      <c r="G429" s="15" t="s">
        <v>30</v>
      </c>
      <c r="H429" s="15" t="s">
        <v>33</v>
      </c>
      <c r="I429" s="15">
        <v>50.0</v>
      </c>
      <c r="J429" s="15" t="s">
        <v>5095</v>
      </c>
      <c r="K429" s="15"/>
      <c r="L429" s="15"/>
      <c r="M429" s="15"/>
      <c r="N429" s="15"/>
      <c r="O429" s="15"/>
    </row>
    <row r="430" ht="15.75" hidden="1" customHeight="1">
      <c r="B430" s="14" t="s">
        <v>5038</v>
      </c>
      <c r="C430" s="14" t="s">
        <v>5039</v>
      </c>
      <c r="D430" s="14">
        <v>2020.0</v>
      </c>
      <c r="E430" s="14" t="s">
        <v>26</v>
      </c>
      <c r="F430" s="14" t="s">
        <v>5040</v>
      </c>
      <c r="G430" s="14" t="s">
        <v>30</v>
      </c>
      <c r="H430" s="14" t="s">
        <v>33</v>
      </c>
      <c r="I430" s="14">
        <v>0.0</v>
      </c>
      <c r="J430" s="14" t="s">
        <v>5069</v>
      </c>
      <c r="K430" s="14"/>
      <c r="L430" s="14"/>
      <c r="M430" s="14"/>
      <c r="N430" s="14"/>
      <c r="O430" s="14"/>
    </row>
    <row r="431" ht="15.75" hidden="1" customHeight="1">
      <c r="B431" s="15" t="s">
        <v>5041</v>
      </c>
      <c r="C431" s="15" t="s">
        <v>5042</v>
      </c>
      <c r="D431" s="15">
        <v>2020.0</v>
      </c>
      <c r="E431" s="15" t="s">
        <v>26</v>
      </c>
      <c r="F431" s="15" t="s">
        <v>5043</v>
      </c>
      <c r="G431" s="15" t="s">
        <v>64</v>
      </c>
      <c r="H431" s="15" t="s">
        <v>33</v>
      </c>
      <c r="I431" s="15">
        <v>0.0</v>
      </c>
      <c r="J431" s="15" t="s">
        <v>5069</v>
      </c>
      <c r="K431" s="15"/>
      <c r="L431" s="15"/>
      <c r="M431" s="15"/>
      <c r="N431" s="15"/>
      <c r="O431" s="15"/>
    </row>
    <row r="432" ht="15.75" hidden="1" customHeight="1">
      <c r="B432" s="14" t="s">
        <v>108</v>
      </c>
      <c r="C432" s="14" t="s">
        <v>111</v>
      </c>
      <c r="D432" s="14">
        <v>2020.0</v>
      </c>
      <c r="E432" s="14" t="s">
        <v>115</v>
      </c>
      <c r="F432" s="14" t="s">
        <v>116</v>
      </c>
      <c r="G432" s="14" t="s">
        <v>30</v>
      </c>
      <c r="H432" s="14" t="s">
        <v>33</v>
      </c>
      <c r="I432" s="14">
        <v>65.0</v>
      </c>
      <c r="J432" s="14"/>
      <c r="K432" s="14" t="s">
        <v>5062</v>
      </c>
      <c r="L432" s="14"/>
      <c r="M432" s="14"/>
      <c r="N432" s="14"/>
      <c r="O432" s="14"/>
    </row>
    <row r="433" ht="15.75" hidden="1" customHeight="1">
      <c r="B433" s="15" t="s">
        <v>169</v>
      </c>
      <c r="C433" s="15" t="s">
        <v>172</v>
      </c>
      <c r="D433" s="15">
        <v>2020.0</v>
      </c>
      <c r="E433" s="15" t="s">
        <v>176</v>
      </c>
      <c r="F433" s="15" t="s">
        <v>177</v>
      </c>
      <c r="G433" s="15" t="s">
        <v>30</v>
      </c>
      <c r="H433" s="15" t="s">
        <v>33</v>
      </c>
      <c r="I433" s="15">
        <v>0.0</v>
      </c>
      <c r="J433" s="15" t="s">
        <v>5071</v>
      </c>
      <c r="K433" s="15"/>
      <c r="L433" s="15"/>
      <c r="M433" s="15"/>
      <c r="N433" s="15"/>
      <c r="O433" s="15"/>
    </row>
    <row r="434" ht="15.75" hidden="1" customHeight="1">
      <c r="B434" s="14" t="s">
        <v>180</v>
      </c>
      <c r="C434" s="14" t="s">
        <v>183</v>
      </c>
      <c r="D434" s="14">
        <v>2020.0</v>
      </c>
      <c r="E434" s="14" t="s">
        <v>185</v>
      </c>
      <c r="F434" s="14" t="s">
        <v>186</v>
      </c>
      <c r="G434" s="14" t="s">
        <v>64</v>
      </c>
      <c r="H434" s="14" t="s">
        <v>33</v>
      </c>
      <c r="I434" s="14">
        <v>0.0</v>
      </c>
      <c r="J434" s="14" t="s">
        <v>5071</v>
      </c>
      <c r="K434" s="14"/>
      <c r="L434" s="14"/>
      <c r="M434" s="14"/>
      <c r="N434" s="14"/>
      <c r="O434" s="14"/>
    </row>
    <row r="435" ht="15.75" hidden="1" customHeight="1">
      <c r="B435" s="15" t="s">
        <v>288</v>
      </c>
      <c r="C435" s="15" t="s">
        <v>291</v>
      </c>
      <c r="D435" s="15">
        <v>2020.0</v>
      </c>
      <c r="E435" s="15" t="s">
        <v>293</v>
      </c>
      <c r="F435" s="15" t="s">
        <v>294</v>
      </c>
      <c r="G435" s="15" t="s">
        <v>64</v>
      </c>
      <c r="H435" s="15" t="s">
        <v>33</v>
      </c>
      <c r="I435" s="15">
        <v>0.0</v>
      </c>
      <c r="J435" s="15" t="s">
        <v>5071</v>
      </c>
      <c r="K435" s="15"/>
      <c r="L435" s="15"/>
      <c r="M435" s="15"/>
      <c r="N435" s="15"/>
      <c r="O435" s="15"/>
    </row>
    <row r="436" ht="15.75" hidden="1" customHeight="1">
      <c r="B436" s="14" t="s">
        <v>343</v>
      </c>
      <c r="C436" s="14" t="s">
        <v>346</v>
      </c>
      <c r="D436" s="14">
        <v>2020.0</v>
      </c>
      <c r="E436" s="14" t="s">
        <v>350</v>
      </c>
      <c r="F436" s="14" t="s">
        <v>351</v>
      </c>
      <c r="G436" s="14" t="s">
        <v>30</v>
      </c>
      <c r="H436" s="14" t="s">
        <v>33</v>
      </c>
      <c r="I436" s="14">
        <v>0.0</v>
      </c>
      <c r="J436" s="14" t="s">
        <v>5070</v>
      </c>
      <c r="K436" s="14"/>
      <c r="L436" s="14"/>
      <c r="M436" s="14"/>
      <c r="N436" s="14"/>
      <c r="O436" s="14"/>
    </row>
    <row r="437" ht="15.75" hidden="1" customHeight="1">
      <c r="B437" s="15" t="s">
        <v>430</v>
      </c>
      <c r="C437" s="15" t="s">
        <v>433</v>
      </c>
      <c r="D437" s="15">
        <v>2020.0</v>
      </c>
      <c r="E437" s="15" t="s">
        <v>435</v>
      </c>
      <c r="F437" s="15" t="s">
        <v>436</v>
      </c>
      <c r="G437" s="15" t="s">
        <v>30</v>
      </c>
      <c r="H437" s="15" t="s">
        <v>33</v>
      </c>
      <c r="I437" s="15">
        <v>0.0</v>
      </c>
      <c r="J437" s="15" t="s">
        <v>5071</v>
      </c>
      <c r="K437" s="15"/>
      <c r="L437" s="15"/>
      <c r="M437" s="15"/>
      <c r="N437" s="15"/>
      <c r="O437" s="15"/>
    </row>
    <row r="438" ht="15.75" hidden="1" customHeight="1">
      <c r="B438" s="14" t="s">
        <v>449</v>
      </c>
      <c r="C438" s="14" t="s">
        <v>452</v>
      </c>
      <c r="D438" s="14">
        <v>2020.0</v>
      </c>
      <c r="E438" s="14" t="s">
        <v>456</v>
      </c>
      <c r="F438" s="14" t="s">
        <v>457</v>
      </c>
      <c r="G438" s="14" t="s">
        <v>30</v>
      </c>
      <c r="H438" s="14" t="s">
        <v>33</v>
      </c>
      <c r="I438" s="14">
        <v>0.0</v>
      </c>
      <c r="J438" s="14" t="s">
        <v>5070</v>
      </c>
      <c r="K438" s="14"/>
      <c r="L438" s="14"/>
      <c r="M438" s="14"/>
      <c r="N438" s="14"/>
      <c r="O438" s="14"/>
    </row>
    <row r="439" ht="15.75" hidden="1" customHeight="1">
      <c r="B439" s="15" t="s">
        <v>476</v>
      </c>
      <c r="C439" s="15" t="s">
        <v>479</v>
      </c>
      <c r="D439" s="15">
        <v>2020.0</v>
      </c>
      <c r="E439" s="15" t="s">
        <v>482</v>
      </c>
      <c r="F439" s="15" t="s">
        <v>483</v>
      </c>
      <c r="G439" s="15" t="s">
        <v>484</v>
      </c>
      <c r="H439" s="15" t="s">
        <v>33</v>
      </c>
      <c r="I439" s="15">
        <v>0.0</v>
      </c>
      <c r="J439" s="15" t="s">
        <v>5070</v>
      </c>
      <c r="K439" s="15"/>
      <c r="L439" s="15"/>
      <c r="M439" s="15"/>
      <c r="N439" s="15"/>
      <c r="O439" s="15"/>
    </row>
    <row r="440" ht="15.75" hidden="1" customHeight="1">
      <c r="B440" s="14" t="s">
        <v>1368</v>
      </c>
      <c r="C440" s="14" t="s">
        <v>1369</v>
      </c>
      <c r="D440" s="14">
        <v>2020.0</v>
      </c>
      <c r="E440" s="14" t="s">
        <v>1386</v>
      </c>
      <c r="F440" s="14" t="s">
        <v>5044</v>
      </c>
      <c r="G440" s="14" t="s">
        <v>30</v>
      </c>
      <c r="H440" s="14" t="s">
        <v>5045</v>
      </c>
      <c r="I440" s="14">
        <v>0.0</v>
      </c>
      <c r="J440" s="14" t="s">
        <v>5071</v>
      </c>
      <c r="K440" s="14"/>
      <c r="L440" s="14"/>
      <c r="M440" s="14"/>
      <c r="N440" s="14"/>
      <c r="O440" s="14"/>
    </row>
    <row r="441" ht="15.75" hidden="1" customHeight="1">
      <c r="B441" s="15" t="s">
        <v>1501</v>
      </c>
      <c r="C441" s="15" t="s">
        <v>1502</v>
      </c>
      <c r="D441" s="15">
        <v>2020.0</v>
      </c>
      <c r="E441" s="15" t="s">
        <v>435</v>
      </c>
      <c r="F441" s="15" t="s">
        <v>5046</v>
      </c>
      <c r="G441" s="15" t="s">
        <v>30</v>
      </c>
      <c r="H441" s="15" t="s">
        <v>5045</v>
      </c>
      <c r="I441" s="15">
        <v>0.0</v>
      </c>
      <c r="J441" s="15" t="s">
        <v>5068</v>
      </c>
      <c r="K441" s="15"/>
      <c r="L441" s="15"/>
      <c r="M441" s="15"/>
      <c r="N441" s="15"/>
      <c r="O441" s="15"/>
    </row>
    <row r="442" ht="15.75" hidden="1" customHeight="1">
      <c r="B442" s="14"/>
      <c r="C442" s="14" t="s">
        <v>1716</v>
      </c>
      <c r="D442" s="14">
        <v>2020.0</v>
      </c>
      <c r="E442" s="14"/>
      <c r="F442" s="14" t="s">
        <v>1719</v>
      </c>
      <c r="G442" s="14" t="s">
        <v>1530</v>
      </c>
      <c r="H442" s="14" t="s">
        <v>5031</v>
      </c>
      <c r="I442" s="14">
        <v>0.0</v>
      </c>
      <c r="J442" s="14" t="s">
        <v>5070</v>
      </c>
      <c r="K442" s="14"/>
      <c r="L442" s="14"/>
      <c r="M442" s="14"/>
      <c r="N442" s="14"/>
      <c r="O442" s="14"/>
    </row>
    <row r="443" ht="15.75" hidden="1" customHeight="1">
      <c r="B443" s="15"/>
      <c r="C443" s="15" t="s">
        <v>1828</v>
      </c>
      <c r="D443" s="15">
        <v>2020.0</v>
      </c>
      <c r="E443" s="15"/>
      <c r="F443" s="15" t="s">
        <v>1831</v>
      </c>
      <c r="G443" s="15" t="s">
        <v>1530</v>
      </c>
      <c r="H443" s="15" t="s">
        <v>5031</v>
      </c>
      <c r="I443" s="15">
        <v>0.0</v>
      </c>
      <c r="J443" s="15" t="s">
        <v>5070</v>
      </c>
      <c r="K443" s="15"/>
      <c r="L443" s="15"/>
      <c r="M443" s="15"/>
      <c r="N443" s="15"/>
      <c r="O443" s="15"/>
    </row>
    <row r="444" ht="15.75" hidden="1" customHeight="1">
      <c r="B444" s="14"/>
      <c r="C444" s="14" t="s">
        <v>1864</v>
      </c>
      <c r="D444" s="14">
        <v>2020.0</v>
      </c>
      <c r="E444" s="14"/>
      <c r="F444" s="14" t="s">
        <v>1866</v>
      </c>
      <c r="G444" s="14" t="s">
        <v>1530</v>
      </c>
      <c r="H444" s="14" t="s">
        <v>5031</v>
      </c>
      <c r="I444" s="14">
        <v>0.0</v>
      </c>
      <c r="J444" s="14" t="s">
        <v>5069</v>
      </c>
      <c r="K444" s="14"/>
      <c r="L444" s="14"/>
      <c r="M444" s="14"/>
      <c r="N444" s="14"/>
      <c r="O444" s="14"/>
    </row>
    <row r="445" ht="15.75" hidden="1" customHeight="1">
      <c r="B445" s="15"/>
      <c r="C445" s="15" t="s">
        <v>1987</v>
      </c>
      <c r="D445" s="15">
        <v>2020.0</v>
      </c>
      <c r="E445" s="15"/>
      <c r="F445" s="15" t="s">
        <v>1990</v>
      </c>
      <c r="G445" s="15" t="s">
        <v>1530</v>
      </c>
      <c r="H445" s="15" t="s">
        <v>5031</v>
      </c>
      <c r="I445" s="15">
        <v>0.0</v>
      </c>
      <c r="J445" s="15" t="s">
        <v>5070</v>
      </c>
      <c r="K445" s="15"/>
      <c r="L445" s="15"/>
      <c r="M445" s="15"/>
      <c r="N445" s="15"/>
      <c r="O445" s="15"/>
    </row>
    <row r="446" ht="15.75" hidden="1" customHeight="1">
      <c r="B446" s="14"/>
      <c r="C446" s="14" t="s">
        <v>2011</v>
      </c>
      <c r="D446" s="14">
        <v>2020.0</v>
      </c>
      <c r="E446" s="14"/>
      <c r="F446" s="14" t="s">
        <v>2013</v>
      </c>
      <c r="G446" s="14" t="s">
        <v>1530</v>
      </c>
      <c r="H446" s="14" t="s">
        <v>5031</v>
      </c>
      <c r="I446" s="14">
        <v>0.0</v>
      </c>
      <c r="J446" s="14" t="s">
        <v>5070</v>
      </c>
      <c r="K446" s="14"/>
      <c r="L446" s="14"/>
      <c r="M446" s="14"/>
      <c r="N446" s="14"/>
      <c r="O446" s="14"/>
    </row>
    <row r="447" ht="15.75" hidden="1" customHeight="1">
      <c r="B447" s="15"/>
      <c r="C447" s="15" t="s">
        <v>2057</v>
      </c>
      <c r="D447" s="15">
        <v>2020.0</v>
      </c>
      <c r="E447" s="15"/>
      <c r="F447" s="15" t="s">
        <v>2060</v>
      </c>
      <c r="G447" s="15" t="s">
        <v>1530</v>
      </c>
      <c r="H447" s="15" t="s">
        <v>5031</v>
      </c>
      <c r="I447" s="15">
        <v>0.0</v>
      </c>
      <c r="J447" s="15" t="s">
        <v>5069</v>
      </c>
      <c r="K447" s="15"/>
      <c r="L447" s="15"/>
      <c r="M447" s="15"/>
      <c r="N447" s="15"/>
      <c r="O447" s="15"/>
    </row>
    <row r="448" ht="15.75" hidden="1" customHeight="1">
      <c r="B448" s="14"/>
      <c r="C448" s="14" t="s">
        <v>2168</v>
      </c>
      <c r="D448" s="14">
        <v>2020.0</v>
      </c>
      <c r="E448" s="14"/>
      <c r="F448" s="14" t="s">
        <v>2171</v>
      </c>
      <c r="G448" s="14" t="s">
        <v>1530</v>
      </c>
      <c r="H448" s="14" t="s">
        <v>5031</v>
      </c>
      <c r="I448" s="14">
        <v>0.0</v>
      </c>
      <c r="J448" s="14" t="s">
        <v>5069</v>
      </c>
      <c r="K448" s="14"/>
      <c r="L448" s="14"/>
      <c r="M448" s="14"/>
      <c r="N448" s="14"/>
      <c r="O448" s="14"/>
    </row>
    <row r="449" ht="15.75" hidden="1" customHeight="1">
      <c r="B449" s="15"/>
      <c r="C449" s="15" t="s">
        <v>2241</v>
      </c>
      <c r="D449" s="15">
        <v>2020.0</v>
      </c>
      <c r="E449" s="15"/>
      <c r="F449" s="15" t="s">
        <v>2246</v>
      </c>
      <c r="G449" s="15" t="s">
        <v>2182</v>
      </c>
      <c r="H449" s="15" t="s">
        <v>5031</v>
      </c>
      <c r="I449" s="15">
        <v>0.0</v>
      </c>
      <c r="J449" s="15" t="s">
        <v>5070</v>
      </c>
      <c r="K449" s="15"/>
      <c r="L449" s="15"/>
      <c r="M449" s="15"/>
      <c r="N449" s="15"/>
      <c r="O449" s="15"/>
    </row>
    <row r="450" ht="15.75" hidden="1" customHeight="1">
      <c r="B450" s="14"/>
      <c r="C450" s="14" t="s">
        <v>2276</v>
      </c>
      <c r="D450" s="14">
        <v>2020.0</v>
      </c>
      <c r="E450" s="14"/>
      <c r="F450" s="14" t="s">
        <v>2281</v>
      </c>
      <c r="G450" s="14" t="s">
        <v>2182</v>
      </c>
      <c r="H450" s="14" t="s">
        <v>5031</v>
      </c>
      <c r="I450" s="14">
        <v>0.0</v>
      </c>
      <c r="J450" s="14" t="s">
        <v>5070</v>
      </c>
      <c r="K450" s="14"/>
      <c r="L450" s="14"/>
      <c r="M450" s="14"/>
      <c r="N450" s="14"/>
      <c r="O450" s="14"/>
    </row>
    <row r="451" ht="15.75" hidden="1" customHeight="1">
      <c r="B451" s="15"/>
      <c r="C451" s="15" t="s">
        <v>2290</v>
      </c>
      <c r="D451" s="15">
        <v>2020.0</v>
      </c>
      <c r="E451" s="15"/>
      <c r="F451" s="15" t="s">
        <v>2291</v>
      </c>
      <c r="G451" s="15" t="s">
        <v>2182</v>
      </c>
      <c r="H451" s="15" t="s">
        <v>5031</v>
      </c>
      <c r="I451" s="15">
        <v>0.0</v>
      </c>
      <c r="J451" s="15" t="s">
        <v>5069</v>
      </c>
      <c r="K451" s="15"/>
      <c r="L451" s="15"/>
      <c r="M451" s="15"/>
      <c r="N451" s="15"/>
      <c r="O451" s="15"/>
    </row>
    <row r="452" ht="15.75" hidden="1" customHeight="1">
      <c r="B452" s="14"/>
      <c r="C452" s="14" t="s">
        <v>2299</v>
      </c>
      <c r="D452" s="14">
        <v>2020.0</v>
      </c>
      <c r="E452" s="14"/>
      <c r="F452" s="14" t="s">
        <v>2302</v>
      </c>
      <c r="G452" s="14" t="s">
        <v>2182</v>
      </c>
      <c r="H452" s="14" t="s">
        <v>5031</v>
      </c>
      <c r="I452" s="14">
        <v>0.0</v>
      </c>
      <c r="J452" s="14" t="s">
        <v>5070</v>
      </c>
      <c r="K452" s="14"/>
      <c r="L452" s="14"/>
      <c r="M452" s="14"/>
      <c r="N452" s="14"/>
      <c r="O452" s="14"/>
    </row>
    <row r="453" ht="15.75" hidden="1" customHeight="1">
      <c r="B453" s="15"/>
      <c r="C453" s="15" t="s">
        <v>2352</v>
      </c>
      <c r="D453" s="15">
        <v>2020.0</v>
      </c>
      <c r="E453" s="15"/>
      <c r="F453" s="15" t="s">
        <v>2354</v>
      </c>
      <c r="G453" s="15" t="s">
        <v>2182</v>
      </c>
      <c r="H453" s="15" t="s">
        <v>5031</v>
      </c>
      <c r="I453" s="15">
        <v>0.0</v>
      </c>
      <c r="J453" s="15" t="s">
        <v>5070</v>
      </c>
      <c r="K453" s="15"/>
      <c r="L453" s="15"/>
      <c r="M453" s="15"/>
      <c r="N453" s="15"/>
      <c r="O453" s="15"/>
    </row>
    <row r="454" ht="15.75" hidden="1" customHeight="1">
      <c r="B454" s="14"/>
      <c r="C454" s="14" t="s">
        <v>2369</v>
      </c>
      <c r="D454" s="14">
        <v>2020.0</v>
      </c>
      <c r="E454" s="14"/>
      <c r="F454" s="14" t="s">
        <v>2373</v>
      </c>
      <c r="G454" s="14" t="s">
        <v>2182</v>
      </c>
      <c r="H454" s="14" t="s">
        <v>5031</v>
      </c>
      <c r="I454" s="14">
        <v>0.0</v>
      </c>
      <c r="J454" s="14" t="s">
        <v>5070</v>
      </c>
      <c r="K454" s="14"/>
      <c r="L454" s="14"/>
      <c r="M454" s="14"/>
      <c r="N454" s="14"/>
      <c r="O454" s="14"/>
    </row>
    <row r="455" ht="15.75" hidden="1" customHeight="1">
      <c r="B455" s="15"/>
      <c r="C455" s="15" t="s">
        <v>2405</v>
      </c>
      <c r="D455" s="15">
        <v>2020.0</v>
      </c>
      <c r="E455" s="15"/>
      <c r="F455" s="15" t="s">
        <v>2410</v>
      </c>
      <c r="G455" s="15" t="s">
        <v>2182</v>
      </c>
      <c r="H455" s="15" t="s">
        <v>5031</v>
      </c>
      <c r="I455" s="15">
        <v>0.0</v>
      </c>
      <c r="J455" s="15" t="s">
        <v>5069</v>
      </c>
      <c r="K455" s="15"/>
      <c r="L455" s="15"/>
      <c r="M455" s="15"/>
      <c r="N455" s="15"/>
      <c r="O455" s="15"/>
    </row>
    <row r="456" ht="15.75" hidden="1" customHeight="1">
      <c r="B456" s="14"/>
      <c r="C456" s="14" t="s">
        <v>2427</v>
      </c>
      <c r="D456" s="14">
        <v>2020.0</v>
      </c>
      <c r="E456" s="14"/>
      <c r="F456" s="14" t="s">
        <v>2432</v>
      </c>
      <c r="G456" s="14" t="s">
        <v>2182</v>
      </c>
      <c r="H456" s="14" t="s">
        <v>5031</v>
      </c>
      <c r="I456" s="14">
        <v>0.0</v>
      </c>
      <c r="J456" s="14" t="s">
        <v>5069</v>
      </c>
      <c r="K456" s="14"/>
      <c r="L456" s="14"/>
      <c r="M456" s="14"/>
      <c r="N456" s="14"/>
      <c r="O456" s="14"/>
    </row>
    <row r="457" ht="15.75" hidden="1" customHeight="1">
      <c r="B457" s="15"/>
      <c r="C457" s="15" t="s">
        <v>2474</v>
      </c>
      <c r="D457" s="15">
        <v>2020.0</v>
      </c>
      <c r="E457" s="15"/>
      <c r="F457" s="15" t="s">
        <v>2477</v>
      </c>
      <c r="G457" s="15" t="s">
        <v>2182</v>
      </c>
      <c r="H457" s="15" t="s">
        <v>5031</v>
      </c>
      <c r="I457" s="15">
        <v>0.0</v>
      </c>
      <c r="J457" s="15" t="s">
        <v>5069</v>
      </c>
      <c r="K457" s="15"/>
      <c r="L457" s="15"/>
      <c r="M457" s="15"/>
      <c r="N457" s="15"/>
      <c r="O457" s="15"/>
    </row>
    <row r="458" ht="15.75" hidden="1" customHeight="1">
      <c r="B458" s="14"/>
      <c r="C458" s="14" t="s">
        <v>2516</v>
      </c>
      <c r="D458" s="14">
        <v>2020.0</v>
      </c>
      <c r="E458" s="14"/>
      <c r="F458" s="14" t="s">
        <v>2521</v>
      </c>
      <c r="G458" s="14" t="s">
        <v>2182</v>
      </c>
      <c r="H458" s="14" t="s">
        <v>5031</v>
      </c>
      <c r="I458" s="14">
        <v>0.0</v>
      </c>
      <c r="J458" s="14" t="s">
        <v>5070</v>
      </c>
      <c r="K458" s="14"/>
      <c r="L458" s="14"/>
      <c r="M458" s="14"/>
      <c r="N458" s="14"/>
      <c r="O458" s="14"/>
    </row>
    <row r="459" ht="15.75" hidden="1" customHeight="1">
      <c r="B459" s="15"/>
      <c r="C459" s="15" t="s">
        <v>2575</v>
      </c>
      <c r="D459" s="15">
        <v>2020.0</v>
      </c>
      <c r="E459" s="15"/>
      <c r="F459" s="15" t="s">
        <v>2580</v>
      </c>
      <c r="G459" s="15" t="s">
        <v>2182</v>
      </c>
      <c r="H459" s="15" t="s">
        <v>5031</v>
      </c>
      <c r="I459" s="15">
        <v>0.0</v>
      </c>
      <c r="J459" s="15" t="s">
        <v>5071</v>
      </c>
      <c r="K459" s="15"/>
      <c r="L459" s="15"/>
      <c r="M459" s="15"/>
      <c r="N459" s="15"/>
      <c r="O459" s="15"/>
    </row>
    <row r="460" ht="15.75" hidden="1" customHeight="1">
      <c r="B460" s="14"/>
      <c r="C460" s="14" t="s">
        <v>2587</v>
      </c>
      <c r="D460" s="14">
        <v>2020.0</v>
      </c>
      <c r="E460" s="14"/>
      <c r="F460" s="14" t="s">
        <v>2590</v>
      </c>
      <c r="G460" s="14" t="s">
        <v>2182</v>
      </c>
      <c r="H460" s="14" t="s">
        <v>5031</v>
      </c>
      <c r="I460" s="14">
        <v>0.0</v>
      </c>
      <c r="J460" s="14" t="s">
        <v>5069</v>
      </c>
      <c r="K460" s="14"/>
      <c r="L460" s="14"/>
      <c r="M460" s="14"/>
      <c r="N460" s="14"/>
      <c r="O460" s="14"/>
    </row>
    <row r="461" ht="15.75" hidden="1" customHeight="1">
      <c r="B461" s="15"/>
      <c r="C461" s="15" t="s">
        <v>2612</v>
      </c>
      <c r="D461" s="15">
        <v>2020.0</v>
      </c>
      <c r="E461" s="15"/>
      <c r="F461" s="15" t="s">
        <v>2617</v>
      </c>
      <c r="G461" s="15" t="s">
        <v>2182</v>
      </c>
      <c r="H461" s="15" t="s">
        <v>5031</v>
      </c>
      <c r="I461" s="15">
        <v>0.0</v>
      </c>
      <c r="J461" s="15" t="s">
        <v>5070</v>
      </c>
      <c r="K461" s="15"/>
      <c r="L461" s="15"/>
      <c r="M461" s="15"/>
      <c r="N461" s="15"/>
      <c r="O461" s="15"/>
    </row>
    <row r="462" ht="15.75" hidden="1" customHeight="1">
      <c r="B462" s="14"/>
      <c r="C462" s="14" t="s">
        <v>2716</v>
      </c>
      <c r="D462" s="14">
        <v>2020.0</v>
      </c>
      <c r="E462" s="14"/>
      <c r="F462" s="14" t="s">
        <v>2720</v>
      </c>
      <c r="G462" s="14" t="s">
        <v>2182</v>
      </c>
      <c r="H462" s="14" t="s">
        <v>5031</v>
      </c>
      <c r="I462" s="14">
        <v>0.0</v>
      </c>
      <c r="J462" s="14" t="s">
        <v>5069</v>
      </c>
      <c r="K462" s="14"/>
      <c r="L462" s="14"/>
      <c r="M462" s="14"/>
      <c r="N462" s="14"/>
      <c r="O462" s="14"/>
    </row>
    <row r="463" ht="15.75" hidden="1" customHeight="1">
      <c r="B463" s="15"/>
      <c r="C463" s="15" t="s">
        <v>2795</v>
      </c>
      <c r="D463" s="15">
        <v>2020.0</v>
      </c>
      <c r="E463" s="15"/>
      <c r="F463" s="15" t="s">
        <v>2798</v>
      </c>
      <c r="G463" s="15" t="s">
        <v>2182</v>
      </c>
      <c r="H463" s="15" t="s">
        <v>5031</v>
      </c>
      <c r="I463" s="15">
        <v>0.0</v>
      </c>
      <c r="J463" s="15" t="s">
        <v>5069</v>
      </c>
      <c r="K463" s="15"/>
      <c r="L463" s="15"/>
      <c r="M463" s="15"/>
      <c r="N463" s="15"/>
      <c r="O463" s="15"/>
    </row>
    <row r="464" ht="15.75" hidden="1" customHeight="1">
      <c r="B464" s="14"/>
      <c r="C464" s="14" t="s">
        <v>2830</v>
      </c>
      <c r="D464" s="14">
        <v>2020.0</v>
      </c>
      <c r="E464" s="14"/>
      <c r="F464" s="14" t="s">
        <v>2834</v>
      </c>
      <c r="G464" s="14" t="s">
        <v>2182</v>
      </c>
      <c r="H464" s="14" t="s">
        <v>5031</v>
      </c>
      <c r="I464" s="14">
        <v>0.0</v>
      </c>
      <c r="J464" s="14" t="s">
        <v>5070</v>
      </c>
      <c r="K464" s="14"/>
      <c r="L464" s="14"/>
      <c r="M464" s="14"/>
      <c r="N464" s="14"/>
      <c r="O464" s="14"/>
    </row>
    <row r="465" ht="15.75" hidden="1" customHeight="1">
      <c r="B465" s="15"/>
      <c r="C465" s="15" t="s">
        <v>2859</v>
      </c>
      <c r="D465" s="15">
        <v>2020.0</v>
      </c>
      <c r="E465" s="15"/>
      <c r="F465" s="15" t="s">
        <v>2862</v>
      </c>
      <c r="G465" s="15" t="s">
        <v>2182</v>
      </c>
      <c r="H465" s="15" t="s">
        <v>5031</v>
      </c>
      <c r="I465" s="15">
        <v>0.0</v>
      </c>
      <c r="J465" s="15" t="s">
        <v>5069</v>
      </c>
      <c r="K465" s="15"/>
      <c r="L465" s="15"/>
      <c r="M465" s="15"/>
      <c r="N465" s="15"/>
      <c r="O465" s="15"/>
    </row>
    <row r="466" ht="15.75" hidden="1" customHeight="1">
      <c r="B466" s="14"/>
      <c r="C466" s="14" t="s">
        <v>2865</v>
      </c>
      <c r="D466" s="14">
        <v>2020.0</v>
      </c>
      <c r="E466" s="14"/>
      <c r="F466" s="14" t="s">
        <v>2868</v>
      </c>
      <c r="G466" s="14" t="s">
        <v>2182</v>
      </c>
      <c r="H466" s="14" t="s">
        <v>5031</v>
      </c>
      <c r="I466" s="14">
        <v>0.0</v>
      </c>
      <c r="J466" s="14" t="s">
        <v>5069</v>
      </c>
      <c r="K466" s="14"/>
      <c r="L466" s="14"/>
      <c r="M466" s="14"/>
      <c r="N466" s="14"/>
      <c r="O466" s="14"/>
    </row>
    <row r="467" ht="15.75" hidden="1" customHeight="1">
      <c r="B467" s="15"/>
      <c r="C467" s="15" t="s">
        <v>2902</v>
      </c>
      <c r="D467" s="15">
        <v>2020.0</v>
      </c>
      <c r="E467" s="15"/>
      <c r="F467" s="15" t="s">
        <v>2907</v>
      </c>
      <c r="G467" s="15" t="s">
        <v>2182</v>
      </c>
      <c r="H467" s="15" t="s">
        <v>5031</v>
      </c>
      <c r="I467" s="15">
        <v>0.0</v>
      </c>
      <c r="J467" s="15" t="s">
        <v>5070</v>
      </c>
      <c r="K467" s="15"/>
      <c r="L467" s="15"/>
      <c r="M467" s="15"/>
      <c r="N467" s="15"/>
      <c r="O467" s="15"/>
    </row>
    <row r="468" ht="15.75" hidden="1" customHeight="1">
      <c r="B468" s="14"/>
      <c r="C468" s="14" t="s">
        <v>2909</v>
      </c>
      <c r="D468" s="14">
        <v>2020.0</v>
      </c>
      <c r="E468" s="14"/>
      <c r="F468" s="14" t="s">
        <v>2912</v>
      </c>
      <c r="G468" s="14" t="s">
        <v>2182</v>
      </c>
      <c r="H468" s="14" t="s">
        <v>5031</v>
      </c>
      <c r="I468" s="14">
        <v>60.0</v>
      </c>
      <c r="J468" s="14" t="s">
        <v>5074</v>
      </c>
      <c r="K468" s="14" t="s">
        <v>5060</v>
      </c>
      <c r="L468" s="14"/>
      <c r="M468" s="14"/>
      <c r="N468" s="14"/>
      <c r="O468" s="14"/>
    </row>
    <row r="469" ht="15.75" hidden="1" customHeight="1">
      <c r="B469" s="15"/>
      <c r="C469" s="15" t="s">
        <v>2950</v>
      </c>
      <c r="D469" s="15">
        <v>2020.0</v>
      </c>
      <c r="E469" s="15"/>
      <c r="F469" s="15" t="s">
        <v>2952</v>
      </c>
      <c r="G469" s="15" t="s">
        <v>2182</v>
      </c>
      <c r="H469" s="15" t="s">
        <v>5031</v>
      </c>
      <c r="I469" s="15">
        <v>0.0</v>
      </c>
      <c r="J469" s="15" t="s">
        <v>5070</v>
      </c>
      <c r="K469" s="15"/>
      <c r="L469" s="15"/>
      <c r="M469" s="15"/>
      <c r="N469" s="15"/>
      <c r="O469" s="15"/>
    </row>
    <row r="470" ht="15.75" hidden="1" customHeight="1">
      <c r="B470" s="14"/>
      <c r="C470" s="14" t="s">
        <v>3026</v>
      </c>
      <c r="D470" s="14">
        <v>2020.0</v>
      </c>
      <c r="E470" s="14"/>
      <c r="F470" s="14" t="s">
        <v>3029</v>
      </c>
      <c r="G470" s="14" t="s">
        <v>2182</v>
      </c>
      <c r="H470" s="14" t="s">
        <v>5031</v>
      </c>
      <c r="I470" s="14">
        <v>0.0</v>
      </c>
      <c r="J470" s="14" t="s">
        <v>5070</v>
      </c>
      <c r="K470" s="14"/>
      <c r="L470" s="14"/>
      <c r="M470" s="14"/>
      <c r="N470" s="14"/>
      <c r="O470" s="14"/>
    </row>
    <row r="471" ht="15.75" hidden="1" customHeight="1">
      <c r="B471" s="15"/>
      <c r="C471" s="15" t="s">
        <v>3044</v>
      </c>
      <c r="D471" s="15">
        <v>2020.0</v>
      </c>
      <c r="E471" s="15"/>
      <c r="F471" s="15" t="s">
        <v>3049</v>
      </c>
      <c r="G471" s="15" t="s">
        <v>2182</v>
      </c>
      <c r="H471" s="15" t="s">
        <v>5031</v>
      </c>
      <c r="I471" s="15">
        <v>0.0</v>
      </c>
      <c r="J471" s="15" t="s">
        <v>5070</v>
      </c>
      <c r="K471" s="15"/>
      <c r="L471" s="15"/>
      <c r="M471" s="15"/>
      <c r="N471" s="15"/>
      <c r="O471" s="15"/>
    </row>
    <row r="472" ht="15.75" hidden="1" customHeight="1">
      <c r="B472" s="14"/>
      <c r="C472" s="14" t="s">
        <v>3052</v>
      </c>
      <c r="D472" s="14">
        <v>2020.0</v>
      </c>
      <c r="E472" s="14"/>
      <c r="F472" s="14" t="s">
        <v>3057</v>
      </c>
      <c r="G472" s="14" t="s">
        <v>2182</v>
      </c>
      <c r="H472" s="14" t="s">
        <v>5031</v>
      </c>
      <c r="I472" s="14">
        <v>0.0</v>
      </c>
      <c r="J472" s="14" t="s">
        <v>5070</v>
      </c>
      <c r="K472" s="14"/>
      <c r="L472" s="14"/>
      <c r="M472" s="14"/>
      <c r="N472" s="14"/>
      <c r="O472" s="14"/>
    </row>
    <row r="473" ht="15.75" hidden="1" customHeight="1">
      <c r="B473" s="15"/>
      <c r="C473" s="15" t="s">
        <v>3166</v>
      </c>
      <c r="D473" s="15">
        <v>2020.0</v>
      </c>
      <c r="E473" s="15"/>
      <c r="F473" s="15" t="s">
        <v>3168</v>
      </c>
      <c r="G473" s="15" t="s">
        <v>2182</v>
      </c>
      <c r="H473" s="15" t="s">
        <v>5031</v>
      </c>
      <c r="I473" s="15">
        <v>0.0</v>
      </c>
      <c r="J473" s="15" t="s">
        <v>5069</v>
      </c>
      <c r="K473" s="15"/>
      <c r="L473" s="15"/>
      <c r="M473" s="15"/>
      <c r="N473" s="15"/>
      <c r="O473" s="15"/>
    </row>
    <row r="474" ht="15.75" hidden="1" customHeight="1">
      <c r="B474" s="14"/>
      <c r="C474" s="14" t="s">
        <v>3413</v>
      </c>
      <c r="D474" s="14">
        <v>2020.0</v>
      </c>
      <c r="E474" s="14"/>
      <c r="F474" s="14" t="s">
        <v>3418</v>
      </c>
      <c r="G474" s="14" t="s">
        <v>2182</v>
      </c>
      <c r="H474" s="14" t="s">
        <v>5031</v>
      </c>
      <c r="I474" s="14">
        <v>0.0</v>
      </c>
      <c r="J474" s="14" t="s">
        <v>5069</v>
      </c>
      <c r="K474" s="14"/>
      <c r="L474" s="14"/>
      <c r="M474" s="14"/>
      <c r="N474" s="14"/>
      <c r="O474" s="14"/>
    </row>
    <row r="475" ht="15.75" hidden="1" customHeight="1">
      <c r="B475" s="15"/>
      <c r="C475" s="15" t="s">
        <v>3435</v>
      </c>
      <c r="D475" s="15">
        <v>2020.0</v>
      </c>
      <c r="E475" s="15"/>
      <c r="F475" s="15" t="s">
        <v>3438</v>
      </c>
      <c r="G475" s="15" t="s">
        <v>2182</v>
      </c>
      <c r="H475" s="15" t="s">
        <v>5031</v>
      </c>
      <c r="I475" s="15">
        <v>0.0</v>
      </c>
      <c r="J475" s="15" t="s">
        <v>5069</v>
      </c>
      <c r="K475" s="15"/>
      <c r="L475" s="15"/>
      <c r="M475" s="15"/>
      <c r="N475" s="15"/>
      <c r="O475" s="15"/>
    </row>
    <row r="476" ht="15.75" hidden="1" customHeight="1">
      <c r="B476" s="14"/>
      <c r="C476" s="14" t="s">
        <v>3449</v>
      </c>
      <c r="D476" s="14">
        <v>2020.0</v>
      </c>
      <c r="E476" s="14"/>
      <c r="F476" s="14" t="s">
        <v>3450</v>
      </c>
      <c r="G476" s="14" t="s">
        <v>2182</v>
      </c>
      <c r="H476" s="14" t="s">
        <v>5031</v>
      </c>
      <c r="I476" s="14">
        <v>0.0</v>
      </c>
      <c r="J476" s="14" t="s">
        <v>5070</v>
      </c>
      <c r="K476" s="14"/>
      <c r="L476" s="14"/>
      <c r="M476" s="14"/>
      <c r="N476" s="14"/>
      <c r="O476" s="14"/>
    </row>
    <row r="477" ht="15.75" hidden="1" customHeight="1">
      <c r="B477" s="15"/>
      <c r="C477" s="15" t="s">
        <v>3486</v>
      </c>
      <c r="D477" s="15">
        <v>2020.0</v>
      </c>
      <c r="E477" s="15"/>
      <c r="F477" s="15" t="s">
        <v>3489</v>
      </c>
      <c r="G477" s="15" t="s">
        <v>2182</v>
      </c>
      <c r="H477" s="15" t="s">
        <v>5031</v>
      </c>
      <c r="I477" s="15">
        <v>0.0</v>
      </c>
      <c r="J477" s="15" t="s">
        <v>5070</v>
      </c>
      <c r="K477" s="15"/>
      <c r="L477" s="15"/>
      <c r="M477" s="15"/>
      <c r="N477" s="15"/>
      <c r="O477" s="15"/>
    </row>
    <row r="478" ht="15.75" hidden="1" customHeight="1">
      <c r="B478" s="14"/>
      <c r="C478" s="14" t="s">
        <v>3513</v>
      </c>
      <c r="D478" s="14">
        <v>2020.0</v>
      </c>
      <c r="E478" s="14"/>
      <c r="F478" s="14" t="s">
        <v>3517</v>
      </c>
      <c r="G478" s="14" t="s">
        <v>2182</v>
      </c>
      <c r="H478" s="14" t="s">
        <v>5031</v>
      </c>
      <c r="I478" s="14">
        <v>0.0</v>
      </c>
      <c r="J478" s="14" t="s">
        <v>5070</v>
      </c>
      <c r="K478" s="14"/>
      <c r="L478" s="14"/>
      <c r="M478" s="14"/>
      <c r="N478" s="14"/>
      <c r="O478" s="14"/>
    </row>
    <row r="479" ht="15.75" hidden="1" customHeight="1">
      <c r="B479" s="15"/>
      <c r="C479" s="15" t="s">
        <v>3567</v>
      </c>
      <c r="D479" s="15">
        <v>2020.0</v>
      </c>
      <c r="E479" s="15"/>
      <c r="F479" s="15" t="s">
        <v>3569</v>
      </c>
      <c r="G479" s="15" t="s">
        <v>2182</v>
      </c>
      <c r="H479" s="15" t="s">
        <v>5031</v>
      </c>
      <c r="I479" s="15">
        <v>0.0</v>
      </c>
      <c r="J479" s="15" t="s">
        <v>5070</v>
      </c>
      <c r="K479" s="15"/>
      <c r="L479" s="15"/>
      <c r="M479" s="15"/>
      <c r="N479" s="15"/>
      <c r="O479" s="15"/>
    </row>
    <row r="480" ht="15.75" hidden="1" customHeight="1">
      <c r="B480" s="14"/>
      <c r="C480" s="14" t="s">
        <v>3598</v>
      </c>
      <c r="D480" s="14">
        <v>2020.0</v>
      </c>
      <c r="E480" s="14"/>
      <c r="F480" s="14" t="s">
        <v>3603</v>
      </c>
      <c r="G480" s="14" t="s">
        <v>2182</v>
      </c>
      <c r="H480" s="14" t="s">
        <v>5031</v>
      </c>
      <c r="I480" s="14">
        <v>0.0</v>
      </c>
      <c r="J480" s="14" t="s">
        <v>5069</v>
      </c>
      <c r="K480" s="14"/>
      <c r="L480" s="14"/>
      <c r="M480" s="14"/>
      <c r="N480" s="14"/>
      <c r="O480" s="14"/>
    </row>
    <row r="481" ht="15.75" hidden="1" customHeight="1">
      <c r="B481" s="15"/>
      <c r="C481" s="15" t="s">
        <v>3618</v>
      </c>
      <c r="D481" s="15">
        <v>2020.0</v>
      </c>
      <c r="E481" s="15"/>
      <c r="F481" s="15" t="s">
        <v>3621</v>
      </c>
      <c r="G481" s="15" t="s">
        <v>2182</v>
      </c>
      <c r="H481" s="15" t="s">
        <v>5031</v>
      </c>
      <c r="I481" s="15">
        <v>0.0</v>
      </c>
      <c r="J481" s="15" t="s">
        <v>5069</v>
      </c>
      <c r="K481" s="15"/>
      <c r="L481" s="15"/>
      <c r="M481" s="15"/>
      <c r="N481" s="15"/>
      <c r="O481" s="15"/>
    </row>
    <row r="482" ht="15.75" hidden="1" customHeight="1">
      <c r="B482" s="14"/>
      <c r="C482" s="14" t="s">
        <v>3662</v>
      </c>
      <c r="D482" s="14">
        <v>2020.0</v>
      </c>
      <c r="E482" s="14"/>
      <c r="F482" s="14" t="s">
        <v>3665</v>
      </c>
      <c r="G482" s="14" t="s">
        <v>2182</v>
      </c>
      <c r="H482" s="14" t="s">
        <v>5031</v>
      </c>
      <c r="I482" s="14">
        <v>0.0</v>
      </c>
      <c r="J482" s="14" t="s">
        <v>5070</v>
      </c>
      <c r="K482" s="14"/>
      <c r="L482" s="14"/>
      <c r="M482" s="14"/>
      <c r="N482" s="14"/>
      <c r="O482" s="14"/>
    </row>
    <row r="483" ht="15.75" hidden="1" customHeight="1">
      <c r="B483" s="15"/>
      <c r="C483" s="15" t="s">
        <v>3685</v>
      </c>
      <c r="D483" s="15">
        <v>2020.0</v>
      </c>
      <c r="E483" s="15"/>
      <c r="F483" s="15" t="s">
        <v>3688</v>
      </c>
      <c r="G483" s="15" t="s">
        <v>2182</v>
      </c>
      <c r="H483" s="15" t="s">
        <v>5031</v>
      </c>
      <c r="I483" s="15">
        <v>0.0</v>
      </c>
      <c r="J483" s="15" t="s">
        <v>5071</v>
      </c>
      <c r="K483" s="15"/>
      <c r="L483" s="15"/>
      <c r="M483" s="15"/>
      <c r="N483" s="15"/>
      <c r="O483" s="15"/>
    </row>
    <row r="484" ht="15.75" hidden="1" customHeight="1">
      <c r="B484" s="14"/>
      <c r="C484" s="14" t="s">
        <v>3920</v>
      </c>
      <c r="D484" s="14">
        <v>2020.0</v>
      </c>
      <c r="E484" s="14"/>
      <c r="F484" s="14" t="s">
        <v>3925</v>
      </c>
      <c r="G484" s="14" t="s">
        <v>2182</v>
      </c>
      <c r="H484" s="14" t="s">
        <v>5031</v>
      </c>
      <c r="I484" s="14">
        <v>0.0</v>
      </c>
      <c r="J484" s="14" t="s">
        <v>5070</v>
      </c>
      <c r="K484" s="14"/>
      <c r="L484" s="14"/>
      <c r="M484" s="14"/>
      <c r="N484" s="14"/>
      <c r="O484" s="14"/>
    </row>
    <row r="485" ht="15.75" hidden="1" customHeight="1">
      <c r="B485" s="15"/>
      <c r="C485" s="15" t="s">
        <v>3934</v>
      </c>
      <c r="D485" s="15">
        <v>2020.0</v>
      </c>
      <c r="E485" s="15"/>
      <c r="F485" s="15" t="s">
        <v>3937</v>
      </c>
      <c r="G485" s="15" t="s">
        <v>2182</v>
      </c>
      <c r="H485" s="15" t="s">
        <v>5031</v>
      </c>
      <c r="I485" s="15">
        <v>0.0</v>
      </c>
      <c r="J485" s="15" t="s">
        <v>5070</v>
      </c>
      <c r="K485" s="15"/>
      <c r="L485" s="15"/>
      <c r="M485" s="15"/>
      <c r="N485" s="15"/>
      <c r="O485" s="15"/>
    </row>
    <row r="486" ht="15.75" hidden="1" customHeight="1">
      <c r="B486" s="14"/>
      <c r="C486" s="14" t="s">
        <v>3974</v>
      </c>
      <c r="D486" s="14">
        <v>2020.0</v>
      </c>
      <c r="E486" s="14"/>
      <c r="F486" s="14" t="s">
        <v>3975</v>
      </c>
      <c r="G486" s="14" t="s">
        <v>2182</v>
      </c>
      <c r="H486" s="14" t="s">
        <v>5031</v>
      </c>
      <c r="I486" s="14">
        <v>0.0</v>
      </c>
      <c r="J486" s="14" t="s">
        <v>5069</v>
      </c>
      <c r="K486" s="14"/>
      <c r="L486" s="14"/>
      <c r="M486" s="14"/>
      <c r="N486" s="14"/>
      <c r="O486" s="14"/>
    </row>
    <row r="487" ht="15.75" hidden="1" customHeight="1">
      <c r="B487" s="15"/>
      <c r="C487" s="15" t="s">
        <v>4119</v>
      </c>
      <c r="D487" s="15">
        <v>2020.0</v>
      </c>
      <c r="E487" s="15"/>
      <c r="F487" s="15" t="s">
        <v>4122</v>
      </c>
      <c r="G487" s="15" t="s">
        <v>2182</v>
      </c>
      <c r="H487" s="15" t="s">
        <v>5031</v>
      </c>
      <c r="I487" s="15">
        <v>0.0</v>
      </c>
      <c r="J487" s="15" t="s">
        <v>5070</v>
      </c>
      <c r="K487" s="15"/>
      <c r="L487" s="15"/>
      <c r="M487" s="15"/>
      <c r="N487" s="15"/>
      <c r="O487" s="15"/>
    </row>
    <row r="488" ht="15.75" hidden="1" customHeight="1">
      <c r="B488" s="14"/>
      <c r="C488" s="14" t="s">
        <v>4189</v>
      </c>
      <c r="D488" s="14">
        <v>2020.0</v>
      </c>
      <c r="E488" s="14"/>
      <c r="F488" s="14" t="s">
        <v>4194</v>
      </c>
      <c r="G488" s="14" t="s">
        <v>2182</v>
      </c>
      <c r="H488" s="14" t="s">
        <v>5031</v>
      </c>
      <c r="I488" s="14">
        <v>0.0</v>
      </c>
      <c r="J488" s="14" t="s">
        <v>5070</v>
      </c>
      <c r="K488" s="14"/>
      <c r="L488" s="14"/>
      <c r="M488" s="14"/>
      <c r="N488" s="14"/>
      <c r="O488" s="14"/>
    </row>
    <row r="489" ht="15.75" hidden="1" customHeight="1">
      <c r="B489" s="15"/>
      <c r="C489" s="15" t="s">
        <v>4240</v>
      </c>
      <c r="D489" s="15">
        <v>2020.0</v>
      </c>
      <c r="E489" s="15"/>
      <c r="F489" s="15" t="s">
        <v>4243</v>
      </c>
      <c r="G489" s="15" t="s">
        <v>2182</v>
      </c>
      <c r="H489" s="15" t="s">
        <v>5031</v>
      </c>
      <c r="I489" s="15">
        <v>0.0</v>
      </c>
      <c r="J489" s="15" t="s">
        <v>5071</v>
      </c>
      <c r="K489" s="15"/>
      <c r="L489" s="15"/>
      <c r="M489" s="15"/>
      <c r="N489" s="15"/>
      <c r="O489" s="15"/>
    </row>
    <row r="490" ht="15.75" hidden="1" customHeight="1">
      <c r="B490" s="14"/>
      <c r="C490" s="14" t="s">
        <v>4285</v>
      </c>
      <c r="D490" s="14">
        <v>2020.0</v>
      </c>
      <c r="E490" s="14"/>
      <c r="F490" s="14" t="s">
        <v>4287</v>
      </c>
      <c r="G490" s="14" t="s">
        <v>2182</v>
      </c>
      <c r="H490" s="14" t="s">
        <v>5031</v>
      </c>
      <c r="I490" s="14">
        <v>0.0</v>
      </c>
      <c r="J490" s="14" t="s">
        <v>5069</v>
      </c>
      <c r="K490" s="14"/>
      <c r="L490" s="14"/>
      <c r="M490" s="14"/>
      <c r="N490" s="14"/>
      <c r="O490" s="14"/>
    </row>
    <row r="491" ht="15.75" hidden="1" customHeight="1">
      <c r="B491" s="15"/>
      <c r="C491" s="15" t="s">
        <v>4332</v>
      </c>
      <c r="D491" s="15">
        <v>2020.0</v>
      </c>
      <c r="E491" s="15"/>
      <c r="F491" s="15" t="s">
        <v>4337</v>
      </c>
      <c r="G491" s="15" t="s">
        <v>2182</v>
      </c>
      <c r="H491" s="15" t="s">
        <v>5031</v>
      </c>
      <c r="I491" s="15">
        <v>0.0</v>
      </c>
      <c r="J491" s="15" t="s">
        <v>5070</v>
      </c>
      <c r="K491" s="15"/>
      <c r="L491" s="15"/>
      <c r="M491" s="15"/>
      <c r="N491" s="15"/>
      <c r="O491" s="15"/>
    </row>
    <row r="492" ht="15.75" hidden="1" customHeight="1">
      <c r="B492" s="14"/>
      <c r="C492" s="14" t="s">
        <v>4345</v>
      </c>
      <c r="D492" s="14">
        <v>2020.0</v>
      </c>
      <c r="E492" s="14"/>
      <c r="F492" s="14" t="s">
        <v>4350</v>
      </c>
      <c r="G492" s="14" t="s">
        <v>2182</v>
      </c>
      <c r="H492" s="14" t="s">
        <v>5031</v>
      </c>
      <c r="I492" s="14">
        <v>60.0</v>
      </c>
      <c r="J492" s="14" t="s">
        <v>5089</v>
      </c>
      <c r="K492" s="14" t="s">
        <v>5079</v>
      </c>
      <c r="L492" s="14"/>
      <c r="M492" s="14"/>
      <c r="N492" s="14"/>
      <c r="O492" s="14"/>
    </row>
    <row r="493" ht="15.75" hidden="1" customHeight="1">
      <c r="B493" s="15"/>
      <c r="C493" s="15" t="s">
        <v>4532</v>
      </c>
      <c r="D493" s="15">
        <v>2020.0</v>
      </c>
      <c r="E493" s="15"/>
      <c r="F493" s="15" t="s">
        <v>4538</v>
      </c>
      <c r="G493" s="15" t="s">
        <v>2182</v>
      </c>
      <c r="H493" s="15" t="s">
        <v>5031</v>
      </c>
      <c r="I493" s="15">
        <v>0.0</v>
      </c>
      <c r="J493" s="15" t="s">
        <v>5071</v>
      </c>
      <c r="K493" s="15"/>
      <c r="L493" s="15"/>
      <c r="M493" s="15"/>
      <c r="N493" s="15"/>
      <c r="O493" s="15"/>
    </row>
    <row r="494" ht="15.75" hidden="1" customHeight="1">
      <c r="B494" s="14"/>
      <c r="C494" s="14" t="s">
        <v>4560</v>
      </c>
      <c r="D494" s="14">
        <v>2020.0</v>
      </c>
      <c r="E494" s="14"/>
      <c r="F494" s="14" t="s">
        <v>4563</v>
      </c>
      <c r="G494" s="14" t="s">
        <v>2182</v>
      </c>
      <c r="H494" s="14" t="s">
        <v>5031</v>
      </c>
      <c r="I494" s="14">
        <v>0.0</v>
      </c>
      <c r="J494" s="14" t="s">
        <v>5069</v>
      </c>
      <c r="K494" s="14"/>
      <c r="L494" s="14"/>
      <c r="M494" s="14"/>
      <c r="N494" s="14"/>
      <c r="O494" s="14"/>
    </row>
    <row r="495" ht="15.75" hidden="1" customHeight="1">
      <c r="B495" s="15"/>
      <c r="C495" s="15" t="s">
        <v>4706</v>
      </c>
      <c r="D495" s="15">
        <v>2020.0</v>
      </c>
      <c r="E495" s="15"/>
      <c r="F495" s="15" t="s">
        <v>4711</v>
      </c>
      <c r="G495" s="15" t="s">
        <v>2182</v>
      </c>
      <c r="H495" s="15" t="s">
        <v>5031</v>
      </c>
      <c r="I495" s="15">
        <v>0.0</v>
      </c>
      <c r="J495" s="15" t="s">
        <v>5077</v>
      </c>
      <c r="K495" s="15"/>
      <c r="L495" s="15"/>
      <c r="M495" s="15"/>
      <c r="N495" s="15"/>
      <c r="O495" s="15"/>
    </row>
    <row r="496" ht="15.75" hidden="1" customHeight="1">
      <c r="B496" s="14"/>
      <c r="C496" s="14" t="s">
        <v>4788</v>
      </c>
      <c r="D496" s="14">
        <v>2020.0</v>
      </c>
      <c r="E496" s="14"/>
      <c r="F496" s="14" t="s">
        <v>4793</v>
      </c>
      <c r="G496" s="14" t="s">
        <v>2182</v>
      </c>
      <c r="H496" s="14" t="s">
        <v>5031</v>
      </c>
      <c r="I496" s="14">
        <v>0.0</v>
      </c>
      <c r="J496" s="14" t="s">
        <v>5070</v>
      </c>
      <c r="K496" s="14"/>
      <c r="L496" s="14"/>
      <c r="M496" s="14"/>
      <c r="N496" s="14"/>
      <c r="O496" s="14"/>
    </row>
    <row r="497" ht="15.75" hidden="1" customHeight="1">
      <c r="B497" s="15" t="s">
        <v>56</v>
      </c>
      <c r="C497" s="15" t="s">
        <v>59</v>
      </c>
      <c r="D497" s="15">
        <v>2019.0</v>
      </c>
      <c r="E497" s="15" t="s">
        <v>62</v>
      </c>
      <c r="F497" s="15" t="s">
        <v>63</v>
      </c>
      <c r="G497" s="15" t="s">
        <v>64</v>
      </c>
      <c r="H497" s="15" t="s">
        <v>33</v>
      </c>
      <c r="I497" s="15">
        <v>0.0</v>
      </c>
      <c r="J497" s="15" t="s">
        <v>5071</v>
      </c>
      <c r="K497" s="15"/>
      <c r="L497" s="15"/>
      <c r="M497" s="15"/>
      <c r="N497" s="15"/>
      <c r="O497" s="15"/>
    </row>
    <row r="498" ht="15.75" hidden="1" customHeight="1">
      <c r="B498" s="14" t="s">
        <v>539</v>
      </c>
      <c r="C498" s="14" t="s">
        <v>542</v>
      </c>
      <c r="D498" s="14">
        <v>2019.0</v>
      </c>
      <c r="E498" s="14" t="s">
        <v>544</v>
      </c>
      <c r="F498" s="14" t="s">
        <v>545</v>
      </c>
      <c r="G498" s="14" t="s">
        <v>64</v>
      </c>
      <c r="H498" s="14" t="s">
        <v>33</v>
      </c>
      <c r="I498" s="14">
        <v>0.0</v>
      </c>
      <c r="J498" s="14" t="s">
        <v>5070</v>
      </c>
      <c r="K498" s="14"/>
      <c r="L498" s="14"/>
      <c r="M498" s="14"/>
      <c r="N498" s="14"/>
      <c r="O498" s="14"/>
    </row>
    <row r="499" ht="15.75" hidden="1" customHeight="1">
      <c r="B499" s="15" t="s">
        <v>555</v>
      </c>
      <c r="C499" s="15" t="s">
        <v>558</v>
      </c>
      <c r="D499" s="15">
        <v>2019.0</v>
      </c>
      <c r="E499" s="15" t="s">
        <v>562</v>
      </c>
      <c r="F499" s="15" t="s">
        <v>563</v>
      </c>
      <c r="G499" s="15" t="s">
        <v>64</v>
      </c>
      <c r="H499" s="15" t="s">
        <v>33</v>
      </c>
      <c r="I499" s="15">
        <v>0.0</v>
      </c>
      <c r="J499" s="15" t="s">
        <v>5098</v>
      </c>
      <c r="K499" s="15"/>
      <c r="L499" s="15"/>
      <c r="M499" s="15"/>
      <c r="N499" s="15"/>
      <c r="O499" s="15"/>
    </row>
    <row r="500" ht="15.75" hidden="1" customHeight="1">
      <c r="B500" s="14" t="s">
        <v>584</v>
      </c>
      <c r="C500" s="14" t="s">
        <v>587</v>
      </c>
      <c r="D500" s="14">
        <v>2019.0</v>
      </c>
      <c r="E500" s="14" t="s">
        <v>590</v>
      </c>
      <c r="F500" s="14" t="s">
        <v>591</v>
      </c>
      <c r="G500" s="14" t="s">
        <v>30</v>
      </c>
      <c r="H500" s="14" t="s">
        <v>33</v>
      </c>
      <c r="I500" s="14">
        <v>0.0</v>
      </c>
      <c r="J500" s="14" t="s">
        <v>5069</v>
      </c>
      <c r="K500" s="14"/>
      <c r="L500" s="14"/>
      <c r="M500" s="14"/>
      <c r="N500" s="14"/>
      <c r="O500" s="14"/>
    </row>
    <row r="501" ht="15.75" hidden="1" customHeight="1">
      <c r="B501" s="15" t="s">
        <v>593</v>
      </c>
      <c r="C501" s="15" t="s">
        <v>596</v>
      </c>
      <c r="D501" s="15">
        <v>2019.0</v>
      </c>
      <c r="E501" s="15" t="s">
        <v>598</v>
      </c>
      <c r="F501" s="15" t="s">
        <v>599</v>
      </c>
      <c r="G501" s="15" t="s">
        <v>64</v>
      </c>
      <c r="H501" s="15" t="s">
        <v>33</v>
      </c>
      <c r="I501" s="15">
        <v>0.0</v>
      </c>
      <c r="J501" s="15" t="s">
        <v>5070</v>
      </c>
      <c r="K501" s="15"/>
      <c r="L501" s="15"/>
      <c r="M501" s="15"/>
      <c r="N501" s="15"/>
      <c r="O501" s="15"/>
    </row>
    <row r="502" ht="15.75" hidden="1" customHeight="1">
      <c r="B502" s="14"/>
      <c r="C502" s="14" t="s">
        <v>1545</v>
      </c>
      <c r="D502" s="14">
        <v>2019.0</v>
      </c>
      <c r="E502" s="14"/>
      <c r="F502" s="14" t="s">
        <v>1548</v>
      </c>
      <c r="G502" s="14" t="s">
        <v>1530</v>
      </c>
      <c r="H502" s="14" t="s">
        <v>5031</v>
      </c>
      <c r="I502" s="14">
        <v>0.0</v>
      </c>
      <c r="J502" s="14" t="s">
        <v>5070</v>
      </c>
      <c r="K502" s="14"/>
      <c r="L502" s="14"/>
      <c r="M502" s="14"/>
      <c r="N502" s="14"/>
      <c r="O502" s="14"/>
    </row>
    <row r="503" ht="15.75" hidden="1" customHeight="1">
      <c r="B503" s="15"/>
      <c r="C503" s="15" t="s">
        <v>1696</v>
      </c>
      <c r="D503" s="15">
        <v>2019.0</v>
      </c>
      <c r="E503" s="15"/>
      <c r="F503" s="15" t="s">
        <v>1699</v>
      </c>
      <c r="G503" s="15" t="s">
        <v>1530</v>
      </c>
      <c r="H503" s="15" t="s">
        <v>5031</v>
      </c>
      <c r="I503" s="15">
        <v>0.0</v>
      </c>
      <c r="J503" s="15" t="s">
        <v>5069</v>
      </c>
      <c r="K503" s="15"/>
      <c r="L503" s="15"/>
      <c r="M503" s="15"/>
      <c r="N503" s="15"/>
      <c r="O503" s="15"/>
    </row>
    <row r="504" ht="15.75" hidden="1" customHeight="1">
      <c r="B504" s="14"/>
      <c r="C504" s="14" t="s">
        <v>1736</v>
      </c>
      <c r="D504" s="14">
        <v>2019.0</v>
      </c>
      <c r="E504" s="14"/>
      <c r="F504" s="14" t="s">
        <v>1739</v>
      </c>
      <c r="G504" s="14" t="s">
        <v>1530</v>
      </c>
      <c r="H504" s="14" t="s">
        <v>5031</v>
      </c>
      <c r="I504" s="14">
        <v>0.0</v>
      </c>
      <c r="J504" s="14" t="s">
        <v>5070</v>
      </c>
      <c r="K504" s="14"/>
      <c r="L504" s="14"/>
      <c r="M504" s="14"/>
      <c r="N504" s="14"/>
      <c r="O504" s="14"/>
    </row>
    <row r="505" ht="15.75" hidden="1" customHeight="1">
      <c r="B505" s="15"/>
      <c r="C505" s="15" t="s">
        <v>1776</v>
      </c>
      <c r="D505" s="15">
        <v>2019.0</v>
      </c>
      <c r="E505" s="15"/>
      <c r="F505" s="15" t="s">
        <v>1779</v>
      </c>
      <c r="G505" s="15" t="s">
        <v>1530</v>
      </c>
      <c r="H505" s="15" t="s">
        <v>5031</v>
      </c>
      <c r="I505" s="15">
        <v>0.0</v>
      </c>
      <c r="J505" s="15" t="s">
        <v>5070</v>
      </c>
      <c r="K505" s="15"/>
      <c r="L505" s="15"/>
      <c r="M505" s="15"/>
      <c r="N505" s="15"/>
      <c r="O505" s="15"/>
    </row>
    <row r="506" ht="15.75" hidden="1" customHeight="1">
      <c r="B506" s="14"/>
      <c r="C506" s="14" t="s">
        <v>2062</v>
      </c>
      <c r="D506" s="14">
        <v>2019.0</v>
      </c>
      <c r="E506" s="14"/>
      <c r="F506" s="14" t="s">
        <v>2065</v>
      </c>
      <c r="G506" s="14" t="s">
        <v>1530</v>
      </c>
      <c r="H506" s="14" t="s">
        <v>5031</v>
      </c>
      <c r="I506" s="14">
        <v>0.0</v>
      </c>
      <c r="J506" s="14" t="s">
        <v>5071</v>
      </c>
      <c r="K506" s="14"/>
      <c r="L506" s="14"/>
      <c r="M506" s="14"/>
      <c r="N506" s="14"/>
      <c r="O506" s="14"/>
    </row>
    <row r="507" ht="15.75" hidden="1" customHeight="1">
      <c r="B507" s="15"/>
      <c r="C507" s="15" t="s">
        <v>2095</v>
      </c>
      <c r="D507" s="15">
        <v>2019.0</v>
      </c>
      <c r="E507" s="15"/>
      <c r="F507" s="15" t="s">
        <v>2098</v>
      </c>
      <c r="G507" s="15" t="s">
        <v>1530</v>
      </c>
      <c r="H507" s="15" t="s">
        <v>5031</v>
      </c>
      <c r="I507" s="15">
        <v>0.0</v>
      </c>
      <c r="J507" s="15" t="s">
        <v>5070</v>
      </c>
      <c r="K507" s="15"/>
      <c r="L507" s="15"/>
      <c r="M507" s="15"/>
      <c r="N507" s="15"/>
      <c r="O507" s="15"/>
    </row>
    <row r="508" ht="15.75" hidden="1" customHeight="1">
      <c r="B508" s="14"/>
      <c r="C508" s="14" t="s">
        <v>2330</v>
      </c>
      <c r="D508" s="14">
        <v>2019.0</v>
      </c>
      <c r="E508" s="14"/>
      <c r="F508" s="14" t="s">
        <v>2335</v>
      </c>
      <c r="G508" s="14" t="s">
        <v>2182</v>
      </c>
      <c r="H508" s="14" t="s">
        <v>5031</v>
      </c>
      <c r="I508" s="14">
        <v>0.0</v>
      </c>
      <c r="J508" s="14" t="s">
        <v>5069</v>
      </c>
      <c r="K508" s="14"/>
      <c r="L508" s="14"/>
      <c r="M508" s="14"/>
      <c r="N508" s="14"/>
      <c r="O508" s="14"/>
    </row>
    <row r="509" ht="15.75" hidden="1" customHeight="1">
      <c r="B509" s="15"/>
      <c r="C509" s="15" t="s">
        <v>2380</v>
      </c>
      <c r="D509" s="15">
        <v>2019.0</v>
      </c>
      <c r="E509" s="15"/>
      <c r="F509" s="15" t="s">
        <v>2385</v>
      </c>
      <c r="G509" s="15" t="s">
        <v>2182</v>
      </c>
      <c r="H509" s="15" t="s">
        <v>5031</v>
      </c>
      <c r="I509" s="15">
        <v>0.0</v>
      </c>
      <c r="J509" s="15" t="s">
        <v>5069</v>
      </c>
      <c r="K509" s="15"/>
      <c r="L509" s="15"/>
      <c r="M509" s="15"/>
      <c r="N509" s="15"/>
      <c r="O509" s="15"/>
    </row>
    <row r="510" ht="15.75" hidden="1" customHeight="1">
      <c r="B510" s="14"/>
      <c r="C510" s="14" t="s">
        <v>2457</v>
      </c>
      <c r="D510" s="14">
        <v>2019.0</v>
      </c>
      <c r="E510" s="14"/>
      <c r="F510" s="14" t="s">
        <v>2461</v>
      </c>
      <c r="G510" s="14" t="s">
        <v>2182</v>
      </c>
      <c r="H510" s="14" t="s">
        <v>5031</v>
      </c>
      <c r="I510" s="14">
        <v>0.0</v>
      </c>
      <c r="J510" s="14" t="s">
        <v>5071</v>
      </c>
      <c r="K510" s="14"/>
      <c r="L510" s="14"/>
      <c r="M510" s="14"/>
      <c r="N510" s="14"/>
      <c r="O510" s="14"/>
    </row>
    <row r="511" ht="15.75" hidden="1" customHeight="1">
      <c r="B511" s="15"/>
      <c r="C511" s="15" t="s">
        <v>2479</v>
      </c>
      <c r="D511" s="15">
        <v>2019.0</v>
      </c>
      <c r="E511" s="15"/>
      <c r="F511" s="15" t="s">
        <v>2484</v>
      </c>
      <c r="G511" s="15" t="s">
        <v>2182</v>
      </c>
      <c r="H511" s="15" t="s">
        <v>5031</v>
      </c>
      <c r="I511" s="15">
        <v>0.0</v>
      </c>
      <c r="J511" s="15" t="s">
        <v>5070</v>
      </c>
      <c r="K511" s="15"/>
      <c r="L511" s="15"/>
      <c r="M511" s="15"/>
      <c r="N511" s="15"/>
      <c r="O511" s="15"/>
    </row>
    <row r="512" ht="15.75" hidden="1" customHeight="1">
      <c r="B512" s="14"/>
      <c r="C512" s="14" t="s">
        <v>2509</v>
      </c>
      <c r="D512" s="14">
        <v>2019.0</v>
      </c>
      <c r="E512" s="14"/>
      <c r="F512" s="14" t="s">
        <v>2513</v>
      </c>
      <c r="G512" s="14" t="s">
        <v>2182</v>
      </c>
      <c r="H512" s="14" t="s">
        <v>5031</v>
      </c>
      <c r="I512" s="14">
        <v>0.0</v>
      </c>
      <c r="J512" s="14" t="s">
        <v>5069</v>
      </c>
      <c r="K512" s="14"/>
      <c r="L512" s="14"/>
      <c r="M512" s="14"/>
      <c r="N512" s="14"/>
      <c r="O512" s="14"/>
    </row>
    <row r="513" ht="15.75" hidden="1" customHeight="1">
      <c r="B513" s="15"/>
      <c r="C513" s="15" t="s">
        <v>2731</v>
      </c>
      <c r="D513" s="15">
        <v>2019.0</v>
      </c>
      <c r="E513" s="15"/>
      <c r="F513" s="15" t="s">
        <v>2734</v>
      </c>
      <c r="G513" s="15" t="s">
        <v>2182</v>
      </c>
      <c r="H513" s="15" t="s">
        <v>5031</v>
      </c>
      <c r="I513" s="15">
        <v>0.0</v>
      </c>
      <c r="J513" s="15" t="s">
        <v>5070</v>
      </c>
      <c r="K513" s="15"/>
      <c r="L513" s="15"/>
      <c r="M513" s="15"/>
      <c r="N513" s="15"/>
      <c r="O513" s="15"/>
    </row>
    <row r="514" ht="15.75" hidden="1" customHeight="1">
      <c r="B514" s="14"/>
      <c r="C514" s="14" t="s">
        <v>2744</v>
      </c>
      <c r="D514" s="14">
        <v>2019.0</v>
      </c>
      <c r="E514" s="14"/>
      <c r="F514" s="14" t="s">
        <v>2746</v>
      </c>
      <c r="G514" s="14" t="s">
        <v>2182</v>
      </c>
      <c r="H514" s="14" t="s">
        <v>5031</v>
      </c>
      <c r="I514" s="14">
        <v>0.0</v>
      </c>
      <c r="J514" s="14" t="s">
        <v>5070</v>
      </c>
      <c r="K514" s="14"/>
      <c r="L514" s="14"/>
      <c r="M514" s="14"/>
      <c r="N514" s="14"/>
      <c r="O514" s="14"/>
    </row>
    <row r="515" ht="15.75" hidden="1" customHeight="1">
      <c r="B515" s="15"/>
      <c r="C515" s="15" t="s">
        <v>2919</v>
      </c>
      <c r="D515" s="15">
        <v>2019.0</v>
      </c>
      <c r="E515" s="15"/>
      <c r="F515" s="15" t="s">
        <v>2922</v>
      </c>
      <c r="G515" s="15" t="s">
        <v>2182</v>
      </c>
      <c r="H515" s="15" t="s">
        <v>5031</v>
      </c>
      <c r="I515" s="15">
        <v>0.0</v>
      </c>
      <c r="J515" s="15" t="s">
        <v>5070</v>
      </c>
      <c r="K515" s="15"/>
      <c r="L515" s="15"/>
      <c r="M515" s="15"/>
      <c r="N515" s="15"/>
      <c r="O515" s="15"/>
    </row>
    <row r="516" ht="15.75" hidden="1" customHeight="1">
      <c r="B516" s="14"/>
      <c r="C516" s="14" t="s">
        <v>2984</v>
      </c>
      <c r="D516" s="14">
        <v>2019.0</v>
      </c>
      <c r="E516" s="14"/>
      <c r="F516" s="14" t="s">
        <v>2987</v>
      </c>
      <c r="G516" s="14" t="s">
        <v>2182</v>
      </c>
      <c r="H516" s="14" t="s">
        <v>5031</v>
      </c>
      <c r="I516" s="14">
        <v>0.0</v>
      </c>
      <c r="J516" s="14" t="s">
        <v>5069</v>
      </c>
      <c r="K516" s="14"/>
      <c r="L516" s="14"/>
      <c r="M516" s="14"/>
      <c r="N516" s="14"/>
      <c r="O516" s="14"/>
    </row>
    <row r="517" ht="15.75" hidden="1" customHeight="1">
      <c r="B517" s="15"/>
      <c r="C517" s="15" t="s">
        <v>3006</v>
      </c>
      <c r="D517" s="15">
        <v>2019.0</v>
      </c>
      <c r="E517" s="15"/>
      <c r="F517" s="15" t="s">
        <v>3008</v>
      </c>
      <c r="G517" s="15" t="s">
        <v>2182</v>
      </c>
      <c r="H517" s="15" t="s">
        <v>5031</v>
      </c>
      <c r="I517" s="15">
        <v>0.0</v>
      </c>
      <c r="J517" s="15" t="s">
        <v>5069</v>
      </c>
      <c r="K517" s="15"/>
      <c r="L517" s="15"/>
      <c r="M517" s="15"/>
      <c r="N517" s="15"/>
      <c r="O517" s="15"/>
    </row>
    <row r="518" ht="15.75" hidden="1" customHeight="1">
      <c r="B518" s="14"/>
      <c r="C518" s="14" t="s">
        <v>3171</v>
      </c>
      <c r="D518" s="14">
        <v>2019.0</v>
      </c>
      <c r="E518" s="14"/>
      <c r="F518" s="14" t="s">
        <v>3175</v>
      </c>
      <c r="G518" s="14" t="s">
        <v>2182</v>
      </c>
      <c r="H518" s="14" t="s">
        <v>5031</v>
      </c>
      <c r="I518" s="14">
        <v>0.0</v>
      </c>
      <c r="J518" s="14" t="s">
        <v>5070</v>
      </c>
      <c r="K518" s="14"/>
      <c r="L518" s="14"/>
      <c r="M518" s="14"/>
      <c r="N518" s="14"/>
      <c r="O518" s="14"/>
    </row>
    <row r="519" ht="15.75" hidden="1" customHeight="1">
      <c r="B519" s="15"/>
      <c r="C519" s="15" t="s">
        <v>3212</v>
      </c>
      <c r="D519" s="15">
        <v>2019.0</v>
      </c>
      <c r="E519" s="15"/>
      <c r="F519" s="15" t="s">
        <v>3214</v>
      </c>
      <c r="G519" s="15" t="s">
        <v>2182</v>
      </c>
      <c r="H519" s="15" t="s">
        <v>5031</v>
      </c>
      <c r="I519" s="15">
        <v>0.0</v>
      </c>
      <c r="J519" s="15" t="s">
        <v>5069</v>
      </c>
      <c r="K519" s="15"/>
      <c r="L519" s="15"/>
      <c r="M519" s="15"/>
      <c r="N519" s="15"/>
      <c r="O519" s="15"/>
    </row>
    <row r="520" ht="15.75" hidden="1" customHeight="1">
      <c r="B520" s="14"/>
      <c r="C520" s="14" t="s">
        <v>3235</v>
      </c>
      <c r="D520" s="14">
        <v>2019.0</v>
      </c>
      <c r="E520" s="14"/>
      <c r="F520" s="14" t="s">
        <v>3240</v>
      </c>
      <c r="G520" s="14" t="s">
        <v>2182</v>
      </c>
      <c r="H520" s="14" t="s">
        <v>5031</v>
      </c>
      <c r="I520" s="14">
        <v>0.0</v>
      </c>
      <c r="J520" s="14" t="s">
        <v>5070</v>
      </c>
      <c r="K520" s="14"/>
      <c r="L520" s="14"/>
      <c r="M520" s="14"/>
      <c r="N520" s="14"/>
      <c r="O520" s="14"/>
    </row>
    <row r="521" ht="15.75" hidden="1" customHeight="1">
      <c r="B521" s="15"/>
      <c r="C521" s="15" t="s">
        <v>3264</v>
      </c>
      <c r="D521" s="15">
        <v>2019.0</v>
      </c>
      <c r="E521" s="15"/>
      <c r="F521" s="15" t="s">
        <v>3267</v>
      </c>
      <c r="G521" s="15" t="s">
        <v>2182</v>
      </c>
      <c r="H521" s="15" t="s">
        <v>5031</v>
      </c>
      <c r="I521" s="15">
        <v>0.0</v>
      </c>
      <c r="J521" s="15" t="s">
        <v>5070</v>
      </c>
      <c r="K521" s="15"/>
      <c r="L521" s="15"/>
      <c r="M521" s="15"/>
      <c r="N521" s="15"/>
      <c r="O521" s="15"/>
    </row>
    <row r="522" ht="15.75" hidden="1" customHeight="1">
      <c r="B522" s="14"/>
      <c r="C522" s="14" t="s">
        <v>3480</v>
      </c>
      <c r="D522" s="14">
        <v>2019.0</v>
      </c>
      <c r="E522" s="14"/>
      <c r="F522" s="14" t="s">
        <v>3484</v>
      </c>
      <c r="G522" s="14" t="s">
        <v>2182</v>
      </c>
      <c r="H522" s="14" t="s">
        <v>5031</v>
      </c>
      <c r="I522" s="14">
        <v>0.0</v>
      </c>
      <c r="J522" s="14" t="s">
        <v>5071</v>
      </c>
      <c r="K522" s="14"/>
      <c r="L522" s="14"/>
      <c r="M522" s="14"/>
      <c r="N522" s="14"/>
      <c r="O522" s="14"/>
    </row>
    <row r="523" ht="15.75" hidden="1" customHeight="1">
      <c r="B523" s="15"/>
      <c r="C523" s="15" t="s">
        <v>3612</v>
      </c>
      <c r="D523" s="15">
        <v>2019.0</v>
      </c>
      <c r="E523" s="15"/>
      <c r="F523" s="15" t="s">
        <v>3615</v>
      </c>
      <c r="G523" s="15" t="s">
        <v>2182</v>
      </c>
      <c r="H523" s="15" t="s">
        <v>5031</v>
      </c>
      <c r="I523" s="15">
        <v>0.0</v>
      </c>
      <c r="J523" s="15" t="s">
        <v>5071</v>
      </c>
      <c r="K523" s="15"/>
      <c r="L523" s="15"/>
      <c r="M523" s="15"/>
      <c r="N523" s="15"/>
      <c r="O523" s="15"/>
    </row>
    <row r="524" ht="15.75" hidden="1" customHeight="1">
      <c r="B524" s="14"/>
      <c r="C524" s="14" t="s">
        <v>3623</v>
      </c>
      <c r="D524" s="14">
        <v>2019.0</v>
      </c>
      <c r="E524" s="14"/>
      <c r="F524" s="14" t="s">
        <v>3626</v>
      </c>
      <c r="G524" s="14" t="s">
        <v>2182</v>
      </c>
      <c r="H524" s="14" t="s">
        <v>5031</v>
      </c>
      <c r="I524" s="14">
        <v>0.0</v>
      </c>
      <c r="J524" s="14" t="s">
        <v>5071</v>
      </c>
      <c r="K524" s="14"/>
      <c r="L524" s="14"/>
      <c r="M524" s="14"/>
      <c r="N524" s="14"/>
      <c r="O524" s="14"/>
    </row>
    <row r="525" ht="15.75" hidden="1" customHeight="1">
      <c r="B525" s="15"/>
      <c r="C525" s="15" t="s">
        <v>3673</v>
      </c>
      <c r="D525" s="15">
        <v>2019.0</v>
      </c>
      <c r="E525" s="15"/>
      <c r="F525" s="15" t="s">
        <v>3678</v>
      </c>
      <c r="G525" s="15" t="s">
        <v>2182</v>
      </c>
      <c r="H525" s="15" t="s">
        <v>5031</v>
      </c>
      <c r="I525" s="15">
        <v>0.0</v>
      </c>
      <c r="J525" s="15" t="s">
        <v>5070</v>
      </c>
      <c r="K525" s="15"/>
      <c r="L525" s="15"/>
      <c r="M525" s="15"/>
      <c r="N525" s="15"/>
      <c r="O525" s="15"/>
    </row>
    <row r="526" ht="15.75" hidden="1" customHeight="1">
      <c r="B526" s="14"/>
      <c r="C526" s="14" t="s">
        <v>3680</v>
      </c>
      <c r="D526" s="14">
        <v>2019.0</v>
      </c>
      <c r="E526" s="14"/>
      <c r="F526" s="14" t="s">
        <v>3683</v>
      </c>
      <c r="G526" s="14" t="s">
        <v>2182</v>
      </c>
      <c r="H526" s="14" t="s">
        <v>5031</v>
      </c>
      <c r="I526" s="14">
        <v>0.0</v>
      </c>
      <c r="J526" s="14" t="s">
        <v>5070</v>
      </c>
      <c r="K526" s="14"/>
      <c r="L526" s="14"/>
      <c r="M526" s="14"/>
      <c r="N526" s="14"/>
      <c r="O526" s="14"/>
    </row>
    <row r="527" ht="15.75" hidden="1" customHeight="1">
      <c r="B527" s="15"/>
      <c r="C527" s="15" t="s">
        <v>3822</v>
      </c>
      <c r="D527" s="15">
        <v>2019.0</v>
      </c>
      <c r="E527" s="15"/>
      <c r="F527" s="15" t="s">
        <v>3826</v>
      </c>
      <c r="G527" s="15" t="s">
        <v>2182</v>
      </c>
      <c r="H527" s="15" t="s">
        <v>5031</v>
      </c>
      <c r="I527" s="15">
        <v>0.0</v>
      </c>
      <c r="J527" s="15" t="s">
        <v>5070</v>
      </c>
      <c r="K527" s="15"/>
      <c r="L527" s="15"/>
      <c r="M527" s="15"/>
      <c r="N527" s="15"/>
      <c r="O527" s="15"/>
    </row>
    <row r="528" ht="15.75" hidden="1" customHeight="1">
      <c r="B528" s="14"/>
      <c r="C528" s="14" t="s">
        <v>3847</v>
      </c>
      <c r="D528" s="14">
        <v>2019.0</v>
      </c>
      <c r="E528" s="14"/>
      <c r="F528" s="14" t="s">
        <v>3852</v>
      </c>
      <c r="G528" s="14" t="s">
        <v>2182</v>
      </c>
      <c r="H528" s="14" t="s">
        <v>5031</v>
      </c>
      <c r="I528" s="14">
        <v>0.0</v>
      </c>
      <c r="J528" s="14" t="s">
        <v>5069</v>
      </c>
      <c r="K528" s="14"/>
      <c r="L528" s="14"/>
      <c r="M528" s="14"/>
      <c r="N528" s="14"/>
      <c r="O528" s="14"/>
    </row>
    <row r="529" ht="15.75" hidden="1" customHeight="1">
      <c r="B529" s="15"/>
      <c r="C529" s="15" t="s">
        <v>3861</v>
      </c>
      <c r="D529" s="15">
        <v>2019.0</v>
      </c>
      <c r="E529" s="15"/>
      <c r="F529" s="15" t="s">
        <v>3864</v>
      </c>
      <c r="G529" s="15" t="s">
        <v>2182</v>
      </c>
      <c r="H529" s="15" t="s">
        <v>5031</v>
      </c>
      <c r="I529" s="15">
        <v>0.0</v>
      </c>
      <c r="J529" s="15" t="s">
        <v>5070</v>
      </c>
      <c r="K529" s="15"/>
      <c r="L529" s="15"/>
      <c r="M529" s="15"/>
      <c r="N529" s="15"/>
      <c r="O529" s="15"/>
    </row>
    <row r="530" ht="15.75" hidden="1" customHeight="1">
      <c r="B530" s="14"/>
      <c r="C530" s="14" t="s">
        <v>4060</v>
      </c>
      <c r="D530" s="14">
        <v>2019.0</v>
      </c>
      <c r="E530" s="14"/>
      <c r="F530" s="14" t="s">
        <v>4063</v>
      </c>
      <c r="G530" s="14" t="s">
        <v>2182</v>
      </c>
      <c r="H530" s="14" t="s">
        <v>5031</v>
      </c>
      <c r="I530" s="14">
        <v>0.0</v>
      </c>
      <c r="J530" s="14" t="s">
        <v>5070</v>
      </c>
      <c r="K530" s="14"/>
      <c r="L530" s="14"/>
      <c r="M530" s="14"/>
      <c r="N530" s="14"/>
      <c r="O530" s="14"/>
    </row>
    <row r="531" ht="15.75" hidden="1" customHeight="1">
      <c r="B531" s="15"/>
      <c r="C531" s="15" t="s">
        <v>4073</v>
      </c>
      <c r="D531" s="15">
        <v>2019.0</v>
      </c>
      <c r="E531" s="15"/>
      <c r="F531" s="15" t="s">
        <v>4076</v>
      </c>
      <c r="G531" s="15" t="s">
        <v>2182</v>
      </c>
      <c r="H531" s="15" t="s">
        <v>5031</v>
      </c>
      <c r="I531" s="15">
        <v>0.0</v>
      </c>
      <c r="J531" s="15" t="s">
        <v>5069</v>
      </c>
      <c r="K531" s="15"/>
      <c r="L531" s="15"/>
      <c r="M531" s="15"/>
      <c r="N531" s="15"/>
      <c r="O531" s="15"/>
    </row>
    <row r="532" ht="15.75" hidden="1" customHeight="1">
      <c r="B532" s="14"/>
      <c r="C532" s="14" t="s">
        <v>4246</v>
      </c>
      <c r="D532" s="14">
        <v>2019.0</v>
      </c>
      <c r="E532" s="14"/>
      <c r="F532" s="14" t="s">
        <v>4248</v>
      </c>
      <c r="G532" s="14" t="s">
        <v>2182</v>
      </c>
      <c r="H532" s="14" t="s">
        <v>5031</v>
      </c>
      <c r="I532" s="14">
        <v>0.0</v>
      </c>
      <c r="J532" s="14" t="s">
        <v>5071</v>
      </c>
      <c r="K532" s="14"/>
      <c r="L532" s="14"/>
      <c r="M532" s="14"/>
      <c r="N532" s="14"/>
      <c r="O532" s="14"/>
    </row>
    <row r="533" ht="15.75" hidden="1" customHeight="1">
      <c r="B533" s="15"/>
      <c r="C533" s="15" t="s">
        <v>4318</v>
      </c>
      <c r="D533" s="15">
        <v>2019.0</v>
      </c>
      <c r="E533" s="15"/>
      <c r="F533" s="15" t="s">
        <v>4320</v>
      </c>
      <c r="G533" s="15" t="s">
        <v>2182</v>
      </c>
      <c r="H533" s="15" t="s">
        <v>5031</v>
      </c>
      <c r="I533" s="15">
        <v>60.0</v>
      </c>
      <c r="J533" s="15" t="s">
        <v>5093</v>
      </c>
      <c r="K533" s="15" t="s">
        <v>5073</v>
      </c>
      <c r="L533" s="15"/>
      <c r="M533" s="15"/>
      <c r="N533" s="15"/>
      <c r="O533" s="15"/>
    </row>
    <row r="534" ht="15.75" hidden="1" customHeight="1">
      <c r="B534" s="14"/>
      <c r="C534" s="14" t="s">
        <v>4379</v>
      </c>
      <c r="D534" s="14">
        <v>2019.0</v>
      </c>
      <c r="E534" s="14"/>
      <c r="F534" s="14" t="s">
        <v>4382</v>
      </c>
      <c r="G534" s="14" t="s">
        <v>2182</v>
      </c>
      <c r="H534" s="14" t="s">
        <v>5031</v>
      </c>
      <c r="I534" s="14">
        <v>0.0</v>
      </c>
      <c r="J534" s="14" t="s">
        <v>5071</v>
      </c>
      <c r="K534" s="14"/>
      <c r="L534" s="14"/>
      <c r="M534" s="14"/>
      <c r="N534" s="14"/>
      <c r="O534" s="14"/>
    </row>
    <row r="535" ht="15.75" hidden="1" customHeight="1">
      <c r="B535" s="15"/>
      <c r="C535" s="15" t="s">
        <v>4384</v>
      </c>
      <c r="D535" s="15">
        <v>2019.0</v>
      </c>
      <c r="E535" s="15"/>
      <c r="F535" s="15" t="s">
        <v>4387</v>
      </c>
      <c r="G535" s="15" t="s">
        <v>2182</v>
      </c>
      <c r="H535" s="15" t="s">
        <v>5031</v>
      </c>
      <c r="I535" s="15">
        <v>0.0</v>
      </c>
      <c r="J535" s="15" t="s">
        <v>5069</v>
      </c>
      <c r="K535" s="15"/>
      <c r="L535" s="15"/>
      <c r="M535" s="15"/>
      <c r="N535" s="15"/>
      <c r="O535" s="15"/>
    </row>
    <row r="536" ht="15.75" hidden="1" customHeight="1">
      <c r="B536" s="14"/>
      <c r="C536" s="14" t="s">
        <v>4450</v>
      </c>
      <c r="D536" s="14">
        <v>2019.0</v>
      </c>
      <c r="E536" s="14"/>
      <c r="F536" s="14" t="s">
        <v>4451</v>
      </c>
      <c r="G536" s="14" t="s">
        <v>2182</v>
      </c>
      <c r="H536" s="14" t="s">
        <v>5031</v>
      </c>
      <c r="I536" s="14">
        <v>0.0</v>
      </c>
      <c r="J536" s="14" t="s">
        <v>5069</v>
      </c>
      <c r="K536" s="14"/>
      <c r="L536" s="14"/>
      <c r="M536" s="14"/>
      <c r="N536" s="14"/>
      <c r="O536" s="14"/>
    </row>
    <row r="537" ht="15.75" hidden="1" customHeight="1">
      <c r="B537" s="15"/>
      <c r="C537" s="15" t="s">
        <v>4603</v>
      </c>
      <c r="D537" s="15">
        <v>2019.0</v>
      </c>
      <c r="E537" s="15"/>
      <c r="F537" s="15" t="s">
        <v>4604</v>
      </c>
      <c r="G537" s="15" t="s">
        <v>2182</v>
      </c>
      <c r="H537" s="15" t="s">
        <v>5031</v>
      </c>
      <c r="I537" s="15">
        <v>0.0</v>
      </c>
      <c r="J537" s="15" t="s">
        <v>5068</v>
      </c>
      <c r="K537" s="15"/>
      <c r="L537" s="15"/>
      <c r="M537" s="15"/>
      <c r="N537" s="15"/>
      <c r="O537" s="15"/>
    </row>
    <row r="538" ht="15.75" hidden="1" customHeight="1">
      <c r="B538" s="14"/>
      <c r="C538" s="14" t="s">
        <v>4619</v>
      </c>
      <c r="D538" s="14">
        <v>2019.0</v>
      </c>
      <c r="E538" s="14"/>
      <c r="F538" s="14" t="s">
        <v>4623</v>
      </c>
      <c r="G538" s="14" t="s">
        <v>2182</v>
      </c>
      <c r="H538" s="14" t="s">
        <v>5031</v>
      </c>
      <c r="I538" s="14">
        <v>0.0</v>
      </c>
      <c r="J538" s="14" t="s">
        <v>5070</v>
      </c>
      <c r="K538" s="14"/>
      <c r="L538" s="14"/>
      <c r="M538" s="14"/>
      <c r="N538" s="14"/>
      <c r="O538" s="14"/>
    </row>
    <row r="539" ht="15.75" hidden="1" customHeight="1">
      <c r="B539" s="15"/>
      <c r="C539" s="15" t="s">
        <v>4761</v>
      </c>
      <c r="D539" s="15">
        <v>2019.0</v>
      </c>
      <c r="E539" s="15"/>
      <c r="F539" s="15" t="s">
        <v>4766</v>
      </c>
      <c r="G539" s="15" t="s">
        <v>2182</v>
      </c>
      <c r="H539" s="15" t="s">
        <v>5031</v>
      </c>
      <c r="I539" s="15">
        <v>0.0</v>
      </c>
      <c r="J539" s="15" t="s">
        <v>5069</v>
      </c>
      <c r="K539" s="15"/>
      <c r="L539" s="15"/>
      <c r="M539" s="15"/>
      <c r="N539" s="15"/>
      <c r="O539" s="15"/>
    </row>
    <row r="540" ht="15.75" hidden="1" customHeight="1">
      <c r="B540" s="14" t="s">
        <v>5035</v>
      </c>
      <c r="C540" s="14" t="s">
        <v>5036</v>
      </c>
      <c r="D540" s="14">
        <v>2018.0</v>
      </c>
      <c r="E540" s="14" t="s">
        <v>26</v>
      </c>
      <c r="F540" s="14" t="s">
        <v>5037</v>
      </c>
      <c r="G540" s="14" t="s">
        <v>64</v>
      </c>
      <c r="H540" s="14" t="s">
        <v>33</v>
      </c>
      <c r="I540" s="14">
        <v>0.0</v>
      </c>
      <c r="J540" s="14" t="s">
        <v>5068</v>
      </c>
      <c r="K540" s="14"/>
      <c r="L540" s="14"/>
      <c r="M540" s="14"/>
      <c r="N540" s="14"/>
      <c r="O540" s="14"/>
    </row>
    <row r="541" ht="15.75" hidden="1" customHeight="1">
      <c r="B541" s="15" t="s">
        <v>493</v>
      </c>
      <c r="C541" s="15" t="s">
        <v>496</v>
      </c>
      <c r="D541" s="15">
        <v>2018.0</v>
      </c>
      <c r="E541" s="15" t="s">
        <v>499</v>
      </c>
      <c r="F541" s="15" t="s">
        <v>500</v>
      </c>
      <c r="G541" s="15" t="s">
        <v>30</v>
      </c>
      <c r="H541" s="15" t="s">
        <v>33</v>
      </c>
      <c r="I541" s="15">
        <v>60.0</v>
      </c>
      <c r="J541" s="15" t="s">
        <v>5093</v>
      </c>
      <c r="K541" s="15" t="s">
        <v>5059</v>
      </c>
      <c r="L541" s="15"/>
      <c r="M541" s="15"/>
      <c r="N541" s="15"/>
      <c r="O541" s="15"/>
    </row>
    <row r="542" ht="15.75" hidden="1" customHeight="1">
      <c r="B542" s="14" t="s">
        <v>665</v>
      </c>
      <c r="C542" s="14" t="s">
        <v>668</v>
      </c>
      <c r="D542" s="14">
        <v>2018.0</v>
      </c>
      <c r="E542" s="14" t="s">
        <v>670</v>
      </c>
      <c r="F542" s="14" t="s">
        <v>671</v>
      </c>
      <c r="G542" s="14" t="s">
        <v>64</v>
      </c>
      <c r="H542" s="14" t="s">
        <v>33</v>
      </c>
      <c r="I542" s="14">
        <v>0.0</v>
      </c>
      <c r="J542" s="14" t="s">
        <v>5069</v>
      </c>
      <c r="K542" s="14"/>
      <c r="L542" s="14"/>
      <c r="M542" s="14"/>
      <c r="N542" s="14"/>
      <c r="O542" s="14"/>
    </row>
    <row r="543" ht="15.75" hidden="1" customHeight="1">
      <c r="B543" s="15" t="s">
        <v>723</v>
      </c>
      <c r="C543" s="15" t="s">
        <v>726</v>
      </c>
      <c r="D543" s="15">
        <v>2018.0</v>
      </c>
      <c r="E543" s="15" t="s">
        <v>729</v>
      </c>
      <c r="F543" s="15" t="s">
        <v>730</v>
      </c>
      <c r="G543" s="15" t="s">
        <v>30</v>
      </c>
      <c r="H543" s="15" t="s">
        <v>33</v>
      </c>
      <c r="I543" s="15">
        <v>0.0</v>
      </c>
      <c r="J543" s="15" t="s">
        <v>5070</v>
      </c>
      <c r="K543" s="15"/>
      <c r="L543" s="15"/>
      <c r="M543" s="15"/>
      <c r="N543" s="15"/>
      <c r="O543" s="15"/>
    </row>
    <row r="544" ht="15.75" hidden="1" customHeight="1">
      <c r="B544" s="14"/>
      <c r="C544" s="14" t="s">
        <v>1596</v>
      </c>
      <c r="D544" s="14">
        <v>2018.0</v>
      </c>
      <c r="E544" s="14"/>
      <c r="F544" s="14" t="s">
        <v>1599</v>
      </c>
      <c r="G544" s="14" t="s">
        <v>1530</v>
      </c>
      <c r="H544" s="14" t="s">
        <v>5031</v>
      </c>
      <c r="I544" s="14">
        <v>60.0</v>
      </c>
      <c r="J544" s="14" t="s">
        <v>5074</v>
      </c>
      <c r="K544" s="14" t="s">
        <v>5087</v>
      </c>
      <c r="L544" s="14"/>
      <c r="M544" s="14"/>
      <c r="N544" s="14"/>
      <c r="O544" s="14"/>
    </row>
    <row r="545" ht="15.75" hidden="1" customHeight="1">
      <c r="B545" s="15"/>
      <c r="C545" s="15" t="s">
        <v>1606</v>
      </c>
      <c r="D545" s="15">
        <v>2018.0</v>
      </c>
      <c r="E545" s="15"/>
      <c r="F545" s="15" t="s">
        <v>1610</v>
      </c>
      <c r="G545" s="15" t="s">
        <v>1530</v>
      </c>
      <c r="H545" s="15" t="s">
        <v>5031</v>
      </c>
      <c r="I545" s="15">
        <v>0.0</v>
      </c>
      <c r="J545" s="15" t="s">
        <v>5070</v>
      </c>
      <c r="K545" s="15"/>
      <c r="L545" s="15"/>
      <c r="M545" s="15"/>
      <c r="N545" s="15"/>
      <c r="O545" s="15"/>
    </row>
    <row r="546" ht="15.75" hidden="1" customHeight="1">
      <c r="B546" s="14"/>
      <c r="C546" s="14" t="s">
        <v>1629</v>
      </c>
      <c r="D546" s="14">
        <v>2018.0</v>
      </c>
      <c r="E546" s="14"/>
      <c r="F546" s="14" t="s">
        <v>1632</v>
      </c>
      <c r="G546" s="14" t="s">
        <v>1530</v>
      </c>
      <c r="H546" s="14" t="s">
        <v>5031</v>
      </c>
      <c r="I546" s="14">
        <v>0.0</v>
      </c>
      <c r="J546" s="14" t="s">
        <v>5070</v>
      </c>
      <c r="K546" s="14"/>
      <c r="L546" s="14"/>
      <c r="M546" s="14"/>
      <c r="N546" s="14"/>
      <c r="O546" s="14"/>
    </row>
    <row r="547" ht="15.75" hidden="1" customHeight="1">
      <c r="B547" s="15"/>
      <c r="C547" s="15" t="s">
        <v>1657</v>
      </c>
      <c r="D547" s="15">
        <v>2018.0</v>
      </c>
      <c r="E547" s="15"/>
      <c r="F547" s="15" t="s">
        <v>1662</v>
      </c>
      <c r="G547" s="15" t="s">
        <v>1530</v>
      </c>
      <c r="H547" s="15" t="s">
        <v>5031</v>
      </c>
      <c r="I547" s="15">
        <v>0.0</v>
      </c>
      <c r="J547" s="15" t="s">
        <v>5069</v>
      </c>
      <c r="K547" s="15"/>
      <c r="L547" s="15"/>
      <c r="M547" s="15"/>
      <c r="N547" s="15"/>
      <c r="O547" s="15"/>
    </row>
    <row r="548" ht="15.75" hidden="1" customHeight="1">
      <c r="B548" s="14"/>
      <c r="C548" s="14" t="s">
        <v>1786</v>
      </c>
      <c r="D548" s="14">
        <v>2018.0</v>
      </c>
      <c r="E548" s="14"/>
      <c r="F548" s="14" t="s">
        <v>1789</v>
      </c>
      <c r="G548" s="14" t="s">
        <v>1530</v>
      </c>
      <c r="H548" s="14" t="s">
        <v>5031</v>
      </c>
      <c r="I548" s="14">
        <v>0.0</v>
      </c>
      <c r="J548" s="14" t="s">
        <v>5070</v>
      </c>
      <c r="K548" s="14"/>
      <c r="L548" s="14"/>
      <c r="M548" s="14"/>
      <c r="N548" s="14"/>
      <c r="O548" s="14"/>
    </row>
    <row r="549" ht="15.75" hidden="1" customHeight="1">
      <c r="B549" s="15"/>
      <c r="C549" s="15" t="s">
        <v>1887</v>
      </c>
      <c r="D549" s="15">
        <v>2018.0</v>
      </c>
      <c r="E549" s="15"/>
      <c r="F549" s="15" t="s">
        <v>1891</v>
      </c>
      <c r="G549" s="15" t="s">
        <v>1530</v>
      </c>
      <c r="H549" s="15" t="s">
        <v>5031</v>
      </c>
      <c r="I549" s="15">
        <v>0.0</v>
      </c>
      <c r="J549" s="15" t="s">
        <v>5070</v>
      </c>
      <c r="K549" s="15"/>
      <c r="L549" s="15"/>
      <c r="M549" s="15"/>
      <c r="N549" s="15"/>
      <c r="O549" s="15"/>
    </row>
    <row r="550" ht="15.75" hidden="1" customHeight="1">
      <c r="B550" s="14"/>
      <c r="C550" s="14" t="s">
        <v>1898</v>
      </c>
      <c r="D550" s="14">
        <v>2018.0</v>
      </c>
      <c r="E550" s="14"/>
      <c r="F550" s="14" t="s">
        <v>1901</v>
      </c>
      <c r="G550" s="14" t="s">
        <v>1530</v>
      </c>
      <c r="H550" s="14" t="s">
        <v>5031</v>
      </c>
      <c r="I550" s="14">
        <v>0.0</v>
      </c>
      <c r="J550" s="14" t="s">
        <v>5069</v>
      </c>
      <c r="K550" s="14"/>
      <c r="L550" s="14"/>
      <c r="M550" s="14"/>
      <c r="N550" s="14"/>
      <c r="O550" s="14"/>
    </row>
    <row r="551" ht="15.75" hidden="1" customHeight="1">
      <c r="B551" s="15"/>
      <c r="C551" s="15" t="s">
        <v>1977</v>
      </c>
      <c r="D551" s="15">
        <v>2018.0</v>
      </c>
      <c r="E551" s="15"/>
      <c r="F551" s="15" t="s">
        <v>1980</v>
      </c>
      <c r="G551" s="15" t="s">
        <v>1530</v>
      </c>
      <c r="H551" s="15" t="s">
        <v>5031</v>
      </c>
      <c r="I551" s="15">
        <v>0.0</v>
      </c>
      <c r="J551" s="15" t="s">
        <v>5070</v>
      </c>
      <c r="K551" s="15"/>
      <c r="L551" s="15"/>
      <c r="M551" s="15"/>
      <c r="N551" s="15"/>
      <c r="O551" s="15"/>
    </row>
    <row r="552" ht="15.75" hidden="1" customHeight="1">
      <c r="B552" s="14"/>
      <c r="C552" s="14" t="s">
        <v>2020</v>
      </c>
      <c r="D552" s="14">
        <v>2018.0</v>
      </c>
      <c r="E552" s="14"/>
      <c r="F552" s="14" t="s">
        <v>2023</v>
      </c>
      <c r="G552" s="14" t="s">
        <v>1530</v>
      </c>
      <c r="H552" s="14" t="s">
        <v>5031</v>
      </c>
      <c r="I552" s="14">
        <v>0.0</v>
      </c>
      <c r="J552" s="14" t="s">
        <v>5069</v>
      </c>
      <c r="K552" s="14"/>
      <c r="L552" s="14"/>
      <c r="M552" s="14"/>
      <c r="N552" s="14"/>
      <c r="O552" s="14"/>
    </row>
    <row r="553" ht="15.75" hidden="1" customHeight="1">
      <c r="B553" s="15"/>
      <c r="C553" s="15" t="s">
        <v>2544</v>
      </c>
      <c r="D553" s="15">
        <v>2018.0</v>
      </c>
      <c r="E553" s="15"/>
      <c r="F553" s="15" t="s">
        <v>2549</v>
      </c>
      <c r="G553" s="15" t="s">
        <v>2182</v>
      </c>
      <c r="H553" s="15" t="s">
        <v>5031</v>
      </c>
      <c r="I553" s="15">
        <v>0.0</v>
      </c>
      <c r="J553" s="15" t="s">
        <v>5071</v>
      </c>
      <c r="K553" s="15"/>
      <c r="L553" s="15"/>
      <c r="M553" s="15"/>
      <c r="N553" s="15"/>
      <c r="O553" s="15"/>
    </row>
    <row r="554" ht="15.75" hidden="1" customHeight="1">
      <c r="B554" s="14"/>
      <c r="C554" s="14" t="s">
        <v>2646</v>
      </c>
      <c r="D554" s="14">
        <v>2018.0</v>
      </c>
      <c r="E554" s="14"/>
      <c r="F554" s="14" t="s">
        <v>2651</v>
      </c>
      <c r="G554" s="14" t="s">
        <v>2182</v>
      </c>
      <c r="H554" s="14" t="s">
        <v>5031</v>
      </c>
      <c r="I554" s="14">
        <v>0.0</v>
      </c>
      <c r="J554" s="14" t="s">
        <v>5070</v>
      </c>
      <c r="K554" s="14"/>
      <c r="L554" s="14"/>
      <c r="M554" s="14"/>
      <c r="N554" s="14"/>
      <c r="O554" s="14"/>
    </row>
    <row r="555" ht="15.75" hidden="1" customHeight="1">
      <c r="B555" s="15"/>
      <c r="C555" s="15" t="s">
        <v>2694</v>
      </c>
      <c r="D555" s="15">
        <v>2018.0</v>
      </c>
      <c r="E555" s="15"/>
      <c r="F555" s="15" t="s">
        <v>2699</v>
      </c>
      <c r="G555" s="15" t="s">
        <v>2182</v>
      </c>
      <c r="H555" s="15" t="s">
        <v>5031</v>
      </c>
      <c r="I555" s="15">
        <v>0.0</v>
      </c>
      <c r="J555" s="15" t="s">
        <v>5069</v>
      </c>
      <c r="K555" s="15"/>
      <c r="L555" s="15"/>
      <c r="M555" s="15"/>
      <c r="N555" s="15"/>
      <c r="O555" s="15"/>
    </row>
    <row r="556" ht="15.75" hidden="1" customHeight="1">
      <c r="B556" s="14"/>
      <c r="C556" s="14" t="s">
        <v>2962</v>
      </c>
      <c r="D556" s="14">
        <v>2018.0</v>
      </c>
      <c r="E556" s="14"/>
      <c r="F556" s="14" t="s">
        <v>2966</v>
      </c>
      <c r="G556" s="14" t="s">
        <v>2182</v>
      </c>
      <c r="H556" s="14" t="s">
        <v>5031</v>
      </c>
      <c r="I556" s="14">
        <v>0.0</v>
      </c>
      <c r="J556" s="14" t="s">
        <v>5071</v>
      </c>
      <c r="K556" s="14"/>
      <c r="L556" s="14"/>
      <c r="M556" s="14"/>
      <c r="N556" s="14"/>
      <c r="O556" s="14"/>
    </row>
    <row r="557" ht="15.75" hidden="1" customHeight="1">
      <c r="B557" s="15"/>
      <c r="C557" s="15" t="s">
        <v>2995</v>
      </c>
      <c r="D557" s="15">
        <v>2018.0</v>
      </c>
      <c r="E557" s="15"/>
      <c r="F557" s="15" t="s">
        <v>3000</v>
      </c>
      <c r="G557" s="15" t="s">
        <v>2182</v>
      </c>
      <c r="H557" s="15" t="s">
        <v>5031</v>
      </c>
      <c r="I557" s="15">
        <v>0.0</v>
      </c>
      <c r="J557" s="15" t="s">
        <v>5071</v>
      </c>
      <c r="K557" s="15"/>
      <c r="L557" s="15"/>
      <c r="M557" s="15"/>
      <c r="N557" s="15"/>
      <c r="O557" s="15"/>
    </row>
    <row r="558" ht="15.75" hidden="1" customHeight="1">
      <c r="B558" s="14"/>
      <c r="C558" s="14" t="s">
        <v>3153</v>
      </c>
      <c r="D558" s="14">
        <v>2018.0</v>
      </c>
      <c r="E558" s="14"/>
      <c r="F558" s="14" t="s">
        <v>3158</v>
      </c>
      <c r="G558" s="14" t="s">
        <v>2182</v>
      </c>
      <c r="H558" s="14" t="s">
        <v>5031</v>
      </c>
      <c r="I558" s="14">
        <v>0.0</v>
      </c>
      <c r="J558" s="14" t="s">
        <v>5069</v>
      </c>
      <c r="K558" s="14"/>
      <c r="L558" s="14"/>
      <c r="M558" s="14"/>
      <c r="N558" s="14"/>
      <c r="O558" s="14"/>
    </row>
    <row r="559" ht="15.75" hidden="1" customHeight="1">
      <c r="B559" s="15"/>
      <c r="C559" s="15" t="s">
        <v>3357</v>
      </c>
      <c r="D559" s="15">
        <v>2018.0</v>
      </c>
      <c r="E559" s="15"/>
      <c r="F559" s="15" t="s">
        <v>3362</v>
      </c>
      <c r="G559" s="15" t="s">
        <v>2182</v>
      </c>
      <c r="H559" s="15" t="s">
        <v>5031</v>
      </c>
      <c r="I559" s="15">
        <v>0.0</v>
      </c>
      <c r="J559" s="15" t="s">
        <v>5069</v>
      </c>
      <c r="K559" s="15"/>
      <c r="L559" s="15"/>
      <c r="M559" s="15"/>
      <c r="N559" s="15"/>
      <c r="O559" s="15"/>
    </row>
    <row r="560" ht="15.75" hidden="1" customHeight="1">
      <c r="B560" s="14"/>
      <c r="C560" s="14" t="s">
        <v>3388</v>
      </c>
      <c r="D560" s="14">
        <v>2018.0</v>
      </c>
      <c r="E560" s="14"/>
      <c r="F560" s="14" t="s">
        <v>3393</v>
      </c>
      <c r="G560" s="14" t="s">
        <v>2182</v>
      </c>
      <c r="H560" s="14" t="s">
        <v>5031</v>
      </c>
      <c r="I560" s="14">
        <v>0.0</v>
      </c>
      <c r="J560" s="14" t="s">
        <v>5070</v>
      </c>
      <c r="K560" s="14"/>
      <c r="L560" s="14"/>
      <c r="M560" s="14"/>
      <c r="N560" s="14"/>
      <c r="O560" s="14"/>
    </row>
    <row r="561" ht="15.75" hidden="1" customHeight="1">
      <c r="B561" s="15"/>
      <c r="C561" s="15" t="s">
        <v>3403</v>
      </c>
      <c r="D561" s="15">
        <v>2018.0</v>
      </c>
      <c r="E561" s="15"/>
      <c r="F561" s="15" t="s">
        <v>3408</v>
      </c>
      <c r="G561" s="15" t="s">
        <v>2182</v>
      </c>
      <c r="H561" s="15" t="s">
        <v>5031</v>
      </c>
      <c r="I561" s="15">
        <v>0.0</v>
      </c>
      <c r="J561" s="15" t="s">
        <v>5070</v>
      </c>
      <c r="K561" s="15"/>
      <c r="L561" s="15"/>
      <c r="M561" s="15"/>
      <c r="N561" s="15"/>
      <c r="O561" s="15"/>
    </row>
    <row r="562" ht="15.75" hidden="1" customHeight="1">
      <c r="B562" s="14"/>
      <c r="C562" s="14" t="s">
        <v>3441</v>
      </c>
      <c r="D562" s="14">
        <v>2018.0</v>
      </c>
      <c r="E562" s="14"/>
      <c r="F562" s="14" t="s">
        <v>3446</v>
      </c>
      <c r="G562" s="14" t="s">
        <v>2182</v>
      </c>
      <c r="H562" s="14" t="s">
        <v>5031</v>
      </c>
      <c r="I562" s="14">
        <v>0.0</v>
      </c>
      <c r="J562" s="14" t="s">
        <v>5069</v>
      </c>
      <c r="K562" s="14"/>
      <c r="L562" s="14"/>
      <c r="M562" s="14"/>
      <c r="N562" s="14"/>
      <c r="O562" s="14"/>
    </row>
    <row r="563" ht="15.75" hidden="1" customHeight="1">
      <c r="B563" s="15"/>
      <c r="C563" s="15" t="s">
        <v>3498</v>
      </c>
      <c r="D563" s="15">
        <v>2018.0</v>
      </c>
      <c r="E563" s="15"/>
      <c r="F563" s="15" t="s">
        <v>3503</v>
      </c>
      <c r="G563" s="15" t="s">
        <v>2182</v>
      </c>
      <c r="H563" s="15" t="s">
        <v>5031</v>
      </c>
      <c r="I563" s="15">
        <v>0.0</v>
      </c>
      <c r="J563" s="15" t="s">
        <v>5071</v>
      </c>
      <c r="K563" s="15"/>
      <c r="L563" s="15"/>
      <c r="M563" s="15"/>
      <c r="N563" s="15"/>
      <c r="O563" s="15"/>
    </row>
    <row r="564" ht="15.75" hidden="1" customHeight="1">
      <c r="B564" s="14"/>
      <c r="C564" s="14" t="s">
        <v>3643</v>
      </c>
      <c r="D564" s="14">
        <v>2018.0</v>
      </c>
      <c r="E564" s="14"/>
      <c r="F564" s="14" t="s">
        <v>3646</v>
      </c>
      <c r="G564" s="14" t="s">
        <v>2182</v>
      </c>
      <c r="H564" s="14" t="s">
        <v>5031</v>
      </c>
      <c r="I564" s="14">
        <v>0.0</v>
      </c>
      <c r="J564" s="14" t="s">
        <v>5070</v>
      </c>
      <c r="K564" s="14"/>
      <c r="L564" s="14"/>
      <c r="M564" s="14"/>
      <c r="N564" s="14"/>
      <c r="O564" s="14"/>
    </row>
    <row r="565" ht="15.75" hidden="1" customHeight="1">
      <c r="B565" s="15"/>
      <c r="C565" s="15" t="s">
        <v>3654</v>
      </c>
      <c r="D565" s="15">
        <v>2018.0</v>
      </c>
      <c r="E565" s="15"/>
      <c r="F565" s="15" t="s">
        <v>3659</v>
      </c>
      <c r="G565" s="15" t="s">
        <v>2182</v>
      </c>
      <c r="H565" s="15" t="s">
        <v>5031</v>
      </c>
      <c r="I565" s="15">
        <v>0.0</v>
      </c>
      <c r="J565" s="15" t="s">
        <v>5070</v>
      </c>
      <c r="K565" s="15"/>
      <c r="L565" s="15"/>
      <c r="M565" s="15"/>
      <c r="N565" s="15"/>
      <c r="O565" s="15"/>
    </row>
    <row r="566" ht="15.75" hidden="1" customHeight="1">
      <c r="B566" s="14"/>
      <c r="C566" s="14" t="s">
        <v>3724</v>
      </c>
      <c r="D566" s="14">
        <v>2018.0</v>
      </c>
      <c r="E566" s="14"/>
      <c r="F566" s="14" t="s">
        <v>3728</v>
      </c>
      <c r="G566" s="14" t="s">
        <v>2182</v>
      </c>
      <c r="H566" s="14" t="s">
        <v>5031</v>
      </c>
      <c r="I566" s="14">
        <v>0.0</v>
      </c>
      <c r="J566" s="14" t="s">
        <v>5069</v>
      </c>
      <c r="K566" s="14"/>
      <c r="L566" s="14"/>
      <c r="M566" s="14"/>
      <c r="N566" s="14"/>
      <c r="O566" s="14"/>
    </row>
    <row r="567" ht="15.75" hidden="1" customHeight="1">
      <c r="B567" s="15"/>
      <c r="C567" s="15" t="s">
        <v>3739</v>
      </c>
      <c r="D567" s="15">
        <v>2018.0</v>
      </c>
      <c r="E567" s="15"/>
      <c r="F567" s="15" t="s">
        <v>3744</v>
      </c>
      <c r="G567" s="15" t="s">
        <v>2182</v>
      </c>
      <c r="H567" s="15" t="s">
        <v>5031</v>
      </c>
      <c r="I567" s="15">
        <v>0.0</v>
      </c>
      <c r="J567" s="15" t="s">
        <v>5070</v>
      </c>
      <c r="K567" s="15"/>
      <c r="L567" s="15"/>
      <c r="M567" s="15"/>
      <c r="N567" s="15"/>
      <c r="O567" s="15"/>
    </row>
    <row r="568" ht="15.75" hidden="1" customHeight="1">
      <c r="B568" s="14"/>
      <c r="C568" s="14" t="s">
        <v>4015</v>
      </c>
      <c r="D568" s="14">
        <v>2018.0</v>
      </c>
      <c r="E568" s="14"/>
      <c r="F568" s="14" t="s">
        <v>4020</v>
      </c>
      <c r="G568" s="14" t="s">
        <v>2182</v>
      </c>
      <c r="H568" s="14" t="s">
        <v>5031</v>
      </c>
      <c r="I568" s="14">
        <v>0.0</v>
      </c>
      <c r="J568" s="14" t="s">
        <v>5071</v>
      </c>
      <c r="K568" s="14"/>
      <c r="L568" s="14"/>
      <c r="M568" s="14"/>
      <c r="N568" s="14"/>
      <c r="O568" s="14"/>
    </row>
    <row r="569" ht="15.75" hidden="1" customHeight="1">
      <c r="B569" s="15"/>
      <c r="C569" s="15" t="s">
        <v>4065</v>
      </c>
      <c r="D569" s="15">
        <v>2018.0</v>
      </c>
      <c r="E569" s="15"/>
      <c r="F569" s="15" t="s">
        <v>4070</v>
      </c>
      <c r="G569" s="15" t="s">
        <v>2182</v>
      </c>
      <c r="H569" s="15" t="s">
        <v>5031</v>
      </c>
      <c r="I569" s="15">
        <v>0.0</v>
      </c>
      <c r="J569" s="15" t="s">
        <v>5070</v>
      </c>
      <c r="K569" s="15"/>
      <c r="L569" s="15"/>
      <c r="M569" s="15"/>
      <c r="N569" s="15"/>
      <c r="O569" s="15"/>
    </row>
    <row r="570" ht="15.75" hidden="1" customHeight="1">
      <c r="B570" s="14"/>
      <c r="C570" s="14" t="s">
        <v>4112</v>
      </c>
      <c r="D570" s="14">
        <v>2018.0</v>
      </c>
      <c r="E570" s="14"/>
      <c r="F570" s="14" t="s">
        <v>4117</v>
      </c>
      <c r="G570" s="14" t="s">
        <v>2182</v>
      </c>
      <c r="H570" s="14" t="s">
        <v>5031</v>
      </c>
      <c r="I570" s="14">
        <v>0.0</v>
      </c>
      <c r="J570" s="14" t="s">
        <v>5070</v>
      </c>
      <c r="K570" s="14"/>
      <c r="L570" s="14"/>
      <c r="M570" s="14"/>
      <c r="N570" s="14"/>
      <c r="O570" s="14"/>
    </row>
    <row r="571" ht="15.75" hidden="1" customHeight="1">
      <c r="B571" s="15"/>
      <c r="C571" s="15" t="s">
        <v>4196</v>
      </c>
      <c r="D571" s="15">
        <v>2018.0</v>
      </c>
      <c r="E571" s="15"/>
      <c r="F571" s="15" t="s">
        <v>4200</v>
      </c>
      <c r="G571" s="15" t="s">
        <v>2182</v>
      </c>
      <c r="H571" s="15" t="s">
        <v>5031</v>
      </c>
      <c r="I571" s="15">
        <v>0.0</v>
      </c>
      <c r="J571" s="15" t="s">
        <v>5069</v>
      </c>
      <c r="K571" s="15"/>
      <c r="L571" s="15"/>
      <c r="M571" s="15"/>
      <c r="N571" s="15"/>
      <c r="O571" s="15"/>
    </row>
    <row r="572" ht="15.75" hidden="1" customHeight="1">
      <c r="B572" s="14"/>
      <c r="C572" s="14" t="s">
        <v>4353</v>
      </c>
      <c r="D572" s="14">
        <v>2018.0</v>
      </c>
      <c r="E572" s="14"/>
      <c r="F572" s="14" t="s">
        <v>4358</v>
      </c>
      <c r="G572" s="14" t="s">
        <v>2182</v>
      </c>
      <c r="H572" s="14" t="s">
        <v>5031</v>
      </c>
      <c r="I572" s="14">
        <v>0.0</v>
      </c>
      <c r="J572" s="14" t="s">
        <v>5070</v>
      </c>
      <c r="K572" s="14"/>
      <c r="L572" s="14"/>
      <c r="M572" s="14"/>
      <c r="N572" s="14"/>
      <c r="O572" s="14"/>
    </row>
    <row r="573" ht="15.75" hidden="1" customHeight="1">
      <c r="B573" s="15"/>
      <c r="C573" s="15" t="s">
        <v>4473</v>
      </c>
      <c r="D573" s="15">
        <v>2018.0</v>
      </c>
      <c r="E573" s="15"/>
      <c r="F573" s="15" t="s">
        <v>4478</v>
      </c>
      <c r="G573" s="15" t="s">
        <v>2182</v>
      </c>
      <c r="H573" s="15" t="s">
        <v>5031</v>
      </c>
      <c r="I573" s="15">
        <v>0.0</v>
      </c>
      <c r="J573" s="15" t="s">
        <v>5070</v>
      </c>
      <c r="K573" s="15"/>
      <c r="L573" s="15"/>
      <c r="M573" s="15"/>
      <c r="N573" s="15"/>
      <c r="O573" s="15"/>
    </row>
    <row r="574" ht="15.75" hidden="1" customHeight="1">
      <c r="B574" s="14"/>
      <c r="C574" s="14" t="s">
        <v>4591</v>
      </c>
      <c r="D574" s="14">
        <v>2018.0</v>
      </c>
      <c r="E574" s="14"/>
      <c r="F574" s="14" t="s">
        <v>4592</v>
      </c>
      <c r="G574" s="14" t="s">
        <v>2182</v>
      </c>
      <c r="H574" s="14" t="s">
        <v>5031</v>
      </c>
      <c r="I574" s="14">
        <v>0.0</v>
      </c>
      <c r="J574" s="14" t="s">
        <v>5070</v>
      </c>
      <c r="K574" s="14"/>
      <c r="L574" s="14"/>
      <c r="M574" s="14"/>
      <c r="N574" s="14"/>
      <c r="O574" s="14"/>
    </row>
    <row r="575" ht="15.75" hidden="1" customHeight="1">
      <c r="B575" s="15"/>
      <c r="C575" s="15" t="s">
        <v>4645</v>
      </c>
      <c r="D575" s="15">
        <v>2018.0</v>
      </c>
      <c r="E575" s="15"/>
      <c r="F575" s="15" t="s">
        <v>4650</v>
      </c>
      <c r="G575" s="15" t="s">
        <v>2182</v>
      </c>
      <c r="H575" s="15" t="s">
        <v>5031</v>
      </c>
      <c r="I575" s="15">
        <v>0.0</v>
      </c>
      <c r="J575" s="15" t="s">
        <v>5070</v>
      </c>
      <c r="K575" s="15"/>
      <c r="L575" s="15"/>
      <c r="M575" s="15"/>
      <c r="N575" s="15"/>
      <c r="O575" s="15"/>
    </row>
    <row r="576" ht="15.75" hidden="1" customHeight="1">
      <c r="B576" s="14"/>
      <c r="C576" s="14" t="s">
        <v>4908</v>
      </c>
      <c r="D576" s="14">
        <v>2018.0</v>
      </c>
      <c r="E576" s="14"/>
      <c r="F576" s="14" t="s">
        <v>4911</v>
      </c>
      <c r="G576" s="14" t="s">
        <v>2182</v>
      </c>
      <c r="H576" s="14" t="s">
        <v>5031</v>
      </c>
      <c r="I576" s="14">
        <v>60.0</v>
      </c>
      <c r="J576" s="14" t="s">
        <v>5101</v>
      </c>
      <c r="K576" s="14"/>
      <c r="L576" s="14"/>
      <c r="M576" s="14"/>
      <c r="N576" s="14"/>
      <c r="O576" s="14"/>
    </row>
    <row r="577" ht="15.75" hidden="1" customHeight="1">
      <c r="B577" s="15"/>
      <c r="C577" s="15" t="s">
        <v>1640</v>
      </c>
      <c r="D577" s="15">
        <v>2017.0</v>
      </c>
      <c r="E577" s="15"/>
      <c r="F577" s="15" t="s">
        <v>1643</v>
      </c>
      <c r="G577" s="15" t="s">
        <v>1530</v>
      </c>
      <c r="H577" s="15" t="s">
        <v>5031</v>
      </c>
      <c r="I577" s="15">
        <v>0.0</v>
      </c>
      <c r="J577" s="15" t="s">
        <v>5070</v>
      </c>
      <c r="K577" s="15"/>
      <c r="L577" s="15"/>
      <c r="M577" s="15"/>
      <c r="N577" s="15"/>
      <c r="O577" s="15"/>
    </row>
    <row r="578" ht="15.75" hidden="1" customHeight="1">
      <c r="B578" s="14"/>
      <c r="C578" s="14" t="s">
        <v>2029</v>
      </c>
      <c r="D578" s="14">
        <v>2017.0</v>
      </c>
      <c r="E578" s="14"/>
      <c r="F578" s="14" t="s">
        <v>2030</v>
      </c>
      <c r="G578" s="14" t="s">
        <v>1530</v>
      </c>
      <c r="H578" s="14" t="s">
        <v>5031</v>
      </c>
      <c r="I578" s="14">
        <v>0.0</v>
      </c>
      <c r="J578" s="14" t="s">
        <v>5069</v>
      </c>
      <c r="K578" s="14"/>
      <c r="L578" s="14"/>
      <c r="M578" s="14"/>
      <c r="N578" s="14"/>
      <c r="O578" s="14"/>
    </row>
    <row r="579" ht="15.75" hidden="1" customHeight="1">
      <c r="B579" s="15"/>
      <c r="C579" s="15" t="s">
        <v>2344</v>
      </c>
      <c r="D579" s="15">
        <v>2017.0</v>
      </c>
      <c r="E579" s="15"/>
      <c r="F579" s="15" t="s">
        <v>2349</v>
      </c>
      <c r="G579" s="15" t="s">
        <v>2182</v>
      </c>
      <c r="H579" s="15" t="s">
        <v>5031</v>
      </c>
      <c r="I579" s="15">
        <v>0.0</v>
      </c>
      <c r="J579" s="15" t="s">
        <v>5070</v>
      </c>
      <c r="K579" s="15"/>
      <c r="L579" s="15"/>
      <c r="M579" s="15"/>
      <c r="N579" s="15"/>
      <c r="O579" s="15"/>
    </row>
    <row r="580" ht="15.75" hidden="1" customHeight="1">
      <c r="B580" s="14"/>
      <c r="C580" s="14" t="s">
        <v>2412</v>
      </c>
      <c r="D580" s="14">
        <v>2017.0</v>
      </c>
      <c r="E580" s="14"/>
      <c r="F580" s="14" t="s">
        <v>2417</v>
      </c>
      <c r="G580" s="14" t="s">
        <v>2182</v>
      </c>
      <c r="H580" s="14" t="s">
        <v>5031</v>
      </c>
      <c r="I580" s="14">
        <v>0.0</v>
      </c>
      <c r="J580" s="14" t="s">
        <v>5069</v>
      </c>
      <c r="K580" s="14"/>
      <c r="L580" s="14"/>
      <c r="M580" s="14"/>
      <c r="N580" s="14"/>
      <c r="O580" s="14"/>
    </row>
    <row r="581" ht="15.75" hidden="1" customHeight="1">
      <c r="B581" s="15"/>
      <c r="C581" s="15" t="s">
        <v>2551</v>
      </c>
      <c r="D581" s="15">
        <v>2017.0</v>
      </c>
      <c r="E581" s="15"/>
      <c r="F581" s="15" t="s">
        <v>2556</v>
      </c>
      <c r="G581" s="15" t="s">
        <v>2182</v>
      </c>
      <c r="H581" s="15" t="s">
        <v>5031</v>
      </c>
      <c r="I581" s="15">
        <v>0.0</v>
      </c>
      <c r="J581" s="15" t="s">
        <v>5070</v>
      </c>
      <c r="K581" s="15"/>
      <c r="L581" s="15"/>
      <c r="M581" s="15"/>
      <c r="N581" s="15"/>
      <c r="O581" s="15"/>
    </row>
    <row r="582" ht="15.75" hidden="1" customHeight="1">
      <c r="B582" s="14"/>
      <c r="C582" s="14" t="s">
        <v>2675</v>
      </c>
      <c r="D582" s="14">
        <v>2017.0</v>
      </c>
      <c r="E582" s="14"/>
      <c r="F582" s="14" t="s">
        <v>2680</v>
      </c>
      <c r="G582" s="14" t="s">
        <v>2182</v>
      </c>
      <c r="H582" s="14" t="s">
        <v>5031</v>
      </c>
      <c r="I582" s="14">
        <v>0.0</v>
      </c>
      <c r="J582" s="14" t="s">
        <v>5070</v>
      </c>
      <c r="K582" s="14"/>
      <c r="L582" s="14"/>
      <c r="M582" s="14"/>
      <c r="N582" s="14"/>
      <c r="O582" s="14"/>
    </row>
    <row r="583" ht="15.75" hidden="1" customHeight="1">
      <c r="B583" s="15"/>
      <c r="C583" s="15" t="s">
        <v>2823</v>
      </c>
      <c r="D583" s="15">
        <v>2017.0</v>
      </c>
      <c r="E583" s="15"/>
      <c r="F583" s="15" t="s">
        <v>2828</v>
      </c>
      <c r="G583" s="15" t="s">
        <v>2182</v>
      </c>
      <c r="H583" s="15" t="s">
        <v>5031</v>
      </c>
      <c r="I583" s="15">
        <v>0.0</v>
      </c>
      <c r="J583" s="15" t="s">
        <v>5070</v>
      </c>
      <c r="K583" s="15"/>
      <c r="L583" s="15"/>
      <c r="M583" s="15"/>
      <c r="N583" s="15"/>
      <c r="O583" s="15"/>
    </row>
    <row r="584" ht="15.75" hidden="1" customHeight="1">
      <c r="B584" s="14"/>
      <c r="C584" s="14" t="s">
        <v>2836</v>
      </c>
      <c r="D584" s="14">
        <v>2017.0</v>
      </c>
      <c r="E584" s="14"/>
      <c r="F584" s="14" t="s">
        <v>2841</v>
      </c>
      <c r="G584" s="14" t="s">
        <v>2182</v>
      </c>
      <c r="H584" s="14" t="s">
        <v>5031</v>
      </c>
      <c r="I584" s="14">
        <v>0.0</v>
      </c>
      <c r="J584" s="14" t="s">
        <v>5070</v>
      </c>
      <c r="K584" s="14"/>
      <c r="L584" s="14"/>
      <c r="M584" s="14"/>
      <c r="N584" s="14"/>
      <c r="O584" s="14"/>
    </row>
    <row r="585" ht="15.75" hidden="1" customHeight="1">
      <c r="B585" s="15"/>
      <c r="C585" s="15" t="s">
        <v>2876</v>
      </c>
      <c r="D585" s="15">
        <v>2017.0</v>
      </c>
      <c r="E585" s="15"/>
      <c r="F585" s="15" t="s">
        <v>2880</v>
      </c>
      <c r="G585" s="15" t="s">
        <v>2182</v>
      </c>
      <c r="H585" s="15" t="s">
        <v>5031</v>
      </c>
      <c r="I585" s="15">
        <v>0.0</v>
      </c>
      <c r="J585" s="15" t="s">
        <v>5071</v>
      </c>
      <c r="K585" s="15"/>
      <c r="L585" s="15"/>
      <c r="M585" s="15"/>
      <c r="N585" s="15"/>
      <c r="O585" s="15"/>
    </row>
    <row r="586" ht="15.75" hidden="1" customHeight="1">
      <c r="B586" s="14"/>
      <c r="C586" s="14" t="s">
        <v>2883</v>
      </c>
      <c r="D586" s="14">
        <v>2017.0</v>
      </c>
      <c r="E586" s="14"/>
      <c r="F586" s="14" t="s">
        <v>2886</v>
      </c>
      <c r="G586" s="14" t="s">
        <v>2182</v>
      </c>
      <c r="H586" s="14" t="s">
        <v>5031</v>
      </c>
      <c r="I586" s="14">
        <v>0.0</v>
      </c>
      <c r="J586" s="14" t="s">
        <v>5070</v>
      </c>
      <c r="K586" s="14"/>
      <c r="L586" s="14"/>
      <c r="M586" s="14"/>
      <c r="N586" s="14"/>
      <c r="O586" s="14"/>
    </row>
    <row r="587" ht="15.75" hidden="1" customHeight="1">
      <c r="B587" s="15"/>
      <c r="C587" s="15" t="s">
        <v>2954</v>
      </c>
      <c r="D587" s="15">
        <v>2017.0</v>
      </c>
      <c r="E587" s="15"/>
      <c r="F587" s="15" t="s">
        <v>2959</v>
      </c>
      <c r="G587" s="15" t="s">
        <v>2182</v>
      </c>
      <c r="H587" s="15" t="s">
        <v>5031</v>
      </c>
      <c r="I587" s="15">
        <v>0.0</v>
      </c>
      <c r="J587" s="15" t="s">
        <v>5070</v>
      </c>
      <c r="K587" s="15"/>
      <c r="L587" s="15"/>
      <c r="M587" s="15"/>
      <c r="N587" s="15"/>
      <c r="O587" s="15"/>
    </row>
    <row r="588" ht="15.75" hidden="1" customHeight="1">
      <c r="B588" s="14"/>
      <c r="C588" s="14" t="s">
        <v>3082</v>
      </c>
      <c r="D588" s="14">
        <v>2017.0</v>
      </c>
      <c r="E588" s="14"/>
      <c r="F588" s="14" t="s">
        <v>3085</v>
      </c>
      <c r="G588" s="14" t="s">
        <v>2182</v>
      </c>
      <c r="H588" s="14" t="s">
        <v>5031</v>
      </c>
      <c r="I588" s="14">
        <v>0.0</v>
      </c>
      <c r="J588" s="14" t="s">
        <v>5071</v>
      </c>
      <c r="K588" s="14"/>
      <c r="L588" s="14"/>
      <c r="M588" s="14"/>
      <c r="N588" s="14"/>
      <c r="O588" s="14"/>
    </row>
    <row r="589" ht="15.75" hidden="1" customHeight="1">
      <c r="B589" s="15"/>
      <c r="C589" s="15" t="s">
        <v>3088</v>
      </c>
      <c r="D589" s="15">
        <v>2017.0</v>
      </c>
      <c r="E589" s="15"/>
      <c r="F589" s="15" t="s">
        <v>3091</v>
      </c>
      <c r="G589" s="15" t="s">
        <v>2182</v>
      </c>
      <c r="H589" s="15" t="s">
        <v>5031</v>
      </c>
      <c r="I589" s="15">
        <v>0.0</v>
      </c>
      <c r="J589" s="15" t="s">
        <v>5069</v>
      </c>
      <c r="K589" s="15"/>
      <c r="L589" s="15"/>
      <c r="M589" s="15"/>
      <c r="N589" s="15"/>
      <c r="O589" s="15"/>
    </row>
    <row r="590" ht="15.75" hidden="1" customHeight="1">
      <c r="B590" s="14"/>
      <c r="C590" s="14" t="s">
        <v>3100</v>
      </c>
      <c r="D590" s="14">
        <v>2017.0</v>
      </c>
      <c r="E590" s="14"/>
      <c r="F590" s="14" t="s">
        <v>3105</v>
      </c>
      <c r="G590" s="14" t="s">
        <v>2182</v>
      </c>
      <c r="H590" s="14" t="s">
        <v>5031</v>
      </c>
      <c r="I590" s="14">
        <v>0.0</v>
      </c>
      <c r="J590" s="14" t="s">
        <v>5071</v>
      </c>
      <c r="K590" s="14"/>
      <c r="L590" s="14"/>
      <c r="M590" s="14"/>
      <c r="N590" s="14"/>
      <c r="O590" s="14"/>
    </row>
    <row r="591" ht="15.75" hidden="1" customHeight="1">
      <c r="B591" s="15"/>
      <c r="C591" s="15" t="s">
        <v>3316</v>
      </c>
      <c r="D591" s="15">
        <v>2017.0</v>
      </c>
      <c r="E591" s="15"/>
      <c r="F591" s="15" t="s">
        <v>3321</v>
      </c>
      <c r="G591" s="15" t="s">
        <v>2182</v>
      </c>
      <c r="H591" s="15" t="s">
        <v>5031</v>
      </c>
      <c r="I591" s="15">
        <v>0.0</v>
      </c>
      <c r="J591" s="15" t="s">
        <v>5070</v>
      </c>
      <c r="K591" s="15"/>
      <c r="L591" s="15"/>
      <c r="M591" s="15"/>
      <c r="N591" s="15"/>
      <c r="O591" s="15"/>
    </row>
    <row r="592" ht="15.75" hidden="1" customHeight="1">
      <c r="B592" s="14"/>
      <c r="C592" s="14" t="s">
        <v>3377</v>
      </c>
      <c r="D592" s="14">
        <v>2017.0</v>
      </c>
      <c r="E592" s="14"/>
      <c r="F592" s="14" t="s">
        <v>3380</v>
      </c>
      <c r="G592" s="14" t="s">
        <v>2182</v>
      </c>
      <c r="H592" s="14" t="s">
        <v>5031</v>
      </c>
      <c r="I592" s="14">
        <v>0.0</v>
      </c>
      <c r="J592" s="14" t="s">
        <v>5070</v>
      </c>
      <c r="K592" s="14"/>
      <c r="L592" s="14"/>
      <c r="M592" s="14"/>
      <c r="N592" s="14"/>
      <c r="O592" s="14"/>
    </row>
    <row r="593" ht="15.75" hidden="1" customHeight="1">
      <c r="B593" s="15"/>
      <c r="C593" s="15" t="s">
        <v>3396</v>
      </c>
      <c r="D593" s="15">
        <v>2017.0</v>
      </c>
      <c r="E593" s="15"/>
      <c r="F593" s="15" t="s">
        <v>3401</v>
      </c>
      <c r="G593" s="15" t="s">
        <v>2182</v>
      </c>
      <c r="H593" s="15" t="s">
        <v>5031</v>
      </c>
      <c r="I593" s="15">
        <v>0.0</v>
      </c>
      <c r="J593" s="15" t="s">
        <v>5070</v>
      </c>
      <c r="K593" s="15"/>
      <c r="L593" s="15"/>
      <c r="M593" s="15"/>
      <c r="N593" s="15"/>
      <c r="O593" s="15"/>
    </row>
    <row r="594" ht="15.75" hidden="1" customHeight="1">
      <c r="B594" s="14"/>
      <c r="C594" s="14" t="s">
        <v>3548</v>
      </c>
      <c r="D594" s="14">
        <v>2017.0</v>
      </c>
      <c r="E594" s="14"/>
      <c r="F594" s="14" t="s">
        <v>3551</v>
      </c>
      <c r="G594" s="14" t="s">
        <v>2182</v>
      </c>
      <c r="H594" s="14" t="s">
        <v>5031</v>
      </c>
      <c r="I594" s="14">
        <v>0.0</v>
      </c>
      <c r="J594" s="14" t="s">
        <v>5070</v>
      </c>
      <c r="K594" s="14"/>
      <c r="L594" s="14"/>
      <c r="M594" s="14"/>
      <c r="N594" s="14"/>
      <c r="O594" s="14"/>
    </row>
    <row r="595" ht="15.75" hidden="1" customHeight="1">
      <c r="B595" s="15"/>
      <c r="C595" s="15" t="s">
        <v>3648</v>
      </c>
      <c r="D595" s="15">
        <v>2017.0</v>
      </c>
      <c r="E595" s="15"/>
      <c r="F595" s="15" t="s">
        <v>3651</v>
      </c>
      <c r="G595" s="15" t="s">
        <v>2182</v>
      </c>
      <c r="H595" s="15" t="s">
        <v>5031</v>
      </c>
      <c r="I595" s="15">
        <v>0.0</v>
      </c>
      <c r="J595" s="15" t="s">
        <v>5069</v>
      </c>
      <c r="K595" s="15"/>
      <c r="L595" s="15"/>
      <c r="M595" s="15"/>
      <c r="N595" s="15"/>
      <c r="O595" s="15"/>
    </row>
    <row r="596" ht="15.75" hidden="1" customHeight="1">
      <c r="B596" s="14"/>
      <c r="C596" s="14" t="s">
        <v>3667</v>
      </c>
      <c r="D596" s="14">
        <v>2017.0</v>
      </c>
      <c r="E596" s="14"/>
      <c r="F596" s="14" t="s">
        <v>3670</v>
      </c>
      <c r="G596" s="14" t="s">
        <v>2182</v>
      </c>
      <c r="H596" s="14" t="s">
        <v>5031</v>
      </c>
      <c r="I596" s="14">
        <v>0.0</v>
      </c>
      <c r="J596" s="14" t="s">
        <v>5070</v>
      </c>
      <c r="K596" s="14"/>
      <c r="L596" s="14"/>
      <c r="M596" s="14"/>
      <c r="N596" s="14"/>
      <c r="O596" s="14"/>
    </row>
    <row r="597" ht="15.75" hidden="1" customHeight="1">
      <c r="B597" s="15"/>
      <c r="C597" s="15" t="s">
        <v>3754</v>
      </c>
      <c r="D597" s="15">
        <v>2017.0</v>
      </c>
      <c r="E597" s="15"/>
      <c r="F597" s="15" t="s">
        <v>3758</v>
      </c>
      <c r="G597" s="15" t="s">
        <v>2182</v>
      </c>
      <c r="H597" s="15" t="s">
        <v>5031</v>
      </c>
      <c r="I597" s="15">
        <v>0.0</v>
      </c>
      <c r="J597" s="15" t="s">
        <v>5102</v>
      </c>
      <c r="K597" s="15"/>
      <c r="L597" s="15"/>
      <c r="M597" s="15"/>
      <c r="N597" s="15"/>
      <c r="O597" s="15"/>
    </row>
    <row r="598" ht="15.75" hidden="1" customHeight="1">
      <c r="B598" s="14"/>
      <c r="C598" s="14" t="s">
        <v>3804</v>
      </c>
      <c r="D598" s="14">
        <v>2017.0</v>
      </c>
      <c r="E598" s="14"/>
      <c r="F598" s="14" t="s">
        <v>3808</v>
      </c>
      <c r="G598" s="14" t="s">
        <v>2182</v>
      </c>
      <c r="H598" s="14" t="s">
        <v>5031</v>
      </c>
      <c r="I598" s="14">
        <v>0.0</v>
      </c>
      <c r="J598" s="14" t="s">
        <v>5070</v>
      </c>
      <c r="K598" s="14"/>
      <c r="L598" s="14"/>
      <c r="M598" s="14"/>
      <c r="N598" s="14"/>
      <c r="O598" s="14"/>
    </row>
    <row r="599" ht="15.75" hidden="1" customHeight="1">
      <c r="B599" s="15"/>
      <c r="C599" s="15" t="s">
        <v>3884</v>
      </c>
      <c r="D599" s="15">
        <v>2017.0</v>
      </c>
      <c r="E599" s="15"/>
      <c r="F599" s="15" t="s">
        <v>3889</v>
      </c>
      <c r="G599" s="15" t="s">
        <v>2182</v>
      </c>
      <c r="H599" s="15" t="s">
        <v>5031</v>
      </c>
      <c r="I599" s="15">
        <v>0.0</v>
      </c>
      <c r="J599" s="15" t="s">
        <v>5069</v>
      </c>
      <c r="K599" s="15"/>
      <c r="L599" s="15"/>
      <c r="M599" s="15"/>
      <c r="N599" s="15"/>
      <c r="O599" s="15"/>
    </row>
    <row r="600" ht="15.75" hidden="1" customHeight="1">
      <c r="B600" s="14"/>
      <c r="C600" s="14" t="s">
        <v>3896</v>
      </c>
      <c r="D600" s="14">
        <v>2017.0</v>
      </c>
      <c r="E600" s="14"/>
      <c r="F600" s="14" t="s">
        <v>3899</v>
      </c>
      <c r="G600" s="14" t="s">
        <v>2182</v>
      </c>
      <c r="H600" s="14" t="s">
        <v>5031</v>
      </c>
      <c r="I600" s="14">
        <v>60.0</v>
      </c>
      <c r="J600" s="14" t="s">
        <v>5103</v>
      </c>
      <c r="K600" s="14"/>
      <c r="L600" s="14"/>
      <c r="M600" s="14"/>
      <c r="N600" s="14"/>
      <c r="O600" s="14"/>
    </row>
    <row r="601" ht="15.75" hidden="1" customHeight="1">
      <c r="B601" s="15"/>
      <c r="C601" s="15" t="s">
        <v>3946</v>
      </c>
      <c r="D601" s="15">
        <v>2017.0</v>
      </c>
      <c r="E601" s="15"/>
      <c r="F601" s="15" t="s">
        <v>3951</v>
      </c>
      <c r="G601" s="15" t="s">
        <v>2182</v>
      </c>
      <c r="H601" s="15" t="s">
        <v>5031</v>
      </c>
      <c r="I601" s="15">
        <v>0.0</v>
      </c>
      <c r="J601" s="15" t="s">
        <v>5071</v>
      </c>
      <c r="K601" s="15"/>
      <c r="L601" s="15"/>
      <c r="M601" s="15"/>
      <c r="N601" s="15"/>
      <c r="O601" s="15"/>
    </row>
    <row r="602" ht="15.75" hidden="1" customHeight="1">
      <c r="B602" s="14"/>
      <c r="C602" s="14" t="s">
        <v>3967</v>
      </c>
      <c r="D602" s="14">
        <v>2017.0</v>
      </c>
      <c r="E602" s="14"/>
      <c r="F602" s="14" t="s">
        <v>3971</v>
      </c>
      <c r="G602" s="14" t="s">
        <v>2182</v>
      </c>
      <c r="H602" s="14" t="s">
        <v>5031</v>
      </c>
      <c r="I602" s="14">
        <v>0.0</v>
      </c>
      <c r="J602" s="14" t="s">
        <v>5070</v>
      </c>
      <c r="K602" s="14"/>
      <c r="L602" s="14"/>
      <c r="M602" s="14"/>
      <c r="N602" s="14"/>
      <c r="O602" s="14"/>
    </row>
    <row r="603" ht="15.75" hidden="1" customHeight="1">
      <c r="B603" s="15"/>
      <c r="C603" s="15" t="s">
        <v>4010</v>
      </c>
      <c r="D603" s="15">
        <v>2017.0</v>
      </c>
      <c r="E603" s="15"/>
      <c r="F603" s="15" t="s">
        <v>4012</v>
      </c>
      <c r="G603" s="15" t="s">
        <v>2182</v>
      </c>
      <c r="H603" s="15" t="s">
        <v>5031</v>
      </c>
      <c r="I603" s="15">
        <v>0.0</v>
      </c>
      <c r="J603" s="15" t="s">
        <v>5070</v>
      </c>
      <c r="K603" s="15"/>
      <c r="L603" s="15"/>
      <c r="M603" s="15"/>
      <c r="N603" s="15"/>
      <c r="O603" s="15"/>
    </row>
    <row r="604" ht="15.75" hidden="1" customHeight="1">
      <c r="B604" s="14"/>
      <c r="C604" s="14" t="s">
        <v>4390</v>
      </c>
      <c r="D604" s="14">
        <v>2017.0</v>
      </c>
      <c r="E604" s="14"/>
      <c r="F604" s="18" t="s">
        <v>4392</v>
      </c>
      <c r="G604" s="14" t="s">
        <v>2182</v>
      </c>
      <c r="H604" s="14" t="s">
        <v>5031</v>
      </c>
      <c r="I604" s="14">
        <v>0.0</v>
      </c>
      <c r="J604" s="14" t="s">
        <v>5104</v>
      </c>
      <c r="K604" s="14"/>
      <c r="L604" s="14"/>
      <c r="M604" s="14"/>
      <c r="N604" s="14"/>
      <c r="O604" s="14"/>
    </row>
    <row r="605" ht="15.75" hidden="1" customHeight="1">
      <c r="B605" s="15"/>
      <c r="C605" s="15" t="s">
        <v>4665</v>
      </c>
      <c r="D605" s="15">
        <v>2017.0</v>
      </c>
      <c r="E605" s="15"/>
      <c r="F605" s="19" t="s">
        <v>4666</v>
      </c>
      <c r="G605" s="15" t="s">
        <v>2182</v>
      </c>
      <c r="H605" s="15" t="s">
        <v>5031</v>
      </c>
      <c r="I605" s="15">
        <v>0.0</v>
      </c>
      <c r="J605" s="15" t="s">
        <v>5070</v>
      </c>
      <c r="K605" s="15"/>
      <c r="L605" s="15"/>
      <c r="M605" s="15"/>
      <c r="N605" s="15"/>
      <c r="O605" s="15"/>
    </row>
    <row r="606" ht="15.75" hidden="1" customHeight="1">
      <c r="B606" s="14"/>
      <c r="C606" s="14" t="s">
        <v>4796</v>
      </c>
      <c r="D606" s="14">
        <v>2017.0</v>
      </c>
      <c r="E606" s="14"/>
      <c r="F606" s="14" t="s">
        <v>4797</v>
      </c>
      <c r="G606" s="14" t="s">
        <v>2182</v>
      </c>
      <c r="H606" s="14" t="s">
        <v>5031</v>
      </c>
      <c r="I606" s="14">
        <v>0.0</v>
      </c>
      <c r="J606" s="14" t="s">
        <v>5106</v>
      </c>
      <c r="K606" s="14"/>
      <c r="L606" s="14"/>
      <c r="M606" s="14"/>
      <c r="N606" s="14"/>
      <c r="O606" s="14"/>
    </row>
    <row r="607" ht="15.75" hidden="1" customHeight="1">
      <c r="B607" s="15"/>
      <c r="C607" s="15" t="s">
        <v>4815</v>
      </c>
      <c r="D607" s="15">
        <v>2017.0</v>
      </c>
      <c r="E607" s="15"/>
      <c r="F607" s="15" t="s">
        <v>4820</v>
      </c>
      <c r="G607" s="15" t="s">
        <v>2182</v>
      </c>
      <c r="H607" s="15" t="s">
        <v>5031</v>
      </c>
      <c r="I607" s="15">
        <v>0.0</v>
      </c>
      <c r="J607" s="15" t="s">
        <v>5107</v>
      </c>
      <c r="K607" s="15"/>
      <c r="L607" s="15"/>
      <c r="M607" s="15"/>
      <c r="N607" s="15"/>
      <c r="O607" s="15"/>
    </row>
    <row r="608" ht="15.75" hidden="1" customHeight="1">
      <c r="B608" s="14"/>
      <c r="C608" s="14" t="s">
        <v>4852</v>
      </c>
      <c r="D608" s="14">
        <v>2017.0</v>
      </c>
      <c r="E608" s="14"/>
      <c r="F608" s="18" t="s">
        <v>4854</v>
      </c>
      <c r="G608" s="14" t="s">
        <v>2182</v>
      </c>
      <c r="H608" s="14" t="s">
        <v>5031</v>
      </c>
      <c r="I608" s="14">
        <v>0.0</v>
      </c>
      <c r="J608" s="14" t="s">
        <v>5108</v>
      </c>
      <c r="K608" s="14"/>
      <c r="L608" s="14"/>
      <c r="M608" s="14"/>
      <c r="N608" s="14"/>
      <c r="O608" s="14"/>
    </row>
    <row r="609" ht="15.75" hidden="1" customHeight="1">
      <c r="B609" s="15"/>
      <c r="C609" s="15" t="s">
        <v>1540</v>
      </c>
      <c r="D609" s="15">
        <v>2016.0</v>
      </c>
      <c r="E609" s="15"/>
      <c r="F609" s="15" t="s">
        <v>1543</v>
      </c>
      <c r="G609" s="15" t="s">
        <v>1530</v>
      </c>
      <c r="H609" s="15" t="s">
        <v>5031</v>
      </c>
      <c r="I609" s="15">
        <v>0.0</v>
      </c>
      <c r="J609" s="15" t="s">
        <v>5070</v>
      </c>
      <c r="K609" s="15"/>
      <c r="L609" s="15"/>
      <c r="M609" s="15"/>
      <c r="N609" s="15"/>
      <c r="O609" s="15"/>
    </row>
    <row r="610" ht="15.75" hidden="1" customHeight="1">
      <c r="B610" s="14"/>
      <c r="C610" s="14" t="s">
        <v>1562</v>
      </c>
      <c r="D610" s="14">
        <v>2016.0</v>
      </c>
      <c r="E610" s="14"/>
      <c r="F610" s="14" t="s">
        <v>1565</v>
      </c>
      <c r="G610" s="14" t="s">
        <v>1530</v>
      </c>
      <c r="H610" s="14" t="s">
        <v>5031</v>
      </c>
      <c r="I610" s="14">
        <v>0.0</v>
      </c>
      <c r="J610" s="14" t="s">
        <v>5069</v>
      </c>
      <c r="K610" s="14"/>
      <c r="L610" s="14"/>
      <c r="M610" s="14"/>
      <c r="N610" s="14"/>
      <c r="O610" s="14"/>
    </row>
    <row r="611" ht="15.75" hidden="1" customHeight="1">
      <c r="B611" s="15"/>
      <c r="C611" s="15" t="s">
        <v>1618</v>
      </c>
      <c r="D611" s="15">
        <v>2016.0</v>
      </c>
      <c r="E611" s="15"/>
      <c r="F611" s="15" t="s">
        <v>1622</v>
      </c>
      <c r="G611" s="15" t="s">
        <v>1530</v>
      </c>
      <c r="H611" s="15" t="s">
        <v>5031</v>
      </c>
      <c r="I611" s="15">
        <v>0.0</v>
      </c>
      <c r="J611" s="15" t="s">
        <v>5071</v>
      </c>
      <c r="K611" s="15"/>
      <c r="L611" s="15"/>
      <c r="M611" s="15"/>
      <c r="N611" s="15"/>
      <c r="O611" s="15"/>
    </row>
    <row r="612" ht="15.75" hidden="1" customHeight="1">
      <c r="B612" s="14"/>
      <c r="C612" s="14" t="s">
        <v>1761</v>
      </c>
      <c r="D612" s="14">
        <v>2016.0</v>
      </c>
      <c r="E612" s="14"/>
      <c r="F612" s="14" t="s">
        <v>1764</v>
      </c>
      <c r="G612" s="14" t="s">
        <v>1530</v>
      </c>
      <c r="H612" s="14" t="s">
        <v>5031</v>
      </c>
      <c r="I612" s="14">
        <v>0.0</v>
      </c>
      <c r="J612" s="14" t="s">
        <v>5070</v>
      </c>
      <c r="K612" s="14"/>
      <c r="L612" s="14"/>
      <c r="M612" s="14"/>
      <c r="N612" s="14"/>
      <c r="O612" s="14"/>
    </row>
    <row r="613" ht="15.75" hidden="1" customHeight="1">
      <c r="B613" s="15"/>
      <c r="C613" s="15" t="s">
        <v>1909</v>
      </c>
      <c r="D613" s="15">
        <v>2016.0</v>
      </c>
      <c r="E613" s="15"/>
      <c r="F613" s="15" t="s">
        <v>1912</v>
      </c>
      <c r="G613" s="15" t="s">
        <v>1530</v>
      </c>
      <c r="H613" s="15" t="s">
        <v>5031</v>
      </c>
      <c r="I613" s="15">
        <v>0.0</v>
      </c>
      <c r="J613" s="15" t="s">
        <v>5070</v>
      </c>
      <c r="K613" s="15"/>
      <c r="L613" s="15"/>
      <c r="M613" s="15"/>
      <c r="N613" s="15"/>
      <c r="O613" s="15"/>
    </row>
    <row r="614" ht="15.75" hidden="1" customHeight="1">
      <c r="B614" s="14"/>
      <c r="C614" s="14" t="s">
        <v>2032</v>
      </c>
      <c r="D614" s="14">
        <v>2016.0</v>
      </c>
      <c r="E614" s="14"/>
      <c r="F614" s="14" t="s">
        <v>2035</v>
      </c>
      <c r="G614" s="14" t="s">
        <v>1530</v>
      </c>
      <c r="H614" s="14" t="s">
        <v>5031</v>
      </c>
      <c r="I614" s="14">
        <v>0.0</v>
      </c>
      <c r="J614" s="14" t="s">
        <v>5070</v>
      </c>
      <c r="K614" s="14"/>
      <c r="L614" s="14"/>
      <c r="M614" s="14"/>
      <c r="N614" s="14"/>
      <c r="O614" s="14"/>
    </row>
    <row r="615" ht="15.75" hidden="1" customHeight="1">
      <c r="B615" s="15"/>
      <c r="C615" s="15" t="s">
        <v>2120</v>
      </c>
      <c r="D615" s="15">
        <v>2016.0</v>
      </c>
      <c r="E615" s="15"/>
      <c r="F615" s="15" t="s">
        <v>2123</v>
      </c>
      <c r="G615" s="15" t="s">
        <v>1530</v>
      </c>
      <c r="H615" s="15" t="s">
        <v>5031</v>
      </c>
      <c r="I615" s="15">
        <v>0.0</v>
      </c>
      <c r="J615" s="15" t="s">
        <v>5069</v>
      </c>
      <c r="K615" s="15"/>
      <c r="L615" s="15"/>
      <c r="M615" s="15"/>
      <c r="N615" s="15"/>
      <c r="O615" s="15"/>
    </row>
    <row r="616" ht="15.75" hidden="1" customHeight="1">
      <c r="B616" s="14"/>
      <c r="C616" s="14" t="s">
        <v>2284</v>
      </c>
      <c r="D616" s="14">
        <v>2016.0</v>
      </c>
      <c r="E616" s="14"/>
      <c r="F616" s="14" t="s">
        <v>2287</v>
      </c>
      <c r="G616" s="14" t="s">
        <v>2182</v>
      </c>
      <c r="H616" s="14" t="s">
        <v>5031</v>
      </c>
      <c r="I616" s="14">
        <v>0.0</v>
      </c>
      <c r="J616" s="14" t="s">
        <v>5070</v>
      </c>
      <c r="K616" s="14"/>
      <c r="L616" s="14"/>
      <c r="M616" s="14"/>
      <c r="N616" s="14"/>
      <c r="O616" s="14"/>
    </row>
    <row r="617" ht="15.75" hidden="1" customHeight="1">
      <c r="B617" s="15"/>
      <c r="C617" s="15" t="s">
        <v>2449</v>
      </c>
      <c r="D617" s="15">
        <v>2016.0</v>
      </c>
      <c r="E617" s="15"/>
      <c r="F617" s="15" t="s">
        <v>2454</v>
      </c>
      <c r="G617" s="15" t="s">
        <v>2182</v>
      </c>
      <c r="H617" s="15" t="s">
        <v>5031</v>
      </c>
      <c r="I617" s="15">
        <v>0.0</v>
      </c>
      <c r="J617" s="15" t="s">
        <v>5070</v>
      </c>
      <c r="K617" s="15"/>
      <c r="L617" s="15"/>
      <c r="M617" s="15"/>
      <c r="N617" s="15"/>
      <c r="O617" s="15"/>
    </row>
    <row r="618" ht="15.75" hidden="1" customHeight="1">
      <c r="B618" s="14"/>
      <c r="C618" s="14" t="s">
        <v>2559</v>
      </c>
      <c r="D618" s="14">
        <v>2016.0</v>
      </c>
      <c r="E618" s="14"/>
      <c r="F618" s="14" t="s">
        <v>2564</v>
      </c>
      <c r="G618" s="14" t="s">
        <v>2182</v>
      </c>
      <c r="H618" s="14" t="s">
        <v>5031</v>
      </c>
      <c r="I618" s="14">
        <v>0.0</v>
      </c>
      <c r="J618" s="14" t="s">
        <v>5070</v>
      </c>
      <c r="K618" s="14"/>
      <c r="L618" s="14"/>
      <c r="M618" s="14"/>
      <c r="N618" s="14"/>
      <c r="O618" s="14"/>
    </row>
    <row r="619" ht="15.75" hidden="1" customHeight="1">
      <c r="B619" s="15"/>
      <c r="C619" s="15" t="s">
        <v>2593</v>
      </c>
      <c r="D619" s="15">
        <v>2016.0</v>
      </c>
      <c r="E619" s="15"/>
      <c r="F619" s="15" t="s">
        <v>2598</v>
      </c>
      <c r="G619" s="15" t="s">
        <v>2182</v>
      </c>
      <c r="H619" s="15" t="s">
        <v>5031</v>
      </c>
      <c r="I619" s="15">
        <v>0.0</v>
      </c>
      <c r="J619" s="15" t="s">
        <v>5070</v>
      </c>
      <c r="K619" s="15"/>
      <c r="L619" s="15"/>
      <c r="M619" s="15"/>
      <c r="N619" s="15"/>
      <c r="O619" s="15"/>
    </row>
    <row r="620" ht="15.75" hidden="1" customHeight="1">
      <c r="B620" s="14"/>
      <c r="C620" s="14" t="s">
        <v>2625</v>
      </c>
      <c r="D620" s="14">
        <v>2016.0</v>
      </c>
      <c r="E620" s="14"/>
      <c r="F620" s="14" t="s">
        <v>2629</v>
      </c>
      <c r="G620" s="14" t="s">
        <v>2182</v>
      </c>
      <c r="H620" s="14" t="s">
        <v>5031</v>
      </c>
      <c r="I620" s="14">
        <v>0.0</v>
      </c>
      <c r="J620" s="14" t="s">
        <v>5071</v>
      </c>
      <c r="K620" s="14"/>
      <c r="L620" s="14"/>
      <c r="M620" s="14"/>
      <c r="N620" s="14"/>
      <c r="O620" s="14"/>
    </row>
    <row r="621" ht="15.75" hidden="1" customHeight="1">
      <c r="B621" s="15"/>
      <c r="C621" s="15" t="s">
        <v>2659</v>
      </c>
      <c r="D621" s="15">
        <v>2016.0</v>
      </c>
      <c r="E621" s="15"/>
      <c r="F621" s="15" t="s">
        <v>2664</v>
      </c>
      <c r="G621" s="15" t="s">
        <v>2182</v>
      </c>
      <c r="H621" s="15" t="s">
        <v>5031</v>
      </c>
      <c r="I621" s="15">
        <v>0.0</v>
      </c>
      <c r="J621" s="15" t="s">
        <v>5070</v>
      </c>
      <c r="K621" s="15"/>
      <c r="L621" s="15"/>
      <c r="M621" s="15"/>
      <c r="N621" s="15"/>
      <c r="O621" s="15"/>
    </row>
    <row r="622" ht="15.75" hidden="1" customHeight="1">
      <c r="B622" s="14"/>
      <c r="C622" s="14" t="s">
        <v>2780</v>
      </c>
      <c r="D622" s="14">
        <v>2016.0</v>
      </c>
      <c r="E622" s="14"/>
      <c r="F622" s="14" t="s">
        <v>2785</v>
      </c>
      <c r="G622" s="14" t="s">
        <v>2182</v>
      </c>
      <c r="H622" s="14" t="s">
        <v>5031</v>
      </c>
      <c r="I622" s="14">
        <v>0.0</v>
      </c>
      <c r="J622" s="14" t="s">
        <v>5070</v>
      </c>
      <c r="K622" s="14"/>
      <c r="L622" s="14"/>
      <c r="M622" s="14"/>
      <c r="N622" s="14"/>
      <c r="O622" s="14"/>
    </row>
    <row r="623" ht="15.75" hidden="1" customHeight="1">
      <c r="B623" s="15"/>
      <c r="C623" s="15" t="s">
        <v>2787</v>
      </c>
      <c r="D623" s="15">
        <v>2016.0</v>
      </c>
      <c r="E623" s="15"/>
      <c r="F623" s="15" t="s">
        <v>2792</v>
      </c>
      <c r="G623" s="15" t="s">
        <v>2182</v>
      </c>
      <c r="H623" s="15" t="s">
        <v>5031</v>
      </c>
      <c r="I623" s="15">
        <v>0.0</v>
      </c>
      <c r="J623" s="15" t="s">
        <v>5070</v>
      </c>
      <c r="K623" s="15"/>
      <c r="L623" s="15"/>
      <c r="M623" s="15"/>
      <c r="N623" s="15"/>
      <c r="O623" s="15"/>
    </row>
    <row r="624" ht="15.75" hidden="1" customHeight="1">
      <c r="B624" s="14"/>
      <c r="C624" s="14" t="s">
        <v>2844</v>
      </c>
      <c r="D624" s="14">
        <v>2016.0</v>
      </c>
      <c r="E624" s="14"/>
      <c r="F624" s="14" t="s">
        <v>2849</v>
      </c>
      <c r="G624" s="14" t="s">
        <v>2182</v>
      </c>
      <c r="H624" s="14" t="s">
        <v>5031</v>
      </c>
      <c r="I624" s="14">
        <v>0.0</v>
      </c>
      <c r="J624" s="14" t="s">
        <v>5070</v>
      </c>
      <c r="K624" s="14"/>
      <c r="L624" s="14"/>
      <c r="M624" s="14"/>
      <c r="N624" s="14"/>
      <c r="O624" s="14"/>
    </row>
    <row r="625" ht="15.75" hidden="1" customHeight="1">
      <c r="B625" s="15"/>
      <c r="C625" s="15" t="s">
        <v>3094</v>
      </c>
      <c r="D625" s="15">
        <v>2016.0</v>
      </c>
      <c r="E625" s="15"/>
      <c r="F625" s="15" t="s">
        <v>3097</v>
      </c>
      <c r="G625" s="15" t="s">
        <v>2182</v>
      </c>
      <c r="H625" s="15" t="s">
        <v>5031</v>
      </c>
      <c r="I625" s="15">
        <v>0.0</v>
      </c>
      <c r="J625" s="15" t="s">
        <v>5070</v>
      </c>
      <c r="K625" s="15"/>
      <c r="L625" s="15"/>
      <c r="M625" s="15"/>
      <c r="N625" s="15"/>
      <c r="O625" s="15"/>
    </row>
    <row r="626" ht="15.75" hidden="1" customHeight="1">
      <c r="B626" s="14"/>
      <c r="C626" s="14" t="s">
        <v>3250</v>
      </c>
      <c r="D626" s="14">
        <v>2016.0</v>
      </c>
      <c r="E626" s="14"/>
      <c r="F626" s="14" t="s">
        <v>3253</v>
      </c>
      <c r="G626" s="14" t="s">
        <v>2182</v>
      </c>
      <c r="H626" s="14" t="s">
        <v>5031</v>
      </c>
      <c r="I626" s="14">
        <v>0.0</v>
      </c>
      <c r="J626" s="14" t="s">
        <v>5070</v>
      </c>
      <c r="K626" s="14"/>
      <c r="L626" s="14"/>
      <c r="M626" s="14"/>
      <c r="N626" s="14"/>
      <c r="O626" s="14"/>
    </row>
    <row r="627" ht="15.75" hidden="1" customHeight="1">
      <c r="B627" s="15"/>
      <c r="C627" s="15" t="s">
        <v>3606</v>
      </c>
      <c r="D627" s="15">
        <v>2016.0</v>
      </c>
      <c r="E627" s="15"/>
      <c r="F627" s="15" t="s">
        <v>3610</v>
      </c>
      <c r="G627" s="15" t="s">
        <v>2182</v>
      </c>
      <c r="H627" s="15" t="s">
        <v>5031</v>
      </c>
      <c r="I627" s="15">
        <v>0.0</v>
      </c>
      <c r="J627" s="15" t="s">
        <v>5070</v>
      </c>
      <c r="K627" s="15"/>
      <c r="L627" s="15"/>
      <c r="M627" s="15"/>
      <c r="N627" s="15"/>
      <c r="O627" s="15"/>
    </row>
    <row r="628" ht="15.75" hidden="1" customHeight="1">
      <c r="B628" s="14"/>
      <c r="C628" s="14" t="s">
        <v>4004</v>
      </c>
      <c r="D628" s="14">
        <v>2016.0</v>
      </c>
      <c r="E628" s="14"/>
      <c r="F628" s="14" t="s">
        <v>4007</v>
      </c>
      <c r="G628" s="14" t="s">
        <v>2182</v>
      </c>
      <c r="H628" s="14" t="s">
        <v>5031</v>
      </c>
      <c r="I628" s="14">
        <v>0.0</v>
      </c>
      <c r="J628" s="14" t="s">
        <v>5070</v>
      </c>
      <c r="K628" s="14"/>
      <c r="L628" s="14"/>
      <c r="M628" s="14"/>
      <c r="N628" s="14"/>
      <c r="O628" s="14"/>
    </row>
    <row r="629" ht="15.75" hidden="1" customHeight="1">
      <c r="B629" s="15"/>
      <c r="C629" s="15" t="s">
        <v>4277</v>
      </c>
      <c r="D629" s="15">
        <v>2016.0</v>
      </c>
      <c r="E629" s="15"/>
      <c r="F629" s="15" t="s">
        <v>4282</v>
      </c>
      <c r="G629" s="15" t="s">
        <v>2182</v>
      </c>
      <c r="H629" s="15" t="s">
        <v>5031</v>
      </c>
      <c r="I629" s="15">
        <v>0.0</v>
      </c>
      <c r="J629" s="15" t="s">
        <v>5070</v>
      </c>
      <c r="K629" s="15"/>
      <c r="L629" s="15"/>
      <c r="M629" s="15"/>
      <c r="N629" s="15"/>
      <c r="O629" s="15"/>
    </row>
    <row r="630" ht="15.75" hidden="1" customHeight="1">
      <c r="B630" s="14"/>
      <c r="C630" s="14" t="s">
        <v>4444</v>
      </c>
      <c r="D630" s="14">
        <v>2016.0</v>
      </c>
      <c r="E630" s="14"/>
      <c r="F630" s="14" t="s">
        <v>4447</v>
      </c>
      <c r="G630" s="14" t="s">
        <v>2182</v>
      </c>
      <c r="H630" s="14" t="s">
        <v>5031</v>
      </c>
      <c r="I630" s="14">
        <v>0.0</v>
      </c>
      <c r="J630" s="14" t="s">
        <v>5069</v>
      </c>
      <c r="K630" s="14"/>
      <c r="L630" s="14"/>
      <c r="M630" s="14"/>
      <c r="N630" s="14"/>
      <c r="O630" s="14"/>
    </row>
    <row r="631" ht="15.75" hidden="1" customHeight="1">
      <c r="B631" s="15"/>
      <c r="C631" s="15" t="s">
        <v>4751</v>
      </c>
      <c r="D631" s="15">
        <v>2016.0</v>
      </c>
      <c r="E631" s="15"/>
      <c r="F631" s="15" t="s">
        <v>4754</v>
      </c>
      <c r="G631" s="15" t="s">
        <v>2182</v>
      </c>
      <c r="H631" s="15" t="s">
        <v>5031</v>
      </c>
      <c r="I631" s="15">
        <v>0.0</v>
      </c>
      <c r="J631" s="15" t="s">
        <v>5069</v>
      </c>
      <c r="K631" s="15"/>
      <c r="L631" s="15"/>
      <c r="M631" s="15"/>
      <c r="N631" s="15"/>
      <c r="O631" s="15"/>
    </row>
    <row r="632" ht="15.75" hidden="1" customHeight="1">
      <c r="B632" s="14" t="s">
        <v>747</v>
      </c>
      <c r="C632" s="14" t="s">
        <v>750</v>
      </c>
      <c r="D632" s="14">
        <v>2015.0</v>
      </c>
      <c r="E632" s="14" t="s">
        <v>753</v>
      </c>
      <c r="F632" s="14" t="s">
        <v>754</v>
      </c>
      <c r="G632" s="14" t="s">
        <v>64</v>
      </c>
      <c r="H632" s="14" t="s">
        <v>33</v>
      </c>
      <c r="I632" s="14">
        <v>60.0</v>
      </c>
      <c r="J632" s="14" t="s">
        <v>5074</v>
      </c>
      <c r="K632" s="14"/>
      <c r="L632" s="14"/>
      <c r="M632" s="14"/>
      <c r="N632" s="14"/>
      <c r="O632" s="14"/>
    </row>
    <row r="633" ht="15.75" hidden="1" customHeight="1">
      <c r="B633" s="15"/>
      <c r="C633" s="15" t="s">
        <v>1873</v>
      </c>
      <c r="D633" s="15">
        <v>2015.0</v>
      </c>
      <c r="E633" s="15"/>
      <c r="F633" s="15" t="s">
        <v>1876</v>
      </c>
      <c r="G633" s="15" t="s">
        <v>1530</v>
      </c>
      <c r="H633" s="15" t="s">
        <v>5031</v>
      </c>
      <c r="I633" s="15">
        <v>0.0</v>
      </c>
      <c r="J633" s="15" t="s">
        <v>5070</v>
      </c>
      <c r="K633" s="15"/>
      <c r="L633" s="15"/>
      <c r="M633" s="15"/>
      <c r="N633" s="15"/>
      <c r="O633" s="15"/>
    </row>
    <row r="634" ht="15.75" hidden="1" customHeight="1">
      <c r="B634" s="14"/>
      <c r="C634" s="14" t="s">
        <v>2002</v>
      </c>
      <c r="D634" s="14">
        <v>2015.0</v>
      </c>
      <c r="E634" s="14"/>
      <c r="F634" s="14" t="s">
        <v>2005</v>
      </c>
      <c r="G634" s="14" t="s">
        <v>1530</v>
      </c>
      <c r="H634" s="14" t="s">
        <v>5031</v>
      </c>
      <c r="I634" s="14">
        <v>0.0</v>
      </c>
      <c r="J634" s="14" t="s">
        <v>5070</v>
      </c>
      <c r="K634" s="14"/>
      <c r="L634" s="14"/>
      <c r="M634" s="14"/>
      <c r="N634" s="14"/>
      <c r="O634" s="14"/>
    </row>
    <row r="635" ht="15.75" hidden="1" customHeight="1">
      <c r="B635" s="15"/>
      <c r="C635" s="15" t="s">
        <v>2420</v>
      </c>
      <c r="D635" s="15">
        <v>2015.0</v>
      </c>
      <c r="E635" s="15"/>
      <c r="F635" s="15" t="s">
        <v>2423</v>
      </c>
      <c r="G635" s="15" t="s">
        <v>2182</v>
      </c>
      <c r="H635" s="15" t="s">
        <v>5031</v>
      </c>
      <c r="I635" s="15">
        <v>0.0</v>
      </c>
      <c r="J635" s="15" t="s">
        <v>5109</v>
      </c>
      <c r="K635" s="15"/>
      <c r="L635" s="15"/>
      <c r="M635" s="15"/>
      <c r="N635" s="15"/>
      <c r="O635" s="15"/>
    </row>
    <row r="636" ht="15.75" hidden="1" customHeight="1">
      <c r="B636" s="14"/>
      <c r="C636" s="14" t="s">
        <v>2769</v>
      </c>
      <c r="D636" s="14">
        <v>2015.0</v>
      </c>
      <c r="E636" s="14"/>
      <c r="F636" s="18" t="s">
        <v>2774</v>
      </c>
      <c r="G636" s="14" t="s">
        <v>2182</v>
      </c>
      <c r="H636" s="14" t="s">
        <v>5031</v>
      </c>
      <c r="I636" s="14">
        <v>0.0</v>
      </c>
      <c r="J636" s="14" t="s">
        <v>5070</v>
      </c>
      <c r="K636" s="14"/>
      <c r="L636" s="14"/>
      <c r="M636" s="14"/>
      <c r="N636" s="14"/>
      <c r="O636" s="14"/>
    </row>
    <row r="637" ht="15.75" hidden="1" customHeight="1">
      <c r="B637" s="15"/>
      <c r="C637" s="15" t="s">
        <v>2801</v>
      </c>
      <c r="D637" s="15">
        <v>2015.0</v>
      </c>
      <c r="E637" s="15"/>
      <c r="F637" s="15" t="s">
        <v>2806</v>
      </c>
      <c r="G637" s="15" t="s">
        <v>2182</v>
      </c>
      <c r="H637" s="15" t="s">
        <v>5031</v>
      </c>
      <c r="I637" s="15">
        <v>0.0</v>
      </c>
      <c r="J637" s="15" t="s">
        <v>5070</v>
      </c>
      <c r="K637" s="15"/>
      <c r="L637" s="15"/>
      <c r="M637" s="15"/>
      <c r="N637" s="15"/>
      <c r="O637" s="15"/>
    </row>
    <row r="638" ht="15.75" hidden="1" customHeight="1">
      <c r="B638" s="14"/>
      <c r="C638" s="14" t="s">
        <v>3137</v>
      </c>
      <c r="D638" s="14">
        <v>2015.0</v>
      </c>
      <c r="E638" s="14"/>
      <c r="F638" s="14" t="s">
        <v>3142</v>
      </c>
      <c r="G638" s="14" t="s">
        <v>2182</v>
      </c>
      <c r="H638" s="14" t="s">
        <v>5031</v>
      </c>
      <c r="I638" s="14">
        <v>0.0</v>
      </c>
      <c r="J638" s="14" t="s">
        <v>5070</v>
      </c>
      <c r="K638" s="14"/>
      <c r="L638" s="14"/>
      <c r="M638" s="14"/>
      <c r="N638" s="14"/>
      <c r="O638" s="14"/>
    </row>
    <row r="639" ht="15.75" hidden="1" customHeight="1">
      <c r="B639" s="15"/>
      <c r="C639" s="15" t="s">
        <v>3192</v>
      </c>
      <c r="D639" s="15">
        <v>2015.0</v>
      </c>
      <c r="E639" s="15"/>
      <c r="F639" s="15" t="s">
        <v>3194</v>
      </c>
      <c r="G639" s="15" t="s">
        <v>2182</v>
      </c>
      <c r="H639" s="15" t="s">
        <v>5031</v>
      </c>
      <c r="I639" s="15">
        <v>0.0</v>
      </c>
      <c r="J639" s="15" t="s">
        <v>5070</v>
      </c>
      <c r="K639" s="15"/>
      <c r="L639" s="15"/>
      <c r="M639" s="15"/>
      <c r="N639" s="15"/>
      <c r="O639" s="15"/>
    </row>
    <row r="640" ht="15.75" hidden="1" customHeight="1">
      <c r="B640" s="14"/>
      <c r="C640" s="14" t="s">
        <v>3791</v>
      </c>
      <c r="D640" s="14">
        <v>2015.0</v>
      </c>
      <c r="E640" s="14"/>
      <c r="F640" s="14" t="s">
        <v>3796</v>
      </c>
      <c r="G640" s="14" t="s">
        <v>2182</v>
      </c>
      <c r="H640" s="14" t="s">
        <v>5031</v>
      </c>
      <c r="I640" s="14">
        <v>0.0</v>
      </c>
      <c r="J640" s="14" t="s">
        <v>5070</v>
      </c>
      <c r="K640" s="14"/>
      <c r="L640" s="14"/>
      <c r="M640" s="14"/>
      <c r="N640" s="14"/>
      <c r="O640" s="14"/>
    </row>
    <row r="641" ht="15.75" hidden="1" customHeight="1">
      <c r="B641" s="15"/>
      <c r="C641" s="15" t="s">
        <v>4158</v>
      </c>
      <c r="D641" s="15">
        <v>2015.0</v>
      </c>
      <c r="E641" s="15"/>
      <c r="F641" s="15" t="s">
        <v>4163</v>
      </c>
      <c r="G641" s="15" t="s">
        <v>2182</v>
      </c>
      <c r="H641" s="15" t="s">
        <v>5031</v>
      </c>
      <c r="I641" s="15">
        <v>0.0</v>
      </c>
      <c r="J641" s="15" t="s">
        <v>5070</v>
      </c>
      <c r="K641" s="15"/>
      <c r="L641" s="15"/>
      <c r="M641" s="15"/>
      <c r="N641" s="15"/>
      <c r="O641" s="15"/>
    </row>
    <row r="642" ht="15.75" hidden="1" customHeight="1">
      <c r="B642" s="14"/>
      <c r="C642" s="14" t="s">
        <v>4173</v>
      </c>
      <c r="D642" s="14">
        <v>2015.0</v>
      </c>
      <c r="E642" s="14"/>
      <c r="F642" s="14" t="s">
        <v>4178</v>
      </c>
      <c r="G642" s="14" t="s">
        <v>2182</v>
      </c>
      <c r="H642" s="14" t="s">
        <v>5031</v>
      </c>
      <c r="I642" s="14">
        <v>0.0</v>
      </c>
      <c r="J642" s="14" t="s">
        <v>5070</v>
      </c>
      <c r="K642" s="14"/>
      <c r="L642" s="14"/>
      <c r="M642" s="14"/>
      <c r="N642" s="14"/>
      <c r="O642" s="14"/>
    </row>
    <row r="643" ht="15.75" hidden="1" customHeight="1">
      <c r="B643" s="15"/>
      <c r="C643" s="15" t="s">
        <v>1731</v>
      </c>
      <c r="D643" s="15">
        <v>2014.0</v>
      </c>
      <c r="E643" s="15"/>
      <c r="F643" s="15" t="s">
        <v>1734</v>
      </c>
      <c r="G643" s="15" t="s">
        <v>1530</v>
      </c>
      <c r="H643" s="15" t="s">
        <v>5031</v>
      </c>
      <c r="I643" s="15">
        <v>0.0</v>
      </c>
      <c r="J643" s="15" t="s">
        <v>5070</v>
      </c>
      <c r="K643" s="15"/>
      <c r="L643" s="15"/>
      <c r="M643" s="15"/>
      <c r="N643" s="15"/>
      <c r="O643" s="15"/>
    </row>
    <row r="644" ht="15.75" hidden="1" customHeight="1">
      <c r="B644" s="14"/>
      <c r="C644" s="14" t="s">
        <v>1859</v>
      </c>
      <c r="D644" s="14">
        <v>2014.0</v>
      </c>
      <c r="E644" s="14"/>
      <c r="F644" s="14" t="s">
        <v>1862</v>
      </c>
      <c r="G644" s="14" t="s">
        <v>1530</v>
      </c>
      <c r="H644" s="14" t="s">
        <v>5031</v>
      </c>
      <c r="I644" s="14">
        <v>0.0</v>
      </c>
      <c r="J644" s="14" t="s">
        <v>5070</v>
      </c>
      <c r="K644" s="14"/>
      <c r="L644" s="14"/>
      <c r="M644" s="14"/>
      <c r="N644" s="14"/>
      <c r="O644" s="14"/>
    </row>
    <row r="645" ht="15.75" hidden="1" customHeight="1">
      <c r="B645" s="15"/>
      <c r="C645" s="15" t="s">
        <v>2632</v>
      </c>
      <c r="D645" s="15">
        <v>2014.0</v>
      </c>
      <c r="E645" s="15"/>
      <c r="F645" s="15" t="s">
        <v>2637</v>
      </c>
      <c r="G645" s="15" t="s">
        <v>2182</v>
      </c>
      <c r="H645" s="15" t="s">
        <v>5031</v>
      </c>
      <c r="I645" s="15">
        <v>0.0</v>
      </c>
      <c r="J645" s="15" t="s">
        <v>5070</v>
      </c>
      <c r="K645" s="15"/>
      <c r="L645" s="15"/>
      <c r="M645" s="15"/>
      <c r="N645" s="15"/>
      <c r="O645" s="15"/>
    </row>
    <row r="646" ht="15.75" hidden="1" customHeight="1">
      <c r="B646" s="14"/>
      <c r="C646" s="14" t="s">
        <v>2640</v>
      </c>
      <c r="D646" s="14">
        <v>2014.0</v>
      </c>
      <c r="E646" s="14"/>
      <c r="F646" s="14" t="s">
        <v>2643</v>
      </c>
      <c r="G646" s="14" t="s">
        <v>2182</v>
      </c>
      <c r="H646" s="14" t="s">
        <v>5031</v>
      </c>
      <c r="I646" s="14">
        <v>0.0</v>
      </c>
      <c r="J646" s="14" t="s">
        <v>5070</v>
      </c>
      <c r="K646" s="14"/>
      <c r="L646" s="14"/>
      <c r="M646" s="14"/>
      <c r="N646" s="14"/>
      <c r="O646" s="14"/>
    </row>
    <row r="647" ht="15.75" hidden="1" customHeight="1">
      <c r="B647" s="15"/>
      <c r="C647" s="15" t="s">
        <v>2723</v>
      </c>
      <c r="D647" s="15">
        <v>2014.0</v>
      </c>
      <c r="E647" s="15"/>
      <c r="F647" s="15" t="s">
        <v>2728</v>
      </c>
      <c r="G647" s="15" t="s">
        <v>2182</v>
      </c>
      <c r="H647" s="15" t="s">
        <v>5031</v>
      </c>
      <c r="I647" s="15">
        <v>0.0</v>
      </c>
      <c r="J647" s="15" t="s">
        <v>5070</v>
      </c>
      <c r="K647" s="15"/>
      <c r="L647" s="15"/>
      <c r="M647" s="15"/>
      <c r="N647" s="15"/>
      <c r="O647" s="15"/>
    </row>
    <row r="648" ht="15.75" hidden="1" customHeight="1">
      <c r="B648" s="14"/>
      <c r="C648" s="14" t="s">
        <v>3131</v>
      </c>
      <c r="D648" s="14">
        <v>2014.0</v>
      </c>
      <c r="E648" s="14"/>
      <c r="F648" s="14" t="s">
        <v>3134</v>
      </c>
      <c r="G648" s="14" t="s">
        <v>2182</v>
      </c>
      <c r="H648" s="14" t="s">
        <v>5031</v>
      </c>
      <c r="I648" s="14">
        <v>0.0</v>
      </c>
      <c r="J648" s="14" t="s">
        <v>5070</v>
      </c>
      <c r="K648" s="14"/>
      <c r="L648" s="14"/>
      <c r="M648" s="14"/>
      <c r="N648" s="14"/>
      <c r="O648" s="14"/>
    </row>
    <row r="649" ht="15.75" hidden="1" customHeight="1">
      <c r="B649" s="15"/>
      <c r="C649" s="15" t="s">
        <v>3343</v>
      </c>
      <c r="D649" s="15">
        <v>2014.0</v>
      </c>
      <c r="E649" s="15"/>
      <c r="F649" s="15" t="s">
        <v>3347</v>
      </c>
      <c r="G649" s="15" t="s">
        <v>2182</v>
      </c>
      <c r="H649" s="15" t="s">
        <v>5031</v>
      </c>
      <c r="I649" s="15">
        <v>0.0</v>
      </c>
      <c r="J649" s="15" t="s">
        <v>5069</v>
      </c>
      <c r="K649" s="15"/>
      <c r="L649" s="15"/>
      <c r="M649" s="15"/>
      <c r="N649" s="15"/>
      <c r="O649" s="15"/>
    </row>
    <row r="650" ht="15.75" hidden="1" customHeight="1">
      <c r="B650" s="14"/>
      <c r="C650" s="14" t="s">
        <v>3383</v>
      </c>
      <c r="D650" s="14">
        <v>2014.0</v>
      </c>
      <c r="E650" s="14"/>
      <c r="F650" s="14" t="s">
        <v>3385</v>
      </c>
      <c r="G650" s="14" t="s">
        <v>2182</v>
      </c>
      <c r="H650" s="14" t="s">
        <v>5031</v>
      </c>
      <c r="I650" s="14">
        <v>0.0</v>
      </c>
      <c r="J650" s="14" t="s">
        <v>5070</v>
      </c>
      <c r="K650" s="14"/>
      <c r="L650" s="14"/>
      <c r="M650" s="14"/>
      <c r="N650" s="14"/>
      <c r="O650" s="14"/>
    </row>
    <row r="651" ht="15.75" hidden="1" customHeight="1">
      <c r="B651" s="15"/>
      <c r="C651" s="15" t="s">
        <v>3590</v>
      </c>
      <c r="D651" s="15">
        <v>2014.0</v>
      </c>
      <c r="E651" s="15"/>
      <c r="F651" s="15" t="s">
        <v>3595</v>
      </c>
      <c r="G651" s="15" t="s">
        <v>2182</v>
      </c>
      <c r="H651" s="15" t="s">
        <v>5031</v>
      </c>
      <c r="I651" s="15">
        <v>0.0</v>
      </c>
      <c r="J651" s="15" t="s">
        <v>5069</v>
      </c>
      <c r="K651" s="15"/>
      <c r="L651" s="15"/>
      <c r="M651" s="15"/>
      <c r="N651" s="15"/>
      <c r="O651" s="15"/>
    </row>
    <row r="652" ht="15.75" hidden="1" customHeight="1">
      <c r="B652" s="14"/>
      <c r="C652" s="14" t="s">
        <v>3775</v>
      </c>
      <c r="D652" s="14">
        <v>2014.0</v>
      </c>
      <c r="E652" s="14"/>
      <c r="F652" s="14" t="s">
        <v>3780</v>
      </c>
      <c r="G652" s="14" t="s">
        <v>2182</v>
      </c>
      <c r="H652" s="14" t="s">
        <v>5031</v>
      </c>
      <c r="I652" s="14">
        <v>0.0</v>
      </c>
      <c r="J652" s="14" t="s">
        <v>5070</v>
      </c>
      <c r="K652" s="14"/>
      <c r="L652" s="14"/>
      <c r="M652" s="14"/>
      <c r="N652" s="14"/>
      <c r="O652" s="14"/>
    </row>
    <row r="653" ht="15.75" hidden="1" customHeight="1">
      <c r="B653" s="15"/>
      <c r="C653" s="15" t="s">
        <v>3928</v>
      </c>
      <c r="D653" s="15">
        <v>2014.0</v>
      </c>
      <c r="E653" s="15"/>
      <c r="F653" s="15" t="s">
        <v>3931</v>
      </c>
      <c r="G653" s="15" t="s">
        <v>2182</v>
      </c>
      <c r="H653" s="15" t="s">
        <v>5031</v>
      </c>
      <c r="I653" s="15">
        <v>0.0</v>
      </c>
      <c r="J653" s="15" t="s">
        <v>5068</v>
      </c>
      <c r="K653" s="15"/>
      <c r="L653" s="15"/>
      <c r="M653" s="15"/>
      <c r="N653" s="15"/>
      <c r="O653" s="15"/>
    </row>
    <row r="654" ht="15.75" hidden="1" customHeight="1">
      <c r="B654" s="14"/>
      <c r="C654" s="14" t="s">
        <v>3953</v>
      </c>
      <c r="D654" s="14">
        <v>2014.0</v>
      </c>
      <c r="E654" s="14"/>
      <c r="F654" s="14" t="s">
        <v>3956</v>
      </c>
      <c r="G654" s="14" t="s">
        <v>2182</v>
      </c>
      <c r="H654" s="14" t="s">
        <v>5031</v>
      </c>
      <c r="I654" s="14">
        <v>0.0</v>
      </c>
      <c r="J654" s="14" t="s">
        <v>5069</v>
      </c>
      <c r="K654" s="14"/>
      <c r="L654" s="14"/>
      <c r="M654" s="14"/>
      <c r="N654" s="14"/>
      <c r="O654" s="14"/>
    </row>
    <row r="655" ht="15.75" hidden="1" customHeight="1">
      <c r="B655" s="15"/>
      <c r="C655" s="15" t="s">
        <v>3978</v>
      </c>
      <c r="D655" s="15">
        <v>2014.0</v>
      </c>
      <c r="E655" s="15"/>
      <c r="F655" s="15" t="s">
        <v>3983</v>
      </c>
      <c r="G655" s="15" t="s">
        <v>2182</v>
      </c>
      <c r="H655" s="15" t="s">
        <v>5031</v>
      </c>
      <c r="I655" s="15">
        <v>0.0</v>
      </c>
      <c r="J655" s="15" t="s">
        <v>5070</v>
      </c>
      <c r="K655" s="15"/>
      <c r="L655" s="15"/>
      <c r="M655" s="15"/>
      <c r="N655" s="15"/>
      <c r="O655" s="15"/>
    </row>
    <row r="656" ht="15.75" hidden="1" customHeight="1">
      <c r="B656" s="14"/>
      <c r="C656" s="14" t="s">
        <v>4093</v>
      </c>
      <c r="D656" s="14">
        <v>2014.0</v>
      </c>
      <c r="E656" s="14"/>
      <c r="F656" s="14" t="s">
        <v>4098</v>
      </c>
      <c r="G656" s="14" t="s">
        <v>2182</v>
      </c>
      <c r="H656" s="14" t="s">
        <v>5031</v>
      </c>
      <c r="I656" s="14">
        <v>0.0</v>
      </c>
      <c r="J656" s="14" t="s">
        <v>5070</v>
      </c>
      <c r="K656" s="14"/>
      <c r="L656" s="14"/>
      <c r="M656" s="14"/>
      <c r="N656" s="14"/>
      <c r="O656" s="14"/>
    </row>
    <row r="657" ht="15.75" hidden="1" customHeight="1">
      <c r="B657" s="15"/>
      <c r="C657" s="15" t="s">
        <v>4150</v>
      </c>
      <c r="D657" s="15">
        <v>2014.0</v>
      </c>
      <c r="E657" s="15"/>
      <c r="F657" s="15" t="s">
        <v>4155</v>
      </c>
      <c r="G657" s="15" t="s">
        <v>2182</v>
      </c>
      <c r="H657" s="15" t="s">
        <v>5031</v>
      </c>
      <c r="I657" s="15">
        <v>0.0</v>
      </c>
      <c r="J657" s="15" t="s">
        <v>5070</v>
      </c>
      <c r="K657" s="15"/>
      <c r="L657" s="15"/>
      <c r="M657" s="15"/>
      <c r="N657" s="15"/>
      <c r="O657" s="15"/>
    </row>
    <row r="658" ht="15.75" hidden="1" customHeight="1">
      <c r="B658" s="14"/>
      <c r="C658" s="14" t="s">
        <v>4499</v>
      </c>
      <c r="D658" s="14">
        <v>2014.0</v>
      </c>
      <c r="E658" s="14"/>
      <c r="F658" s="14" t="s">
        <v>4502</v>
      </c>
      <c r="G658" s="14" t="s">
        <v>2182</v>
      </c>
      <c r="H658" s="14" t="s">
        <v>5031</v>
      </c>
      <c r="I658" s="14">
        <v>0.0</v>
      </c>
      <c r="J658" s="14" t="s">
        <v>5070</v>
      </c>
      <c r="K658" s="14"/>
      <c r="L658" s="14"/>
      <c r="M658" s="14"/>
      <c r="N658" s="14"/>
      <c r="O658" s="14"/>
    </row>
    <row r="659" ht="15.75" hidden="1" customHeight="1">
      <c r="B659" s="15"/>
      <c r="C659" s="15" t="s">
        <v>4599</v>
      </c>
      <c r="D659" s="15">
        <v>2014.0</v>
      </c>
      <c r="E659" s="15"/>
      <c r="F659" s="15" t="s">
        <v>4600</v>
      </c>
      <c r="G659" s="15" t="s">
        <v>2182</v>
      </c>
      <c r="H659" s="15" t="s">
        <v>5031</v>
      </c>
      <c r="I659" s="15">
        <v>0.0</v>
      </c>
      <c r="J659" s="15" t="s">
        <v>5070</v>
      </c>
      <c r="K659" s="15"/>
      <c r="L659" s="15"/>
      <c r="M659" s="15"/>
      <c r="N659" s="15"/>
      <c r="O659" s="15"/>
    </row>
    <row r="660" ht="15.75" hidden="1" customHeight="1">
      <c r="B660" s="14"/>
      <c r="C660" s="14" t="s">
        <v>4696</v>
      </c>
      <c r="D660" s="14">
        <v>2014.0</v>
      </c>
      <c r="E660" s="14"/>
      <c r="F660" s="18" t="s">
        <v>4699</v>
      </c>
      <c r="G660" s="14" t="s">
        <v>2182</v>
      </c>
      <c r="H660" s="14" t="s">
        <v>5031</v>
      </c>
      <c r="I660" s="14">
        <v>0.0</v>
      </c>
      <c r="J660" s="14" t="s">
        <v>5071</v>
      </c>
      <c r="K660" s="14"/>
      <c r="L660" s="14"/>
      <c r="M660" s="14"/>
      <c r="N660" s="14"/>
      <c r="O660" s="14"/>
    </row>
    <row r="661" ht="15.75" hidden="1" customHeight="1">
      <c r="B661" s="15"/>
      <c r="C661" s="15" t="s">
        <v>4922</v>
      </c>
      <c r="D661" s="15">
        <v>2014.0</v>
      </c>
      <c r="E661" s="15"/>
      <c r="F661" s="15" t="s">
        <v>4927</v>
      </c>
      <c r="G661" s="15" t="s">
        <v>2182</v>
      </c>
      <c r="H661" s="15" t="s">
        <v>5031</v>
      </c>
      <c r="I661" s="15">
        <v>0.0</v>
      </c>
      <c r="J661" s="15" t="s">
        <v>5070</v>
      </c>
      <c r="K661" s="15"/>
      <c r="L661" s="15"/>
      <c r="M661" s="15"/>
      <c r="N661" s="15"/>
      <c r="O661" s="15"/>
    </row>
    <row r="662" ht="15.75" hidden="1" customHeight="1">
      <c r="B662" s="14" t="s">
        <v>5028</v>
      </c>
      <c r="C662" s="14" t="s">
        <v>5029</v>
      </c>
      <c r="D662" s="14">
        <v>2013.0</v>
      </c>
      <c r="E662" s="14" t="s">
        <v>26</v>
      </c>
      <c r="F662" s="14" t="s">
        <v>5030</v>
      </c>
      <c r="G662" s="14" t="s">
        <v>30</v>
      </c>
      <c r="H662" s="14" t="s">
        <v>33</v>
      </c>
      <c r="I662" s="14">
        <v>0.0</v>
      </c>
      <c r="J662" s="14" t="s">
        <v>5110</v>
      </c>
      <c r="K662" s="14"/>
      <c r="L662" s="14"/>
      <c r="M662" s="14"/>
      <c r="N662" s="14"/>
      <c r="O662" s="14"/>
    </row>
    <row r="663" ht="15.75" hidden="1" customHeight="1">
      <c r="B663" s="15" t="s">
        <v>773</v>
      </c>
      <c r="C663" s="15" t="s">
        <v>776</v>
      </c>
      <c r="D663" s="15">
        <v>2013.0</v>
      </c>
      <c r="E663" s="15" t="s">
        <v>779</v>
      </c>
      <c r="F663" s="15" t="s">
        <v>780</v>
      </c>
      <c r="G663" s="15" t="s">
        <v>64</v>
      </c>
      <c r="H663" s="15" t="s">
        <v>33</v>
      </c>
      <c r="I663" s="15">
        <v>0.0</v>
      </c>
      <c r="J663" s="15" t="s">
        <v>5069</v>
      </c>
      <c r="K663" s="15"/>
      <c r="L663" s="15"/>
      <c r="M663" s="15"/>
      <c r="N663" s="15"/>
      <c r="O663" s="15"/>
    </row>
    <row r="664" ht="15.75" hidden="1" customHeight="1">
      <c r="B664" s="14"/>
      <c r="C664" s="14" t="s">
        <v>1573</v>
      </c>
      <c r="D664" s="14">
        <v>2013.0</v>
      </c>
      <c r="E664" s="14"/>
      <c r="F664" s="14" t="s">
        <v>1576</v>
      </c>
      <c r="G664" s="14" t="s">
        <v>1530</v>
      </c>
      <c r="H664" s="14" t="s">
        <v>5031</v>
      </c>
      <c r="I664" s="14">
        <v>0.0</v>
      </c>
      <c r="J664" s="14" t="s">
        <v>5070</v>
      </c>
      <c r="K664" s="14"/>
      <c r="L664" s="14"/>
      <c r="M664" s="14"/>
      <c r="N664" s="14"/>
      <c r="O664" s="14"/>
    </row>
    <row r="665" ht="15.75" hidden="1" customHeight="1">
      <c r="B665" s="15"/>
      <c r="C665" s="15" t="s">
        <v>1706</v>
      </c>
      <c r="D665" s="15">
        <v>2013.0</v>
      </c>
      <c r="E665" s="15"/>
      <c r="F665" s="15" t="s">
        <v>1709</v>
      </c>
      <c r="G665" s="15" t="s">
        <v>1530</v>
      </c>
      <c r="H665" s="15" t="s">
        <v>5031</v>
      </c>
      <c r="I665" s="15">
        <v>0.0</v>
      </c>
      <c r="J665" s="15" t="s">
        <v>5071</v>
      </c>
      <c r="K665" s="15"/>
      <c r="L665" s="15"/>
      <c r="M665" s="15"/>
      <c r="N665" s="15"/>
      <c r="O665" s="15"/>
    </row>
    <row r="666" ht="15.75" hidden="1" customHeight="1">
      <c r="B666" s="14"/>
      <c r="C666" s="14" t="s">
        <v>2667</v>
      </c>
      <c r="D666" s="14">
        <v>2013.0</v>
      </c>
      <c r="E666" s="14"/>
      <c r="F666" s="14" t="s">
        <v>2672</v>
      </c>
      <c r="G666" s="14" t="s">
        <v>2182</v>
      </c>
      <c r="H666" s="14" t="s">
        <v>5031</v>
      </c>
      <c r="I666" s="14">
        <v>0.0</v>
      </c>
      <c r="J666" s="14" t="s">
        <v>5070</v>
      </c>
      <c r="K666" s="14"/>
      <c r="L666" s="14"/>
      <c r="M666" s="14"/>
      <c r="N666" s="14"/>
      <c r="O666" s="14"/>
    </row>
    <row r="667" ht="15.75" hidden="1" customHeight="1">
      <c r="B667" s="15"/>
      <c r="C667" s="15" t="s">
        <v>3185</v>
      </c>
      <c r="D667" s="15">
        <v>2013.0</v>
      </c>
      <c r="E667" s="15"/>
      <c r="F667" s="15" t="s">
        <v>3190</v>
      </c>
      <c r="G667" s="15" t="s">
        <v>2182</v>
      </c>
      <c r="H667" s="15" t="s">
        <v>5031</v>
      </c>
      <c r="I667" s="15">
        <v>0.0</v>
      </c>
      <c r="J667" s="15" t="s">
        <v>5071</v>
      </c>
      <c r="K667" s="15"/>
      <c r="L667" s="15"/>
      <c r="M667" s="15"/>
      <c r="N667" s="15"/>
      <c r="O667" s="15"/>
    </row>
    <row r="668" ht="15.75" hidden="1" customHeight="1">
      <c r="B668" s="14"/>
      <c r="C668" s="14" t="s">
        <v>3519</v>
      </c>
      <c r="D668" s="14">
        <v>2013.0</v>
      </c>
      <c r="E668" s="14"/>
      <c r="F668" s="14" t="s">
        <v>3524</v>
      </c>
      <c r="G668" s="14" t="s">
        <v>2182</v>
      </c>
      <c r="H668" s="14" t="s">
        <v>5031</v>
      </c>
      <c r="I668" s="14">
        <v>0.0</v>
      </c>
      <c r="J668" s="14" t="s">
        <v>5070</v>
      </c>
      <c r="K668" s="14"/>
      <c r="L668" s="14"/>
      <c r="M668" s="14"/>
      <c r="N668" s="14"/>
      <c r="O668" s="14"/>
    </row>
    <row r="669" ht="15.75" hidden="1" customHeight="1">
      <c r="B669" s="15"/>
      <c r="C669" s="15" t="s">
        <v>3628</v>
      </c>
      <c r="D669" s="15">
        <v>2013.0</v>
      </c>
      <c r="E669" s="15"/>
      <c r="F669" s="15" t="s">
        <v>3631</v>
      </c>
      <c r="G669" s="15" t="s">
        <v>2182</v>
      </c>
      <c r="H669" s="15" t="s">
        <v>5031</v>
      </c>
      <c r="I669" s="15">
        <v>0.0</v>
      </c>
      <c r="J669" s="15" t="s">
        <v>5071</v>
      </c>
      <c r="K669" s="15"/>
      <c r="L669" s="15"/>
      <c r="M669" s="15"/>
      <c r="N669" s="15"/>
      <c r="O669" s="15"/>
    </row>
    <row r="670" ht="15.75" hidden="1" customHeight="1">
      <c r="B670" s="14"/>
      <c r="C670" s="14" t="s">
        <v>3994</v>
      </c>
      <c r="D670" s="14">
        <v>2013.0</v>
      </c>
      <c r="E670" s="14"/>
      <c r="F670" s="14" t="s">
        <v>3999</v>
      </c>
      <c r="G670" s="14" t="s">
        <v>2182</v>
      </c>
      <c r="H670" s="14" t="s">
        <v>5031</v>
      </c>
      <c r="I670" s="14">
        <v>0.0</v>
      </c>
      <c r="J670" s="14" t="s">
        <v>5069</v>
      </c>
      <c r="K670" s="14"/>
      <c r="L670" s="14"/>
      <c r="M670" s="14"/>
      <c r="N670" s="14"/>
      <c r="O670" s="14"/>
    </row>
    <row r="671" ht="15.75" hidden="1" customHeight="1">
      <c r="B671" s="15"/>
      <c r="C671" s="15" t="s">
        <v>4046</v>
      </c>
      <c r="D671" s="15">
        <v>2013.0</v>
      </c>
      <c r="E671" s="15"/>
      <c r="F671" s="15" t="s">
        <v>4050</v>
      </c>
      <c r="G671" s="15" t="s">
        <v>2182</v>
      </c>
      <c r="H671" s="15" t="s">
        <v>5031</v>
      </c>
      <c r="I671" s="15">
        <v>0.0</v>
      </c>
      <c r="J671" s="15" t="s">
        <v>5071</v>
      </c>
      <c r="K671" s="15"/>
      <c r="L671" s="15"/>
      <c r="M671" s="15"/>
      <c r="N671" s="15"/>
      <c r="O671" s="15"/>
    </row>
    <row r="672" ht="15.75" hidden="1" customHeight="1">
      <c r="B672" s="14"/>
      <c r="C672" s="14" t="s">
        <v>4085</v>
      </c>
      <c r="D672" s="14">
        <v>2013.0</v>
      </c>
      <c r="E672" s="14"/>
      <c r="F672" s="14" t="s">
        <v>4090</v>
      </c>
      <c r="G672" s="14" t="s">
        <v>2182</v>
      </c>
      <c r="H672" s="14" t="s">
        <v>5031</v>
      </c>
      <c r="I672" s="14">
        <v>0.0</v>
      </c>
      <c r="J672" s="14" t="s">
        <v>5070</v>
      </c>
      <c r="K672" s="14"/>
      <c r="L672" s="14"/>
      <c r="M672" s="14"/>
      <c r="N672" s="14"/>
      <c r="O672" s="14"/>
    </row>
    <row r="673" ht="15.75" hidden="1" customHeight="1">
      <c r="B673" s="15"/>
      <c r="C673" s="15" t="s">
        <v>4325</v>
      </c>
      <c r="D673" s="15">
        <v>2013.0</v>
      </c>
      <c r="E673" s="15"/>
      <c r="F673" s="15" t="s">
        <v>4330</v>
      </c>
      <c r="G673" s="15" t="s">
        <v>2182</v>
      </c>
      <c r="H673" s="15" t="s">
        <v>5031</v>
      </c>
      <c r="I673" s="15">
        <v>0.0</v>
      </c>
      <c r="J673" s="15" t="s">
        <v>5070</v>
      </c>
      <c r="K673" s="15"/>
      <c r="L673" s="15"/>
      <c r="M673" s="15"/>
      <c r="N673" s="15"/>
      <c r="O673" s="15"/>
    </row>
    <row r="674" ht="15.75" hidden="1" customHeight="1">
      <c r="B674" s="14"/>
      <c r="C674" s="14" t="s">
        <v>4420</v>
      </c>
      <c r="D674" s="14">
        <v>2013.0</v>
      </c>
      <c r="E674" s="14"/>
      <c r="F674" s="14" t="s">
        <v>4424</v>
      </c>
      <c r="G674" s="14" t="s">
        <v>2182</v>
      </c>
      <c r="H674" s="14" t="s">
        <v>5031</v>
      </c>
      <c r="I674" s="14">
        <v>0.0</v>
      </c>
      <c r="J674" s="14" t="s">
        <v>5070</v>
      </c>
      <c r="K674" s="14"/>
      <c r="L674" s="14"/>
      <c r="M674" s="14"/>
      <c r="N674" s="14"/>
      <c r="O674" s="14"/>
    </row>
    <row r="675" ht="15.75" hidden="1" customHeight="1">
      <c r="B675" s="15"/>
      <c r="C675" s="15" t="s">
        <v>4722</v>
      </c>
      <c r="D675" s="15">
        <v>2013.0</v>
      </c>
      <c r="E675" s="15"/>
      <c r="F675" s="15" t="s">
        <v>4727</v>
      </c>
      <c r="G675" s="15" t="s">
        <v>2182</v>
      </c>
      <c r="H675" s="15" t="s">
        <v>5031</v>
      </c>
      <c r="I675" s="15">
        <v>0.0</v>
      </c>
      <c r="J675" s="15" t="s">
        <v>5070</v>
      </c>
      <c r="K675" s="15"/>
      <c r="L675" s="15"/>
      <c r="M675" s="15"/>
      <c r="N675" s="15"/>
      <c r="O675" s="15"/>
    </row>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O$167"/>
  <hyperlinks>
    <hyperlink r:id="rId1" ref="F32"/>
    <hyperlink r:id="rId2" ref="F43"/>
    <hyperlink r:id="rId3" ref="F79"/>
    <hyperlink r:id="rId4" ref="F83"/>
    <hyperlink r:id="rId5" ref="F85"/>
    <hyperlink r:id="rId6" ref="F86"/>
    <hyperlink r:id="rId7" ref="F93"/>
    <hyperlink r:id="rId8" ref="F147"/>
    <hyperlink r:id="rId9" ref="F267"/>
    <hyperlink r:id="rId10" ref="F279"/>
    <hyperlink r:id="rId11" ref="F369"/>
    <hyperlink r:id="rId12" ref="F377"/>
    <hyperlink r:id="rId13" ref="F381"/>
    <hyperlink r:id="rId14" ref="F382"/>
    <hyperlink r:id="rId15" ref="F394"/>
    <hyperlink r:id="rId16" ref="F401"/>
    <hyperlink r:id="rId17" ref="F412"/>
    <hyperlink r:id="rId18" ref="F419"/>
    <hyperlink r:id="rId19" ref="F604"/>
    <hyperlink r:id="rId20" ref="F605"/>
    <hyperlink r:id="rId21" ref="F608"/>
    <hyperlink r:id="rId22" ref="F636"/>
    <hyperlink r:id="rId23" ref="F660"/>
  </hyperlinks>
  <printOptions/>
  <pageMargins bottom="0.75" footer="0.0" header="0.0" left="0.7" right="0.7" top="0.75"/>
  <pageSetup orientation="landscape"/>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6.14"/>
    <col customWidth="1" min="4" max="26" width="10.71"/>
  </cols>
  <sheetData>
    <row r="4">
      <c r="C4" s="22" t="s">
        <v>5127</v>
      </c>
    </row>
    <row r="5">
      <c r="C5" s="1" t="s">
        <v>5128</v>
      </c>
    </row>
    <row r="6">
      <c r="C6" s="1" t="s">
        <v>5129</v>
      </c>
    </row>
    <row r="7">
      <c r="C7" s="1" t="s">
        <v>5130</v>
      </c>
    </row>
    <row r="8">
      <c r="C8" s="1" t="s">
        <v>5131</v>
      </c>
    </row>
    <row r="9">
      <c r="C9" s="1" t="s">
        <v>5132</v>
      </c>
    </row>
    <row r="10">
      <c r="C10" s="1" t="s">
        <v>5133</v>
      </c>
    </row>
    <row r="16">
      <c r="C16" s="23" t="s">
        <v>5134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Matías</dc:creator>
</cp:coreProperties>
</file>