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vignolo/Desktop/Trabajo - IESTA/Talleres Series/Talleres_2024/Taller6_ARIMA/"/>
    </mc:Choice>
  </mc:AlternateContent>
  <xr:revisionPtr revIDLastSave="0" documentId="13_ncr:1_{D9654DA8-F45B-664E-B939-2F2E702BEED8}" xr6:coauthVersionLast="47" xr6:coauthVersionMax="47" xr10:uidLastSave="{00000000-0000-0000-0000-000000000000}"/>
  <bookViews>
    <workbookView xWindow="0" yWindow="0" windowWidth="28800" windowHeight="18000" activeTab="7" xr2:uid="{141FF12C-A001-ED4A-9B75-1A9CEBC17A19}"/>
  </bookViews>
  <sheets>
    <sheet name="Base 2005" sheetId="6" r:id="rId1"/>
    <sheet name="Base 2016 (anual)" sheetId="7" r:id="rId2"/>
    <sheet name="Base 2016 (trimestral)" sheetId="8" r:id="rId3"/>
    <sheet name="Serie original" sheetId="5" r:id="rId4"/>
    <sheet name="Empalme 1997" sheetId="1" r:id="rId5"/>
    <sheet name="Empalme 2005 y 2016" sheetId="2" r:id="rId6"/>
    <sheet name="Comparación" sheetId="4" r:id="rId7"/>
    <sheet name="Final" sheetId="9" r:id="rId8"/>
  </sheets>
  <definedNames>
    <definedName name="_xlnm.Print_Area" localSheetId="0">'Base 2005'!$A$2:$R$24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2" i="9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2" i="4"/>
  <c r="H146" i="2"/>
  <c r="D145" i="4" s="1"/>
  <c r="H147" i="2"/>
  <c r="D146" i="4" s="1"/>
  <c r="H148" i="2"/>
  <c r="D147" i="4" s="1"/>
  <c r="H149" i="2"/>
  <c r="D148" i="4" s="1"/>
  <c r="H150" i="2"/>
  <c r="D149" i="4" s="1"/>
  <c r="H151" i="2"/>
  <c r="D150" i="4" s="1"/>
  <c r="H152" i="2"/>
  <c r="D151" i="4" s="1"/>
  <c r="H145" i="2"/>
  <c r="D144" i="4" s="1"/>
  <c r="H4" i="2"/>
  <c r="D3" i="4" s="1"/>
  <c r="H5" i="2"/>
  <c r="H6" i="2"/>
  <c r="H7" i="2"/>
  <c r="D6" i="4" s="1"/>
  <c r="H8" i="2"/>
  <c r="D7" i="4" s="1"/>
  <c r="H9" i="2"/>
  <c r="H10" i="2"/>
  <c r="H11" i="2"/>
  <c r="D10" i="4" s="1"/>
  <c r="H12" i="2"/>
  <c r="D11" i="4" s="1"/>
  <c r="H13" i="2"/>
  <c r="H14" i="2"/>
  <c r="H15" i="2"/>
  <c r="D14" i="4" s="1"/>
  <c r="H16" i="2"/>
  <c r="D15" i="4" s="1"/>
  <c r="H17" i="2"/>
  <c r="H18" i="2"/>
  <c r="H19" i="2"/>
  <c r="D18" i="4" s="1"/>
  <c r="H20" i="2"/>
  <c r="D19" i="4" s="1"/>
  <c r="H21" i="2"/>
  <c r="H22" i="2"/>
  <c r="H23" i="2"/>
  <c r="D22" i="4" s="1"/>
  <c r="H24" i="2"/>
  <c r="D23" i="4" s="1"/>
  <c r="H25" i="2"/>
  <c r="H26" i="2"/>
  <c r="H27" i="2"/>
  <c r="D26" i="4" s="1"/>
  <c r="H28" i="2"/>
  <c r="D27" i="4" s="1"/>
  <c r="H29" i="2"/>
  <c r="H30" i="2"/>
  <c r="H31" i="2"/>
  <c r="D30" i="4" s="1"/>
  <c r="H32" i="2"/>
  <c r="D31" i="4" s="1"/>
  <c r="H33" i="2"/>
  <c r="H34" i="2"/>
  <c r="H35" i="2"/>
  <c r="D34" i="4" s="1"/>
  <c r="H36" i="2"/>
  <c r="D35" i="4" s="1"/>
  <c r="H37" i="2"/>
  <c r="H38" i="2"/>
  <c r="H39" i="2"/>
  <c r="D38" i="4" s="1"/>
  <c r="H40" i="2"/>
  <c r="D39" i="4" s="1"/>
  <c r="H41" i="2"/>
  <c r="D40" i="4" s="1"/>
  <c r="H42" i="2"/>
  <c r="D41" i="4" s="1"/>
  <c r="H43" i="2"/>
  <c r="D42" i="4" s="1"/>
  <c r="H44" i="2"/>
  <c r="D43" i="4" s="1"/>
  <c r="H45" i="2"/>
  <c r="D44" i="4" s="1"/>
  <c r="H46" i="2"/>
  <c r="D45" i="4" s="1"/>
  <c r="H47" i="2"/>
  <c r="D46" i="4" s="1"/>
  <c r="H48" i="2"/>
  <c r="D47" i="4" s="1"/>
  <c r="H49" i="2"/>
  <c r="D48" i="4" s="1"/>
  <c r="H50" i="2"/>
  <c r="D49" i="4" s="1"/>
  <c r="H51" i="2"/>
  <c r="D50" i="4" s="1"/>
  <c r="H52" i="2"/>
  <c r="D51" i="4" s="1"/>
  <c r="H53" i="2"/>
  <c r="D52" i="4" s="1"/>
  <c r="H54" i="2"/>
  <c r="D53" i="4" s="1"/>
  <c r="H55" i="2"/>
  <c r="D54" i="4" s="1"/>
  <c r="H56" i="2"/>
  <c r="D55" i="4" s="1"/>
  <c r="H57" i="2"/>
  <c r="D56" i="4" s="1"/>
  <c r="H58" i="2"/>
  <c r="D57" i="4" s="1"/>
  <c r="H59" i="2"/>
  <c r="D58" i="4" s="1"/>
  <c r="H60" i="2"/>
  <c r="D59" i="4" s="1"/>
  <c r="H61" i="2"/>
  <c r="D60" i="4" s="1"/>
  <c r="H62" i="2"/>
  <c r="D61" i="4" s="1"/>
  <c r="H63" i="2"/>
  <c r="D62" i="4" s="1"/>
  <c r="H64" i="2"/>
  <c r="D63" i="4" s="1"/>
  <c r="H65" i="2"/>
  <c r="D64" i="4" s="1"/>
  <c r="H66" i="2"/>
  <c r="D65" i="4" s="1"/>
  <c r="H67" i="2"/>
  <c r="D66" i="4" s="1"/>
  <c r="H68" i="2"/>
  <c r="D67" i="4" s="1"/>
  <c r="H69" i="2"/>
  <c r="D68" i="4" s="1"/>
  <c r="H70" i="2"/>
  <c r="D69" i="4" s="1"/>
  <c r="H71" i="2"/>
  <c r="D70" i="4" s="1"/>
  <c r="H72" i="2"/>
  <c r="D71" i="4" s="1"/>
  <c r="H73" i="2"/>
  <c r="D72" i="4" s="1"/>
  <c r="H74" i="2"/>
  <c r="D73" i="4" s="1"/>
  <c r="H75" i="2"/>
  <c r="D74" i="4" s="1"/>
  <c r="H76" i="2"/>
  <c r="D75" i="4" s="1"/>
  <c r="H77" i="2"/>
  <c r="D76" i="4" s="1"/>
  <c r="H78" i="2"/>
  <c r="D77" i="4" s="1"/>
  <c r="H79" i="2"/>
  <c r="D78" i="4" s="1"/>
  <c r="H80" i="2"/>
  <c r="D79" i="4" s="1"/>
  <c r="H81" i="2"/>
  <c r="D80" i="4" s="1"/>
  <c r="H82" i="2"/>
  <c r="D81" i="4" s="1"/>
  <c r="H83" i="2"/>
  <c r="D82" i="4" s="1"/>
  <c r="H84" i="2"/>
  <c r="D83" i="4" s="1"/>
  <c r="H85" i="2"/>
  <c r="D84" i="4" s="1"/>
  <c r="H86" i="2"/>
  <c r="D85" i="4" s="1"/>
  <c r="H87" i="2"/>
  <c r="D86" i="4" s="1"/>
  <c r="H88" i="2"/>
  <c r="D87" i="4" s="1"/>
  <c r="H89" i="2"/>
  <c r="D88" i="4" s="1"/>
  <c r="H90" i="2"/>
  <c r="D89" i="4" s="1"/>
  <c r="H91" i="2"/>
  <c r="D90" i="4" s="1"/>
  <c r="H92" i="2"/>
  <c r="D91" i="4" s="1"/>
  <c r="H93" i="2"/>
  <c r="D92" i="4" s="1"/>
  <c r="H94" i="2"/>
  <c r="D93" i="4" s="1"/>
  <c r="H95" i="2"/>
  <c r="D94" i="4" s="1"/>
  <c r="H96" i="2"/>
  <c r="D95" i="4" s="1"/>
  <c r="H97" i="2"/>
  <c r="D96" i="4" s="1"/>
  <c r="H98" i="2"/>
  <c r="D97" i="4" s="1"/>
  <c r="H99" i="2"/>
  <c r="D98" i="4" s="1"/>
  <c r="H100" i="2"/>
  <c r="D99" i="4" s="1"/>
  <c r="H101" i="2"/>
  <c r="D100" i="4" s="1"/>
  <c r="H102" i="2"/>
  <c r="D101" i="4" s="1"/>
  <c r="H103" i="2"/>
  <c r="D102" i="4" s="1"/>
  <c r="H104" i="2"/>
  <c r="D103" i="4" s="1"/>
  <c r="H105" i="2"/>
  <c r="D104" i="4" s="1"/>
  <c r="H106" i="2"/>
  <c r="D105" i="4" s="1"/>
  <c r="H107" i="2"/>
  <c r="D106" i="4" s="1"/>
  <c r="H108" i="2"/>
  <c r="D107" i="4" s="1"/>
  <c r="H109" i="2"/>
  <c r="D108" i="4" s="1"/>
  <c r="H110" i="2"/>
  <c r="D109" i="4" s="1"/>
  <c r="H111" i="2"/>
  <c r="D110" i="4" s="1"/>
  <c r="H112" i="2"/>
  <c r="D111" i="4" s="1"/>
  <c r="H113" i="2"/>
  <c r="D112" i="4" s="1"/>
  <c r="H114" i="2"/>
  <c r="D113" i="4" s="1"/>
  <c r="H115" i="2"/>
  <c r="D114" i="4" s="1"/>
  <c r="H116" i="2"/>
  <c r="D115" i="4" s="1"/>
  <c r="H117" i="2"/>
  <c r="D116" i="4" s="1"/>
  <c r="H118" i="2"/>
  <c r="D117" i="4" s="1"/>
  <c r="H119" i="2"/>
  <c r="D118" i="4" s="1"/>
  <c r="H120" i="2"/>
  <c r="D119" i="4" s="1"/>
  <c r="H121" i="2"/>
  <c r="D120" i="4" s="1"/>
  <c r="H122" i="2"/>
  <c r="D121" i="4" s="1"/>
  <c r="H123" i="2"/>
  <c r="D122" i="4" s="1"/>
  <c r="H124" i="2"/>
  <c r="D123" i="4" s="1"/>
  <c r="H125" i="2"/>
  <c r="D124" i="4" s="1"/>
  <c r="H126" i="2"/>
  <c r="D125" i="4" s="1"/>
  <c r="H127" i="2"/>
  <c r="D126" i="4" s="1"/>
  <c r="H128" i="2"/>
  <c r="D127" i="4" s="1"/>
  <c r="H129" i="2"/>
  <c r="D128" i="4" s="1"/>
  <c r="H130" i="2"/>
  <c r="D129" i="4" s="1"/>
  <c r="H131" i="2"/>
  <c r="D130" i="4" s="1"/>
  <c r="H132" i="2"/>
  <c r="D131" i="4" s="1"/>
  <c r="H133" i="2"/>
  <c r="D132" i="4" s="1"/>
  <c r="H134" i="2"/>
  <c r="D133" i="4" s="1"/>
  <c r="H135" i="2"/>
  <c r="D134" i="4" s="1"/>
  <c r="H136" i="2"/>
  <c r="D135" i="4" s="1"/>
  <c r="H137" i="2"/>
  <c r="D136" i="4" s="1"/>
  <c r="H138" i="2"/>
  <c r="D137" i="4" s="1"/>
  <c r="H139" i="2"/>
  <c r="D138" i="4" s="1"/>
  <c r="H140" i="2"/>
  <c r="D139" i="4" s="1"/>
  <c r="H141" i="2"/>
  <c r="D140" i="4" s="1"/>
  <c r="H142" i="2"/>
  <c r="D141" i="4" s="1"/>
  <c r="H143" i="2"/>
  <c r="D142" i="4" s="1"/>
  <c r="H144" i="2"/>
  <c r="D143" i="4" s="1"/>
  <c r="H3" i="2"/>
  <c r="D2" i="4" s="1"/>
  <c r="J149" i="2"/>
  <c r="E148" i="4" s="1"/>
  <c r="J139" i="2"/>
  <c r="E138" i="4" s="1"/>
  <c r="J140" i="2"/>
  <c r="E139" i="4" s="1"/>
  <c r="J141" i="2"/>
  <c r="J142" i="2"/>
  <c r="E141" i="4" s="1"/>
  <c r="J143" i="2"/>
  <c r="J144" i="2"/>
  <c r="E143" i="4" s="1"/>
  <c r="J145" i="2"/>
  <c r="J146" i="2"/>
  <c r="E145" i="4" s="1"/>
  <c r="J147" i="2"/>
  <c r="J148" i="2"/>
  <c r="E147" i="4" s="1"/>
  <c r="J138" i="2"/>
  <c r="E137" i="4" s="1"/>
  <c r="J38" i="2"/>
  <c r="E37" i="4" s="1"/>
  <c r="J39" i="2"/>
  <c r="J40" i="2"/>
  <c r="E39" i="4" s="1"/>
  <c r="J41" i="2"/>
  <c r="J42" i="2"/>
  <c r="J43" i="2"/>
  <c r="J44" i="2"/>
  <c r="E43" i="4" s="1"/>
  <c r="J45" i="2"/>
  <c r="J46" i="2"/>
  <c r="J47" i="2"/>
  <c r="J48" i="2"/>
  <c r="E47" i="4" s="1"/>
  <c r="J49" i="2"/>
  <c r="J50" i="2"/>
  <c r="J51" i="2"/>
  <c r="J52" i="2"/>
  <c r="E51" i="4" s="1"/>
  <c r="J53" i="2"/>
  <c r="J54" i="2"/>
  <c r="J55" i="2"/>
  <c r="J56" i="2"/>
  <c r="E55" i="4" s="1"/>
  <c r="J57" i="2"/>
  <c r="J58" i="2"/>
  <c r="J59" i="2"/>
  <c r="J60" i="2"/>
  <c r="E59" i="4" s="1"/>
  <c r="J61" i="2"/>
  <c r="J62" i="2"/>
  <c r="J63" i="2"/>
  <c r="J64" i="2"/>
  <c r="E63" i="4" s="1"/>
  <c r="J65" i="2"/>
  <c r="J66" i="2"/>
  <c r="J67" i="2"/>
  <c r="J68" i="2"/>
  <c r="E67" i="4" s="1"/>
  <c r="J69" i="2"/>
  <c r="J70" i="2"/>
  <c r="J71" i="2"/>
  <c r="J72" i="2"/>
  <c r="E71" i="4" s="1"/>
  <c r="J73" i="2"/>
  <c r="J74" i="2"/>
  <c r="J75" i="2"/>
  <c r="J76" i="2"/>
  <c r="E75" i="4" s="1"/>
  <c r="J77" i="2"/>
  <c r="J78" i="2"/>
  <c r="J79" i="2"/>
  <c r="J80" i="2"/>
  <c r="E79" i="4" s="1"/>
  <c r="J81" i="2"/>
  <c r="J82" i="2"/>
  <c r="J83" i="2"/>
  <c r="J84" i="2"/>
  <c r="E83" i="4" s="1"/>
  <c r="J85" i="2"/>
  <c r="J86" i="2"/>
  <c r="J87" i="2"/>
  <c r="J88" i="2"/>
  <c r="E87" i="4" s="1"/>
  <c r="J89" i="2"/>
  <c r="J90" i="2"/>
  <c r="J91" i="2"/>
  <c r="J92" i="2"/>
  <c r="E91" i="4" s="1"/>
  <c r="J93" i="2"/>
  <c r="J94" i="2"/>
  <c r="J95" i="2"/>
  <c r="J96" i="2"/>
  <c r="E95" i="4" s="1"/>
  <c r="J97" i="2"/>
  <c r="J98" i="2"/>
  <c r="J99" i="2"/>
  <c r="J100" i="2"/>
  <c r="E99" i="4" s="1"/>
  <c r="J101" i="2"/>
  <c r="E100" i="4" s="1"/>
  <c r="J102" i="2"/>
  <c r="J103" i="2"/>
  <c r="J104" i="2"/>
  <c r="E103" i="4" s="1"/>
  <c r="J105" i="2"/>
  <c r="E104" i="4" s="1"/>
  <c r="J106" i="2"/>
  <c r="J107" i="2"/>
  <c r="J108" i="2"/>
  <c r="E107" i="4" s="1"/>
  <c r="J109" i="2"/>
  <c r="J110" i="2"/>
  <c r="J111" i="2"/>
  <c r="J112" i="2"/>
  <c r="E111" i="4" s="1"/>
  <c r="J113" i="2"/>
  <c r="E112" i="4" s="1"/>
  <c r="J114" i="2"/>
  <c r="J115" i="2"/>
  <c r="J116" i="2"/>
  <c r="E115" i="4" s="1"/>
  <c r="J117" i="2"/>
  <c r="J118" i="2"/>
  <c r="J119" i="2"/>
  <c r="J120" i="2"/>
  <c r="E119" i="4" s="1"/>
  <c r="J121" i="2"/>
  <c r="J122" i="2"/>
  <c r="J123" i="2"/>
  <c r="J124" i="2"/>
  <c r="E123" i="4" s="1"/>
  <c r="J125" i="2"/>
  <c r="J126" i="2"/>
  <c r="J127" i="2"/>
  <c r="J128" i="2"/>
  <c r="E127" i="4" s="1"/>
  <c r="J129" i="2"/>
  <c r="J130" i="2"/>
  <c r="J131" i="2"/>
  <c r="J132" i="2"/>
  <c r="E131" i="4" s="1"/>
  <c r="J133" i="2"/>
  <c r="J134" i="2"/>
  <c r="E133" i="4" s="1"/>
  <c r="J135" i="2"/>
  <c r="J136" i="2"/>
  <c r="J137" i="2"/>
  <c r="J4" i="2"/>
  <c r="E3" i="4" s="1"/>
  <c r="J5" i="2"/>
  <c r="E4" i="4" s="1"/>
  <c r="J6" i="2"/>
  <c r="J7" i="2"/>
  <c r="J8" i="2"/>
  <c r="J9" i="2"/>
  <c r="E8" i="4" s="1"/>
  <c r="J10" i="2"/>
  <c r="J11" i="2"/>
  <c r="E10" i="4" s="1"/>
  <c r="J12" i="2"/>
  <c r="J13" i="2"/>
  <c r="E12" i="4" s="1"/>
  <c r="J14" i="2"/>
  <c r="J15" i="2"/>
  <c r="J16" i="2"/>
  <c r="J17" i="2"/>
  <c r="E16" i="4" s="1"/>
  <c r="J18" i="2"/>
  <c r="J19" i="2"/>
  <c r="J20" i="2"/>
  <c r="J21" i="2"/>
  <c r="E20" i="4" s="1"/>
  <c r="J22" i="2"/>
  <c r="E21" i="4" s="1"/>
  <c r="J23" i="2"/>
  <c r="J24" i="2"/>
  <c r="J25" i="2"/>
  <c r="E24" i="4" s="1"/>
  <c r="J26" i="2"/>
  <c r="E25" i="4" s="1"/>
  <c r="J27" i="2"/>
  <c r="J28" i="2"/>
  <c r="J29" i="2"/>
  <c r="E28" i="4" s="1"/>
  <c r="J30" i="2"/>
  <c r="E29" i="4" s="1"/>
  <c r="J31" i="2"/>
  <c r="J32" i="2"/>
  <c r="J33" i="2"/>
  <c r="E32" i="4" s="1"/>
  <c r="J34" i="2"/>
  <c r="E33" i="4" s="1"/>
  <c r="J35" i="2"/>
  <c r="E34" i="4" s="1"/>
  <c r="J36" i="2"/>
  <c r="J37" i="2"/>
  <c r="E36" i="4" s="1"/>
  <c r="J3" i="2"/>
  <c r="E2" i="4" s="1"/>
  <c r="G151" i="2"/>
  <c r="G152" i="2"/>
  <c r="G153" i="2"/>
  <c r="G154" i="2"/>
  <c r="G155" i="2"/>
  <c r="G150" i="2"/>
  <c r="F156" i="2"/>
  <c r="G156" i="2" s="1"/>
  <c r="K18" i="2" l="1"/>
  <c r="E17" i="4"/>
  <c r="K14" i="2"/>
  <c r="E13" i="4"/>
  <c r="K10" i="2"/>
  <c r="E9" i="4"/>
  <c r="K136" i="2"/>
  <c r="E135" i="4"/>
  <c r="K135" i="2"/>
  <c r="E134" i="4"/>
  <c r="K127" i="2"/>
  <c r="E126" i="4"/>
  <c r="K119" i="2"/>
  <c r="E118" i="4"/>
  <c r="K111" i="2"/>
  <c r="E110" i="4"/>
  <c r="K103" i="2"/>
  <c r="E102" i="4"/>
  <c r="K95" i="2"/>
  <c r="E94" i="4"/>
  <c r="K87" i="2"/>
  <c r="E86" i="4"/>
  <c r="K79" i="2"/>
  <c r="E78" i="4"/>
  <c r="K71" i="2"/>
  <c r="E70" i="4"/>
  <c r="K63" i="2"/>
  <c r="E62" i="4"/>
  <c r="K39" i="2"/>
  <c r="E38" i="4"/>
  <c r="K36" i="2"/>
  <c r="E35" i="4"/>
  <c r="K32" i="2"/>
  <c r="E31" i="4"/>
  <c r="K28" i="2"/>
  <c r="E27" i="4"/>
  <c r="K24" i="2"/>
  <c r="E23" i="4"/>
  <c r="K20" i="2"/>
  <c r="E19" i="4"/>
  <c r="K16" i="2"/>
  <c r="E15" i="4"/>
  <c r="K12" i="2"/>
  <c r="E11" i="4"/>
  <c r="K8" i="2"/>
  <c r="E7" i="4"/>
  <c r="K130" i="2"/>
  <c r="E129" i="4"/>
  <c r="K126" i="2"/>
  <c r="E125" i="4"/>
  <c r="K122" i="2"/>
  <c r="E121" i="4"/>
  <c r="K118" i="2"/>
  <c r="E117" i="4"/>
  <c r="K114" i="2"/>
  <c r="E113" i="4"/>
  <c r="K110" i="2"/>
  <c r="E109" i="4"/>
  <c r="K106" i="2"/>
  <c r="E105" i="4"/>
  <c r="K102" i="2"/>
  <c r="E101" i="4"/>
  <c r="K98" i="2"/>
  <c r="E97" i="4"/>
  <c r="K94" i="2"/>
  <c r="E93" i="4"/>
  <c r="K90" i="2"/>
  <c r="E89" i="4"/>
  <c r="K86" i="2"/>
  <c r="E85" i="4"/>
  <c r="K82" i="2"/>
  <c r="E81" i="4"/>
  <c r="K78" i="2"/>
  <c r="E77" i="4"/>
  <c r="K74" i="2"/>
  <c r="E73" i="4"/>
  <c r="K70" i="2"/>
  <c r="E69" i="4"/>
  <c r="K66" i="2"/>
  <c r="E65" i="4"/>
  <c r="K62" i="2"/>
  <c r="E61" i="4"/>
  <c r="K58" i="2"/>
  <c r="E57" i="4"/>
  <c r="K54" i="2"/>
  <c r="E53" i="4"/>
  <c r="K50" i="2"/>
  <c r="E49" i="4"/>
  <c r="K46" i="2"/>
  <c r="E45" i="4"/>
  <c r="K42" i="2"/>
  <c r="E41" i="4"/>
  <c r="D37" i="4"/>
  <c r="I38" i="2"/>
  <c r="D33" i="4"/>
  <c r="I34" i="2"/>
  <c r="D29" i="4"/>
  <c r="I30" i="2"/>
  <c r="D25" i="4"/>
  <c r="I26" i="2"/>
  <c r="D21" i="4"/>
  <c r="I22" i="2"/>
  <c r="D17" i="4"/>
  <c r="I18" i="2"/>
  <c r="D13" i="4"/>
  <c r="I14" i="2"/>
  <c r="D9" i="4"/>
  <c r="I10" i="2"/>
  <c r="D5" i="4"/>
  <c r="I6" i="2"/>
  <c r="I4" i="2"/>
  <c r="I149" i="2"/>
  <c r="I145" i="2"/>
  <c r="I141" i="2"/>
  <c r="I137" i="2"/>
  <c r="I133" i="2"/>
  <c r="I129" i="2"/>
  <c r="I125" i="2"/>
  <c r="I121" i="2"/>
  <c r="I117" i="2"/>
  <c r="I113" i="2"/>
  <c r="I109" i="2"/>
  <c r="I105" i="2"/>
  <c r="I101" i="2"/>
  <c r="I97" i="2"/>
  <c r="I93" i="2"/>
  <c r="I89" i="2"/>
  <c r="I85" i="2"/>
  <c r="I81" i="2"/>
  <c r="I77" i="2"/>
  <c r="I73" i="2"/>
  <c r="I69" i="2"/>
  <c r="I65" i="2"/>
  <c r="I61" i="2"/>
  <c r="I57" i="2"/>
  <c r="I53" i="2"/>
  <c r="I49" i="2"/>
  <c r="I45" i="2"/>
  <c r="I41" i="2"/>
  <c r="I35" i="2"/>
  <c r="I27" i="2"/>
  <c r="I19" i="2"/>
  <c r="I11" i="2"/>
  <c r="K31" i="2"/>
  <c r="E30" i="4"/>
  <c r="K27" i="2"/>
  <c r="E26" i="4"/>
  <c r="K23" i="2"/>
  <c r="E22" i="4"/>
  <c r="K19" i="2"/>
  <c r="E18" i="4"/>
  <c r="K15" i="2"/>
  <c r="E14" i="4"/>
  <c r="K7" i="2"/>
  <c r="E6" i="4"/>
  <c r="K137" i="2"/>
  <c r="E136" i="4"/>
  <c r="K133" i="2"/>
  <c r="E132" i="4"/>
  <c r="K129" i="2"/>
  <c r="E128" i="4"/>
  <c r="K125" i="2"/>
  <c r="E124" i="4"/>
  <c r="K121" i="2"/>
  <c r="E120" i="4"/>
  <c r="K117" i="2"/>
  <c r="E116" i="4"/>
  <c r="K109" i="2"/>
  <c r="E108" i="4"/>
  <c r="K97" i="2"/>
  <c r="E96" i="4"/>
  <c r="K93" i="2"/>
  <c r="E92" i="4"/>
  <c r="K89" i="2"/>
  <c r="E88" i="4"/>
  <c r="K85" i="2"/>
  <c r="E84" i="4"/>
  <c r="K81" i="2"/>
  <c r="E80" i="4"/>
  <c r="K77" i="2"/>
  <c r="E76" i="4"/>
  <c r="K73" i="2"/>
  <c r="E72" i="4"/>
  <c r="K69" i="2"/>
  <c r="E68" i="4"/>
  <c r="K65" i="2"/>
  <c r="E64" i="4"/>
  <c r="K61" i="2"/>
  <c r="E60" i="4"/>
  <c r="K57" i="2"/>
  <c r="E56" i="4"/>
  <c r="K53" i="2"/>
  <c r="E52" i="4"/>
  <c r="K49" i="2"/>
  <c r="E48" i="4"/>
  <c r="K45" i="2"/>
  <c r="E44" i="4"/>
  <c r="K41" i="2"/>
  <c r="E40" i="4"/>
  <c r="K145" i="2"/>
  <c r="E144" i="4"/>
  <c r="K141" i="2"/>
  <c r="E140" i="4"/>
  <c r="I37" i="2"/>
  <c r="D36" i="4"/>
  <c r="I33" i="2"/>
  <c r="D32" i="4"/>
  <c r="I29" i="2"/>
  <c r="D28" i="4"/>
  <c r="I25" i="2"/>
  <c r="D24" i="4"/>
  <c r="I21" i="2"/>
  <c r="D20" i="4"/>
  <c r="I17" i="2"/>
  <c r="D16" i="4"/>
  <c r="I13" i="2"/>
  <c r="D12" i="4"/>
  <c r="I9" i="2"/>
  <c r="D8" i="4"/>
  <c r="I5" i="2"/>
  <c r="D4" i="4"/>
  <c r="I152" i="2"/>
  <c r="I148" i="2"/>
  <c r="I144" i="2"/>
  <c r="I140" i="2"/>
  <c r="I136" i="2"/>
  <c r="I132" i="2"/>
  <c r="I128" i="2"/>
  <c r="I124" i="2"/>
  <c r="I120" i="2"/>
  <c r="I116" i="2"/>
  <c r="I112" i="2"/>
  <c r="I108" i="2"/>
  <c r="I104" i="2"/>
  <c r="I100" i="2"/>
  <c r="I96" i="2"/>
  <c r="I92" i="2"/>
  <c r="I88" i="2"/>
  <c r="I84" i="2"/>
  <c r="I80" i="2"/>
  <c r="I76" i="2"/>
  <c r="I72" i="2"/>
  <c r="I68" i="2"/>
  <c r="I64" i="2"/>
  <c r="I60" i="2"/>
  <c r="I56" i="2"/>
  <c r="I52" i="2"/>
  <c r="I48" i="2"/>
  <c r="I44" i="2"/>
  <c r="I40" i="2"/>
  <c r="I32" i="2"/>
  <c r="I24" i="2"/>
  <c r="I16" i="2"/>
  <c r="I8" i="2"/>
  <c r="K6" i="2"/>
  <c r="E5" i="4"/>
  <c r="I151" i="2"/>
  <c r="I147" i="2"/>
  <c r="I143" i="2"/>
  <c r="I139" i="2"/>
  <c r="I135" i="2"/>
  <c r="I131" i="2"/>
  <c r="I127" i="2"/>
  <c r="I123" i="2"/>
  <c r="I119" i="2"/>
  <c r="I115" i="2"/>
  <c r="I111" i="2"/>
  <c r="I107" i="2"/>
  <c r="I103" i="2"/>
  <c r="I99" i="2"/>
  <c r="I95" i="2"/>
  <c r="I91" i="2"/>
  <c r="I87" i="2"/>
  <c r="I83" i="2"/>
  <c r="I79" i="2"/>
  <c r="I75" i="2"/>
  <c r="I71" i="2"/>
  <c r="I67" i="2"/>
  <c r="I63" i="2"/>
  <c r="I59" i="2"/>
  <c r="I55" i="2"/>
  <c r="I51" i="2"/>
  <c r="I47" i="2"/>
  <c r="I43" i="2"/>
  <c r="I39" i="2"/>
  <c r="I31" i="2"/>
  <c r="I23" i="2"/>
  <c r="I15" i="2"/>
  <c r="I7" i="2"/>
  <c r="K131" i="2"/>
  <c r="E130" i="4"/>
  <c r="K123" i="2"/>
  <c r="E122" i="4"/>
  <c r="K115" i="2"/>
  <c r="E114" i="4"/>
  <c r="K107" i="2"/>
  <c r="E106" i="4"/>
  <c r="K99" i="2"/>
  <c r="E98" i="4"/>
  <c r="K91" i="2"/>
  <c r="E90" i="4"/>
  <c r="K83" i="2"/>
  <c r="E82" i="4"/>
  <c r="K75" i="2"/>
  <c r="E74" i="4"/>
  <c r="K67" i="2"/>
  <c r="E66" i="4"/>
  <c r="K59" i="2"/>
  <c r="E58" i="4"/>
  <c r="K55" i="2"/>
  <c r="E54" i="4"/>
  <c r="K51" i="2"/>
  <c r="E50" i="4"/>
  <c r="K47" i="2"/>
  <c r="E46" i="4"/>
  <c r="K43" i="2"/>
  <c r="E42" i="4"/>
  <c r="K147" i="2"/>
  <c r="E146" i="4"/>
  <c r="K143" i="2"/>
  <c r="E142" i="4"/>
  <c r="K4" i="2"/>
  <c r="I150" i="2"/>
  <c r="I146" i="2"/>
  <c r="I142" i="2"/>
  <c r="I138" i="2"/>
  <c r="I134" i="2"/>
  <c r="I130" i="2"/>
  <c r="I126" i="2"/>
  <c r="I122" i="2"/>
  <c r="I118" i="2"/>
  <c r="I114" i="2"/>
  <c r="I110" i="2"/>
  <c r="I106" i="2"/>
  <c r="I102" i="2"/>
  <c r="I98" i="2"/>
  <c r="I94" i="2"/>
  <c r="I90" i="2"/>
  <c r="I86" i="2"/>
  <c r="I82" i="2"/>
  <c r="I78" i="2"/>
  <c r="I74" i="2"/>
  <c r="I70" i="2"/>
  <c r="I66" i="2"/>
  <c r="I62" i="2"/>
  <c r="I58" i="2"/>
  <c r="I54" i="2"/>
  <c r="I50" i="2"/>
  <c r="I46" i="2"/>
  <c r="I42" i="2"/>
  <c r="I36" i="2"/>
  <c r="I28" i="2"/>
  <c r="I20" i="2"/>
  <c r="I12" i="2"/>
  <c r="K38" i="2"/>
  <c r="K35" i="2"/>
  <c r="K11" i="2"/>
  <c r="K113" i="2"/>
  <c r="K105" i="2"/>
  <c r="K101" i="2"/>
  <c r="K139" i="2"/>
  <c r="K34" i="2"/>
  <c r="K30" i="2"/>
  <c r="K26" i="2"/>
  <c r="K22" i="2"/>
  <c r="K132" i="2"/>
  <c r="K128" i="2"/>
  <c r="K124" i="2"/>
  <c r="K120" i="2"/>
  <c r="K116" i="2"/>
  <c r="K112" i="2"/>
  <c r="K108" i="2"/>
  <c r="K104" i="2"/>
  <c r="K100" i="2"/>
  <c r="K96" i="2"/>
  <c r="K92" i="2"/>
  <c r="K88" i="2"/>
  <c r="K84" i="2"/>
  <c r="K80" i="2"/>
  <c r="K76" i="2"/>
  <c r="K72" i="2"/>
  <c r="K68" i="2"/>
  <c r="K64" i="2"/>
  <c r="K60" i="2"/>
  <c r="K56" i="2"/>
  <c r="K52" i="2"/>
  <c r="K48" i="2"/>
  <c r="K44" i="2"/>
  <c r="K40" i="2"/>
  <c r="K148" i="2"/>
  <c r="K144" i="2"/>
  <c r="K140" i="2"/>
  <c r="K37" i="2"/>
  <c r="K33" i="2"/>
  <c r="K29" i="2"/>
  <c r="K25" i="2"/>
  <c r="K21" i="2"/>
  <c r="K17" i="2"/>
  <c r="K13" i="2"/>
  <c r="K9" i="2"/>
  <c r="K5" i="2"/>
  <c r="J150" i="2"/>
  <c r="K146" i="2"/>
  <c r="K142" i="2"/>
  <c r="K138" i="2"/>
  <c r="K134" i="2"/>
  <c r="K149" i="2"/>
  <c r="J151" i="2" l="1"/>
  <c r="E150" i="4" s="1"/>
  <c r="E149" i="4"/>
  <c r="J152" i="2"/>
  <c r="E151" i="4" s="1"/>
  <c r="K151" i="2"/>
  <c r="K150" i="2"/>
  <c r="J153" i="2"/>
  <c r="E152" i="4" s="1"/>
  <c r="K152" i="2"/>
  <c r="J154" i="2" l="1"/>
  <c r="E153" i="4" s="1"/>
  <c r="K153" i="2"/>
  <c r="J155" i="2" l="1"/>
  <c r="E154" i="4" s="1"/>
  <c r="K154" i="2"/>
  <c r="J156" i="2" l="1"/>
  <c r="K155" i="2"/>
  <c r="K156" i="2" l="1"/>
  <c r="E155" i="4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39" i="2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C22" i="6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4" i="2"/>
</calcChain>
</file>

<file path=xl/sharedStrings.xml><?xml version="1.0" encoding="utf-8"?>
<sst xmlns="http://schemas.openxmlformats.org/spreadsheetml/2006/main" count="126" uniqueCount="97">
  <si>
    <t>PIB constante</t>
  </si>
  <si>
    <t>* Millones de pesos de 2005</t>
  </si>
  <si>
    <t>** Fuente: Bonino, Román y Willebald</t>
  </si>
  <si>
    <t>Base 2005</t>
  </si>
  <si>
    <t>Base 2016</t>
  </si>
  <si>
    <t>Valor</t>
  </si>
  <si>
    <t>Variación</t>
  </si>
  <si>
    <t>Nota: La suma de los parciales puede no coincidir con el total debido a redondeos en las cifras.</t>
  </si>
  <si>
    <t>* Datos preliminares</t>
  </si>
  <si>
    <t>PRODUCTO INTERNO BRUTO</t>
  </si>
  <si>
    <t>B.1b</t>
  </si>
  <si>
    <t>(-) Importaciones de bienes y servicios</t>
  </si>
  <si>
    <t>P.7</t>
  </si>
  <si>
    <t>Exportaciones de bienes y servicios</t>
  </si>
  <si>
    <t>P.6</t>
  </si>
  <si>
    <t>Variación de existencias</t>
  </si>
  <si>
    <t>P.52</t>
  </si>
  <si>
    <t>Sector privado</t>
  </si>
  <si>
    <t>P.51b</t>
  </si>
  <si>
    <t>Sector público</t>
  </si>
  <si>
    <t>P.51a</t>
  </si>
  <si>
    <t>Formación bruta de capital fijo</t>
  </si>
  <si>
    <t>P.51</t>
  </si>
  <si>
    <t>Formación bruta de capital</t>
  </si>
  <si>
    <t>P.5</t>
  </si>
  <si>
    <t>Gasto de consumo final del gobierno general</t>
  </si>
  <si>
    <t>P.3b</t>
  </si>
  <si>
    <t>Gasto de consumo final de hogares e IPSFL</t>
  </si>
  <si>
    <t>P.3a</t>
  </si>
  <si>
    <t>Gasto de consumo final</t>
  </si>
  <si>
    <t>P.3</t>
  </si>
  <si>
    <t>2019*</t>
  </si>
  <si>
    <t>2018*</t>
  </si>
  <si>
    <t>2017*</t>
  </si>
  <si>
    <t>Miles de pesos a precios de 2005</t>
  </si>
  <si>
    <t>Serie anual, precios constantes de 2005</t>
  </si>
  <si>
    <t>SEGÚN COMPONENTES DEL GASTO</t>
  </si>
  <si>
    <t>² La variación de existencias incluye variación de existencias de productos terminados y en procesos. Además, incluye adquisiciones menos de disposiciones de objetos valiosos.</t>
  </si>
  <si>
    <t>¹ Para los años 2020 y 2021 incluye discrepancia por no aditividad.</t>
  </si>
  <si>
    <t>Nota: La suma de los parciales puede no coincidir con el total debido al redondeo de las cifras.</t>
  </si>
  <si>
    <t>Datos preliminares</t>
  </si>
  <si>
    <t>(=) Producto interno bruto</t>
  </si>
  <si>
    <t>(+) Exportaciones de bienes y servicios</t>
  </si>
  <si>
    <t>(+) Variación de existencias ¹ ²</t>
  </si>
  <si>
    <t>(+) Formación bruta de capital fijo</t>
  </si>
  <si>
    <t>(+) Formación bruta de capital</t>
  </si>
  <si>
    <t>(+) Gasto de consumo final del Gobierno e ISFLSH</t>
  </si>
  <si>
    <t>(+) Gasto de consumo final de los Hogares</t>
  </si>
  <si>
    <t>en millones de pesos a precios constantes del año 2016</t>
  </si>
  <si>
    <t>Producto interno bruto por el enfoque del Gasto</t>
  </si>
  <si>
    <t>Formación Bruta de Capital Fijo</t>
  </si>
  <si>
    <t>Formación Bruta de Capital</t>
  </si>
  <si>
    <t>Gobierno e ISFLSH</t>
  </si>
  <si>
    <t>Hogares</t>
  </si>
  <si>
    <t>Gasto de Consumo final</t>
  </si>
  <si>
    <t>IV 2023*</t>
  </si>
  <si>
    <t>III 2023*</t>
  </si>
  <si>
    <t>II 2023*</t>
  </si>
  <si>
    <t>I 2023*</t>
  </si>
  <si>
    <t>IV 2022*</t>
  </si>
  <si>
    <t>III 2022*</t>
  </si>
  <si>
    <t>II 2022*</t>
  </si>
  <si>
    <t>I 2022*</t>
  </si>
  <si>
    <t>IV 202I*</t>
  </si>
  <si>
    <t>III 202I*</t>
  </si>
  <si>
    <t>II 202I*</t>
  </si>
  <si>
    <t>I 202I*</t>
  </si>
  <si>
    <t>IV 2020*</t>
  </si>
  <si>
    <t>III 2020*</t>
  </si>
  <si>
    <t>II 2020*</t>
  </si>
  <si>
    <t>I 2020*</t>
  </si>
  <si>
    <t>IV 2019*</t>
  </si>
  <si>
    <t>III 2019*</t>
  </si>
  <si>
    <t>II 2019*</t>
  </si>
  <si>
    <t>I 2019*</t>
  </si>
  <si>
    <t>IV 2018*</t>
  </si>
  <si>
    <t>III 2018*</t>
  </si>
  <si>
    <t>II 2018*</t>
  </si>
  <si>
    <t>I 2018*</t>
  </si>
  <si>
    <t>IV 2017*</t>
  </si>
  <si>
    <t>III 2017*</t>
  </si>
  <si>
    <t>II 2017*</t>
  </si>
  <si>
    <t>I 2017*</t>
  </si>
  <si>
    <t>IV 2016*</t>
  </si>
  <si>
    <t>III 2016*</t>
  </si>
  <si>
    <t>II 2016*</t>
  </si>
  <si>
    <t>I 2016*</t>
  </si>
  <si>
    <t>Serie trimestral en millones de pesos a precios constantes de 2016</t>
  </si>
  <si>
    <t>Según componentes del gasto</t>
  </si>
  <si>
    <t xml:space="preserve">Producto Interno Bruto </t>
  </si>
  <si>
    <t>* Preliminar</t>
  </si>
  <si>
    <t>Empalme 2005</t>
  </si>
  <si>
    <t>Empalme 2005 y 2016</t>
  </si>
  <si>
    <t>Empalme 1997</t>
  </si>
  <si>
    <t>Serie original</t>
  </si>
  <si>
    <t>PIB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</si>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</sst>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"/>
    <numFmt numFmtId="165" formatCode="0.0"/>
    <numFmt numFmtId="166" formatCode="0.0%"/>
    <numFmt numFmtId="167" formatCode="_-* #,##0.00\ _€_-;\-* #,##0.00\ _€_-;_-* &quot;-&quot;??\ _€_-;_-@_-"/>
    <numFmt numFmtId="168" formatCode="_-* #,##0\ _€_-;\-* #,##0\ _€_-;_-* &quot;-&quot;??\ _€_-;_-@_-"/>
    <numFmt numFmtId="169" formatCode="#,##0.0000"/>
    <numFmt numFmtId="170" formatCode="_-* #,##0_-;\-* #,##0_-;_-* &quot;-&quot;??_-;_-@_-"/>
    <numFmt numFmtId="171" formatCode="_-* #,##0.00_-;\-* #,##0.00_-;_-* &quot;-&quot;??_-;_-@_-"/>
  </numFmts>
  <fonts count="3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Arial Narrow"/>
      <family val="2"/>
    </font>
    <font>
      <sz val="11"/>
      <color indexed="8"/>
      <name val="Le Monde Sans Std"/>
      <family val="3"/>
    </font>
    <font>
      <i/>
      <sz val="10"/>
      <color indexed="62"/>
      <name val="Le Monde Sans Std"/>
      <family val="3"/>
    </font>
    <font>
      <sz val="11"/>
      <color indexed="8"/>
      <name val="Calibri"/>
      <family val="2"/>
    </font>
    <font>
      <sz val="10"/>
      <color indexed="8"/>
      <name val="Le Monde Sans Std"/>
      <family val="3"/>
    </font>
    <font>
      <sz val="10"/>
      <color rgb="FF1C267D"/>
      <name val="Arial Narrow"/>
      <family val="2"/>
    </font>
    <font>
      <sz val="10"/>
      <color indexed="62"/>
      <name val="Le Monde Sans Std"/>
      <family val="3"/>
    </font>
    <font>
      <b/>
      <sz val="11"/>
      <color indexed="8"/>
      <name val="Calibri"/>
      <family val="2"/>
    </font>
    <font>
      <b/>
      <sz val="11"/>
      <color indexed="62"/>
      <name val="Le Monde Sans Std"/>
      <family val="3"/>
    </font>
    <font>
      <b/>
      <sz val="11"/>
      <color indexed="62"/>
      <name val="Arial Narrow"/>
      <family val="2"/>
    </font>
    <font>
      <sz val="11"/>
      <color indexed="62"/>
      <name val="Le Monde Sans Std"/>
      <family val="3"/>
    </font>
    <font>
      <sz val="11"/>
      <color indexed="62"/>
      <name val="Arial Narrow"/>
      <family val="2"/>
    </font>
    <font>
      <sz val="10"/>
      <name val="Le Monde Sans Std"/>
      <family val="3"/>
    </font>
    <font>
      <sz val="11"/>
      <color indexed="9"/>
      <name val="Le Monde Sans Std"/>
      <family val="3"/>
    </font>
    <font>
      <b/>
      <sz val="12"/>
      <color indexed="9"/>
      <name val="Arial Narrow"/>
      <family val="2"/>
    </font>
    <font>
      <sz val="14"/>
      <color indexed="9"/>
      <name val="Le Monde Sans Std"/>
      <family val="3"/>
    </font>
    <font>
      <sz val="12"/>
      <color indexed="9"/>
      <name val="Le Monde Sans Std"/>
      <family val="3"/>
    </font>
    <font>
      <sz val="11"/>
      <color rgb="FFFF0000"/>
      <name val="Calibri"/>
      <family val="2"/>
      <scheme val="minor"/>
    </font>
    <font>
      <sz val="9"/>
      <color rgb="FF1C267D"/>
      <name val="Le Monde Sans Std"/>
      <family val="3"/>
    </font>
    <font>
      <b/>
      <sz val="14"/>
      <color rgb="FFFF0000"/>
      <name val="Le Monde Sans Std"/>
      <family val="3"/>
    </font>
    <font>
      <b/>
      <sz val="11"/>
      <color theme="1"/>
      <name val="Calibri"/>
      <family val="2"/>
      <scheme val="minor"/>
    </font>
    <font>
      <b/>
      <sz val="11"/>
      <color theme="0"/>
      <name val="Le Monde Sans Std"/>
      <family val="3"/>
    </font>
    <font>
      <sz val="11"/>
      <color rgb="FF1C267D"/>
      <name val="Le Monde Sans Std"/>
      <family val="3"/>
    </font>
    <font>
      <i/>
      <sz val="11"/>
      <color theme="1"/>
      <name val="Calibri"/>
      <family val="2"/>
      <scheme val="minor"/>
    </font>
    <font>
      <i/>
      <sz val="11"/>
      <color rgb="FF1C267D"/>
      <name val="Le Monde Sans Std"/>
      <family val="3"/>
    </font>
    <font>
      <sz val="12"/>
      <color theme="0"/>
      <name val="Le Monde Sans Std"/>
      <family val="3"/>
    </font>
    <font>
      <sz val="14"/>
      <color theme="0"/>
      <name val="Le Monde Sans Std"/>
      <family val="3"/>
    </font>
    <font>
      <sz val="11"/>
      <color theme="0"/>
      <name val="Le Monde Sans Std"/>
      <family val="3"/>
    </font>
    <font>
      <sz val="11"/>
      <color theme="1"/>
      <name val="Le Monde Sans Std"/>
      <family val="3"/>
    </font>
    <font>
      <sz val="11"/>
      <color theme="1"/>
      <name val="Arial Narrow"/>
      <family val="2"/>
    </font>
    <font>
      <sz val="11"/>
      <color rgb="FFFF0000"/>
      <name val="Le Monde Sans Std"/>
      <family val="3"/>
    </font>
    <font>
      <b/>
      <sz val="11"/>
      <color rgb="FF1C267D"/>
      <name val="Le Monde Sans Std"/>
      <family val="3"/>
    </font>
    <font>
      <b/>
      <sz val="11"/>
      <color rgb="FF1C267D"/>
      <name val="Arial Narrow"/>
      <family val="2"/>
    </font>
    <font>
      <sz val="11"/>
      <color rgb="FF1C267D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9327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2"/>
      </top>
      <bottom style="medium">
        <color indexed="62"/>
      </bottom>
      <diagonal/>
    </border>
    <border>
      <left/>
      <right/>
      <top style="medium">
        <color rgb="FF293272"/>
      </top>
      <bottom style="dashed">
        <color rgb="FF293272"/>
      </bottom>
      <diagonal/>
    </border>
    <border>
      <left/>
      <right/>
      <top/>
      <bottom style="dashed">
        <color rgb="FF293272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4" fillId="0" borderId="0"/>
    <xf numFmtId="167" fontId="8" fillId="0" borderId="0" applyFont="0" applyFill="0" applyBorder="0" applyAlignment="0" applyProtection="0"/>
    <xf numFmtId="0" fontId="10" fillId="0" borderId="0">
      <alignment horizontal="left" indent="1"/>
    </xf>
    <xf numFmtId="171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11"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4" fillId="0" borderId="0" xfId="2"/>
    <xf numFmtId="0" fontId="4" fillId="0" borderId="0" xfId="2" applyAlignment="1">
      <alignment wrapText="1"/>
    </xf>
    <xf numFmtId="0" fontId="5" fillId="0" borderId="0" xfId="2" applyFont="1"/>
    <xf numFmtId="3" fontId="4" fillId="0" borderId="0" xfId="2" applyNumberFormat="1"/>
    <xf numFmtId="0" fontId="6" fillId="0" borderId="0" xfId="2" applyFont="1"/>
    <xf numFmtId="0" fontId="7" fillId="0" borderId="0" xfId="2" applyFont="1" applyAlignment="1">
      <alignment horizontal="left" vertical="top"/>
    </xf>
    <xf numFmtId="3" fontId="5" fillId="0" borderId="0" xfId="2" applyNumberFormat="1" applyFont="1"/>
    <xf numFmtId="168" fontId="8" fillId="0" borderId="0" xfId="3" applyNumberFormat="1" applyFont="1"/>
    <xf numFmtId="169" fontId="5" fillId="0" borderId="0" xfId="2" applyNumberFormat="1" applyFont="1"/>
    <xf numFmtId="0" fontId="9" fillId="0" borderId="0" xfId="2" applyFont="1"/>
    <xf numFmtId="0" fontId="7" fillId="0" borderId="0" xfId="2" applyFont="1" applyAlignment="1">
      <alignment horizontal="left" vertical="top" wrapText="1"/>
    </xf>
    <xf numFmtId="0" fontId="11" fillId="0" borderId="0" xfId="4" applyFont="1" applyAlignment="1">
      <alignment horizontal="left" wrapText="1"/>
    </xf>
    <xf numFmtId="165" fontId="12" fillId="0" borderId="0" xfId="2" applyNumberFormat="1" applyFont="1"/>
    <xf numFmtId="3" fontId="13" fillId="2" borderId="1" xfId="2" applyNumberFormat="1" applyFont="1" applyFill="1" applyBorder="1" applyAlignment="1">
      <alignment horizontal="right" vertical="center"/>
    </xf>
    <xf numFmtId="0" fontId="13" fillId="2" borderId="1" xfId="2" applyFont="1" applyFill="1" applyBorder="1" applyAlignment="1">
      <alignment vertical="center" wrapText="1"/>
    </xf>
    <xf numFmtId="0" fontId="14" fillId="2" borderId="1" xfId="2" applyFont="1" applyFill="1" applyBorder="1" applyAlignment="1">
      <alignment vertical="center"/>
    </xf>
    <xf numFmtId="0" fontId="12" fillId="0" borderId="0" xfId="2" applyFont="1"/>
    <xf numFmtId="3" fontId="13" fillId="0" borderId="0" xfId="2" applyNumberFormat="1" applyFont="1" applyAlignment="1">
      <alignment horizontal="right" vertical="center"/>
    </xf>
    <xf numFmtId="0" fontId="13" fillId="0" borderId="0" xfId="2" applyFont="1" applyAlignment="1">
      <alignment horizontal="left" vertical="center" wrapText="1" indent="2"/>
    </xf>
    <xf numFmtId="0" fontId="14" fillId="0" borderId="0" xfId="2" applyFont="1" applyAlignment="1">
      <alignment vertical="center"/>
    </xf>
    <xf numFmtId="3" fontId="15" fillId="0" borderId="0" xfId="2" applyNumberFormat="1" applyFont="1" applyAlignment="1">
      <alignment horizontal="right" vertical="center"/>
    </xf>
    <xf numFmtId="0" fontId="15" fillId="0" borderId="0" xfId="2" applyFont="1" applyAlignment="1">
      <alignment horizontal="left" vertical="center" wrapText="1" indent="4"/>
    </xf>
    <xf numFmtId="0" fontId="16" fillId="0" borderId="0" xfId="2" applyFont="1" applyAlignment="1">
      <alignment vertical="center"/>
    </xf>
    <xf numFmtId="3" fontId="9" fillId="0" borderId="0" xfId="2" applyNumberFormat="1" applyFont="1" applyAlignment="1">
      <alignment horizontal="right" vertical="center"/>
    </xf>
    <xf numFmtId="0" fontId="17" fillId="0" borderId="0" xfId="4" applyFont="1" applyAlignment="1">
      <alignment horizontal="left" vertical="center" wrapText="1" indent="8"/>
    </xf>
    <xf numFmtId="0" fontId="17" fillId="0" borderId="0" xfId="4" applyFont="1" applyAlignment="1">
      <alignment horizontal="left" vertical="center"/>
    </xf>
    <xf numFmtId="1" fontId="18" fillId="3" borderId="0" xfId="2" applyNumberFormat="1" applyFont="1" applyFill="1" applyAlignment="1">
      <alignment horizontal="center"/>
    </xf>
    <xf numFmtId="0" fontId="6" fillId="0" borderId="0" xfId="2" applyFont="1" applyAlignment="1">
      <alignment wrapText="1"/>
    </xf>
    <xf numFmtId="0" fontId="5" fillId="0" borderId="0" xfId="2" applyFont="1" applyAlignment="1">
      <alignment wrapText="1"/>
    </xf>
    <xf numFmtId="0" fontId="18" fillId="3" borderId="0" xfId="2" applyFont="1" applyFill="1" applyAlignment="1">
      <alignment horizontal="right" vertical="center"/>
    </xf>
    <xf numFmtId="0" fontId="19" fillId="3" borderId="0" xfId="2" applyFont="1" applyFill="1" applyAlignment="1">
      <alignment vertical="center"/>
    </xf>
    <xf numFmtId="0" fontId="20" fillId="3" borderId="0" xfId="2" applyFont="1" applyFill="1" applyAlignment="1">
      <alignment horizontal="right" vertical="center"/>
    </xf>
    <xf numFmtId="0" fontId="21" fillId="3" borderId="0" xfId="2" applyFont="1" applyFill="1" applyAlignment="1">
      <alignment vertical="center"/>
    </xf>
    <xf numFmtId="0" fontId="0" fillId="4" borderId="0" xfId="0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66" fontId="0" fillId="4" borderId="0" xfId="1" applyNumberFormat="1" applyFont="1" applyFill="1" applyAlignment="1">
      <alignment horizontal="center" vertical="center"/>
    </xf>
    <xf numFmtId="0" fontId="4" fillId="5" borderId="0" xfId="2" applyFill="1"/>
    <xf numFmtId="20" fontId="4" fillId="0" borderId="0" xfId="2" applyNumberFormat="1"/>
    <xf numFmtId="170" fontId="4" fillId="0" borderId="0" xfId="2" applyNumberFormat="1"/>
    <xf numFmtId="170" fontId="22" fillId="0" borderId="0" xfId="5" applyNumberFormat="1" applyFont="1"/>
    <xf numFmtId="0" fontId="23" fillId="0" borderId="0" xfId="4" applyFont="1" applyAlignment="1">
      <alignment vertical="center"/>
    </xf>
    <xf numFmtId="0" fontId="22" fillId="5" borderId="0" xfId="2" applyFont="1" applyFill="1" applyAlignment="1">
      <alignment horizontal="right"/>
    </xf>
    <xf numFmtId="10" fontId="22" fillId="0" borderId="0" xfId="6" applyNumberFormat="1" applyFont="1" applyAlignment="1">
      <alignment horizontal="right"/>
    </xf>
    <xf numFmtId="0" fontId="22" fillId="0" borderId="0" xfId="2" applyFont="1" applyAlignment="1">
      <alignment horizontal="right"/>
    </xf>
    <xf numFmtId="0" fontId="23" fillId="0" borderId="0" xfId="4" applyFont="1" applyAlignment="1"/>
    <xf numFmtId="3" fontId="24" fillId="0" borderId="0" xfId="4" applyNumberFormat="1" applyFont="1" applyAlignment="1">
      <alignment vertical="center"/>
    </xf>
    <xf numFmtId="0" fontId="25" fillId="5" borderId="0" xfId="2" applyFont="1" applyFill="1"/>
    <xf numFmtId="170" fontId="26" fillId="6" borderId="0" xfId="5" applyNumberFormat="1" applyFont="1" applyFill="1" applyAlignment="1">
      <alignment horizontal="right" vertical="center" wrapText="1"/>
    </xf>
    <xf numFmtId="17" fontId="26" fillId="6" borderId="0" xfId="2" applyNumberFormat="1" applyFont="1" applyFill="1" applyAlignment="1">
      <alignment vertical="center"/>
    </xf>
    <xf numFmtId="3" fontId="27" fillId="5" borderId="0" xfId="2" applyNumberFormat="1" applyFont="1" applyFill="1" applyAlignment="1">
      <alignment horizontal="right" vertical="center"/>
    </xf>
    <xf numFmtId="0" fontId="27" fillId="5" borderId="0" xfId="2" applyFont="1" applyFill="1" applyAlignment="1">
      <alignment horizontal="left" vertical="center" indent="3"/>
    </xf>
    <xf numFmtId="0" fontId="27" fillId="5" borderId="0" xfId="2" applyFont="1" applyFill="1" applyAlignment="1">
      <alignment horizontal="left" vertical="center"/>
    </xf>
    <xf numFmtId="0" fontId="28" fillId="5" borderId="0" xfId="2" applyFont="1" applyFill="1"/>
    <xf numFmtId="3" fontId="29" fillId="5" borderId="0" xfId="2" applyNumberFormat="1" applyFont="1" applyFill="1" applyAlignment="1">
      <alignment horizontal="right" vertical="center"/>
    </xf>
    <xf numFmtId="0" fontId="29" fillId="5" borderId="0" xfId="2" applyFont="1" applyFill="1" applyAlignment="1">
      <alignment vertical="center"/>
    </xf>
    <xf numFmtId="0" fontId="29" fillId="5" borderId="0" xfId="2" applyFont="1" applyFill="1" applyAlignment="1">
      <alignment horizontal="left" vertical="center" indent="6"/>
    </xf>
    <xf numFmtId="3" fontId="28" fillId="5" borderId="0" xfId="2" applyNumberFormat="1" applyFont="1" applyFill="1"/>
    <xf numFmtId="3" fontId="4" fillId="5" borderId="0" xfId="2" applyNumberFormat="1" applyFill="1"/>
    <xf numFmtId="1" fontId="30" fillId="6" borderId="0" xfId="2" applyNumberFormat="1" applyFont="1" applyFill="1" applyAlignment="1">
      <alignment horizontal="center" vertical="center" wrapText="1"/>
    </xf>
    <xf numFmtId="0" fontId="4" fillId="0" borderId="0" xfId="2" applyAlignment="1">
      <alignment horizontal="center"/>
    </xf>
    <xf numFmtId="0" fontId="31" fillId="6" borderId="0" xfId="2" applyFont="1" applyFill="1" applyAlignment="1">
      <alignment horizontal="left" wrapText="1" indent="1"/>
    </xf>
    <xf numFmtId="0" fontId="31" fillId="6" borderId="0" xfId="2" applyFont="1" applyFill="1" applyAlignment="1">
      <alignment wrapText="1"/>
    </xf>
    <xf numFmtId="0" fontId="32" fillId="6" borderId="0" xfId="2" applyFont="1" applyFill="1" applyAlignment="1">
      <alignment vertical="top" wrapText="1"/>
    </xf>
    <xf numFmtId="0" fontId="32" fillId="6" borderId="0" xfId="2" applyFont="1" applyFill="1" applyAlignment="1">
      <alignment horizontal="left" vertical="center" indent="2"/>
    </xf>
    <xf numFmtId="0" fontId="31" fillId="6" borderId="0" xfId="2" applyFont="1" applyFill="1" applyAlignment="1">
      <alignment horizontal="left" vertical="center" indent="2"/>
    </xf>
    <xf numFmtId="3" fontId="33" fillId="0" borderId="0" xfId="2" applyNumberFormat="1" applyFont="1"/>
    <xf numFmtId="0" fontId="33" fillId="0" borderId="0" xfId="2" applyFont="1"/>
    <xf numFmtId="0" fontId="34" fillId="0" borderId="0" xfId="2" applyFont="1"/>
    <xf numFmtId="0" fontId="35" fillId="0" borderId="0" xfId="2" applyFont="1"/>
    <xf numFmtId="3" fontId="36" fillId="5" borderId="2" xfId="2" applyNumberFormat="1" applyFont="1" applyFill="1" applyBorder="1" applyAlignment="1">
      <alignment horizontal="center" vertical="center"/>
    </xf>
    <xf numFmtId="0" fontId="36" fillId="5" borderId="2" xfId="2" applyFont="1" applyFill="1" applyBorder="1" applyAlignment="1">
      <alignment vertical="center"/>
    </xf>
    <xf numFmtId="0" fontId="37" fillId="5" borderId="2" xfId="2" applyFont="1" applyFill="1" applyBorder="1"/>
    <xf numFmtId="0" fontId="25" fillId="0" borderId="0" xfId="2" applyFont="1"/>
    <xf numFmtId="3" fontId="36" fillId="7" borderId="3" xfId="2" applyNumberFormat="1" applyFont="1" applyFill="1" applyBorder="1" applyAlignment="1">
      <alignment horizontal="center" vertical="center"/>
    </xf>
    <xf numFmtId="0" fontId="37" fillId="5" borderId="0" xfId="2" applyFont="1" applyFill="1"/>
    <xf numFmtId="3" fontId="27" fillId="7" borderId="3" xfId="2" applyNumberFormat="1" applyFont="1" applyFill="1" applyBorder="1" applyAlignment="1">
      <alignment horizontal="center" vertical="center"/>
    </xf>
    <xf numFmtId="0" fontId="38" fillId="5" borderId="0" xfId="2" applyFont="1" applyFill="1"/>
    <xf numFmtId="17" fontId="32" fillId="6" borderId="0" xfId="2" applyNumberFormat="1" applyFont="1" applyFill="1" applyAlignment="1">
      <alignment horizontal="center" vertical="center" wrapText="1"/>
    </xf>
    <xf numFmtId="17" fontId="32" fillId="6" borderId="0" xfId="2" applyNumberFormat="1" applyFont="1" applyFill="1" applyAlignment="1">
      <alignment vertical="center" wrapText="1"/>
    </xf>
    <xf numFmtId="0" fontId="32" fillId="6" borderId="0" xfId="2" applyFont="1" applyFill="1" applyAlignment="1">
      <alignment horizontal="left" vertical="center" indent="1"/>
    </xf>
    <xf numFmtId="0" fontId="31" fillId="6" borderId="0" xfId="2" applyFont="1" applyFill="1" applyAlignment="1">
      <alignment horizontal="left" vertical="center" indent="1"/>
    </xf>
    <xf numFmtId="0" fontId="0" fillId="8" borderId="0" xfId="0" applyFill="1" applyAlignment="1">
      <alignment horizontal="center" vertical="center"/>
    </xf>
    <xf numFmtId="0" fontId="0" fillId="8" borderId="0" xfId="0" applyFill="1"/>
    <xf numFmtId="1" fontId="0" fillId="8" borderId="0" xfId="0" applyNumberForma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9" borderId="0" xfId="0" applyFill="1" applyAlignment="1">
      <alignment horizontal="center" vertical="center"/>
    </xf>
    <xf numFmtId="0" fontId="0" fillId="9" borderId="0" xfId="0" applyFill="1"/>
    <xf numFmtId="166" fontId="0" fillId="9" borderId="0" xfId="1" applyNumberFormat="1" applyFon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166" fontId="0" fillId="8" borderId="0" xfId="1" applyNumberFormat="1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1" fontId="0" fillId="10" borderId="0" xfId="0" applyNumberFormat="1" applyFill="1" applyAlignment="1">
      <alignment horizontal="center" vertical="center"/>
    </xf>
    <xf numFmtId="166" fontId="0" fillId="10" borderId="0" xfId="1" applyNumberFormat="1" applyFont="1" applyFill="1" applyAlignment="1">
      <alignment horizontal="center" vertical="center"/>
    </xf>
    <xf numFmtId="166" fontId="0" fillId="0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4" fillId="0" borderId="0" xfId="2"/>
    <xf numFmtId="0" fontId="4" fillId="0" borderId="0" xfId="2" applyAlignment="1">
      <alignment horizontal="center"/>
    </xf>
    <xf numFmtId="0" fontId="23" fillId="0" borderId="0" xfId="4" applyFont="1" applyAlignment="1">
      <alignment horizontal="left" vertical="center" wrapText="1"/>
    </xf>
    <xf numFmtId="0" fontId="36" fillId="5" borderId="0" xfId="2" applyFont="1" applyFill="1" applyAlignment="1">
      <alignment horizontal="left" vertical="center"/>
    </xf>
    <xf numFmtId="0" fontId="27" fillId="5" borderId="0" xfId="2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7">
    <cellStyle name="Millares 2" xfId="3" xr:uid="{88BE4CAA-9BFF-2B43-8CF3-BD0C3A5EE91E}"/>
    <cellStyle name="Millares 3" xfId="5" xr:uid="{66170681-0ABD-B34A-806B-004586FC2738}"/>
    <cellStyle name="Normal" xfId="0" builtinId="0"/>
    <cellStyle name="Normal 2" xfId="2" xr:uid="{D0313715-A32A-DD42-A045-4A2CF29E8D11}"/>
    <cellStyle name="Porcentaje" xfId="1" builtinId="5"/>
    <cellStyle name="Porcentaje 2" xfId="6" xr:uid="{620F4093-FEFF-A947-9558-A0A51D3F633B}"/>
    <cellStyle name="subtitulos de las filas" xfId="4" xr:uid="{3410539F-EAAB-3F41-BE79-391FA11B88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Comparación!$E$1</c:f>
              <c:strCache>
                <c:ptCount val="1"/>
                <c:pt idx="0">
                  <c:v>Empalme 2005 y 2016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Comparación!$A$122:$A$155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Comparación!$E$122:$E$155</c:f>
              <c:numCache>
                <c:formatCode>0</c:formatCode>
                <c:ptCount val="34"/>
                <c:pt idx="0">
                  <c:v>311082.40500000003</c:v>
                </c:pt>
                <c:pt idx="1">
                  <c:v>322091.016</c:v>
                </c:pt>
                <c:pt idx="2">
                  <c:v>347637.95</c:v>
                </c:pt>
                <c:pt idx="3">
                  <c:v>356876.58799999999</c:v>
                </c:pt>
                <c:pt idx="4">
                  <c:v>382861.99599999998</c:v>
                </c:pt>
                <c:pt idx="5">
                  <c:v>377319.68900000001</c:v>
                </c:pt>
                <c:pt idx="6">
                  <c:v>398366.42200000002</c:v>
                </c:pt>
                <c:pt idx="7">
                  <c:v>418474.82199999999</c:v>
                </c:pt>
                <c:pt idx="8">
                  <c:v>437137.03600000002</c:v>
                </c:pt>
                <c:pt idx="9">
                  <c:v>428493.576</c:v>
                </c:pt>
                <c:pt idx="10">
                  <c:v>420132.91899999999</c:v>
                </c:pt>
                <c:pt idx="11">
                  <c:v>404454.62300000002</c:v>
                </c:pt>
                <c:pt idx="12">
                  <c:v>373084.43099999998</c:v>
                </c:pt>
                <c:pt idx="13">
                  <c:v>376317.95199999999</c:v>
                </c:pt>
                <c:pt idx="14">
                  <c:v>395270.54800000001</c:v>
                </c:pt>
                <c:pt idx="15">
                  <c:v>425018.44812484726</c:v>
                </c:pt>
                <c:pt idx="16">
                  <c:v>442438.15795960336</c:v>
                </c:pt>
                <c:pt idx="17">
                  <c:v>471380.29806474154</c:v>
                </c:pt>
                <c:pt idx="18">
                  <c:v>505207.23015748046</c:v>
                </c:pt>
                <c:pt idx="19">
                  <c:v>526645.66964410874</c:v>
                </c:pt>
                <c:pt idx="20">
                  <c:v>567741.9886781011</c:v>
                </c:pt>
                <c:pt idx="21">
                  <c:v>597049.58535442967</c:v>
                </c:pt>
                <c:pt idx="22">
                  <c:v>618174.26674561854</c:v>
                </c:pt>
                <c:pt idx="23">
                  <c:v>646842.33716567326</c:v>
                </c:pt>
                <c:pt idx="24">
                  <c:v>667792.21004414628</c:v>
                </c:pt>
                <c:pt idx="25">
                  <c:v>670267.99127342238</c:v>
                </c:pt>
                <c:pt idx="26">
                  <c:v>681594.1674677569</c:v>
                </c:pt>
                <c:pt idx="27">
                  <c:v>693456.42278949625</c:v>
                </c:pt>
                <c:pt idx="28">
                  <c:v>694597.28130821069</c:v>
                </c:pt>
                <c:pt idx="29">
                  <c:v>701046.94528409909</c:v>
                </c:pt>
                <c:pt idx="30">
                  <c:v>649309.28665025823</c:v>
                </c:pt>
                <c:pt idx="31">
                  <c:v>685423.23775455158</c:v>
                </c:pt>
                <c:pt idx="32">
                  <c:v>717687.67589700769</c:v>
                </c:pt>
                <c:pt idx="33">
                  <c:v>720324.99803102517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2E-F54A-AD55-1160A322F1A9}"/>
            </c:ext>
          </c:extLst>
        </c:ser>
        <c:ser>
          <c:idx val="2"/>
          <c:order val="1"/>
          <c:tx>
            <c:strRef>
              <c:f>Comparación!$D$1</c:f>
              <c:strCache>
                <c:ptCount val="1"/>
                <c:pt idx="0">
                  <c:v>Empalme 2005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Comparación!$A$122:$A$155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Comparación!$D$122:$D$151</c:f>
              <c:numCache>
                <c:formatCode>0</c:formatCode>
                <c:ptCount val="30"/>
                <c:pt idx="0">
                  <c:v>311082.40500000003</c:v>
                </c:pt>
                <c:pt idx="1">
                  <c:v>322091.016</c:v>
                </c:pt>
                <c:pt idx="2">
                  <c:v>347637.95</c:v>
                </c:pt>
                <c:pt idx="3">
                  <c:v>356876.58799999999</c:v>
                </c:pt>
                <c:pt idx="4">
                  <c:v>382861.99599999998</c:v>
                </c:pt>
                <c:pt idx="5">
                  <c:v>377319.68900000001</c:v>
                </c:pt>
                <c:pt idx="6">
                  <c:v>398366.42200000002</c:v>
                </c:pt>
                <c:pt idx="7">
                  <c:v>418474.82199999999</c:v>
                </c:pt>
                <c:pt idx="8">
                  <c:v>437137.03600000002</c:v>
                </c:pt>
                <c:pt idx="9">
                  <c:v>428493.576</c:v>
                </c:pt>
                <c:pt idx="10">
                  <c:v>420132.91899999999</c:v>
                </c:pt>
                <c:pt idx="11">
                  <c:v>404454.62300000002</c:v>
                </c:pt>
                <c:pt idx="12">
                  <c:v>373084.43099999998</c:v>
                </c:pt>
                <c:pt idx="13">
                  <c:v>376317.95199999999</c:v>
                </c:pt>
                <c:pt idx="14">
                  <c:v>395270.54800000001</c:v>
                </c:pt>
                <c:pt idx="15">
                  <c:v>425018.44799999997</c:v>
                </c:pt>
                <c:pt idx="16">
                  <c:v>442438.158</c:v>
                </c:pt>
                <c:pt idx="17">
                  <c:v>471380.29800000001</c:v>
                </c:pt>
                <c:pt idx="18">
                  <c:v>505207.23</c:v>
                </c:pt>
                <c:pt idx="19">
                  <c:v>517421.91</c:v>
                </c:pt>
                <c:pt idx="20">
                  <c:v>563445.65800000005</c:v>
                </c:pt>
                <c:pt idx="21">
                  <c:v>595563.86499999999</c:v>
                </c:pt>
                <c:pt idx="22">
                  <c:v>618174.26674561854</c:v>
                </c:pt>
                <c:pt idx="23">
                  <c:v>646842.33716567326</c:v>
                </c:pt>
                <c:pt idx="24">
                  <c:v>667792.21004414628</c:v>
                </c:pt>
                <c:pt idx="25">
                  <c:v>670267.99127342238</c:v>
                </c:pt>
                <c:pt idx="26">
                  <c:v>681594.1674677569</c:v>
                </c:pt>
                <c:pt idx="27">
                  <c:v>699256.58085150365</c:v>
                </c:pt>
                <c:pt idx="28">
                  <c:v>710585.12224208994</c:v>
                </c:pt>
                <c:pt idx="29">
                  <c:v>712163.48619366193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2E-F54A-AD55-1160A322F1A9}"/>
            </c:ext>
          </c:extLst>
        </c:ser>
        <c:ser>
          <c:idx val="1"/>
          <c:order val="2"/>
          <c:tx>
            <c:strRef>
              <c:f>Comparación!$C$1</c:f>
              <c:strCache>
                <c:ptCount val="1"/>
                <c:pt idx="0">
                  <c:v>Empalme 1997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Comparación!$A$122:$A$155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Comparación!$C$122:$C$148</c:f>
              <c:numCache>
                <c:formatCode>0</c:formatCode>
                <c:ptCount val="27"/>
                <c:pt idx="0">
                  <c:v>311082.40500000003</c:v>
                </c:pt>
                <c:pt idx="1">
                  <c:v>322091.016</c:v>
                </c:pt>
                <c:pt idx="2">
                  <c:v>347637.95</c:v>
                </c:pt>
                <c:pt idx="3">
                  <c:v>356876.58799999999</c:v>
                </c:pt>
                <c:pt idx="4">
                  <c:v>382861.99599999998</c:v>
                </c:pt>
                <c:pt idx="5">
                  <c:v>377319.68900000001</c:v>
                </c:pt>
                <c:pt idx="6">
                  <c:v>398366.42200000002</c:v>
                </c:pt>
                <c:pt idx="7">
                  <c:v>418474.82199999999</c:v>
                </c:pt>
                <c:pt idx="8">
                  <c:v>437385.23926834064</c:v>
                </c:pt>
                <c:pt idx="9">
                  <c:v>428903.41154266289</c:v>
                </c:pt>
                <c:pt idx="10">
                  <c:v>420625.87322344381</c:v>
                </c:pt>
                <c:pt idx="11">
                  <c:v>404456.46802336577</c:v>
                </c:pt>
                <c:pt idx="12">
                  <c:v>373183.86471606279</c:v>
                </c:pt>
                <c:pt idx="13">
                  <c:v>376189.05437000311</c:v>
                </c:pt>
                <c:pt idx="14">
                  <c:v>395014.15789614979</c:v>
                </c:pt>
                <c:pt idx="15">
                  <c:v>424482.73601364077</c:v>
                </c:pt>
                <c:pt idx="16">
                  <c:v>441880.48927316268</c:v>
                </c:pt>
                <c:pt idx="17">
                  <c:v>470786.1494206732</c:v>
                </c:pt>
                <c:pt idx="18">
                  <c:v>504570.44454721216</c:v>
                </c:pt>
                <c:pt idx="19">
                  <c:v>525981.86207343137</c:v>
                </c:pt>
                <c:pt idx="20">
                  <c:v>567026.38148336112</c:v>
                </c:pt>
                <c:pt idx="21">
                  <c:v>596297.03756438359</c:v>
                </c:pt>
                <c:pt idx="22">
                  <c:v>617395.09246978897</c:v>
                </c:pt>
                <c:pt idx="23">
                  <c:v>646027.0283818082</c:v>
                </c:pt>
                <c:pt idx="24">
                  <c:v>666950.49511090398</c:v>
                </c:pt>
                <c:pt idx="25">
                  <c:v>669423.15575566178</c:v>
                </c:pt>
                <c:pt idx="26">
                  <c:v>679152.76273976394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2E-F54A-AD55-1160A322F1A9}"/>
            </c:ext>
          </c:extLst>
        </c:ser>
        <c:ser>
          <c:idx val="0"/>
          <c:order val="3"/>
          <c:tx>
            <c:strRef>
              <c:f>Comparación!$B$1</c:f>
              <c:strCache>
                <c:ptCount val="1"/>
                <c:pt idx="0">
                  <c:v>Serie 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Comparación!$A$122:$A$155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Comparación!$B$122:$B$143</c:f>
              <c:numCache>
                <c:formatCode>0</c:formatCode>
                <c:ptCount val="22"/>
                <c:pt idx="0">
                  <c:v>311082.40500000003</c:v>
                </c:pt>
                <c:pt idx="1">
                  <c:v>322091.016</c:v>
                </c:pt>
                <c:pt idx="2">
                  <c:v>347637.95</c:v>
                </c:pt>
                <c:pt idx="3">
                  <c:v>356876.58799999999</c:v>
                </c:pt>
                <c:pt idx="4">
                  <c:v>382861.99599999998</c:v>
                </c:pt>
                <c:pt idx="5">
                  <c:v>377319.68900000001</c:v>
                </c:pt>
                <c:pt idx="6">
                  <c:v>398366.42200000002</c:v>
                </c:pt>
                <c:pt idx="7">
                  <c:v>418474.82199999999</c:v>
                </c:pt>
                <c:pt idx="8">
                  <c:v>437137.03600000002</c:v>
                </c:pt>
                <c:pt idx="9">
                  <c:v>428493.576</c:v>
                </c:pt>
                <c:pt idx="10">
                  <c:v>420132.91899999999</c:v>
                </c:pt>
                <c:pt idx="11">
                  <c:v>404454.62300000002</c:v>
                </c:pt>
                <c:pt idx="12">
                  <c:v>373084.43099999998</c:v>
                </c:pt>
                <c:pt idx="13">
                  <c:v>376317.95199999999</c:v>
                </c:pt>
                <c:pt idx="14">
                  <c:v>395270.54800000001</c:v>
                </c:pt>
                <c:pt idx="15">
                  <c:v>425018.44799999997</c:v>
                </c:pt>
                <c:pt idx="16">
                  <c:v>442438.158</c:v>
                </c:pt>
                <c:pt idx="17">
                  <c:v>471380.29800000001</c:v>
                </c:pt>
                <c:pt idx="18">
                  <c:v>505207.23</c:v>
                </c:pt>
                <c:pt idx="19">
                  <c:v>517421.91</c:v>
                </c:pt>
                <c:pt idx="20">
                  <c:v>563445.65800000005</c:v>
                </c:pt>
                <c:pt idx="21">
                  <c:v>595563.86499999999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2E-F54A-AD55-1160A322F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752560"/>
        <c:axId val="1110298112"/>
      </c:lineChart>
      <c:catAx>
        <c:axId val="111475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UY"/>
          </a:p>
        </c:txPr>
        <c:crossAx val="1110298112"/>
        <c:crosses val="autoZero"/>
        <c:auto val="1"/>
        <c:lblAlgn val="ctr"/>
        <c:lblOffset val="100"/>
        <c:noMultiLvlLbl val="0"/>
      </c:catAx>
      <c:valAx>
        <c:axId val="1110298112"/>
        <c:scaling>
          <c:orientation val="minMax"/>
          <c:min val="30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UY"/>
          </a:p>
        </c:txPr>
        <c:crossAx val="1114752560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25400</xdr:colOff>
      <xdr:row>2</xdr:row>
      <xdr:rowOff>12700</xdr:rowOff>
    </xdr:from>
    <xdr:ext cx="2349500" cy="749300"/>
    <xdr:pic>
      <xdr:nvPicPr>
        <xdr:cNvPr id="2" name="1 Imagen">
          <a:extLst>
            <a:ext uri="{FF2B5EF4-FFF2-40B4-BE49-F238E27FC236}">
              <a16:creationId xmlns:a16="http://schemas.microsoft.com/office/drawing/2014/main" id="{7FDA4E5E-26F0-BD47-A42F-17045B89A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900" y="393700"/>
          <a:ext cx="23495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373061</xdr:colOff>
      <xdr:row>1</xdr:row>
      <xdr:rowOff>10136</xdr:rowOff>
    </xdr:from>
    <xdr:ext cx="2173817" cy="708631"/>
    <xdr:pic>
      <xdr:nvPicPr>
        <xdr:cNvPr id="2" name="1 Imagen">
          <a:extLst>
            <a:ext uri="{FF2B5EF4-FFF2-40B4-BE49-F238E27FC236}">
              <a16:creationId xmlns:a16="http://schemas.microsoft.com/office/drawing/2014/main" id="{9A743979-5E15-4B43-BDD5-32BD48472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061" y="200636"/>
          <a:ext cx="2173817" cy="7086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373061</xdr:colOff>
      <xdr:row>1</xdr:row>
      <xdr:rowOff>10136</xdr:rowOff>
    </xdr:from>
    <xdr:ext cx="2173817" cy="708631"/>
    <xdr:pic>
      <xdr:nvPicPr>
        <xdr:cNvPr id="3" name="1 Imagen">
          <a:extLst>
            <a:ext uri="{FF2B5EF4-FFF2-40B4-BE49-F238E27FC236}">
              <a16:creationId xmlns:a16="http://schemas.microsoft.com/office/drawing/2014/main" id="{5F1912E1-A30E-6C4B-A54C-C05054FFA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061" y="200636"/>
          <a:ext cx="2173817" cy="7086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373061</xdr:colOff>
      <xdr:row>1</xdr:row>
      <xdr:rowOff>88067</xdr:rowOff>
    </xdr:from>
    <xdr:ext cx="2173817" cy="708631"/>
    <xdr:pic>
      <xdr:nvPicPr>
        <xdr:cNvPr id="2" name="1 Imagen">
          <a:extLst>
            <a:ext uri="{FF2B5EF4-FFF2-40B4-BE49-F238E27FC236}">
              <a16:creationId xmlns:a16="http://schemas.microsoft.com/office/drawing/2014/main" id="{C75CAC40-888F-9445-8916-1F2421111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061" y="278567"/>
          <a:ext cx="2173817" cy="7086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156</xdr:row>
      <xdr:rowOff>101600</xdr:rowOff>
    </xdr:from>
    <xdr:to>
      <xdr:col>4</xdr:col>
      <xdr:colOff>1219200</xdr:colOff>
      <xdr:row>182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3D5764-94D4-1EB4-060B-6CCE3E368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17138-804E-BE41-AD5E-48BFD6509788}">
  <sheetPr>
    <pageSetUpPr fitToPage="1"/>
  </sheetPr>
  <dimension ref="A3:S24"/>
  <sheetViews>
    <sheetView workbookViewId="0">
      <pane xSplit="2" ySplit="10" topLeftCell="C13" activePane="bottomRight" state="frozen"/>
      <selection pane="topRight" activeCell="C1" sqref="C1"/>
      <selection pane="bottomLeft" activeCell="A11" sqref="A11"/>
      <selection pane="bottomRight" activeCell="C22" sqref="C22:Q22"/>
    </sheetView>
  </sheetViews>
  <sheetFormatPr baseColWidth="10" defaultRowHeight="15"/>
  <cols>
    <col min="1" max="1" width="10.83203125" style="7" bestFit="1" customWidth="1"/>
    <col min="2" max="2" width="58.83203125" style="8" customWidth="1"/>
    <col min="3" max="17" width="15.83203125" style="7" customWidth="1"/>
    <col min="18" max="18" width="16.6640625" style="7" bestFit="1" customWidth="1"/>
    <col min="19" max="16384" width="10.83203125" style="7"/>
  </cols>
  <sheetData>
    <row r="3" spans="1:19" ht="15" customHeight="1">
      <c r="A3" s="105"/>
      <c r="B3" s="105"/>
      <c r="C3" s="39"/>
      <c r="D3" s="39"/>
      <c r="E3" s="39"/>
      <c r="F3" s="37"/>
      <c r="G3" s="37"/>
      <c r="H3" s="38"/>
      <c r="I3" s="38"/>
      <c r="J3" s="38"/>
      <c r="K3" s="38"/>
      <c r="L3" s="38"/>
      <c r="M3" s="38"/>
      <c r="N3" s="38"/>
      <c r="O3" s="38"/>
      <c r="P3" s="38"/>
      <c r="Q3" s="38" t="s">
        <v>9</v>
      </c>
    </row>
    <row r="4" spans="1:19" ht="15" customHeight="1">
      <c r="A4" s="105"/>
      <c r="B4" s="105"/>
      <c r="C4" s="37"/>
      <c r="D4" s="37"/>
      <c r="E4" s="37"/>
      <c r="F4" s="37"/>
      <c r="G4" s="37"/>
      <c r="H4" s="38"/>
      <c r="I4" s="38"/>
      <c r="J4" s="38"/>
      <c r="K4" s="38"/>
      <c r="L4" s="38"/>
      <c r="M4" s="38"/>
      <c r="N4" s="38"/>
      <c r="O4" s="38"/>
      <c r="P4" s="38"/>
      <c r="Q4" s="38" t="s">
        <v>36</v>
      </c>
    </row>
    <row r="5" spans="1:19" ht="15" customHeight="1">
      <c r="A5" s="105"/>
      <c r="B5" s="105"/>
      <c r="C5" s="37"/>
      <c r="D5" s="37"/>
      <c r="E5" s="37"/>
      <c r="F5" s="37"/>
      <c r="G5" s="37"/>
      <c r="H5" s="36"/>
      <c r="I5" s="36"/>
      <c r="J5" s="36"/>
      <c r="K5" s="36"/>
      <c r="L5" s="36"/>
      <c r="M5" s="36"/>
      <c r="N5" s="36"/>
      <c r="O5" s="36"/>
      <c r="P5" s="36"/>
      <c r="Q5" s="36" t="s">
        <v>35</v>
      </c>
    </row>
    <row r="6" spans="1:19" ht="15" customHeight="1">
      <c r="A6" s="105"/>
      <c r="B6" s="105"/>
      <c r="C6" s="37"/>
      <c r="D6" s="37"/>
      <c r="E6" s="37"/>
      <c r="F6" s="37"/>
      <c r="G6" s="37"/>
      <c r="H6" s="36"/>
      <c r="I6" s="36"/>
      <c r="J6" s="36"/>
      <c r="K6" s="36"/>
      <c r="L6" s="36"/>
      <c r="M6" s="36"/>
      <c r="N6" s="36"/>
      <c r="O6" s="36"/>
      <c r="P6" s="36"/>
      <c r="Q6" s="36" t="s">
        <v>34</v>
      </c>
    </row>
    <row r="9" spans="1:19">
      <c r="A9" s="9"/>
      <c r="B9" s="35"/>
      <c r="C9" s="9"/>
      <c r="D9" s="9"/>
      <c r="E9" s="9"/>
      <c r="F9" s="9"/>
      <c r="G9" s="9"/>
      <c r="H9" s="9"/>
      <c r="I9" s="9"/>
      <c r="J9" s="9"/>
      <c r="K9" s="9"/>
      <c r="M9" s="9"/>
      <c r="O9" s="9"/>
      <c r="Q9" s="9"/>
    </row>
    <row r="10" spans="1:19">
      <c r="A10" s="9"/>
      <c r="B10" s="34"/>
      <c r="C10" s="33">
        <v>2005</v>
      </c>
      <c r="D10" s="33">
        <v>2006</v>
      </c>
      <c r="E10" s="33">
        <v>2007</v>
      </c>
      <c r="F10" s="33">
        <v>2008</v>
      </c>
      <c r="G10" s="33">
        <v>2009</v>
      </c>
      <c r="H10" s="33">
        <v>2010</v>
      </c>
      <c r="I10" s="33">
        <v>2011</v>
      </c>
      <c r="J10" s="33">
        <v>2012</v>
      </c>
      <c r="K10" s="33">
        <v>2013</v>
      </c>
      <c r="L10" s="33">
        <v>2014</v>
      </c>
      <c r="M10" s="33">
        <v>2015</v>
      </c>
      <c r="N10" s="33">
        <v>2016</v>
      </c>
      <c r="O10" s="33" t="s">
        <v>33</v>
      </c>
      <c r="P10" s="33" t="s">
        <v>32</v>
      </c>
      <c r="Q10" s="33" t="s">
        <v>31</v>
      </c>
    </row>
    <row r="11" spans="1:19" s="23" customFormat="1" ht="32.25" customHeight="1">
      <c r="A11" s="26" t="s">
        <v>30</v>
      </c>
      <c r="B11" s="25" t="s">
        <v>29</v>
      </c>
      <c r="C11" s="24">
        <v>341590720.75035036</v>
      </c>
      <c r="D11" s="24">
        <v>361597831.15830243</v>
      </c>
      <c r="E11" s="24">
        <v>386087751.42131203</v>
      </c>
      <c r="F11" s="24">
        <v>421305311.76431453</v>
      </c>
      <c r="G11" s="24">
        <v>432535775.59577197</v>
      </c>
      <c r="H11" s="24">
        <v>469610034.44689691</v>
      </c>
      <c r="I11" s="24">
        <v>501156934.71110332</v>
      </c>
      <c r="J11" s="24">
        <v>526492017.89267844</v>
      </c>
      <c r="K11" s="24">
        <v>555203973.45512176</v>
      </c>
      <c r="L11" s="24">
        <v>571347247.68032503</v>
      </c>
      <c r="M11" s="24">
        <v>570405584.43125439</v>
      </c>
      <c r="N11" s="24">
        <v>572901279.63448501</v>
      </c>
      <c r="O11" s="24">
        <v>595463525.94727743</v>
      </c>
      <c r="P11" s="24">
        <v>603938981.05171716</v>
      </c>
      <c r="Q11" s="24">
        <v>607062913.45082164</v>
      </c>
      <c r="R11" s="7"/>
      <c r="S11" s="19"/>
    </row>
    <row r="12" spans="1:19" ht="32.25" customHeight="1">
      <c r="A12" s="29" t="s">
        <v>28</v>
      </c>
      <c r="B12" s="28" t="s">
        <v>27</v>
      </c>
      <c r="C12" s="27">
        <v>295113006.85256934</v>
      </c>
      <c r="D12" s="27">
        <v>314155767.66950262</v>
      </c>
      <c r="E12" s="27">
        <v>336437875.2240628</v>
      </c>
      <c r="F12" s="27">
        <v>367038028.69553858</v>
      </c>
      <c r="G12" s="27">
        <v>375470491.65644693</v>
      </c>
      <c r="H12" s="27">
        <v>410771177.51125735</v>
      </c>
      <c r="I12" s="27">
        <v>440164423.81420708</v>
      </c>
      <c r="J12" s="27">
        <v>461862609.58501279</v>
      </c>
      <c r="K12" s="27">
        <v>487392925.64944154</v>
      </c>
      <c r="L12" s="27">
        <v>501851979.43633091</v>
      </c>
      <c r="M12" s="27">
        <v>499416015.74192208</v>
      </c>
      <c r="N12" s="27">
        <v>499875360.5593819</v>
      </c>
      <c r="O12" s="27">
        <v>522974125.81953239</v>
      </c>
      <c r="P12" s="27">
        <v>530903329.65453452</v>
      </c>
      <c r="Q12" s="27">
        <v>533408772.17265773</v>
      </c>
      <c r="S12" s="19"/>
    </row>
    <row r="13" spans="1:19" ht="32.25" customHeight="1">
      <c r="A13" s="29" t="s">
        <v>26</v>
      </c>
      <c r="B13" s="28" t="s">
        <v>25</v>
      </c>
      <c r="C13" s="27">
        <v>46477713.897781037</v>
      </c>
      <c r="D13" s="27">
        <v>47442063.488799818</v>
      </c>
      <c r="E13" s="27">
        <v>49649876.197249211</v>
      </c>
      <c r="F13" s="27">
        <v>54267283.068775959</v>
      </c>
      <c r="G13" s="27">
        <v>57065283.93932502</v>
      </c>
      <c r="H13" s="27">
        <v>58838856.935639545</v>
      </c>
      <c r="I13" s="27">
        <v>60992510.896896251</v>
      </c>
      <c r="J13" s="27">
        <v>64629408.307665646</v>
      </c>
      <c r="K13" s="27">
        <v>67811047.80568023</v>
      </c>
      <c r="L13" s="27">
        <v>69495268.243994087</v>
      </c>
      <c r="M13" s="27">
        <v>70989568.689332306</v>
      </c>
      <c r="N13" s="27">
        <v>73025919.075103119</v>
      </c>
      <c r="O13" s="27">
        <v>72489400.127745003</v>
      </c>
      <c r="P13" s="27">
        <v>73035651.397182629</v>
      </c>
      <c r="Q13" s="27">
        <v>73654141.278163895</v>
      </c>
      <c r="S13" s="19"/>
    </row>
    <row r="14" spans="1:19" s="23" customFormat="1" ht="32.25" customHeight="1">
      <c r="A14" s="26" t="s">
        <v>24</v>
      </c>
      <c r="B14" s="25" t="s">
        <v>23</v>
      </c>
      <c r="C14" s="24">
        <v>75223412.270136371</v>
      </c>
      <c r="D14" s="24">
        <v>84344430.732159048</v>
      </c>
      <c r="E14" s="24">
        <v>90564258.974590093</v>
      </c>
      <c r="F14" s="24">
        <v>113204694.19472732</v>
      </c>
      <c r="G14" s="24">
        <v>100510487.10820282</v>
      </c>
      <c r="H14" s="24">
        <v>115774134.38796103</v>
      </c>
      <c r="I14" s="24">
        <v>127200025.79462232</v>
      </c>
      <c r="J14" s="24">
        <v>145636100.27899164</v>
      </c>
      <c r="K14" s="24">
        <v>152588490.86201254</v>
      </c>
      <c r="L14" s="24">
        <v>152604450.06720278</v>
      </c>
      <c r="M14" s="24">
        <v>138804799.74392715</v>
      </c>
      <c r="N14" s="24">
        <v>133362878.87581697</v>
      </c>
      <c r="O14" s="24">
        <v>116067908.20074837</v>
      </c>
      <c r="P14" s="24">
        <v>124506898.17883256</v>
      </c>
      <c r="Q14" s="24">
        <v>120933438.23059189</v>
      </c>
      <c r="R14" s="7"/>
      <c r="S14" s="19"/>
    </row>
    <row r="15" spans="1:19" ht="32.25" customHeight="1">
      <c r="A15" s="29" t="s">
        <v>22</v>
      </c>
      <c r="B15" s="28" t="s">
        <v>21</v>
      </c>
      <c r="C15" s="27">
        <v>70329746.692536965</v>
      </c>
      <c r="D15" s="27">
        <v>80110604.281339988</v>
      </c>
      <c r="E15" s="27">
        <v>87543000.615473658</v>
      </c>
      <c r="F15" s="27">
        <v>104452639.19271627</v>
      </c>
      <c r="G15" s="27">
        <v>98356001.586457163</v>
      </c>
      <c r="H15" s="27">
        <v>114112459.936288</v>
      </c>
      <c r="I15" s="27">
        <v>122075521.80216375</v>
      </c>
      <c r="J15" s="27">
        <v>144237294.52871686</v>
      </c>
      <c r="K15" s="27">
        <v>149712942.61782622</v>
      </c>
      <c r="L15" s="27">
        <v>153314632.50230619</v>
      </c>
      <c r="M15" s="27">
        <v>139151265.48132628</v>
      </c>
      <c r="N15" s="27">
        <v>136867667.23363149</v>
      </c>
      <c r="O15" s="27">
        <v>115378307.26196258</v>
      </c>
      <c r="P15" s="27">
        <v>112271012.841773</v>
      </c>
      <c r="Q15" s="27">
        <v>113799195.07504487</v>
      </c>
      <c r="S15" s="19"/>
    </row>
    <row r="16" spans="1:19" ht="32.25" customHeight="1">
      <c r="A16" s="32" t="s">
        <v>20</v>
      </c>
      <c r="B16" s="31" t="s">
        <v>19</v>
      </c>
      <c r="C16" s="30">
        <v>14353575.283677507</v>
      </c>
      <c r="D16" s="30">
        <v>15952032.554207209</v>
      </c>
      <c r="E16" s="30">
        <v>19261365.217327975</v>
      </c>
      <c r="F16" s="30">
        <v>23376564.759532426</v>
      </c>
      <c r="G16" s="30">
        <v>25190110.186714306</v>
      </c>
      <c r="H16" s="30">
        <v>23997292.313324001</v>
      </c>
      <c r="I16" s="30">
        <v>21626728.987955511</v>
      </c>
      <c r="J16" s="30">
        <v>21744063.779923063</v>
      </c>
      <c r="K16" s="30">
        <v>24704984.770929594</v>
      </c>
      <c r="L16" s="30">
        <v>31790936.936851658</v>
      </c>
      <c r="M16" s="30">
        <v>27908363.797163621</v>
      </c>
      <c r="N16" s="30">
        <v>30937876.408288863</v>
      </c>
      <c r="O16" s="30">
        <v>22001867.425360341</v>
      </c>
      <c r="P16" s="30">
        <v>22833874.100898795</v>
      </c>
      <c r="Q16" s="30">
        <v>22692568.368591588</v>
      </c>
      <c r="S16" s="19"/>
    </row>
    <row r="17" spans="1:19" ht="32.25" customHeight="1">
      <c r="A17" s="32" t="s">
        <v>18</v>
      </c>
      <c r="B17" s="31" t="s">
        <v>17</v>
      </c>
      <c r="C17" s="30">
        <v>55976171.408859462</v>
      </c>
      <c r="D17" s="30">
        <v>64158571.727132782</v>
      </c>
      <c r="E17" s="30">
        <v>68281635.398145676</v>
      </c>
      <c r="F17" s="30">
        <v>81076074.433183849</v>
      </c>
      <c r="G17" s="30">
        <v>73165891.399742857</v>
      </c>
      <c r="H17" s="30">
        <v>90115167.622963995</v>
      </c>
      <c r="I17" s="30">
        <v>100448792.81420824</v>
      </c>
      <c r="J17" s="30">
        <v>122493230.7487938</v>
      </c>
      <c r="K17" s="30">
        <v>125007957.84689663</v>
      </c>
      <c r="L17" s="30">
        <v>121523695.56545454</v>
      </c>
      <c r="M17" s="30">
        <v>111242901.68416265</v>
      </c>
      <c r="N17" s="30">
        <v>105929790.82534264</v>
      </c>
      <c r="O17" s="30">
        <v>93376439.836602241</v>
      </c>
      <c r="P17" s="30">
        <v>89437138.740874201</v>
      </c>
      <c r="Q17" s="30">
        <v>91106626.706453279</v>
      </c>
      <c r="S17" s="19"/>
    </row>
    <row r="18" spans="1:19" ht="32.25" customHeight="1">
      <c r="A18" s="29" t="s">
        <v>16</v>
      </c>
      <c r="B18" s="28" t="s">
        <v>15</v>
      </c>
      <c r="C18" s="27">
        <v>4893665.5775994034</v>
      </c>
      <c r="D18" s="27">
        <v>4233826.4508190593</v>
      </c>
      <c r="E18" s="27">
        <v>3021258.3591164327</v>
      </c>
      <c r="F18" s="27">
        <v>8752055.0020110458</v>
      </c>
      <c r="G18" s="27">
        <v>2154485.521745651</v>
      </c>
      <c r="H18" s="27">
        <v>1661674.4516730299</v>
      </c>
      <c r="I18" s="27">
        <v>5124503.9924585652</v>
      </c>
      <c r="J18" s="27">
        <v>1398805.7502747895</v>
      </c>
      <c r="K18" s="27">
        <v>2875548.2441863175</v>
      </c>
      <c r="L18" s="27">
        <v>-710182.43510341505</v>
      </c>
      <c r="M18" s="27">
        <v>-346465.73739912175</v>
      </c>
      <c r="N18" s="27">
        <v>-3504788.3578145271</v>
      </c>
      <c r="O18" s="27">
        <v>689600.93878578953</v>
      </c>
      <c r="P18" s="27">
        <v>12235885.337059556</v>
      </c>
      <c r="Q18" s="27">
        <v>7134243.1555470228</v>
      </c>
      <c r="S18" s="19"/>
    </row>
    <row r="19" spans="1:19" s="23" customFormat="1" ht="32.25" customHeight="1">
      <c r="A19" s="26" t="s">
        <v>14</v>
      </c>
      <c r="B19" s="25" t="s">
        <v>13</v>
      </c>
      <c r="C19" s="24">
        <v>129222693.17255911</v>
      </c>
      <c r="D19" s="24">
        <v>136479442.30707052</v>
      </c>
      <c r="E19" s="24">
        <v>143003887.8583262</v>
      </c>
      <c r="F19" s="24">
        <v>155203961.93380713</v>
      </c>
      <c r="G19" s="24">
        <v>162116891.3549009</v>
      </c>
      <c r="H19" s="24">
        <v>173755977.15879735</v>
      </c>
      <c r="I19" s="24">
        <v>183840508.76202387</v>
      </c>
      <c r="J19" s="24">
        <v>190535634.27314499</v>
      </c>
      <c r="K19" s="24">
        <v>190418687.56393573</v>
      </c>
      <c r="L19" s="24">
        <v>197111502.21940783</v>
      </c>
      <c r="M19" s="24">
        <v>195928902.11363208</v>
      </c>
      <c r="N19" s="24">
        <v>195621027.0050298</v>
      </c>
      <c r="O19" s="24">
        <v>209125092.03078467</v>
      </c>
      <c r="P19" s="24">
        <v>199052766.45262802</v>
      </c>
      <c r="Q19" s="24">
        <v>201493228.4373723</v>
      </c>
      <c r="R19" s="7"/>
      <c r="S19" s="19"/>
    </row>
    <row r="20" spans="1:19" s="23" customFormat="1" ht="32.25" customHeight="1" thickBot="1">
      <c r="A20" s="26" t="s">
        <v>12</v>
      </c>
      <c r="B20" s="25" t="s">
        <v>11</v>
      </c>
      <c r="C20" s="24">
        <v>-121018378.01418184</v>
      </c>
      <c r="D20" s="24">
        <v>-139983546.23792878</v>
      </c>
      <c r="E20" s="24">
        <v>-148275600.18948692</v>
      </c>
      <c r="F20" s="24">
        <v>-184506737.73536882</v>
      </c>
      <c r="G20" s="24">
        <v>-168517484.41476688</v>
      </c>
      <c r="H20" s="24">
        <v>-191398157.3155545</v>
      </c>
      <c r="I20" s="24">
        <v>-215147883.91331971</v>
      </c>
      <c r="J20" s="24">
        <v>-244489485.69919643</v>
      </c>
      <c r="K20" s="24">
        <v>-251368814.7153967</v>
      </c>
      <c r="L20" s="24">
        <v>-253270989.92278931</v>
      </c>
      <c r="M20" s="24">
        <v>-234871295.0153912</v>
      </c>
      <c r="N20" s="24">
        <v>-220291018.04757485</v>
      </c>
      <c r="O20" s="24">
        <v>-221399945.32730687</v>
      </c>
      <c r="P20" s="24">
        <v>-216913523.44108769</v>
      </c>
      <c r="Q20" s="24">
        <v>-217326093.92512387</v>
      </c>
      <c r="R20" s="7"/>
      <c r="S20" s="19"/>
    </row>
    <row r="21" spans="1:19" ht="30.75" customHeight="1" thickBot="1">
      <c r="A21" s="22" t="s">
        <v>10</v>
      </c>
      <c r="B21" s="21" t="s">
        <v>9</v>
      </c>
      <c r="C21" s="20">
        <v>425018448.12484723</v>
      </c>
      <c r="D21" s="20">
        <v>442438157.95960337</v>
      </c>
      <c r="E21" s="20">
        <v>471380298.06474155</v>
      </c>
      <c r="F21" s="20">
        <v>505207230.15748048</v>
      </c>
      <c r="G21" s="20">
        <v>526645669.64410871</v>
      </c>
      <c r="H21" s="20">
        <v>567741988.67810106</v>
      </c>
      <c r="I21" s="20">
        <v>597049585.35442972</v>
      </c>
      <c r="J21" s="20">
        <v>618174266.74561858</v>
      </c>
      <c r="K21" s="20">
        <v>646842337.16567326</v>
      </c>
      <c r="L21" s="20">
        <v>667792210.0441463</v>
      </c>
      <c r="M21" s="20">
        <v>670267991.27342236</v>
      </c>
      <c r="N21" s="20">
        <v>681594167.46775687</v>
      </c>
      <c r="O21" s="20">
        <v>699256580.85150361</v>
      </c>
      <c r="P21" s="20">
        <v>710585122.24208999</v>
      </c>
      <c r="Q21" s="20">
        <v>712163486.19366193</v>
      </c>
      <c r="S21" s="19"/>
    </row>
    <row r="22" spans="1:19">
      <c r="A22" s="9"/>
      <c r="B22" s="18"/>
      <c r="C22" s="16">
        <f>C21/1000</f>
        <v>425018.44812484726</v>
      </c>
      <c r="D22" s="16">
        <f t="shared" ref="D22:Q22" si="0">D21/1000</f>
        <v>442438.15795960336</v>
      </c>
      <c r="E22" s="16">
        <f t="shared" si="0"/>
        <v>471380.29806474154</v>
      </c>
      <c r="F22" s="16">
        <f t="shared" si="0"/>
        <v>505207.23015748046</v>
      </c>
      <c r="G22" s="16">
        <f t="shared" si="0"/>
        <v>526645.66964410874</v>
      </c>
      <c r="H22" s="16">
        <f t="shared" si="0"/>
        <v>567741.9886781011</v>
      </c>
      <c r="I22" s="16">
        <f t="shared" si="0"/>
        <v>597049.58535442967</v>
      </c>
      <c r="J22" s="16">
        <f t="shared" si="0"/>
        <v>618174.26674561854</v>
      </c>
      <c r="K22" s="16">
        <f t="shared" si="0"/>
        <v>646842.33716567326</v>
      </c>
      <c r="L22" s="16">
        <f t="shared" si="0"/>
        <v>667792.21004414628</v>
      </c>
      <c r="M22" s="16">
        <f t="shared" si="0"/>
        <v>670267.99127342238</v>
      </c>
      <c r="N22" s="16">
        <f t="shared" si="0"/>
        <v>681594.1674677569</v>
      </c>
      <c r="O22" s="16">
        <f t="shared" si="0"/>
        <v>699256.58085150365</v>
      </c>
      <c r="P22" s="16">
        <f t="shared" si="0"/>
        <v>710585.12224208994</v>
      </c>
      <c r="Q22" s="16">
        <f t="shared" si="0"/>
        <v>712163.48619366193</v>
      </c>
    </row>
    <row r="23" spans="1:19">
      <c r="A23" s="9"/>
      <c r="B23" s="17" t="s">
        <v>8</v>
      </c>
      <c r="C23" s="16"/>
      <c r="D23" s="16"/>
      <c r="E23" s="16"/>
      <c r="F23" s="16"/>
      <c r="G23" s="15"/>
      <c r="H23" s="15"/>
      <c r="I23" s="15"/>
      <c r="J23" s="13"/>
      <c r="K23" s="13"/>
      <c r="L23" s="14"/>
      <c r="M23" s="13"/>
      <c r="N23" s="14"/>
      <c r="O23" s="13"/>
      <c r="P23" s="14"/>
      <c r="Q23" s="13"/>
    </row>
    <row r="24" spans="1:19">
      <c r="A24" s="9"/>
      <c r="B24" s="12" t="s">
        <v>7</v>
      </c>
      <c r="C24" s="11"/>
      <c r="D24" s="11"/>
      <c r="E24" s="11"/>
      <c r="F24" s="11"/>
      <c r="G24" s="9"/>
      <c r="H24" s="9"/>
      <c r="I24" s="9"/>
      <c r="J24" s="9"/>
      <c r="K24" s="9"/>
      <c r="L24" s="10"/>
      <c r="M24" s="9"/>
      <c r="N24" s="10"/>
      <c r="O24" s="9"/>
      <c r="P24" s="10"/>
      <c r="Q24" s="9"/>
    </row>
  </sheetData>
  <mergeCells count="1">
    <mergeCell ref="A3:B6"/>
  </mergeCells>
  <pageMargins left="0.25" right="0.25" top="0.75" bottom="0.75" header="0.3" footer="0.3"/>
  <pageSetup paperSize="9" scale="68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C77BA-0880-A141-9A03-7692095ADCB3}">
  <sheetPr>
    <pageSetUpPr fitToPage="1"/>
  </sheetPr>
  <dimension ref="A1:L78"/>
  <sheetViews>
    <sheetView showGridLines="0" topLeftCell="A3" zoomScale="85" zoomScaleNormal="85" workbookViewId="0">
      <selection activeCell="E15" sqref="E15:K15"/>
    </sheetView>
  </sheetViews>
  <sheetFormatPr baseColWidth="10" defaultColWidth="11.5" defaultRowHeight="15"/>
  <cols>
    <col min="1" max="4" width="12.1640625" style="7" customWidth="1"/>
    <col min="5" max="11" width="15.6640625" style="7" customWidth="1"/>
    <col min="12" max="16384" width="11.5" style="43"/>
  </cols>
  <sheetData>
    <row r="1" spans="1:12" ht="18" customHeight="1"/>
    <row r="2" spans="1:12" ht="18" customHeight="1">
      <c r="A2" s="106"/>
      <c r="B2" s="106"/>
      <c r="C2" s="106"/>
      <c r="D2" s="106"/>
      <c r="E2" s="68"/>
      <c r="F2" s="68"/>
      <c r="G2" s="68"/>
      <c r="H2" s="68"/>
      <c r="I2" s="68"/>
      <c r="J2" s="68"/>
      <c r="K2" s="68"/>
    </row>
    <row r="3" spans="1:12" ht="18" customHeight="1">
      <c r="A3" s="106"/>
      <c r="B3" s="106"/>
      <c r="C3" s="106"/>
      <c r="D3" s="106"/>
      <c r="E3" s="71" t="s">
        <v>49</v>
      </c>
      <c r="F3" s="68"/>
      <c r="G3" s="68"/>
      <c r="H3" s="68"/>
      <c r="I3" s="68"/>
      <c r="J3" s="68"/>
      <c r="K3" s="68"/>
    </row>
    <row r="4" spans="1:12" ht="18" customHeight="1">
      <c r="A4" s="106"/>
      <c r="B4" s="106"/>
      <c r="C4" s="106"/>
      <c r="D4" s="106"/>
      <c r="E4" s="70" t="s">
        <v>48</v>
      </c>
      <c r="F4" s="69"/>
      <c r="G4" s="69"/>
      <c r="H4" s="69"/>
      <c r="I4" s="68"/>
      <c r="J4" s="68"/>
      <c r="K4" s="68"/>
    </row>
    <row r="5" spans="1:12" ht="18" customHeight="1">
      <c r="E5" s="67"/>
      <c r="F5" s="67"/>
      <c r="G5" s="67"/>
      <c r="H5" s="67"/>
      <c r="I5" s="67"/>
      <c r="J5" s="67"/>
      <c r="K5" s="67"/>
    </row>
    <row r="6" spans="1:12" ht="18" customHeight="1">
      <c r="D6" s="66"/>
      <c r="E6" s="66"/>
    </row>
    <row r="7" spans="1:12" s="53" customFormat="1" ht="30" customHeight="1">
      <c r="A7" s="55"/>
      <c r="B7" s="55"/>
      <c r="C7" s="55"/>
      <c r="D7" s="55"/>
      <c r="E7" s="65">
        <v>2016</v>
      </c>
      <c r="F7" s="65">
        <v>2017</v>
      </c>
      <c r="G7" s="65">
        <v>2018</v>
      </c>
      <c r="H7" s="65">
        <v>2019</v>
      </c>
      <c r="I7" s="65">
        <v>2020</v>
      </c>
      <c r="J7" s="65">
        <v>2021</v>
      </c>
      <c r="K7" s="65">
        <v>2022</v>
      </c>
    </row>
    <row r="8" spans="1:12" ht="27" customHeight="1">
      <c r="A8" s="58" t="s">
        <v>47</v>
      </c>
      <c r="B8" s="57"/>
      <c r="C8" s="57"/>
      <c r="D8" s="57"/>
      <c r="E8" s="56">
        <v>1062336</v>
      </c>
      <c r="F8" s="56">
        <v>1105265</v>
      </c>
      <c r="G8" s="56">
        <v>1124998</v>
      </c>
      <c r="H8" s="56">
        <v>1135230</v>
      </c>
      <c r="I8" s="56">
        <v>1039386</v>
      </c>
      <c r="J8" s="56">
        <v>1072837</v>
      </c>
      <c r="K8" s="56">
        <v>1134244</v>
      </c>
      <c r="L8" s="64"/>
    </row>
    <row r="9" spans="1:12" ht="27" customHeight="1">
      <c r="A9" s="58" t="s">
        <v>46</v>
      </c>
      <c r="B9" s="57"/>
      <c r="C9" s="57"/>
      <c r="D9" s="57"/>
      <c r="E9" s="56">
        <v>276447</v>
      </c>
      <c r="F9" s="56">
        <v>282587</v>
      </c>
      <c r="G9" s="56">
        <v>291497</v>
      </c>
      <c r="H9" s="56">
        <v>298605</v>
      </c>
      <c r="I9" s="56">
        <v>281676</v>
      </c>
      <c r="J9" s="56">
        <v>296453</v>
      </c>
      <c r="K9" s="56">
        <v>303833</v>
      </c>
    </row>
    <row r="10" spans="1:12" ht="27" customHeight="1">
      <c r="A10" s="58" t="s">
        <v>45</v>
      </c>
      <c r="B10" s="57"/>
      <c r="C10" s="57"/>
      <c r="D10" s="57"/>
      <c r="E10" s="56">
        <v>301489</v>
      </c>
      <c r="F10" s="56">
        <v>286159</v>
      </c>
      <c r="G10" s="56">
        <v>267881</v>
      </c>
      <c r="H10" s="56">
        <v>250055</v>
      </c>
      <c r="I10" s="56">
        <v>260203</v>
      </c>
      <c r="J10" s="56">
        <v>310353</v>
      </c>
      <c r="K10" s="56">
        <v>328163</v>
      </c>
      <c r="L10" s="64"/>
    </row>
    <row r="11" spans="1:12" s="59" customFormat="1" ht="27" customHeight="1">
      <c r="A11" s="62" t="s">
        <v>44</v>
      </c>
      <c r="B11" s="61"/>
      <c r="C11" s="61"/>
      <c r="D11" s="61"/>
      <c r="E11" s="60">
        <v>293763</v>
      </c>
      <c r="F11" s="60">
        <v>296541</v>
      </c>
      <c r="G11" s="60">
        <v>265406</v>
      </c>
      <c r="H11" s="60">
        <v>257394</v>
      </c>
      <c r="I11" s="60">
        <v>253025</v>
      </c>
      <c r="J11" s="60">
        <v>301787</v>
      </c>
      <c r="K11" s="60">
        <v>337499</v>
      </c>
      <c r="L11" s="63"/>
    </row>
    <row r="12" spans="1:12" s="59" customFormat="1" ht="27" customHeight="1">
      <c r="A12" s="62" t="s">
        <v>43</v>
      </c>
      <c r="B12" s="61"/>
      <c r="C12" s="61"/>
      <c r="D12" s="61"/>
      <c r="E12" s="60">
        <v>7725</v>
      </c>
      <c r="F12" s="60">
        <v>-10383</v>
      </c>
      <c r="G12" s="60">
        <v>2476</v>
      </c>
      <c r="H12" s="60">
        <v>-7339</v>
      </c>
      <c r="I12" s="60">
        <v>7178</v>
      </c>
      <c r="J12" s="60">
        <v>8566</v>
      </c>
      <c r="K12" s="60">
        <v>-9336</v>
      </c>
    </row>
    <row r="13" spans="1:12" ht="27" customHeight="1">
      <c r="A13" s="58" t="s">
        <v>42</v>
      </c>
      <c r="B13" s="57"/>
      <c r="C13" s="57"/>
      <c r="D13" s="57"/>
      <c r="E13" s="56">
        <v>466933</v>
      </c>
      <c r="F13" s="56">
        <v>491474</v>
      </c>
      <c r="G13" s="56">
        <v>486197</v>
      </c>
      <c r="H13" s="56">
        <v>508568</v>
      </c>
      <c r="I13" s="56">
        <v>430245</v>
      </c>
      <c r="J13" s="56">
        <v>488279</v>
      </c>
      <c r="K13" s="56">
        <v>536222</v>
      </c>
    </row>
    <row r="14" spans="1:12" ht="27" customHeight="1">
      <c r="A14" s="58" t="s">
        <v>11</v>
      </c>
      <c r="B14" s="57"/>
      <c r="C14" s="57"/>
      <c r="D14" s="57"/>
      <c r="E14" s="56">
        <v>373434</v>
      </c>
      <c r="F14" s="56">
        <v>401540</v>
      </c>
      <c r="G14" s="56">
        <v>403728</v>
      </c>
      <c r="H14" s="56">
        <v>409205</v>
      </c>
      <c r="I14" s="56">
        <v>359863</v>
      </c>
      <c r="J14" s="56">
        <v>424412</v>
      </c>
      <c r="K14" s="56">
        <v>476881</v>
      </c>
    </row>
    <row r="15" spans="1:12" s="53" customFormat="1" ht="30" customHeight="1">
      <c r="A15" s="55" t="s">
        <v>41</v>
      </c>
      <c r="B15" s="55"/>
      <c r="C15" s="55"/>
      <c r="D15" s="55"/>
      <c r="E15" s="54">
        <v>1733770</v>
      </c>
      <c r="F15" s="54">
        <v>1763944</v>
      </c>
      <c r="G15" s="54">
        <v>1766846</v>
      </c>
      <c r="H15" s="54">
        <v>1783252</v>
      </c>
      <c r="I15" s="54">
        <v>1651647</v>
      </c>
      <c r="J15" s="54">
        <v>1743510</v>
      </c>
      <c r="K15" s="54">
        <v>1825581</v>
      </c>
    </row>
    <row r="16" spans="1:12" ht="15" customHeight="1">
      <c r="A16" s="51" t="s">
        <v>40</v>
      </c>
      <c r="B16" s="51"/>
      <c r="C16" s="51"/>
      <c r="D16" s="51"/>
      <c r="E16" s="52"/>
      <c r="F16" s="52"/>
      <c r="G16" s="52"/>
      <c r="H16" s="52"/>
      <c r="I16" s="51"/>
      <c r="J16" s="51"/>
      <c r="K16" s="51"/>
    </row>
    <row r="17" spans="1:11">
      <c r="A17" s="47" t="s">
        <v>39</v>
      </c>
      <c r="I17" s="10"/>
      <c r="J17" s="10"/>
      <c r="K17" s="10"/>
    </row>
    <row r="18" spans="1:11" s="48" customFormat="1">
      <c r="A18" s="47" t="s">
        <v>38</v>
      </c>
      <c r="B18" s="50"/>
      <c r="C18" s="50"/>
      <c r="D18" s="50"/>
      <c r="E18" s="50"/>
      <c r="F18" s="49"/>
      <c r="G18" s="49"/>
      <c r="H18" s="49"/>
      <c r="I18" s="49"/>
      <c r="J18" s="49"/>
      <c r="K18" s="49"/>
    </row>
    <row r="19" spans="1:11">
      <c r="A19" s="47" t="s">
        <v>37</v>
      </c>
      <c r="G19" s="10"/>
      <c r="H19" s="10"/>
      <c r="I19" s="10"/>
      <c r="J19" s="10"/>
      <c r="K19" s="10"/>
    </row>
    <row r="20" spans="1:11">
      <c r="F20" s="46"/>
      <c r="G20" s="46"/>
      <c r="H20" s="46"/>
      <c r="I20" s="46"/>
      <c r="J20" s="46"/>
      <c r="K20" s="46"/>
    </row>
    <row r="21" spans="1:11">
      <c r="E21" s="10"/>
      <c r="F21" s="10"/>
      <c r="G21" s="10"/>
      <c r="H21" s="10"/>
      <c r="I21" s="10"/>
      <c r="J21" s="10"/>
      <c r="K21" s="10"/>
    </row>
    <row r="22" spans="1:11">
      <c r="E22" s="45"/>
      <c r="F22" s="45"/>
      <c r="G22" s="45"/>
      <c r="H22" s="45"/>
      <c r="I22" s="45"/>
      <c r="J22" s="45"/>
      <c r="K22" s="45"/>
    </row>
    <row r="24" spans="1:11">
      <c r="E24" s="10"/>
      <c r="F24" s="10"/>
      <c r="G24" s="10"/>
      <c r="H24" s="10"/>
      <c r="I24" s="10"/>
      <c r="J24" s="10"/>
      <c r="K24" s="10"/>
    </row>
    <row r="25" spans="1:11">
      <c r="F25" s="10"/>
      <c r="G25" s="10"/>
      <c r="H25" s="10"/>
      <c r="I25" s="10"/>
      <c r="J25" s="10"/>
      <c r="K25" s="10"/>
    </row>
    <row r="26" spans="1:11">
      <c r="A26" s="44"/>
      <c r="E26" s="10"/>
      <c r="F26" s="10"/>
      <c r="G26" s="10"/>
      <c r="H26" s="10"/>
      <c r="I26" s="10"/>
      <c r="J26" s="10"/>
      <c r="K26" s="10"/>
    </row>
    <row r="27" spans="1:11">
      <c r="E27" s="10"/>
      <c r="F27" s="10"/>
      <c r="G27" s="10"/>
      <c r="H27" s="10"/>
      <c r="I27" s="10"/>
      <c r="J27" s="10"/>
      <c r="K27" s="10"/>
    </row>
    <row r="28" spans="1:11">
      <c r="A28" s="44"/>
      <c r="E28" s="45"/>
      <c r="F28" s="45"/>
      <c r="G28" s="45"/>
      <c r="H28" s="45"/>
      <c r="I28" s="45"/>
      <c r="J28" s="45"/>
      <c r="K28" s="45"/>
    </row>
    <row r="30" spans="1:11">
      <c r="A30" s="44"/>
      <c r="E30" s="10"/>
      <c r="F30" s="10"/>
      <c r="G30" s="10"/>
      <c r="H30" s="10"/>
      <c r="I30" s="10"/>
      <c r="J30" s="10"/>
      <c r="K30" s="10"/>
    </row>
    <row r="32" spans="1:11">
      <c r="A32" s="44"/>
    </row>
    <row r="36" spans="1:1">
      <c r="A36" s="44"/>
    </row>
    <row r="38" spans="1:1">
      <c r="A38" s="44"/>
    </row>
    <row r="40" spans="1:1">
      <c r="A40" s="44"/>
    </row>
    <row r="42" spans="1:1">
      <c r="A42" s="44"/>
    </row>
    <row r="44" spans="1:1">
      <c r="A44" s="44"/>
    </row>
    <row r="46" spans="1:1">
      <c r="A46" s="44"/>
    </row>
    <row r="48" spans="1:1">
      <c r="A48" s="44"/>
    </row>
    <row r="50" spans="1:1">
      <c r="A50" s="44"/>
    </row>
    <row r="52" spans="1:1">
      <c r="A52" s="44"/>
    </row>
    <row r="54" spans="1:1">
      <c r="A54" s="44"/>
    </row>
    <row r="56" spans="1:1">
      <c r="A56" s="44"/>
    </row>
    <row r="59" spans="1:1">
      <c r="A59" s="44"/>
    </row>
    <row r="62" spans="1:1">
      <c r="A62" s="44"/>
    </row>
    <row r="65" spans="1:1">
      <c r="A65" s="44"/>
    </row>
    <row r="68" spans="1:1">
      <c r="A68" s="44"/>
    </row>
    <row r="71" spans="1:1">
      <c r="A71" s="44"/>
    </row>
    <row r="74" spans="1:1">
      <c r="A74" s="44"/>
    </row>
    <row r="78" spans="1:1">
      <c r="A78" s="44"/>
    </row>
  </sheetData>
  <mergeCells count="1">
    <mergeCell ref="A2:D4"/>
  </mergeCells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2C476-D2E1-1F45-BA44-C78CBA42F55D}">
  <dimension ref="A1:AK24"/>
  <sheetViews>
    <sheetView showGridLines="0" topLeftCell="Q1" zoomScaleNormal="100" workbookViewId="0">
      <selection activeCell="AK14" sqref="AK14"/>
    </sheetView>
  </sheetViews>
  <sheetFormatPr baseColWidth="10" defaultColWidth="10.83203125" defaultRowHeight="15"/>
  <cols>
    <col min="1" max="1" width="19.5" style="7" customWidth="1"/>
    <col min="2" max="4" width="11.5" style="7" customWidth="1"/>
    <col min="5" max="5" width="17.5" style="7" customWidth="1"/>
    <col min="6" max="13" width="11.5" style="7" customWidth="1"/>
    <col min="14" max="16384" width="10.83203125" style="7"/>
  </cols>
  <sheetData>
    <row r="1" spans="1:37" ht="15" customHeight="1"/>
    <row r="2" spans="1:37" ht="15" customHeight="1">
      <c r="A2" s="106"/>
      <c r="B2" s="106"/>
      <c r="C2" s="106"/>
      <c r="D2" s="106"/>
      <c r="E2" s="68"/>
      <c r="F2" s="68"/>
      <c r="G2" s="68"/>
      <c r="H2" s="68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</row>
    <row r="3" spans="1:37" ht="15" customHeight="1">
      <c r="A3" s="106"/>
      <c r="B3" s="106"/>
      <c r="C3" s="106"/>
      <c r="D3" s="106"/>
      <c r="E3" s="87" t="s">
        <v>89</v>
      </c>
      <c r="F3" s="68"/>
      <c r="G3" s="68"/>
      <c r="H3" s="68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</row>
    <row r="4" spans="1:37" ht="15" customHeight="1">
      <c r="A4" s="106"/>
      <c r="B4" s="106"/>
      <c r="C4" s="106"/>
      <c r="D4" s="106"/>
      <c r="E4" s="87" t="s">
        <v>88</v>
      </c>
      <c r="F4" s="68"/>
      <c r="G4" s="68"/>
      <c r="H4" s="68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</row>
    <row r="5" spans="1:37" ht="15" customHeight="1">
      <c r="A5" s="106"/>
      <c r="B5" s="106"/>
      <c r="C5" s="106"/>
      <c r="D5" s="106"/>
      <c r="E5" s="86" t="s">
        <v>87</v>
      </c>
      <c r="F5" s="69"/>
      <c r="G5" s="69"/>
      <c r="H5" s="69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</row>
    <row r="6" spans="1:37" ht="15" customHeight="1"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</row>
    <row r="7" spans="1:37" ht="15" customHeight="1">
      <c r="D7" s="66"/>
      <c r="E7" s="66"/>
      <c r="F7" s="66"/>
      <c r="G7" s="66"/>
      <c r="H7" s="66"/>
    </row>
    <row r="8" spans="1:37" ht="30" customHeight="1">
      <c r="F8" s="84" t="s">
        <v>86</v>
      </c>
      <c r="G8" s="84" t="s">
        <v>85</v>
      </c>
      <c r="H8" s="84" t="s">
        <v>84</v>
      </c>
      <c r="I8" s="84" t="s">
        <v>83</v>
      </c>
      <c r="J8" s="84" t="s">
        <v>82</v>
      </c>
      <c r="K8" s="84" t="s">
        <v>81</v>
      </c>
      <c r="L8" s="84" t="s">
        <v>80</v>
      </c>
      <c r="M8" s="84" t="s">
        <v>79</v>
      </c>
      <c r="N8" s="84" t="s">
        <v>78</v>
      </c>
      <c r="O8" s="84" t="s">
        <v>77</v>
      </c>
      <c r="P8" s="84" t="s">
        <v>76</v>
      </c>
      <c r="Q8" s="84" t="s">
        <v>75</v>
      </c>
      <c r="R8" s="84" t="s">
        <v>74</v>
      </c>
      <c r="S8" s="84" t="s">
        <v>73</v>
      </c>
      <c r="T8" s="84" t="s">
        <v>72</v>
      </c>
      <c r="U8" s="84" t="s">
        <v>71</v>
      </c>
      <c r="V8" s="84" t="s">
        <v>70</v>
      </c>
      <c r="W8" s="84" t="s">
        <v>69</v>
      </c>
      <c r="X8" s="84" t="s">
        <v>68</v>
      </c>
      <c r="Y8" s="84" t="s">
        <v>67</v>
      </c>
      <c r="Z8" s="84" t="s">
        <v>66</v>
      </c>
      <c r="AA8" s="84" t="s">
        <v>65</v>
      </c>
      <c r="AB8" s="84" t="s">
        <v>64</v>
      </c>
      <c r="AC8" s="84" t="s">
        <v>63</v>
      </c>
      <c r="AD8" s="84" t="s">
        <v>62</v>
      </c>
      <c r="AE8" s="84" t="s">
        <v>61</v>
      </c>
      <c r="AF8" s="84" t="s">
        <v>60</v>
      </c>
      <c r="AG8" s="84" t="s">
        <v>59</v>
      </c>
      <c r="AH8" s="84" t="s">
        <v>58</v>
      </c>
      <c r="AI8" s="84" t="s">
        <v>57</v>
      </c>
      <c r="AJ8" s="84" t="s">
        <v>56</v>
      </c>
      <c r="AK8" s="84" t="s">
        <v>55</v>
      </c>
    </row>
    <row r="9" spans="1:37" s="79" customFormat="1" ht="24" customHeight="1">
      <c r="A9" s="81" t="s">
        <v>30</v>
      </c>
      <c r="B9" s="108" t="s">
        <v>54</v>
      </c>
      <c r="C9" s="108"/>
      <c r="D9" s="108"/>
      <c r="E9" s="108"/>
      <c r="F9" s="80">
        <v>330779.15639426431</v>
      </c>
      <c r="G9" s="80">
        <v>331775.49591469899</v>
      </c>
      <c r="H9" s="80">
        <v>335362.578708085</v>
      </c>
      <c r="I9" s="80">
        <v>340865.13757868565</v>
      </c>
      <c r="J9" s="80">
        <v>342219.05389933509</v>
      </c>
      <c r="K9" s="80">
        <v>345241.38338336168</v>
      </c>
      <c r="L9" s="80">
        <v>347246.27909478609</v>
      </c>
      <c r="M9" s="80">
        <v>353145.05895365891</v>
      </c>
      <c r="N9" s="80">
        <v>347656.81738615746</v>
      </c>
      <c r="O9" s="80">
        <v>353290.04558216478</v>
      </c>
      <c r="P9" s="80">
        <v>354353.50965365511</v>
      </c>
      <c r="Q9" s="80">
        <v>361195.28781072114</v>
      </c>
      <c r="R9" s="80">
        <v>350512.31137166789</v>
      </c>
      <c r="S9" s="80">
        <v>357340.57225088292</v>
      </c>
      <c r="T9" s="80">
        <v>361117.75997327769</v>
      </c>
      <c r="U9" s="80">
        <v>364863.84464323061</v>
      </c>
      <c r="V9" s="80">
        <v>348616.10661968507</v>
      </c>
      <c r="W9" s="80">
        <v>301433.4150366275</v>
      </c>
      <c r="X9" s="80">
        <v>332797.70567797229</v>
      </c>
      <c r="Y9" s="80">
        <v>338214.00394186459</v>
      </c>
      <c r="Z9" s="80">
        <v>332199.83531435562</v>
      </c>
      <c r="AA9" s="80">
        <v>331812.12185977947</v>
      </c>
      <c r="AB9" s="80">
        <v>349906.97128198319</v>
      </c>
      <c r="AC9" s="80">
        <v>355371.59395013994</v>
      </c>
      <c r="AD9" s="80">
        <v>352458.27978515392</v>
      </c>
      <c r="AE9" s="80">
        <v>353409.28539766243</v>
      </c>
      <c r="AF9" s="80">
        <v>363563.39361314278</v>
      </c>
      <c r="AG9" s="80">
        <v>368645.95467390434</v>
      </c>
      <c r="AH9" s="80">
        <v>359150.25901235145</v>
      </c>
      <c r="AI9" s="80">
        <v>368084.78112545877</v>
      </c>
      <c r="AJ9" s="80">
        <v>375091.82866759371</v>
      </c>
      <c r="AK9" s="80">
        <v>376240.64950104395</v>
      </c>
    </row>
    <row r="10" spans="1:37" ht="24" customHeight="1">
      <c r="A10" s="83" t="s">
        <v>28</v>
      </c>
      <c r="B10" s="109" t="s">
        <v>53</v>
      </c>
      <c r="C10" s="109"/>
      <c r="D10" s="109"/>
      <c r="E10" s="109"/>
      <c r="F10" s="82">
        <v>269912.00775880873</v>
      </c>
      <c r="G10" s="82">
        <v>259912.20908459771</v>
      </c>
      <c r="H10" s="82">
        <v>263283.96944138757</v>
      </c>
      <c r="I10" s="82">
        <v>269227.46358945727</v>
      </c>
      <c r="J10" s="82">
        <v>278823.88710029318</v>
      </c>
      <c r="K10" s="82">
        <v>272277.36243237619</v>
      </c>
      <c r="L10" s="82">
        <v>275196.8128397828</v>
      </c>
      <c r="M10" s="82">
        <v>278966.78501948301</v>
      </c>
      <c r="N10" s="82">
        <v>283055.05447742419</v>
      </c>
      <c r="O10" s="82">
        <v>276972.49802982388</v>
      </c>
      <c r="P10" s="82">
        <v>281205.3741684031</v>
      </c>
      <c r="Q10" s="82">
        <v>283765.46677312604</v>
      </c>
      <c r="R10" s="82">
        <v>284564.54084323649</v>
      </c>
      <c r="S10" s="82">
        <v>279614.9454500929</v>
      </c>
      <c r="T10" s="82">
        <v>285220.03288662201</v>
      </c>
      <c r="U10" s="82">
        <v>285830.14576762082</v>
      </c>
      <c r="V10" s="82">
        <v>282992.43644848297</v>
      </c>
      <c r="W10" s="82">
        <v>234902.5987708887</v>
      </c>
      <c r="X10" s="82">
        <v>259776.66562382871</v>
      </c>
      <c r="Y10" s="82">
        <v>261713.95447651151</v>
      </c>
      <c r="Z10" s="82">
        <v>264290.84406387032</v>
      </c>
      <c r="AA10" s="82">
        <v>259410.45651831949</v>
      </c>
      <c r="AB10" s="82">
        <v>271955.01873203908</v>
      </c>
      <c r="AC10" s="82">
        <v>277181.11136973673</v>
      </c>
      <c r="AD10" s="82">
        <v>283839.54913146299</v>
      </c>
      <c r="AE10" s="82">
        <v>274847.1109751013</v>
      </c>
      <c r="AF10" s="82">
        <v>287520.4027228271</v>
      </c>
      <c r="AG10" s="82">
        <v>288036.77777574793</v>
      </c>
      <c r="AH10" s="82">
        <v>291704.17014189425</v>
      </c>
      <c r="AI10" s="82">
        <v>288667.76649976161</v>
      </c>
      <c r="AJ10" s="82">
        <v>298766.0860200387</v>
      </c>
      <c r="AK10" s="82">
        <v>296084.97894964897</v>
      </c>
    </row>
    <row r="11" spans="1:37" ht="24" customHeight="1">
      <c r="A11" s="83" t="s">
        <v>26</v>
      </c>
      <c r="B11" s="109" t="s">
        <v>52</v>
      </c>
      <c r="C11" s="109"/>
      <c r="D11" s="109"/>
      <c r="E11" s="109"/>
      <c r="F11" s="82">
        <v>60867.148635455596</v>
      </c>
      <c r="G11" s="82">
        <v>71863.286830101293</v>
      </c>
      <c r="H11" s="82">
        <v>72078.6092666974</v>
      </c>
      <c r="I11" s="82">
        <v>71637.673989228395</v>
      </c>
      <c r="J11" s="82">
        <v>63395.166799041901</v>
      </c>
      <c r="K11" s="82">
        <v>72964.020950985505</v>
      </c>
      <c r="L11" s="82">
        <v>72049.466255003295</v>
      </c>
      <c r="M11" s="82">
        <v>74178.273934175901</v>
      </c>
      <c r="N11" s="82">
        <v>64601.762908733297</v>
      </c>
      <c r="O11" s="82">
        <v>76317.547552340897</v>
      </c>
      <c r="P11" s="82">
        <v>73148.135485252002</v>
      </c>
      <c r="Q11" s="82">
        <v>77429.821037595102</v>
      </c>
      <c r="R11" s="82">
        <v>65947.7705284314</v>
      </c>
      <c r="S11" s="82">
        <v>77725.626800790007</v>
      </c>
      <c r="T11" s="82">
        <v>75897.727086655694</v>
      </c>
      <c r="U11" s="82">
        <v>79033.6988756098</v>
      </c>
      <c r="V11" s="82">
        <v>65623.670171202102</v>
      </c>
      <c r="W11" s="82">
        <v>66530.816265738802</v>
      </c>
      <c r="X11" s="82">
        <v>73021.040054143596</v>
      </c>
      <c r="Y11" s="82">
        <v>76500.049465353106</v>
      </c>
      <c r="Z11" s="82">
        <v>67908.991250485298</v>
      </c>
      <c r="AA11" s="82">
        <v>72401.66534146</v>
      </c>
      <c r="AB11" s="82">
        <v>77951.952549944093</v>
      </c>
      <c r="AC11" s="82">
        <v>78190.482580403201</v>
      </c>
      <c r="AD11" s="82">
        <v>68618.730653690902</v>
      </c>
      <c r="AE11" s="82">
        <v>78562.174422561104</v>
      </c>
      <c r="AF11" s="82">
        <v>76042.990890315705</v>
      </c>
      <c r="AG11" s="82">
        <v>80609.176898156395</v>
      </c>
      <c r="AH11" s="82">
        <v>67446.088870457199</v>
      </c>
      <c r="AI11" s="82">
        <v>79417.014625697193</v>
      </c>
      <c r="AJ11" s="82">
        <v>76325.742647555002</v>
      </c>
      <c r="AK11" s="82">
        <v>80155.670551395</v>
      </c>
    </row>
    <row r="12" spans="1:37" s="79" customFormat="1" ht="24" customHeight="1">
      <c r="A12" s="81" t="s">
        <v>24</v>
      </c>
      <c r="B12" s="108" t="s">
        <v>51</v>
      </c>
      <c r="C12" s="108"/>
      <c r="D12" s="108"/>
      <c r="E12" s="108"/>
      <c r="F12" s="80">
        <v>59814.496089572698</v>
      </c>
      <c r="G12" s="80">
        <v>81097.343480010764</v>
      </c>
      <c r="H12" s="80">
        <v>62261.575514430675</v>
      </c>
      <c r="I12" s="80">
        <v>98315.004483670549</v>
      </c>
      <c r="J12" s="80">
        <v>65898.490788936819</v>
      </c>
      <c r="K12" s="80">
        <v>73658.717235927455</v>
      </c>
      <c r="L12" s="80">
        <v>55561.8483654093</v>
      </c>
      <c r="M12" s="80">
        <v>91039.436885398813</v>
      </c>
      <c r="N12" s="80">
        <v>51554.970044006506</v>
      </c>
      <c r="O12" s="80">
        <v>71538.428448600811</v>
      </c>
      <c r="P12" s="80">
        <v>60801.340688982978</v>
      </c>
      <c r="Q12" s="80">
        <v>83986.716125565639</v>
      </c>
      <c r="R12" s="80">
        <v>50158.343917058883</v>
      </c>
      <c r="S12" s="80">
        <v>68773.230156858859</v>
      </c>
      <c r="T12" s="80">
        <v>52838.48387086844</v>
      </c>
      <c r="U12" s="80">
        <v>78284.815720910876</v>
      </c>
      <c r="V12" s="80">
        <v>54911.653735461528</v>
      </c>
      <c r="W12" s="80">
        <v>63329.606394590563</v>
      </c>
      <c r="X12" s="80">
        <v>55140.131548961632</v>
      </c>
      <c r="Y12" s="80">
        <v>86822.459526587874</v>
      </c>
      <c r="Z12" s="80">
        <v>62317.066055217627</v>
      </c>
      <c r="AA12" s="80">
        <v>80455.86269020522</v>
      </c>
      <c r="AB12" s="80">
        <v>67065.221768542338</v>
      </c>
      <c r="AC12" s="80">
        <v>100514.00478102692</v>
      </c>
      <c r="AD12" s="80">
        <v>74844.790559941859</v>
      </c>
      <c r="AE12" s="80">
        <v>93648.052929350306</v>
      </c>
      <c r="AF12" s="80">
        <v>66687.384081599332</v>
      </c>
      <c r="AG12" s="80">
        <v>92982.686908822914</v>
      </c>
      <c r="AH12" s="80">
        <v>73608.039659251896</v>
      </c>
      <c r="AI12" s="80">
        <v>85804.956902006175</v>
      </c>
      <c r="AJ12" s="80">
        <v>72727.697552275553</v>
      </c>
      <c r="AK12" s="80">
        <v>87113.446655490567</v>
      </c>
    </row>
    <row r="13" spans="1:37" ht="24" customHeight="1">
      <c r="A13" s="83" t="s">
        <v>22</v>
      </c>
      <c r="B13" s="109" t="s">
        <v>50</v>
      </c>
      <c r="C13" s="109"/>
      <c r="D13" s="109"/>
      <c r="E13" s="109"/>
      <c r="F13" s="82">
        <v>58967.562314000097</v>
      </c>
      <c r="G13" s="82">
        <v>73484.679508230198</v>
      </c>
      <c r="H13" s="82">
        <v>72202.335833108795</v>
      </c>
      <c r="I13" s="82">
        <v>89108.583417293004</v>
      </c>
      <c r="J13" s="82">
        <v>68813.341196519003</v>
      </c>
      <c r="K13" s="82">
        <v>73805.694337258697</v>
      </c>
      <c r="L13" s="82">
        <v>68581.121540195396</v>
      </c>
      <c r="M13" s="82">
        <v>85341.340130650293</v>
      </c>
      <c r="N13" s="82">
        <v>57785.893183074601</v>
      </c>
      <c r="O13" s="82">
        <v>69399.294996918208</v>
      </c>
      <c r="P13" s="82">
        <v>65287.370350747398</v>
      </c>
      <c r="Q13" s="82">
        <v>72932.966342876694</v>
      </c>
      <c r="R13" s="82">
        <v>56014.806428654003</v>
      </c>
      <c r="S13" s="82">
        <v>64759.011470040095</v>
      </c>
      <c r="T13" s="82">
        <v>64587.246675087998</v>
      </c>
      <c r="U13" s="82">
        <v>72033.150468981796</v>
      </c>
      <c r="V13" s="82">
        <v>57452.652180442601</v>
      </c>
      <c r="W13" s="82">
        <v>55644.353630507903</v>
      </c>
      <c r="X13" s="82">
        <v>61270.439930913104</v>
      </c>
      <c r="Y13" s="82">
        <v>78657.516897332694</v>
      </c>
      <c r="Z13" s="82">
        <v>61079.3366737342</v>
      </c>
      <c r="AA13" s="82">
        <v>73303.97431617041</v>
      </c>
      <c r="AB13" s="82">
        <v>77257.416403647308</v>
      </c>
      <c r="AC13" s="82">
        <v>90146.170065797807</v>
      </c>
      <c r="AD13" s="82">
        <v>75949.598463754999</v>
      </c>
      <c r="AE13" s="82">
        <v>83724.692533024398</v>
      </c>
      <c r="AF13" s="82">
        <v>84520.6332430443</v>
      </c>
      <c r="AG13" s="82">
        <v>93303.623836419196</v>
      </c>
      <c r="AH13" s="82">
        <v>75293.536129015847</v>
      </c>
      <c r="AI13" s="82">
        <v>79523.286675915355</v>
      </c>
      <c r="AJ13" s="82">
        <v>75402.593413039838</v>
      </c>
      <c r="AK13" s="82">
        <v>83788.882188247328</v>
      </c>
    </row>
    <row r="14" spans="1:37" ht="24" customHeight="1">
      <c r="A14" s="83" t="s">
        <v>16</v>
      </c>
      <c r="B14" s="109" t="s">
        <v>15</v>
      </c>
      <c r="C14" s="109"/>
      <c r="D14" s="109"/>
      <c r="E14" s="109"/>
      <c r="F14" s="82">
        <v>846.93377557260101</v>
      </c>
      <c r="G14" s="82">
        <v>7612.6639717805665</v>
      </c>
      <c r="H14" s="82">
        <v>-9940.7603186781198</v>
      </c>
      <c r="I14" s="82">
        <v>9206.4210663775448</v>
      </c>
      <c r="J14" s="82">
        <v>-2914.8504075821838</v>
      </c>
      <c r="K14" s="82">
        <v>-146.97710133124201</v>
      </c>
      <c r="L14" s="82">
        <v>-13019.273174786096</v>
      </c>
      <c r="M14" s="82">
        <v>5698.0967547485197</v>
      </c>
      <c r="N14" s="82">
        <v>-6230.9231390680943</v>
      </c>
      <c r="O14" s="82">
        <v>2139.1334516826028</v>
      </c>
      <c r="P14" s="82">
        <v>-4486.0296617644199</v>
      </c>
      <c r="Q14" s="82">
        <v>11053.749782688945</v>
      </c>
      <c r="R14" s="82">
        <v>-5856.4625115951203</v>
      </c>
      <c r="S14" s="82">
        <v>4014.2186868187709</v>
      </c>
      <c r="T14" s="82">
        <v>-11748.762804219557</v>
      </c>
      <c r="U14" s="82">
        <v>6251.6652519290801</v>
      </c>
      <c r="V14" s="82">
        <v>-2540.9984449810727</v>
      </c>
      <c r="W14" s="82">
        <v>7685.2527640826593</v>
      </c>
      <c r="X14" s="82">
        <v>-6130.3083819514723</v>
      </c>
      <c r="Y14" s="82">
        <v>8164.9426292551798</v>
      </c>
      <c r="Z14" s="82">
        <v>1237.7293814834266</v>
      </c>
      <c r="AA14" s="82">
        <v>7151.8883740348101</v>
      </c>
      <c r="AB14" s="82">
        <v>-10192.19463510497</v>
      </c>
      <c r="AC14" s="82">
        <v>10367.83471522911</v>
      </c>
      <c r="AD14" s="82">
        <v>-1104.80790381314</v>
      </c>
      <c r="AE14" s="82">
        <v>9923.3603963259084</v>
      </c>
      <c r="AF14" s="82">
        <v>-17833.249161444968</v>
      </c>
      <c r="AG14" s="82">
        <v>-320.93692759628175</v>
      </c>
      <c r="AH14" s="82">
        <v>-1685.4964697639516</v>
      </c>
      <c r="AI14" s="82">
        <v>6281.6702260908205</v>
      </c>
      <c r="AJ14" s="82">
        <v>-2674.8958607642853</v>
      </c>
      <c r="AK14" s="82">
        <v>3324.5644672432391</v>
      </c>
    </row>
    <row r="15" spans="1:37" s="79" customFormat="1" ht="24" customHeight="1">
      <c r="A15" s="81" t="s">
        <v>14</v>
      </c>
      <c r="B15" s="108" t="s">
        <v>13</v>
      </c>
      <c r="C15" s="108"/>
      <c r="D15" s="108"/>
      <c r="E15" s="108"/>
      <c r="F15" s="80">
        <v>116873.86470243891</v>
      </c>
      <c r="G15" s="80">
        <v>122674.3419253865</v>
      </c>
      <c r="H15" s="80">
        <v>115930.48456184901</v>
      </c>
      <c r="I15" s="80">
        <v>111454.7236007046</v>
      </c>
      <c r="J15" s="80">
        <v>125563.99476484911</v>
      </c>
      <c r="K15" s="80">
        <v>124943.82545731201</v>
      </c>
      <c r="L15" s="80">
        <v>122420.79217771121</v>
      </c>
      <c r="M15" s="80">
        <v>118545.10986846709</v>
      </c>
      <c r="N15" s="80">
        <v>131078.4764030657</v>
      </c>
      <c r="O15" s="80">
        <v>119677.92988107959</v>
      </c>
      <c r="P15" s="80">
        <v>116290.0416076564</v>
      </c>
      <c r="Q15" s="80">
        <v>119150.91747649689</v>
      </c>
      <c r="R15" s="80">
        <v>129582.8737378138</v>
      </c>
      <c r="S15" s="80">
        <v>128502.22460037201</v>
      </c>
      <c r="T15" s="80">
        <v>126176.47342911341</v>
      </c>
      <c r="U15" s="80">
        <v>124306.5469697043</v>
      </c>
      <c r="V15" s="80">
        <v>118559.51004775241</v>
      </c>
      <c r="W15" s="80">
        <v>100880.4847981257</v>
      </c>
      <c r="X15" s="80">
        <v>102250.80121653469</v>
      </c>
      <c r="Y15" s="80">
        <v>108553.93265258834</v>
      </c>
      <c r="Z15" s="80">
        <v>102593.4729918517</v>
      </c>
      <c r="AA15" s="80">
        <v>124716.40906369989</v>
      </c>
      <c r="AB15" s="80">
        <v>126023.7763617021</v>
      </c>
      <c r="AC15" s="80">
        <v>134945.66131228633</v>
      </c>
      <c r="AD15" s="80">
        <v>123654.19840766459</v>
      </c>
      <c r="AE15" s="80">
        <v>140758.92444535819</v>
      </c>
      <c r="AF15" s="80">
        <v>143551.7802270292</v>
      </c>
      <c r="AG15" s="80">
        <v>128257.16069681599</v>
      </c>
      <c r="AH15" s="80">
        <v>137073.25755414911</v>
      </c>
      <c r="AI15" s="80">
        <v>131979.60683555377</v>
      </c>
      <c r="AJ15" s="80">
        <v>131212.18506598251</v>
      </c>
      <c r="AK15" s="80">
        <v>139686.63702505149</v>
      </c>
    </row>
    <row r="16" spans="1:37" s="79" customFormat="1" ht="24" customHeight="1" thickBot="1">
      <c r="A16" s="81" t="s">
        <v>12</v>
      </c>
      <c r="B16" s="108" t="s">
        <v>11</v>
      </c>
      <c r="C16" s="108"/>
      <c r="D16" s="108"/>
      <c r="E16" s="108"/>
      <c r="F16" s="80">
        <v>-88497.511512027748</v>
      </c>
      <c r="G16" s="80">
        <v>-97742.075111885468</v>
      </c>
      <c r="H16" s="80">
        <v>-93168.425113044475</v>
      </c>
      <c r="I16" s="80">
        <v>-94026.163364769091</v>
      </c>
      <c r="J16" s="80">
        <v>-96402.468284108196</v>
      </c>
      <c r="K16" s="80">
        <v>-101755.32216972206</v>
      </c>
      <c r="L16" s="80">
        <v>-99075.182670674752</v>
      </c>
      <c r="M16" s="80">
        <v>-104306.8639605075</v>
      </c>
      <c r="N16" s="80">
        <v>-94327.529118323888</v>
      </c>
      <c r="O16" s="80">
        <v>-102312.10806569824</v>
      </c>
      <c r="P16" s="80">
        <v>-105142.46617101865</v>
      </c>
      <c r="Q16" s="80">
        <v>-101946.21360880732</v>
      </c>
      <c r="R16" s="80">
        <v>-93617.277450541937</v>
      </c>
      <c r="S16" s="80">
        <v>-101903.67912895672</v>
      </c>
      <c r="T16" s="80">
        <v>-105683.64464529692</v>
      </c>
      <c r="U16" s="80">
        <v>-108000.39059012735</v>
      </c>
      <c r="V16" s="80">
        <v>-97181.699030331816</v>
      </c>
      <c r="W16" s="80">
        <v>-78544.924340218728</v>
      </c>
      <c r="X16" s="80">
        <v>-85580.094653203269</v>
      </c>
      <c r="Y16" s="80">
        <v>-98556.400604818657</v>
      </c>
      <c r="Z16" s="80">
        <v>-91580.961372835125</v>
      </c>
      <c r="AA16" s="80">
        <v>-104259.16123089005</v>
      </c>
      <c r="AB16" s="80">
        <v>-109656.75039626444</v>
      </c>
      <c r="AC16" s="80">
        <v>-118915.61349569749</v>
      </c>
      <c r="AD16" s="80">
        <v>-111765.23815914757</v>
      </c>
      <c r="AE16" s="80">
        <v>-116433.16335473237</v>
      </c>
      <c r="AF16" s="80">
        <v>-126175.9778366142</v>
      </c>
      <c r="AG16" s="80">
        <v>-122506.51722517655</v>
      </c>
      <c r="AH16" s="80">
        <v>-122307.55692999269</v>
      </c>
      <c r="AI16" s="80">
        <v>-124616.50250407965</v>
      </c>
      <c r="AJ16" s="80">
        <v>-132292.17079144382</v>
      </c>
      <c r="AK16" s="80">
        <v>-126267.56321193987</v>
      </c>
    </row>
    <row r="17" spans="1:37" ht="24" customHeight="1">
      <c r="A17" s="78" t="s">
        <v>10</v>
      </c>
      <c r="B17" s="77" t="s">
        <v>9</v>
      </c>
      <c r="C17" s="77"/>
      <c r="D17" s="77"/>
      <c r="E17" s="77"/>
      <c r="F17" s="76">
        <v>418970.00567424815</v>
      </c>
      <c r="G17" s="76">
        <v>437805.10620821081</v>
      </c>
      <c r="H17" s="76">
        <v>420386.21367132018</v>
      </c>
      <c r="I17" s="76">
        <v>456608.70229829167</v>
      </c>
      <c r="J17" s="76">
        <v>437279.07116901287</v>
      </c>
      <c r="K17" s="76">
        <v>442088.60390687909</v>
      </c>
      <c r="L17" s="76">
        <v>426153.7369672319</v>
      </c>
      <c r="M17" s="76">
        <v>458422.74174701731</v>
      </c>
      <c r="N17" s="76">
        <v>435962.73471490573</v>
      </c>
      <c r="O17" s="76">
        <v>442194.29584614694</v>
      </c>
      <c r="P17" s="76">
        <v>426302.42577927583</v>
      </c>
      <c r="Q17" s="76">
        <v>462386.70780397637</v>
      </c>
      <c r="R17" s="76">
        <v>436636.25157599867</v>
      </c>
      <c r="S17" s="76">
        <v>452712.34787915705</v>
      </c>
      <c r="T17" s="76">
        <v>434449.07262796257</v>
      </c>
      <c r="U17" s="76">
        <v>459454.8167437184</v>
      </c>
      <c r="V17" s="76">
        <v>424905.57137256721</v>
      </c>
      <c r="W17" s="76">
        <v>387098.58188912505</v>
      </c>
      <c r="X17" s="76">
        <v>404608.54379026534</v>
      </c>
      <c r="Y17" s="76">
        <v>435033.99551622214</v>
      </c>
      <c r="Z17" s="76">
        <v>405529.41298858979</v>
      </c>
      <c r="AA17" s="76">
        <v>432725.23238279455</v>
      </c>
      <c r="AB17" s="76">
        <v>433339.2190159632</v>
      </c>
      <c r="AC17" s="76">
        <v>471915.64654775575</v>
      </c>
      <c r="AD17" s="76">
        <v>439192.03059361276</v>
      </c>
      <c r="AE17" s="76">
        <v>471383.09941763856</v>
      </c>
      <c r="AF17" s="76">
        <v>447626.58008515707</v>
      </c>
      <c r="AG17" s="76">
        <v>467379.28505436669</v>
      </c>
      <c r="AH17" s="76">
        <v>447523.99929575983</v>
      </c>
      <c r="AI17" s="76">
        <v>461252.84235893912</v>
      </c>
      <c r="AJ17" s="76">
        <v>446739.54049440799</v>
      </c>
      <c r="AK17" s="76">
        <v>476773.16996964614</v>
      </c>
    </row>
    <row r="18" spans="1:37" ht="15" customHeight="1">
      <c r="A18" s="107" t="s">
        <v>8</v>
      </c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</row>
    <row r="19" spans="1:37">
      <c r="A19" s="47" t="s">
        <v>39</v>
      </c>
      <c r="B19" s="73"/>
      <c r="C19" s="73"/>
      <c r="D19" s="73"/>
      <c r="E19" s="73"/>
      <c r="F19" s="73"/>
      <c r="G19" s="72"/>
      <c r="H19" s="72"/>
      <c r="I19" s="72"/>
      <c r="J19" s="72"/>
      <c r="K19" s="72"/>
      <c r="L19" s="72"/>
      <c r="M19" s="72"/>
    </row>
    <row r="20" spans="1:37">
      <c r="A20" s="74"/>
      <c r="B20" s="75"/>
      <c r="C20" s="73"/>
      <c r="D20" s="73"/>
      <c r="E20" s="73"/>
      <c r="F20" s="73"/>
      <c r="G20" s="73"/>
      <c r="H20" s="73"/>
      <c r="I20" s="73"/>
      <c r="J20" s="73"/>
      <c r="K20" s="74"/>
      <c r="L20" s="74"/>
    </row>
    <row r="21" spans="1:37">
      <c r="A21" s="74"/>
      <c r="F21" s="73"/>
      <c r="G21" s="72"/>
      <c r="H21" s="72"/>
      <c r="I21" s="72"/>
      <c r="J21" s="72"/>
      <c r="K21" s="72"/>
      <c r="L21" s="72"/>
      <c r="M21" s="72"/>
    </row>
    <row r="22" spans="1:37">
      <c r="G22" s="72"/>
      <c r="H22" s="72"/>
      <c r="I22" s="72"/>
      <c r="J22" s="72"/>
      <c r="K22" s="72"/>
      <c r="L22" s="72"/>
      <c r="M22" s="72"/>
    </row>
    <row r="24" spans="1:37">
      <c r="Q24" s="66"/>
    </row>
  </sheetData>
  <mergeCells count="10">
    <mergeCell ref="A18:M18"/>
    <mergeCell ref="A2:D5"/>
    <mergeCell ref="B9:E9"/>
    <mergeCell ref="B10:E10"/>
    <mergeCell ref="B11:E11"/>
    <mergeCell ref="B12:E12"/>
    <mergeCell ref="B14:E14"/>
    <mergeCell ref="B15:E15"/>
    <mergeCell ref="B16:E16"/>
    <mergeCell ref="B13:E13"/>
  </mergeCell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293AC-41DC-6F41-8B65-19D19B02667A}">
  <dimension ref="A1:B148"/>
  <sheetViews>
    <sheetView workbookViewId="0">
      <selection activeCell="B1" sqref="B1"/>
    </sheetView>
  </sheetViews>
  <sheetFormatPr baseColWidth="10" defaultRowHeight="16"/>
  <cols>
    <col min="1" max="1" width="12.5" style="3" customWidth="1"/>
    <col min="2" max="2" width="12.5" style="2" customWidth="1"/>
  </cols>
  <sheetData>
    <row r="1" spans="1:2">
      <c r="B1" s="4" t="s">
        <v>0</v>
      </c>
    </row>
    <row r="2" spans="1:2">
      <c r="A2" s="2">
        <v>1870</v>
      </c>
      <c r="B2" s="5">
        <v>11250.949000000001</v>
      </c>
    </row>
    <row r="3" spans="1:2">
      <c r="A3" s="2">
        <v>1871</v>
      </c>
      <c r="B3" s="5">
        <v>11602.540999999999</v>
      </c>
    </row>
    <row r="4" spans="1:2">
      <c r="A4" s="2">
        <v>1872</v>
      </c>
      <c r="B4" s="5">
        <v>14415.278</v>
      </c>
    </row>
    <row r="5" spans="1:2">
      <c r="A5" s="2">
        <v>1873</v>
      </c>
      <c r="B5" s="5">
        <v>14708.271000000001</v>
      </c>
    </row>
    <row r="6" spans="1:2">
      <c r="A6" s="2">
        <v>1874</v>
      </c>
      <c r="B6" s="5">
        <v>13477.699000000001</v>
      </c>
    </row>
    <row r="7" spans="1:2">
      <c r="A7" s="2">
        <v>1875</v>
      </c>
      <c r="B7" s="5">
        <v>11661.138999999999</v>
      </c>
    </row>
    <row r="8" spans="1:2">
      <c r="A8" s="2">
        <v>1876</v>
      </c>
      <c r="B8" s="5">
        <v>13008.909</v>
      </c>
    </row>
    <row r="9" spans="1:2">
      <c r="A9" s="2">
        <v>1877</v>
      </c>
      <c r="B9" s="5">
        <v>13536.297</v>
      </c>
    </row>
    <row r="10" spans="1:2">
      <c r="A10" s="2">
        <v>1878</v>
      </c>
      <c r="B10" s="5">
        <v>14766.87</v>
      </c>
    </row>
    <row r="11" spans="1:2">
      <c r="A11" s="2">
        <v>1879</v>
      </c>
      <c r="B11" s="5">
        <v>13184.705</v>
      </c>
    </row>
    <row r="12" spans="1:2">
      <c r="A12" s="2">
        <v>1880</v>
      </c>
      <c r="B12" s="5">
        <v>14532.475</v>
      </c>
    </row>
    <row r="13" spans="1:2">
      <c r="A13" s="2">
        <v>1881</v>
      </c>
      <c r="B13" s="5">
        <v>14005.087</v>
      </c>
    </row>
    <row r="14" spans="1:2">
      <c r="A14" s="2">
        <v>1882</v>
      </c>
      <c r="B14" s="5">
        <v>15704.449000000001</v>
      </c>
    </row>
    <row r="15" spans="1:2">
      <c r="A15" s="2">
        <v>1883</v>
      </c>
      <c r="B15" s="5">
        <v>18810.18</v>
      </c>
    </row>
    <row r="16" spans="1:2">
      <c r="A16" s="2">
        <v>1884</v>
      </c>
      <c r="B16" s="5">
        <v>18985.975999999999</v>
      </c>
    </row>
    <row r="17" spans="1:2">
      <c r="A17" s="2">
        <v>1885</v>
      </c>
      <c r="B17" s="5">
        <v>21798.713</v>
      </c>
    </row>
    <row r="18" spans="1:2">
      <c r="A18" s="2">
        <v>1886</v>
      </c>
      <c r="B18" s="5">
        <v>23029.285</v>
      </c>
    </row>
    <row r="19" spans="1:2">
      <c r="A19" s="2">
        <v>1887</v>
      </c>
      <c r="B19" s="5">
        <v>20802.535</v>
      </c>
    </row>
    <row r="20" spans="1:2">
      <c r="A20" s="2">
        <v>1888</v>
      </c>
      <c r="B20" s="5">
        <v>25959.22</v>
      </c>
    </row>
    <row r="21" spans="1:2">
      <c r="A21" s="2">
        <v>1889</v>
      </c>
      <c r="B21" s="5">
        <v>23966.864000000001</v>
      </c>
    </row>
    <row r="22" spans="1:2">
      <c r="A22" s="2">
        <v>1890</v>
      </c>
      <c r="B22" s="5">
        <v>22150.305</v>
      </c>
    </row>
    <row r="23" spans="1:2">
      <c r="A23" s="2">
        <v>1891</v>
      </c>
      <c r="B23" s="5">
        <v>24318.455999999998</v>
      </c>
    </row>
    <row r="24" spans="1:2">
      <c r="A24" s="2">
        <v>1892</v>
      </c>
      <c r="B24" s="5">
        <v>25080.239000000001</v>
      </c>
    </row>
    <row r="25" spans="1:2">
      <c r="A25" s="2">
        <v>1893</v>
      </c>
      <c r="B25" s="5">
        <v>27717.181</v>
      </c>
    </row>
    <row r="26" spans="1:2">
      <c r="A26" s="2">
        <v>1894</v>
      </c>
      <c r="B26" s="5">
        <v>30764.312000000002</v>
      </c>
    </row>
    <row r="27" spans="1:2">
      <c r="A27" s="2">
        <v>1895</v>
      </c>
      <c r="B27" s="5">
        <v>30588.516</v>
      </c>
    </row>
    <row r="28" spans="1:2">
      <c r="A28" s="2">
        <v>1896</v>
      </c>
      <c r="B28" s="5">
        <v>32405.076000000001</v>
      </c>
    </row>
    <row r="29" spans="1:2">
      <c r="A29" s="2">
        <v>1897</v>
      </c>
      <c r="B29" s="5">
        <v>31467.496999999999</v>
      </c>
    </row>
    <row r="30" spans="1:2">
      <c r="A30" s="2">
        <v>1898</v>
      </c>
      <c r="B30" s="5">
        <v>29240.745999999999</v>
      </c>
    </row>
    <row r="31" spans="1:2">
      <c r="A31" s="2">
        <v>1899</v>
      </c>
      <c r="B31" s="5">
        <v>30236.923999999999</v>
      </c>
    </row>
    <row r="32" spans="1:2">
      <c r="A32" s="2">
        <v>1900</v>
      </c>
      <c r="B32" s="5">
        <v>30529.918000000001</v>
      </c>
    </row>
    <row r="33" spans="1:2">
      <c r="A33" s="2">
        <v>1901</v>
      </c>
      <c r="B33" s="5">
        <v>30726.69</v>
      </c>
    </row>
    <row r="34" spans="1:2">
      <c r="A34" s="2">
        <v>1902</v>
      </c>
      <c r="B34" s="5">
        <v>35200.379999999997</v>
      </c>
    </row>
    <row r="35" spans="1:2">
      <c r="A35" s="2">
        <v>1903</v>
      </c>
      <c r="B35" s="5">
        <v>33789.203000000001</v>
      </c>
    </row>
    <row r="36" spans="1:2">
      <c r="A36" s="2">
        <v>1904</v>
      </c>
      <c r="B36" s="5">
        <v>33998.639999999999</v>
      </c>
    </row>
    <row r="37" spans="1:2">
      <c r="A37" s="2">
        <v>1905</v>
      </c>
      <c r="B37" s="5">
        <v>30371.14</v>
      </c>
    </row>
    <row r="38" spans="1:2">
      <c r="A38" s="2">
        <v>1906</v>
      </c>
      <c r="B38" s="5">
        <v>32733.811000000002</v>
      </c>
    </row>
    <row r="39" spans="1:2">
      <c r="A39" s="2">
        <v>1907</v>
      </c>
      <c r="B39" s="5">
        <v>37910.392999999996</v>
      </c>
    </row>
    <row r="40" spans="1:2">
      <c r="A40" s="2">
        <v>1908</v>
      </c>
      <c r="B40" s="5">
        <v>42400.97</v>
      </c>
    </row>
    <row r="41" spans="1:2">
      <c r="A41" s="2">
        <v>1909</v>
      </c>
      <c r="B41" s="5">
        <v>44171.214</v>
      </c>
    </row>
    <row r="42" spans="1:2">
      <c r="A42" s="2">
        <v>1910</v>
      </c>
      <c r="B42" s="5">
        <v>46270.741000000002</v>
      </c>
    </row>
    <row r="43" spans="1:2">
      <c r="A43" s="2">
        <v>1911</v>
      </c>
      <c r="B43" s="5">
        <v>44844.553999999996</v>
      </c>
    </row>
    <row r="44" spans="1:2">
      <c r="A44" s="2">
        <v>1912</v>
      </c>
      <c r="B44" s="5">
        <v>48680.788</v>
      </c>
    </row>
    <row r="45" spans="1:2">
      <c r="A45" s="2">
        <v>1913</v>
      </c>
      <c r="B45" s="5">
        <v>46796.796000000002</v>
      </c>
    </row>
    <row r="46" spans="1:2">
      <c r="A46" s="2">
        <v>1914</v>
      </c>
      <c r="B46" s="5">
        <v>40929.517999999996</v>
      </c>
    </row>
    <row r="47" spans="1:2">
      <c r="A47" s="2">
        <v>1915</v>
      </c>
      <c r="B47" s="5">
        <v>36663.154000000002</v>
      </c>
    </row>
    <row r="48" spans="1:2">
      <c r="A48" s="2">
        <v>1916</v>
      </c>
      <c r="B48" s="5">
        <v>36342.315000000002</v>
      </c>
    </row>
    <row r="49" spans="1:2">
      <c r="A49" s="2">
        <v>1917</v>
      </c>
      <c r="B49" s="5">
        <v>38809.118000000002</v>
      </c>
    </row>
    <row r="50" spans="1:2">
      <c r="A50" s="2">
        <v>1918</v>
      </c>
      <c r="B50" s="5">
        <v>44554.673000000003</v>
      </c>
    </row>
    <row r="51" spans="1:2">
      <c r="A51" s="2">
        <v>1919</v>
      </c>
      <c r="B51" s="5">
        <v>45355.13</v>
      </c>
    </row>
    <row r="52" spans="1:2">
      <c r="A52" s="2">
        <v>1920</v>
      </c>
      <c r="B52" s="5">
        <v>46882.868999999999</v>
      </c>
    </row>
    <row r="53" spans="1:2">
      <c r="A53" s="2">
        <v>1921</v>
      </c>
      <c r="B53" s="5">
        <v>46122.985999999997</v>
      </c>
    </row>
    <row r="54" spans="1:2">
      <c r="A54" s="2">
        <v>1922</v>
      </c>
      <c r="B54" s="5">
        <v>50324.62</v>
      </c>
    </row>
    <row r="55" spans="1:2">
      <c r="A55" s="2">
        <v>1923</v>
      </c>
      <c r="B55" s="5">
        <v>53540.985999999997</v>
      </c>
    </row>
    <row r="56" spans="1:2">
      <c r="A56" s="2">
        <v>1924</v>
      </c>
      <c r="B56" s="5">
        <v>57169.19</v>
      </c>
    </row>
    <row r="57" spans="1:2">
      <c r="A57" s="2">
        <v>1925</v>
      </c>
      <c r="B57" s="5">
        <v>59363.936999999998</v>
      </c>
    </row>
    <row r="58" spans="1:2">
      <c r="A58" s="2">
        <v>1926</v>
      </c>
      <c r="B58" s="5">
        <v>62719.85</v>
      </c>
    </row>
    <row r="59" spans="1:2">
      <c r="A59" s="2">
        <v>1927</v>
      </c>
      <c r="B59" s="5">
        <v>70760.766000000003</v>
      </c>
    </row>
    <row r="60" spans="1:2">
      <c r="A60" s="2">
        <v>1928</v>
      </c>
      <c r="B60" s="5">
        <v>77081.392999999996</v>
      </c>
    </row>
    <row r="61" spans="1:2">
      <c r="A61" s="2">
        <v>1929</v>
      </c>
      <c r="B61" s="5">
        <v>76509.84</v>
      </c>
    </row>
    <row r="62" spans="1:2">
      <c r="A62" s="2">
        <v>1930</v>
      </c>
      <c r="B62" s="5">
        <v>83618.258000000002</v>
      </c>
    </row>
    <row r="63" spans="1:2">
      <c r="A63" s="2">
        <v>1931</v>
      </c>
      <c r="B63" s="5">
        <v>75092.800000000003</v>
      </c>
    </row>
    <row r="64" spans="1:2">
      <c r="A64" s="2">
        <v>1932</v>
      </c>
      <c r="B64" s="5">
        <v>68550.774999999994</v>
      </c>
    </row>
    <row r="65" spans="1:2">
      <c r="A65" s="2">
        <v>1933</v>
      </c>
      <c r="B65" s="5">
        <v>67394.769</v>
      </c>
    </row>
    <row r="66" spans="1:2">
      <c r="A66" s="2">
        <v>1934</v>
      </c>
      <c r="B66" s="5">
        <v>75155.184999999998</v>
      </c>
    </row>
    <row r="67" spans="1:2">
      <c r="A67" s="2">
        <v>1935</v>
      </c>
      <c r="B67" s="5">
        <v>81081.095000000001</v>
      </c>
    </row>
    <row r="68" spans="1:2">
      <c r="A68" s="2">
        <v>1936</v>
      </c>
      <c r="B68" s="5">
        <v>83723.327999999994</v>
      </c>
    </row>
    <row r="69" spans="1:2">
      <c r="A69" s="2">
        <v>1937</v>
      </c>
      <c r="B69" s="5">
        <v>87470.205000000002</v>
      </c>
    </row>
    <row r="70" spans="1:2">
      <c r="A70" s="2">
        <v>1938</v>
      </c>
      <c r="B70" s="5">
        <v>92628.728000000003</v>
      </c>
    </row>
    <row r="71" spans="1:2">
      <c r="A71" s="2">
        <v>1939</v>
      </c>
      <c r="B71" s="5">
        <v>94820.66</v>
      </c>
    </row>
    <row r="72" spans="1:2">
      <c r="A72" s="2">
        <v>1940</v>
      </c>
      <c r="B72" s="5">
        <v>90645.293999999994</v>
      </c>
    </row>
    <row r="73" spans="1:2">
      <c r="A73" s="2">
        <v>1941</v>
      </c>
      <c r="B73" s="5">
        <v>96362.471000000005</v>
      </c>
    </row>
    <row r="74" spans="1:2">
      <c r="A74" s="2">
        <v>1942</v>
      </c>
      <c r="B74" s="5">
        <v>88269.254000000001</v>
      </c>
    </row>
    <row r="75" spans="1:2">
      <c r="A75" s="2">
        <v>1943</v>
      </c>
      <c r="B75" s="5">
        <v>85696.676999999996</v>
      </c>
    </row>
    <row r="76" spans="1:2">
      <c r="A76" s="2">
        <v>1944</v>
      </c>
      <c r="B76" s="5">
        <v>97931.956999999995</v>
      </c>
    </row>
    <row r="77" spans="1:2">
      <c r="A77" s="2">
        <v>1945</v>
      </c>
      <c r="B77" s="5">
        <v>102831.557</v>
      </c>
    </row>
    <row r="78" spans="1:2">
      <c r="A78" s="2">
        <v>1946</v>
      </c>
      <c r="B78" s="5">
        <v>114821.516</v>
      </c>
    </row>
    <row r="79" spans="1:2">
      <c r="A79" s="2">
        <v>1947</v>
      </c>
      <c r="B79" s="5">
        <v>115067.30499999999</v>
      </c>
    </row>
    <row r="80" spans="1:2">
      <c r="A80" s="2">
        <v>1948</v>
      </c>
      <c r="B80" s="5">
        <v>118667.36500000001</v>
      </c>
    </row>
    <row r="81" spans="1:2">
      <c r="A81" s="2">
        <v>1949</v>
      </c>
      <c r="B81" s="5">
        <v>131442.77100000001</v>
      </c>
    </row>
    <row r="82" spans="1:2">
      <c r="A82" s="2">
        <v>1950</v>
      </c>
      <c r="B82" s="5">
        <v>146773.399</v>
      </c>
    </row>
    <row r="83" spans="1:2">
      <c r="A83" s="2">
        <v>1951</v>
      </c>
      <c r="B83" s="5">
        <v>162086.671</v>
      </c>
    </row>
    <row r="84" spans="1:2">
      <c r="A84" s="2">
        <v>1952</v>
      </c>
      <c r="B84" s="5">
        <v>159658.79999999999</v>
      </c>
    </row>
    <row r="85" spans="1:2">
      <c r="A85" s="2">
        <v>1953</v>
      </c>
      <c r="B85" s="5">
        <v>175989.47</v>
      </c>
    </row>
    <row r="86" spans="1:2">
      <c r="A86" s="2">
        <v>1954</v>
      </c>
      <c r="B86" s="5">
        <v>183127.44</v>
      </c>
    </row>
    <row r="87" spans="1:2">
      <c r="A87" s="2">
        <v>1955</v>
      </c>
      <c r="B87" s="5">
        <v>189562.28400000001</v>
      </c>
    </row>
    <row r="88" spans="1:2">
      <c r="A88" s="2">
        <v>1956</v>
      </c>
      <c r="B88" s="5">
        <v>192860.87899999999</v>
      </c>
    </row>
    <row r="89" spans="1:2">
      <c r="A89" s="2">
        <v>1957</v>
      </c>
      <c r="B89" s="5">
        <v>194808.514</v>
      </c>
    </row>
    <row r="90" spans="1:2">
      <c r="A90" s="2">
        <v>1958</v>
      </c>
      <c r="B90" s="5">
        <v>187794.777</v>
      </c>
    </row>
    <row r="91" spans="1:2">
      <c r="A91" s="2">
        <v>1959</v>
      </c>
      <c r="B91" s="5">
        <v>182537.28899999999</v>
      </c>
    </row>
    <row r="92" spans="1:2">
      <c r="A92" s="2">
        <v>1960</v>
      </c>
      <c r="B92" s="5">
        <v>189156.995</v>
      </c>
    </row>
    <row r="93" spans="1:2">
      <c r="A93" s="2">
        <v>1961</v>
      </c>
      <c r="B93" s="5">
        <v>194527.06400000001</v>
      </c>
    </row>
    <row r="94" spans="1:2">
      <c r="A94" s="2">
        <v>1962</v>
      </c>
      <c r="B94" s="5">
        <v>190057.636</v>
      </c>
    </row>
    <row r="95" spans="1:2">
      <c r="A95" s="2">
        <v>1963</v>
      </c>
      <c r="B95" s="5">
        <v>191025.82399999999</v>
      </c>
    </row>
    <row r="96" spans="1:2">
      <c r="A96" s="2">
        <v>1964</v>
      </c>
      <c r="B96" s="5">
        <v>194921.09400000001</v>
      </c>
    </row>
    <row r="97" spans="1:2">
      <c r="A97" s="2">
        <v>1965</v>
      </c>
      <c r="B97" s="5">
        <v>197251.50099999999</v>
      </c>
    </row>
    <row r="98" spans="1:2">
      <c r="A98" s="2">
        <v>1966</v>
      </c>
      <c r="B98" s="5">
        <v>203859.95</v>
      </c>
    </row>
    <row r="99" spans="1:2">
      <c r="A99" s="2">
        <v>1967</v>
      </c>
      <c r="B99" s="5">
        <v>195495.25200000001</v>
      </c>
    </row>
    <row r="100" spans="1:2">
      <c r="A100" s="2">
        <v>1968</v>
      </c>
      <c r="B100" s="5">
        <v>198613.71900000001</v>
      </c>
    </row>
    <row r="101" spans="1:2">
      <c r="A101" s="2">
        <v>1969</v>
      </c>
      <c r="B101" s="5">
        <v>210671.04300000001</v>
      </c>
    </row>
    <row r="102" spans="1:2">
      <c r="A102" s="2">
        <v>1970</v>
      </c>
      <c r="B102" s="5">
        <v>220589.345</v>
      </c>
    </row>
    <row r="103" spans="1:2">
      <c r="A103" s="2">
        <v>1971</v>
      </c>
      <c r="B103" s="5">
        <v>218450.32399999999</v>
      </c>
    </row>
    <row r="104" spans="1:2">
      <c r="A104" s="2">
        <v>1972</v>
      </c>
      <c r="B104" s="5">
        <v>210855.77499999999</v>
      </c>
    </row>
    <row r="105" spans="1:2">
      <c r="A105" s="2">
        <v>1973</v>
      </c>
      <c r="B105" s="5">
        <v>217864.394</v>
      </c>
    </row>
    <row r="106" spans="1:2">
      <c r="A106" s="2">
        <v>1974</v>
      </c>
      <c r="B106" s="5">
        <v>225267.389</v>
      </c>
    </row>
    <row r="107" spans="1:2">
      <c r="A107" s="2">
        <v>1975</v>
      </c>
      <c r="B107" s="5">
        <v>235971.872</v>
      </c>
    </row>
    <row r="108" spans="1:2">
      <c r="A108" s="2">
        <v>1976</v>
      </c>
      <c r="B108" s="5">
        <v>245898.87100000001</v>
      </c>
    </row>
    <row r="109" spans="1:2">
      <c r="A109" s="2">
        <v>1977</v>
      </c>
      <c r="B109" s="5">
        <v>250383.486</v>
      </c>
    </row>
    <row r="110" spans="1:2">
      <c r="A110" s="2">
        <v>1978</v>
      </c>
      <c r="B110" s="5">
        <v>265955.69199999998</v>
      </c>
    </row>
    <row r="111" spans="1:2">
      <c r="A111" s="2">
        <v>1979</v>
      </c>
      <c r="B111" s="5">
        <v>282361.88199999998</v>
      </c>
    </row>
    <row r="112" spans="1:2">
      <c r="A112" s="2">
        <v>1980</v>
      </c>
      <c r="B112" s="5">
        <v>299301.18699999998</v>
      </c>
    </row>
    <row r="113" spans="1:2">
      <c r="A113" s="2">
        <v>1981</v>
      </c>
      <c r="B113" s="5">
        <v>304984.88299999997</v>
      </c>
    </row>
    <row r="114" spans="1:2">
      <c r="A114" s="2">
        <v>1982</v>
      </c>
      <c r="B114" s="5">
        <v>276342.83899999998</v>
      </c>
    </row>
    <row r="115" spans="1:2">
      <c r="A115" s="2">
        <v>1983</v>
      </c>
      <c r="B115" s="5">
        <v>260168.81200000001</v>
      </c>
    </row>
    <row r="116" spans="1:2">
      <c r="A116" s="2">
        <v>1984</v>
      </c>
      <c r="B116" s="5">
        <v>257327.10699999999</v>
      </c>
    </row>
    <row r="117" spans="1:2">
      <c r="A117" s="2">
        <v>1985</v>
      </c>
      <c r="B117" s="5">
        <v>261123.95699999999</v>
      </c>
    </row>
    <row r="118" spans="1:2">
      <c r="A118" s="2">
        <v>1986</v>
      </c>
      <c r="B118" s="5">
        <v>284250.63400000002</v>
      </c>
    </row>
    <row r="119" spans="1:2">
      <c r="A119" s="2">
        <v>1987</v>
      </c>
      <c r="B119" s="5">
        <v>306800.36800000002</v>
      </c>
    </row>
    <row r="120" spans="1:2">
      <c r="A120" s="2">
        <v>1988</v>
      </c>
      <c r="B120" s="5">
        <v>306773.67099999997</v>
      </c>
    </row>
    <row r="121" spans="1:2">
      <c r="A121" s="2">
        <v>1989</v>
      </c>
      <c r="B121" s="5">
        <v>310160.14899999998</v>
      </c>
    </row>
    <row r="122" spans="1:2">
      <c r="A122" s="2">
        <v>1990</v>
      </c>
      <c r="B122" s="5">
        <v>311082.40500000003</v>
      </c>
    </row>
    <row r="123" spans="1:2">
      <c r="A123" s="2">
        <v>1991</v>
      </c>
      <c r="B123" s="5">
        <v>322091.016</v>
      </c>
    </row>
    <row r="124" spans="1:2">
      <c r="A124" s="2">
        <v>1992</v>
      </c>
      <c r="B124" s="5">
        <v>347637.95</v>
      </c>
    </row>
    <row r="125" spans="1:2">
      <c r="A125" s="2">
        <v>1993</v>
      </c>
      <c r="B125" s="5">
        <v>356876.58799999999</v>
      </c>
    </row>
    <row r="126" spans="1:2">
      <c r="A126" s="2">
        <v>1994</v>
      </c>
      <c r="B126" s="5">
        <v>382861.99599999998</v>
      </c>
    </row>
    <row r="127" spans="1:2">
      <c r="A127" s="2">
        <v>1995</v>
      </c>
      <c r="B127" s="5">
        <v>377319.68900000001</v>
      </c>
    </row>
    <row r="128" spans="1:2">
      <c r="A128" s="2">
        <v>1996</v>
      </c>
      <c r="B128" s="5">
        <v>398366.42200000002</v>
      </c>
    </row>
    <row r="129" spans="1:2">
      <c r="A129" s="2">
        <v>1997</v>
      </c>
      <c r="B129" s="5">
        <v>418474.82199999999</v>
      </c>
    </row>
    <row r="130" spans="1:2">
      <c r="A130" s="2">
        <v>1998</v>
      </c>
      <c r="B130" s="5">
        <v>437137.03600000002</v>
      </c>
    </row>
    <row r="131" spans="1:2">
      <c r="A131" s="2">
        <v>1999</v>
      </c>
      <c r="B131" s="5">
        <v>428493.576</v>
      </c>
    </row>
    <row r="132" spans="1:2">
      <c r="A132" s="2">
        <v>2000</v>
      </c>
      <c r="B132" s="5">
        <v>420132.91899999999</v>
      </c>
    </row>
    <row r="133" spans="1:2">
      <c r="A133" s="2">
        <v>2001</v>
      </c>
      <c r="B133" s="5">
        <v>404454.62300000002</v>
      </c>
    </row>
    <row r="134" spans="1:2">
      <c r="A134" s="2">
        <v>2002</v>
      </c>
      <c r="B134" s="5">
        <v>373084.43099999998</v>
      </c>
    </row>
    <row r="135" spans="1:2">
      <c r="A135" s="2">
        <v>2003</v>
      </c>
      <c r="B135" s="5">
        <v>376317.95199999999</v>
      </c>
    </row>
    <row r="136" spans="1:2">
      <c r="A136" s="2">
        <v>2004</v>
      </c>
      <c r="B136" s="5">
        <v>395270.54800000001</v>
      </c>
    </row>
    <row r="137" spans="1:2">
      <c r="A137" s="2">
        <v>2005</v>
      </c>
      <c r="B137" s="5">
        <v>425018.44799999997</v>
      </c>
    </row>
    <row r="138" spans="1:2">
      <c r="A138" s="2">
        <v>2006</v>
      </c>
      <c r="B138" s="5">
        <v>442438.158</v>
      </c>
    </row>
    <row r="139" spans="1:2">
      <c r="A139" s="2">
        <v>2007</v>
      </c>
      <c r="B139" s="5">
        <v>471380.29800000001</v>
      </c>
    </row>
    <row r="140" spans="1:2">
      <c r="A140" s="2">
        <v>2008</v>
      </c>
      <c r="B140" s="5">
        <v>505207.23</v>
      </c>
    </row>
    <row r="141" spans="1:2">
      <c r="A141" s="2">
        <v>2009</v>
      </c>
      <c r="B141" s="5">
        <v>517421.91</v>
      </c>
    </row>
    <row r="142" spans="1:2">
      <c r="A142" s="2">
        <v>2010</v>
      </c>
      <c r="B142" s="5">
        <v>563445.65800000005</v>
      </c>
    </row>
    <row r="143" spans="1:2">
      <c r="A143" s="2">
        <v>2011</v>
      </c>
      <c r="B143" s="5">
        <v>595563.86499999999</v>
      </c>
    </row>
    <row r="144" spans="1:2">
      <c r="A144" s="2"/>
      <c r="B144" s="5"/>
    </row>
    <row r="145" spans="1:2">
      <c r="A145" s="2"/>
      <c r="B145" s="5"/>
    </row>
    <row r="146" spans="1:2">
      <c r="A146" s="2"/>
      <c r="B146" s="5"/>
    </row>
    <row r="147" spans="1:2">
      <c r="A147" s="2"/>
      <c r="B147" s="5"/>
    </row>
    <row r="148" spans="1:2">
      <c r="A148" s="2"/>
      <c r="B148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AB6E3-4C94-A444-85BE-801FC7781BDA}">
  <dimension ref="A1:C148"/>
  <sheetViews>
    <sheetView workbookViewId="0">
      <selection activeCell="D29" sqref="D29"/>
    </sheetView>
  </sheetViews>
  <sheetFormatPr baseColWidth="10" defaultRowHeight="16"/>
  <cols>
    <col min="1" max="1" width="12.5" style="3" customWidth="1"/>
    <col min="2" max="2" width="12.5" style="2" customWidth="1"/>
  </cols>
  <sheetData>
    <row r="1" spans="1:3">
      <c r="B1" s="4" t="s">
        <v>0</v>
      </c>
      <c r="C1" s="1" t="s">
        <v>1</v>
      </c>
    </row>
    <row r="2" spans="1:3">
      <c r="A2" s="2">
        <v>1870</v>
      </c>
      <c r="B2" s="5">
        <v>11250.949000000001</v>
      </c>
      <c r="C2" s="1" t="s">
        <v>2</v>
      </c>
    </row>
    <row r="3" spans="1:3">
      <c r="A3" s="2">
        <v>1871</v>
      </c>
      <c r="B3" s="5">
        <v>11602.540999999999</v>
      </c>
    </row>
    <row r="4" spans="1:3">
      <c r="A4" s="2">
        <v>1872</v>
      </c>
      <c r="B4" s="5">
        <v>14415.278</v>
      </c>
    </row>
    <row r="5" spans="1:3">
      <c r="A5" s="2">
        <v>1873</v>
      </c>
      <c r="B5" s="5">
        <v>14708.271000000001</v>
      </c>
    </row>
    <row r="6" spans="1:3">
      <c r="A6" s="2">
        <v>1874</v>
      </c>
      <c r="B6" s="5">
        <v>13477.699000000001</v>
      </c>
    </row>
    <row r="7" spans="1:3">
      <c r="A7" s="2">
        <v>1875</v>
      </c>
      <c r="B7" s="5">
        <v>11661.138999999999</v>
      </c>
    </row>
    <row r="8" spans="1:3">
      <c r="A8" s="2">
        <v>1876</v>
      </c>
      <c r="B8" s="5">
        <v>13008.909</v>
      </c>
    </row>
    <row r="9" spans="1:3">
      <c r="A9" s="2">
        <v>1877</v>
      </c>
      <c r="B9" s="5">
        <v>13536.297</v>
      </c>
    </row>
    <row r="10" spans="1:3">
      <c r="A10" s="2">
        <v>1878</v>
      </c>
      <c r="B10" s="5">
        <v>14766.87</v>
      </c>
    </row>
    <row r="11" spans="1:3">
      <c r="A11" s="2">
        <v>1879</v>
      </c>
      <c r="B11" s="5">
        <v>13184.705</v>
      </c>
    </row>
    <row r="12" spans="1:3">
      <c r="A12" s="2">
        <v>1880</v>
      </c>
      <c r="B12" s="5">
        <v>14532.475</v>
      </c>
    </row>
    <row r="13" spans="1:3">
      <c r="A13" s="2">
        <v>1881</v>
      </c>
      <c r="B13" s="5">
        <v>14005.087</v>
      </c>
    </row>
    <row r="14" spans="1:3">
      <c r="A14" s="2">
        <v>1882</v>
      </c>
      <c r="B14" s="5">
        <v>15704.449000000001</v>
      </c>
    </row>
    <row r="15" spans="1:3">
      <c r="A15" s="2">
        <v>1883</v>
      </c>
      <c r="B15" s="5">
        <v>18810.18</v>
      </c>
    </row>
    <row r="16" spans="1:3">
      <c r="A16" s="2">
        <v>1884</v>
      </c>
      <c r="B16" s="5">
        <v>18985.975999999999</v>
      </c>
    </row>
    <row r="17" spans="1:2">
      <c r="A17" s="2">
        <v>1885</v>
      </c>
      <c r="B17" s="5">
        <v>21798.713</v>
      </c>
    </row>
    <row r="18" spans="1:2">
      <c r="A18" s="2">
        <v>1886</v>
      </c>
      <c r="B18" s="5">
        <v>23029.285</v>
      </c>
    </row>
    <row r="19" spans="1:2">
      <c r="A19" s="2">
        <v>1887</v>
      </c>
      <c r="B19" s="5">
        <v>20802.535</v>
      </c>
    </row>
    <row r="20" spans="1:2">
      <c r="A20" s="2">
        <v>1888</v>
      </c>
      <c r="B20" s="5">
        <v>25959.22</v>
      </c>
    </row>
    <row r="21" spans="1:2">
      <c r="A21" s="2">
        <v>1889</v>
      </c>
      <c r="B21" s="5">
        <v>23966.864000000001</v>
      </c>
    </row>
    <row r="22" spans="1:2">
      <c r="A22" s="2">
        <v>1890</v>
      </c>
      <c r="B22" s="5">
        <v>22150.305</v>
      </c>
    </row>
    <row r="23" spans="1:2">
      <c r="A23" s="2">
        <v>1891</v>
      </c>
      <c r="B23" s="5">
        <v>24318.455999999998</v>
      </c>
    </row>
    <row r="24" spans="1:2">
      <c r="A24" s="2">
        <v>1892</v>
      </c>
      <c r="B24" s="5">
        <v>25080.239000000001</v>
      </c>
    </row>
    <row r="25" spans="1:2">
      <c r="A25" s="2">
        <v>1893</v>
      </c>
      <c r="B25" s="5">
        <v>27717.181</v>
      </c>
    </row>
    <row r="26" spans="1:2">
      <c r="A26" s="2">
        <v>1894</v>
      </c>
      <c r="B26" s="5">
        <v>30764.312000000002</v>
      </c>
    </row>
    <row r="27" spans="1:2">
      <c r="A27" s="2">
        <v>1895</v>
      </c>
      <c r="B27" s="5">
        <v>30588.516</v>
      </c>
    </row>
    <row r="28" spans="1:2">
      <c r="A28" s="2">
        <v>1896</v>
      </c>
      <c r="B28" s="5">
        <v>32405.076000000001</v>
      </c>
    </row>
    <row r="29" spans="1:2">
      <c r="A29" s="2">
        <v>1897</v>
      </c>
      <c r="B29" s="5">
        <v>31467.496999999999</v>
      </c>
    </row>
    <row r="30" spans="1:2">
      <c r="A30" s="2">
        <v>1898</v>
      </c>
      <c r="B30" s="5">
        <v>29240.745999999999</v>
      </c>
    </row>
    <row r="31" spans="1:2">
      <c r="A31" s="2">
        <v>1899</v>
      </c>
      <c r="B31" s="5">
        <v>30236.923999999999</v>
      </c>
    </row>
    <row r="32" spans="1:2">
      <c r="A32" s="2">
        <v>1900</v>
      </c>
      <c r="B32" s="5">
        <v>30529.918000000001</v>
      </c>
    </row>
    <row r="33" spans="1:2">
      <c r="A33" s="2">
        <v>1901</v>
      </c>
      <c r="B33" s="5">
        <v>30726.69</v>
      </c>
    </row>
    <row r="34" spans="1:2">
      <c r="A34" s="2">
        <v>1902</v>
      </c>
      <c r="B34" s="5">
        <v>35200.379999999997</v>
      </c>
    </row>
    <row r="35" spans="1:2">
      <c r="A35" s="2">
        <v>1903</v>
      </c>
      <c r="B35" s="5">
        <v>33789.203000000001</v>
      </c>
    </row>
    <row r="36" spans="1:2">
      <c r="A36" s="2">
        <v>1904</v>
      </c>
      <c r="B36" s="5">
        <v>33998.639999999999</v>
      </c>
    </row>
    <row r="37" spans="1:2">
      <c r="A37" s="2">
        <v>1905</v>
      </c>
      <c r="B37" s="5">
        <v>30371.14</v>
      </c>
    </row>
    <row r="38" spans="1:2">
      <c r="A38" s="2">
        <v>1906</v>
      </c>
      <c r="B38" s="5">
        <v>32733.811000000002</v>
      </c>
    </row>
    <row r="39" spans="1:2">
      <c r="A39" s="2">
        <v>1907</v>
      </c>
      <c r="B39" s="5">
        <v>37910.392999999996</v>
      </c>
    </row>
    <row r="40" spans="1:2">
      <c r="A40" s="2">
        <v>1908</v>
      </c>
      <c r="B40" s="5">
        <v>42400.97</v>
      </c>
    </row>
    <row r="41" spans="1:2">
      <c r="A41" s="2">
        <v>1909</v>
      </c>
      <c r="B41" s="5">
        <v>44171.214</v>
      </c>
    </row>
    <row r="42" spans="1:2">
      <c r="A42" s="2">
        <v>1910</v>
      </c>
      <c r="B42" s="5">
        <v>46270.741000000002</v>
      </c>
    </row>
    <row r="43" spans="1:2">
      <c r="A43" s="2">
        <v>1911</v>
      </c>
      <c r="B43" s="5">
        <v>44844.553999999996</v>
      </c>
    </row>
    <row r="44" spans="1:2">
      <c r="A44" s="2">
        <v>1912</v>
      </c>
      <c r="B44" s="5">
        <v>48680.788</v>
      </c>
    </row>
    <row r="45" spans="1:2">
      <c r="A45" s="2">
        <v>1913</v>
      </c>
      <c r="B45" s="5">
        <v>46796.796000000002</v>
      </c>
    </row>
    <row r="46" spans="1:2">
      <c r="A46" s="2">
        <v>1914</v>
      </c>
      <c r="B46" s="5">
        <v>40929.517999999996</v>
      </c>
    </row>
    <row r="47" spans="1:2">
      <c r="A47" s="2">
        <v>1915</v>
      </c>
      <c r="B47" s="5">
        <v>36663.154000000002</v>
      </c>
    </row>
    <row r="48" spans="1:2">
      <c r="A48" s="2">
        <v>1916</v>
      </c>
      <c r="B48" s="5">
        <v>36342.315000000002</v>
      </c>
    </row>
    <row r="49" spans="1:2">
      <c r="A49" s="2">
        <v>1917</v>
      </c>
      <c r="B49" s="5">
        <v>38809.118000000002</v>
      </c>
    </row>
    <row r="50" spans="1:2">
      <c r="A50" s="2">
        <v>1918</v>
      </c>
      <c r="B50" s="5">
        <v>44554.673000000003</v>
      </c>
    </row>
    <row r="51" spans="1:2">
      <c r="A51" s="2">
        <v>1919</v>
      </c>
      <c r="B51" s="5">
        <v>45355.13</v>
      </c>
    </row>
    <row r="52" spans="1:2">
      <c r="A52" s="2">
        <v>1920</v>
      </c>
      <c r="B52" s="5">
        <v>46882.868999999999</v>
      </c>
    </row>
    <row r="53" spans="1:2">
      <c r="A53" s="2">
        <v>1921</v>
      </c>
      <c r="B53" s="5">
        <v>46122.985999999997</v>
      </c>
    </row>
    <row r="54" spans="1:2">
      <c r="A54" s="2">
        <v>1922</v>
      </c>
      <c r="B54" s="5">
        <v>50324.62</v>
      </c>
    </row>
    <row r="55" spans="1:2">
      <c r="A55" s="2">
        <v>1923</v>
      </c>
      <c r="B55" s="5">
        <v>53540.985999999997</v>
      </c>
    </row>
    <row r="56" spans="1:2">
      <c r="A56" s="2">
        <v>1924</v>
      </c>
      <c r="B56" s="5">
        <v>57169.19</v>
      </c>
    </row>
    <row r="57" spans="1:2">
      <c r="A57" s="2">
        <v>1925</v>
      </c>
      <c r="B57" s="5">
        <v>59363.936999999998</v>
      </c>
    </row>
    <row r="58" spans="1:2">
      <c r="A58" s="2">
        <v>1926</v>
      </c>
      <c r="B58" s="5">
        <v>62719.85</v>
      </c>
    </row>
    <row r="59" spans="1:2">
      <c r="A59" s="2">
        <v>1927</v>
      </c>
      <c r="B59" s="5">
        <v>70760.766000000003</v>
      </c>
    </row>
    <row r="60" spans="1:2">
      <c r="A60" s="2">
        <v>1928</v>
      </c>
      <c r="B60" s="5">
        <v>77081.392999999996</v>
      </c>
    </row>
    <row r="61" spans="1:2">
      <c r="A61" s="2">
        <v>1929</v>
      </c>
      <c r="B61" s="5">
        <v>76509.84</v>
      </c>
    </row>
    <row r="62" spans="1:2">
      <c r="A62" s="2">
        <v>1930</v>
      </c>
      <c r="B62" s="5">
        <v>83618.258000000002</v>
      </c>
    </row>
    <row r="63" spans="1:2">
      <c r="A63" s="2">
        <v>1931</v>
      </c>
      <c r="B63" s="5">
        <v>75092.800000000003</v>
      </c>
    </row>
    <row r="64" spans="1:2">
      <c r="A64" s="2">
        <v>1932</v>
      </c>
      <c r="B64" s="5">
        <v>68550.774999999994</v>
      </c>
    </row>
    <row r="65" spans="1:2">
      <c r="A65" s="2">
        <v>1933</v>
      </c>
      <c r="B65" s="5">
        <v>67394.769</v>
      </c>
    </row>
    <row r="66" spans="1:2">
      <c r="A66" s="2">
        <v>1934</v>
      </c>
      <c r="B66" s="5">
        <v>75155.184999999998</v>
      </c>
    </row>
    <row r="67" spans="1:2">
      <c r="A67" s="2">
        <v>1935</v>
      </c>
      <c r="B67" s="5">
        <v>81081.095000000001</v>
      </c>
    </row>
    <row r="68" spans="1:2">
      <c r="A68" s="2">
        <v>1936</v>
      </c>
      <c r="B68" s="5">
        <v>83723.327999999994</v>
      </c>
    </row>
    <row r="69" spans="1:2">
      <c r="A69" s="2">
        <v>1937</v>
      </c>
      <c r="B69" s="5">
        <v>87470.205000000002</v>
      </c>
    </row>
    <row r="70" spans="1:2">
      <c r="A70" s="2">
        <v>1938</v>
      </c>
      <c r="B70" s="5">
        <v>92628.728000000003</v>
      </c>
    </row>
    <row r="71" spans="1:2">
      <c r="A71" s="2">
        <v>1939</v>
      </c>
      <c r="B71" s="5">
        <v>94820.66</v>
      </c>
    </row>
    <row r="72" spans="1:2">
      <c r="A72" s="2">
        <v>1940</v>
      </c>
      <c r="B72" s="5">
        <v>90645.293999999994</v>
      </c>
    </row>
    <row r="73" spans="1:2">
      <c r="A73" s="2">
        <v>1941</v>
      </c>
      <c r="B73" s="5">
        <v>96362.471000000005</v>
      </c>
    </row>
    <row r="74" spans="1:2">
      <c r="A74" s="2">
        <v>1942</v>
      </c>
      <c r="B74" s="5">
        <v>88269.254000000001</v>
      </c>
    </row>
    <row r="75" spans="1:2">
      <c r="A75" s="2">
        <v>1943</v>
      </c>
      <c r="B75" s="5">
        <v>85696.676999999996</v>
      </c>
    </row>
    <row r="76" spans="1:2">
      <c r="A76" s="2">
        <v>1944</v>
      </c>
      <c r="B76" s="5">
        <v>97931.956999999995</v>
      </c>
    </row>
    <row r="77" spans="1:2">
      <c r="A77" s="2">
        <v>1945</v>
      </c>
      <c r="B77" s="5">
        <v>102831.557</v>
      </c>
    </row>
    <row r="78" spans="1:2">
      <c r="A78" s="2">
        <v>1946</v>
      </c>
      <c r="B78" s="5">
        <v>114821.516</v>
      </c>
    </row>
    <row r="79" spans="1:2">
      <c r="A79" s="2">
        <v>1947</v>
      </c>
      <c r="B79" s="5">
        <v>115067.30499999999</v>
      </c>
    </row>
    <row r="80" spans="1:2">
      <c r="A80" s="2">
        <v>1948</v>
      </c>
      <c r="B80" s="5">
        <v>118667.36500000001</v>
      </c>
    </row>
    <row r="81" spans="1:2">
      <c r="A81" s="2">
        <v>1949</v>
      </c>
      <c r="B81" s="5">
        <v>131442.77100000001</v>
      </c>
    </row>
    <row r="82" spans="1:2">
      <c r="A82" s="2">
        <v>1950</v>
      </c>
      <c r="B82" s="5">
        <v>146773.399</v>
      </c>
    </row>
    <row r="83" spans="1:2">
      <c r="A83" s="2">
        <v>1951</v>
      </c>
      <c r="B83" s="5">
        <v>162086.671</v>
      </c>
    </row>
    <row r="84" spans="1:2">
      <c r="A84" s="2">
        <v>1952</v>
      </c>
      <c r="B84" s="5">
        <v>159658.79999999999</v>
      </c>
    </row>
    <row r="85" spans="1:2">
      <c r="A85" s="2">
        <v>1953</v>
      </c>
      <c r="B85" s="5">
        <v>175989.47</v>
      </c>
    </row>
    <row r="86" spans="1:2">
      <c r="A86" s="2">
        <v>1954</v>
      </c>
      <c r="B86" s="5">
        <v>183127.44</v>
      </c>
    </row>
    <row r="87" spans="1:2">
      <c r="A87" s="2">
        <v>1955</v>
      </c>
      <c r="B87" s="5">
        <v>189562.28400000001</v>
      </c>
    </row>
    <row r="88" spans="1:2">
      <c r="A88" s="2">
        <v>1956</v>
      </c>
      <c r="B88" s="5">
        <v>192860.87899999999</v>
      </c>
    </row>
    <row r="89" spans="1:2">
      <c r="A89" s="2">
        <v>1957</v>
      </c>
      <c r="B89" s="5">
        <v>194808.514</v>
      </c>
    </row>
    <row r="90" spans="1:2">
      <c r="A90" s="2">
        <v>1958</v>
      </c>
      <c r="B90" s="5">
        <v>187794.777</v>
      </c>
    </row>
    <row r="91" spans="1:2">
      <c r="A91" s="2">
        <v>1959</v>
      </c>
      <c r="B91" s="5">
        <v>182537.28899999999</v>
      </c>
    </row>
    <row r="92" spans="1:2">
      <c r="A92" s="2">
        <v>1960</v>
      </c>
      <c r="B92" s="5">
        <v>189156.995</v>
      </c>
    </row>
    <row r="93" spans="1:2">
      <c r="A93" s="2">
        <v>1961</v>
      </c>
      <c r="B93" s="5">
        <v>194527.06400000001</v>
      </c>
    </row>
    <row r="94" spans="1:2">
      <c r="A94" s="2">
        <v>1962</v>
      </c>
      <c r="B94" s="5">
        <v>190057.636</v>
      </c>
    </row>
    <row r="95" spans="1:2">
      <c r="A95" s="2">
        <v>1963</v>
      </c>
      <c r="B95" s="5">
        <v>191025.82399999999</v>
      </c>
    </row>
    <row r="96" spans="1:2">
      <c r="A96" s="2">
        <v>1964</v>
      </c>
      <c r="B96" s="5">
        <v>194921.09400000001</v>
      </c>
    </row>
    <row r="97" spans="1:2">
      <c r="A97" s="2">
        <v>1965</v>
      </c>
      <c r="B97" s="5">
        <v>197251.50099999999</v>
      </c>
    </row>
    <row r="98" spans="1:2">
      <c r="A98" s="2">
        <v>1966</v>
      </c>
      <c r="B98" s="5">
        <v>203859.95</v>
      </c>
    </row>
    <row r="99" spans="1:2">
      <c r="A99" s="2">
        <v>1967</v>
      </c>
      <c r="B99" s="5">
        <v>195495.25200000001</v>
      </c>
    </row>
    <row r="100" spans="1:2">
      <c r="A100" s="2">
        <v>1968</v>
      </c>
      <c r="B100" s="5">
        <v>198613.71900000001</v>
      </c>
    </row>
    <row r="101" spans="1:2">
      <c r="A101" s="2">
        <v>1969</v>
      </c>
      <c r="B101" s="5">
        <v>210671.04300000001</v>
      </c>
    </row>
    <row r="102" spans="1:2">
      <c r="A102" s="2">
        <v>1970</v>
      </c>
      <c r="B102" s="5">
        <v>220589.345</v>
      </c>
    </row>
    <row r="103" spans="1:2">
      <c r="A103" s="2">
        <v>1971</v>
      </c>
      <c r="B103" s="5">
        <v>218450.32399999999</v>
      </c>
    </row>
    <row r="104" spans="1:2">
      <c r="A104" s="2">
        <v>1972</v>
      </c>
      <c r="B104" s="5">
        <v>210855.77499999999</v>
      </c>
    </row>
    <row r="105" spans="1:2">
      <c r="A105" s="2">
        <v>1973</v>
      </c>
      <c r="B105" s="5">
        <v>217864.394</v>
      </c>
    </row>
    <row r="106" spans="1:2">
      <c r="A106" s="2">
        <v>1974</v>
      </c>
      <c r="B106" s="5">
        <v>225267.389</v>
      </c>
    </row>
    <row r="107" spans="1:2">
      <c r="A107" s="2">
        <v>1975</v>
      </c>
      <c r="B107" s="5">
        <v>235971.872</v>
      </c>
    </row>
    <row r="108" spans="1:2">
      <c r="A108" s="2">
        <v>1976</v>
      </c>
      <c r="B108" s="5">
        <v>245898.87100000001</v>
      </c>
    </row>
    <row r="109" spans="1:2">
      <c r="A109" s="2">
        <v>1977</v>
      </c>
      <c r="B109" s="5">
        <v>250383.486</v>
      </c>
    </row>
    <row r="110" spans="1:2">
      <c r="A110" s="2">
        <v>1978</v>
      </c>
      <c r="B110" s="5">
        <v>265955.69199999998</v>
      </c>
    </row>
    <row r="111" spans="1:2">
      <c r="A111" s="2">
        <v>1979</v>
      </c>
      <c r="B111" s="5">
        <v>282361.88199999998</v>
      </c>
    </row>
    <row r="112" spans="1:2">
      <c r="A112" s="2">
        <v>1980</v>
      </c>
      <c r="B112" s="5">
        <v>299301.18699999998</v>
      </c>
    </row>
    <row r="113" spans="1:2">
      <c r="A113" s="2">
        <v>1981</v>
      </c>
      <c r="B113" s="5">
        <v>304984.88299999997</v>
      </c>
    </row>
    <row r="114" spans="1:2">
      <c r="A114" s="2">
        <v>1982</v>
      </c>
      <c r="B114" s="5">
        <v>276342.83899999998</v>
      </c>
    </row>
    <row r="115" spans="1:2">
      <c r="A115" s="2">
        <v>1983</v>
      </c>
      <c r="B115" s="5">
        <v>260168.81200000001</v>
      </c>
    </row>
    <row r="116" spans="1:2">
      <c r="A116" s="2">
        <v>1984</v>
      </c>
      <c r="B116" s="5">
        <v>257327.10699999999</v>
      </c>
    </row>
    <row r="117" spans="1:2">
      <c r="A117" s="2">
        <v>1985</v>
      </c>
      <c r="B117" s="5">
        <v>261123.95699999999</v>
      </c>
    </row>
    <row r="118" spans="1:2">
      <c r="A118" s="2">
        <v>1986</v>
      </c>
      <c r="B118" s="5">
        <v>284250.63400000002</v>
      </c>
    </row>
    <row r="119" spans="1:2">
      <c r="A119" s="2">
        <v>1987</v>
      </c>
      <c r="B119" s="5">
        <v>306800.36800000002</v>
      </c>
    </row>
    <row r="120" spans="1:2">
      <c r="A120" s="2">
        <v>1988</v>
      </c>
      <c r="B120" s="5">
        <v>306773.67099999997</v>
      </c>
    </row>
    <row r="121" spans="1:2">
      <c r="A121" s="2">
        <v>1989</v>
      </c>
      <c r="B121" s="5">
        <v>310160.14899999998</v>
      </c>
    </row>
    <row r="122" spans="1:2">
      <c r="A122" s="2">
        <v>1990</v>
      </c>
      <c r="B122" s="5">
        <v>311082.40500000003</v>
      </c>
    </row>
    <row r="123" spans="1:2">
      <c r="A123" s="2">
        <v>1991</v>
      </c>
      <c r="B123" s="5">
        <v>322091.016</v>
      </c>
    </row>
    <row r="124" spans="1:2">
      <c r="A124" s="2">
        <v>1992</v>
      </c>
      <c r="B124" s="5">
        <v>347637.95</v>
      </c>
    </row>
    <row r="125" spans="1:2">
      <c r="A125" s="2">
        <v>1993</v>
      </c>
      <c r="B125" s="5">
        <v>356876.58799999999</v>
      </c>
    </row>
    <row r="126" spans="1:2">
      <c r="A126" s="2">
        <v>1994</v>
      </c>
      <c r="B126" s="5">
        <v>382861.99599999998</v>
      </c>
    </row>
    <row r="127" spans="1:2">
      <c r="A127" s="2">
        <v>1995</v>
      </c>
      <c r="B127" s="5">
        <v>377319.68900000001</v>
      </c>
    </row>
    <row r="128" spans="1:2">
      <c r="A128" s="2">
        <v>1996</v>
      </c>
      <c r="B128" s="5">
        <v>398366.42200000002</v>
      </c>
    </row>
    <row r="129" spans="1:2">
      <c r="A129" s="2">
        <v>1997</v>
      </c>
      <c r="B129" s="5">
        <v>418474.82199999999</v>
      </c>
    </row>
    <row r="130" spans="1:2">
      <c r="A130" s="2">
        <v>1998</v>
      </c>
      <c r="B130" s="5">
        <v>437385.23926834064</v>
      </c>
    </row>
    <row r="131" spans="1:2">
      <c r="A131" s="2">
        <v>1999</v>
      </c>
      <c r="B131" s="5">
        <v>428903.41154266289</v>
      </c>
    </row>
    <row r="132" spans="1:2">
      <c r="A132" s="2">
        <v>2000</v>
      </c>
      <c r="B132" s="5">
        <v>420625.87322344381</v>
      </c>
    </row>
    <row r="133" spans="1:2">
      <c r="A133" s="2">
        <v>2001</v>
      </c>
      <c r="B133" s="5">
        <v>404456.46802336577</v>
      </c>
    </row>
    <row r="134" spans="1:2">
      <c r="A134" s="2">
        <v>2002</v>
      </c>
      <c r="B134" s="5">
        <v>373183.86471606279</v>
      </c>
    </row>
    <row r="135" spans="1:2">
      <c r="A135" s="2">
        <v>2003</v>
      </c>
      <c r="B135" s="5">
        <v>376189.05437000311</v>
      </c>
    </row>
    <row r="136" spans="1:2">
      <c r="A136" s="2">
        <v>2004</v>
      </c>
      <c r="B136" s="5">
        <v>395014.15789614979</v>
      </c>
    </row>
    <row r="137" spans="1:2">
      <c r="A137" s="2">
        <v>2005</v>
      </c>
      <c r="B137" s="5">
        <v>424482.73601364077</v>
      </c>
    </row>
    <row r="138" spans="1:2">
      <c r="A138" s="2">
        <v>2006</v>
      </c>
      <c r="B138" s="5">
        <v>441880.48927316268</v>
      </c>
    </row>
    <row r="139" spans="1:2">
      <c r="A139" s="2">
        <v>2007</v>
      </c>
      <c r="B139" s="5">
        <v>470786.1494206732</v>
      </c>
    </row>
    <row r="140" spans="1:2">
      <c r="A140" s="2">
        <v>2008</v>
      </c>
      <c r="B140" s="5">
        <v>504570.44454721216</v>
      </c>
    </row>
    <row r="141" spans="1:2">
      <c r="A141" s="2">
        <v>2009</v>
      </c>
      <c r="B141" s="5">
        <v>525981.86207343137</v>
      </c>
    </row>
    <row r="142" spans="1:2">
      <c r="A142" s="2">
        <v>2010</v>
      </c>
      <c r="B142" s="5">
        <v>567026.38148336112</v>
      </c>
    </row>
    <row r="143" spans="1:2">
      <c r="A143" s="2">
        <v>2011</v>
      </c>
      <c r="B143" s="5">
        <v>596297.03756438359</v>
      </c>
    </row>
    <row r="144" spans="1:2">
      <c r="A144" s="2">
        <v>2012</v>
      </c>
      <c r="B144" s="5">
        <v>617395.09246978897</v>
      </c>
    </row>
    <row r="145" spans="1:2">
      <c r="A145" s="2">
        <v>2013</v>
      </c>
      <c r="B145" s="5">
        <v>646027.0283818082</v>
      </c>
    </row>
    <row r="146" spans="1:2">
      <c r="A146" s="2">
        <v>2014</v>
      </c>
      <c r="B146" s="5">
        <v>666950.49511090398</v>
      </c>
    </row>
    <row r="147" spans="1:2">
      <c r="A147" s="2">
        <v>2015</v>
      </c>
      <c r="B147" s="5">
        <v>669423.15575566178</v>
      </c>
    </row>
    <row r="148" spans="1:2">
      <c r="A148" s="2">
        <v>2016</v>
      </c>
      <c r="B148" s="5">
        <v>679152.76273976394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70E75-99D5-894E-AD60-28988195BFD5}">
  <dimension ref="A1:L15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2" sqref="J2"/>
    </sheetView>
  </sheetViews>
  <sheetFormatPr baseColWidth="10" defaultRowHeight="16"/>
  <cols>
    <col min="1" max="1" width="12.6640625" style="3" customWidth="1"/>
    <col min="2" max="11" width="12.6640625" customWidth="1"/>
  </cols>
  <sheetData>
    <row r="1" spans="1:11">
      <c r="B1" s="110" t="s">
        <v>0</v>
      </c>
      <c r="C1" s="110"/>
      <c r="D1" s="110" t="s">
        <v>3</v>
      </c>
      <c r="E1" s="110"/>
      <c r="F1" s="110" t="s">
        <v>4</v>
      </c>
      <c r="G1" s="110"/>
      <c r="H1" s="110" t="s">
        <v>91</v>
      </c>
      <c r="I1" s="110"/>
      <c r="J1" s="110" t="s">
        <v>92</v>
      </c>
      <c r="K1" s="110"/>
    </row>
    <row r="2" spans="1:11">
      <c r="B2" s="4" t="s">
        <v>5</v>
      </c>
      <c r="C2" s="4" t="s">
        <v>6</v>
      </c>
      <c r="D2" s="4" t="s">
        <v>5</v>
      </c>
      <c r="E2" s="4" t="s">
        <v>6</v>
      </c>
      <c r="F2" s="4" t="s">
        <v>5</v>
      </c>
      <c r="G2" s="4" t="s">
        <v>6</v>
      </c>
      <c r="H2" s="4" t="s">
        <v>5</v>
      </c>
      <c r="I2" s="4" t="s">
        <v>6</v>
      </c>
      <c r="J2" s="4" t="s">
        <v>5</v>
      </c>
      <c r="K2" s="4" t="s">
        <v>6</v>
      </c>
    </row>
    <row r="3" spans="1:11">
      <c r="A3" s="2">
        <v>1870</v>
      </c>
      <c r="B3" s="5">
        <v>11250.949000000001</v>
      </c>
      <c r="C3" s="5"/>
      <c r="D3" s="5"/>
      <c r="E3" s="5"/>
      <c r="F3" s="5"/>
      <c r="G3" s="5"/>
      <c r="H3" s="5">
        <f>B3</f>
        <v>11250.949000000001</v>
      </c>
      <c r="I3" s="5"/>
      <c r="J3" s="5">
        <f>B3</f>
        <v>11250.949000000001</v>
      </c>
      <c r="K3" s="5"/>
    </row>
    <row r="4" spans="1:11">
      <c r="A4" s="2">
        <v>1871</v>
      </c>
      <c r="B4" s="5">
        <v>11602.540999999999</v>
      </c>
      <c r="C4" s="6">
        <f>B4/B3-1</f>
        <v>3.1249986112282579E-2</v>
      </c>
      <c r="D4" s="5"/>
      <c r="E4" s="5"/>
      <c r="F4" s="5"/>
      <c r="G4" s="5"/>
      <c r="H4" s="5">
        <f t="shared" ref="H4:H67" si="0">B4</f>
        <v>11602.540999999999</v>
      </c>
      <c r="I4" s="101">
        <f t="shared" ref="I4:K5" si="1">H4/H3-1</f>
        <v>3.1249986112282579E-2</v>
      </c>
      <c r="J4" s="5">
        <f t="shared" ref="J4:J67" si="2">B4</f>
        <v>11602.540999999999</v>
      </c>
      <c r="K4" s="101">
        <f t="shared" si="1"/>
        <v>3.1249986112282579E-2</v>
      </c>
    </row>
    <row r="5" spans="1:11">
      <c r="A5" s="2">
        <v>1872</v>
      </c>
      <c r="B5" s="5">
        <v>14415.278</v>
      </c>
      <c r="C5" s="6">
        <f t="shared" ref="C5:C68" si="3">B5/B4-1</f>
        <v>0.24242422414193587</v>
      </c>
      <c r="D5" s="5"/>
      <c r="E5" s="5"/>
      <c r="F5" s="5"/>
      <c r="G5" s="5"/>
      <c r="H5" s="5">
        <f t="shared" si="0"/>
        <v>14415.278</v>
      </c>
      <c r="I5" s="101">
        <f t="shared" ref="I5" si="4">H5/H4-1</f>
        <v>0.24242422414193587</v>
      </c>
      <c r="J5" s="5">
        <f t="shared" si="2"/>
        <v>14415.278</v>
      </c>
      <c r="K5" s="101">
        <f t="shared" si="1"/>
        <v>0.24242422414193587</v>
      </c>
    </row>
    <row r="6" spans="1:11">
      <c r="A6" s="2">
        <v>1873</v>
      </c>
      <c r="B6" s="5">
        <v>14708.271000000001</v>
      </c>
      <c r="C6" s="6">
        <f t="shared" si="3"/>
        <v>2.032517166855885E-2</v>
      </c>
      <c r="D6" s="5"/>
      <c r="E6" s="5"/>
      <c r="F6" s="5"/>
      <c r="G6" s="5"/>
      <c r="H6" s="5">
        <f t="shared" si="0"/>
        <v>14708.271000000001</v>
      </c>
      <c r="I6" s="101">
        <f t="shared" ref="I6" si="5">H6/H5-1</f>
        <v>2.032517166855885E-2</v>
      </c>
      <c r="J6" s="5">
        <f t="shared" si="2"/>
        <v>14708.271000000001</v>
      </c>
      <c r="K6" s="101">
        <f t="shared" ref="K6" si="6">J6/J5-1</f>
        <v>2.032517166855885E-2</v>
      </c>
    </row>
    <row r="7" spans="1:11">
      <c r="A7" s="2">
        <v>1874</v>
      </c>
      <c r="B7" s="5">
        <v>13477.699000000001</v>
      </c>
      <c r="C7" s="6">
        <f t="shared" si="3"/>
        <v>-8.3665306411610185E-2</v>
      </c>
      <c r="D7" s="5"/>
      <c r="E7" s="5"/>
      <c r="F7" s="5"/>
      <c r="G7" s="5"/>
      <c r="H7" s="5">
        <f t="shared" si="0"/>
        <v>13477.699000000001</v>
      </c>
      <c r="I7" s="101">
        <f t="shared" ref="I7" si="7">H7/H6-1</f>
        <v>-8.3665306411610185E-2</v>
      </c>
      <c r="J7" s="5">
        <f t="shared" si="2"/>
        <v>13477.699000000001</v>
      </c>
      <c r="K7" s="101">
        <f t="shared" ref="K7" si="8">J7/J6-1</f>
        <v>-8.3665306411610185E-2</v>
      </c>
    </row>
    <row r="8" spans="1:11">
      <c r="A8" s="2">
        <v>1875</v>
      </c>
      <c r="B8" s="5">
        <v>11661.138999999999</v>
      </c>
      <c r="C8" s="6">
        <f t="shared" si="3"/>
        <v>-0.13478265095547848</v>
      </c>
      <c r="D8" s="5"/>
      <c r="E8" s="5"/>
      <c r="F8" s="5"/>
      <c r="G8" s="5"/>
      <c r="H8" s="5">
        <f t="shared" si="0"/>
        <v>11661.138999999999</v>
      </c>
      <c r="I8" s="101">
        <f t="shared" ref="I8" si="9">H8/H7-1</f>
        <v>-0.13478265095547848</v>
      </c>
      <c r="J8" s="5">
        <f t="shared" si="2"/>
        <v>11661.138999999999</v>
      </c>
      <c r="K8" s="101">
        <f t="shared" ref="K8" si="10">J8/J7-1</f>
        <v>-0.13478265095547848</v>
      </c>
    </row>
    <row r="9" spans="1:11">
      <c r="A9" s="2">
        <v>1876</v>
      </c>
      <c r="B9" s="5">
        <v>13008.909</v>
      </c>
      <c r="C9" s="6">
        <f t="shared" si="3"/>
        <v>0.11557790366790077</v>
      </c>
      <c r="D9" s="5"/>
      <c r="E9" s="5"/>
      <c r="F9" s="5"/>
      <c r="G9" s="5"/>
      <c r="H9" s="5">
        <f t="shared" si="0"/>
        <v>13008.909</v>
      </c>
      <c r="I9" s="101">
        <f t="shared" ref="I9" si="11">H9/H8-1</f>
        <v>0.11557790366790077</v>
      </c>
      <c r="J9" s="5">
        <f t="shared" si="2"/>
        <v>13008.909</v>
      </c>
      <c r="K9" s="101">
        <f t="shared" ref="K9" si="12">J9/J8-1</f>
        <v>0.11557790366790077</v>
      </c>
    </row>
    <row r="10" spans="1:11">
      <c r="A10" s="2">
        <v>1877</v>
      </c>
      <c r="B10" s="5">
        <v>13536.297</v>
      </c>
      <c r="C10" s="6">
        <f t="shared" si="3"/>
        <v>4.0540524958703417E-2</v>
      </c>
      <c r="D10" s="5"/>
      <c r="E10" s="5"/>
      <c r="F10" s="5"/>
      <c r="G10" s="5"/>
      <c r="H10" s="5">
        <f t="shared" si="0"/>
        <v>13536.297</v>
      </c>
      <c r="I10" s="101">
        <f t="shared" ref="I10" si="13">H10/H9-1</f>
        <v>4.0540524958703417E-2</v>
      </c>
      <c r="J10" s="5">
        <f t="shared" si="2"/>
        <v>13536.297</v>
      </c>
      <c r="K10" s="101">
        <f t="shared" ref="K10" si="14">J10/J9-1</f>
        <v>4.0540524958703417E-2</v>
      </c>
    </row>
    <row r="11" spans="1:11">
      <c r="A11" s="2">
        <v>1878</v>
      </c>
      <c r="B11" s="5">
        <v>14766.87</v>
      </c>
      <c r="C11" s="6">
        <f t="shared" si="3"/>
        <v>9.0909131204789606E-2</v>
      </c>
      <c r="D11" s="5"/>
      <c r="E11" s="5"/>
      <c r="F11" s="5"/>
      <c r="G11" s="5"/>
      <c r="H11" s="5">
        <f t="shared" si="0"/>
        <v>14766.87</v>
      </c>
      <c r="I11" s="101">
        <f t="shared" ref="I11" si="15">H11/H10-1</f>
        <v>9.0909131204789606E-2</v>
      </c>
      <c r="J11" s="5">
        <f t="shared" si="2"/>
        <v>14766.87</v>
      </c>
      <c r="K11" s="101">
        <f t="shared" ref="K11" si="16">J11/J10-1</f>
        <v>9.0909131204789606E-2</v>
      </c>
    </row>
    <row r="12" spans="1:11">
      <c r="A12" s="2">
        <v>1879</v>
      </c>
      <c r="B12" s="5">
        <v>13184.705</v>
      </c>
      <c r="C12" s="6">
        <f t="shared" si="3"/>
        <v>-0.10714288132827066</v>
      </c>
      <c r="D12" s="5"/>
      <c r="E12" s="5"/>
      <c r="F12" s="5"/>
      <c r="G12" s="5"/>
      <c r="H12" s="5">
        <f t="shared" si="0"/>
        <v>13184.705</v>
      </c>
      <c r="I12" s="101">
        <f t="shared" ref="I12" si="17">H12/H11-1</f>
        <v>-0.10714288132827066</v>
      </c>
      <c r="J12" s="5">
        <f t="shared" si="2"/>
        <v>13184.705</v>
      </c>
      <c r="K12" s="101">
        <f t="shared" ref="K12" si="18">J12/J11-1</f>
        <v>-0.10714288132827066</v>
      </c>
    </row>
    <row r="13" spans="1:11">
      <c r="A13" s="2">
        <v>1880</v>
      </c>
      <c r="B13" s="5">
        <v>14532.475</v>
      </c>
      <c r="C13" s="6">
        <f t="shared" si="3"/>
        <v>0.10222223402040465</v>
      </c>
      <c r="D13" s="5"/>
      <c r="E13" s="5"/>
      <c r="F13" s="5"/>
      <c r="G13" s="5"/>
      <c r="H13" s="5">
        <f t="shared" si="0"/>
        <v>14532.475</v>
      </c>
      <c r="I13" s="101">
        <f t="shared" ref="I13" si="19">H13/H12-1</f>
        <v>0.10222223402040465</v>
      </c>
      <c r="J13" s="5">
        <f t="shared" si="2"/>
        <v>14532.475</v>
      </c>
      <c r="K13" s="101">
        <f t="shared" ref="K13" si="20">J13/J12-1</f>
        <v>0.10222223402040465</v>
      </c>
    </row>
    <row r="14" spans="1:11">
      <c r="A14" s="2">
        <v>1881</v>
      </c>
      <c r="B14" s="5">
        <v>14005.087</v>
      </c>
      <c r="C14" s="6">
        <f t="shared" si="3"/>
        <v>-3.6290308429913098E-2</v>
      </c>
      <c r="D14" s="5"/>
      <c r="E14" s="5"/>
      <c r="F14" s="5"/>
      <c r="G14" s="5"/>
      <c r="H14" s="5">
        <f t="shared" si="0"/>
        <v>14005.087</v>
      </c>
      <c r="I14" s="101">
        <f t="shared" ref="I14" si="21">H14/H13-1</f>
        <v>-3.6290308429913098E-2</v>
      </c>
      <c r="J14" s="5">
        <f t="shared" si="2"/>
        <v>14005.087</v>
      </c>
      <c r="K14" s="101">
        <f t="shared" ref="K14" si="22">J14/J13-1</f>
        <v>-3.6290308429913098E-2</v>
      </c>
    </row>
    <row r="15" spans="1:11">
      <c r="A15" s="2">
        <v>1882</v>
      </c>
      <c r="B15" s="5">
        <v>15704.449000000001</v>
      </c>
      <c r="C15" s="6">
        <f t="shared" si="3"/>
        <v>0.1213389106401126</v>
      </c>
      <c r="D15" s="5"/>
      <c r="E15" s="5"/>
      <c r="F15" s="5"/>
      <c r="G15" s="5"/>
      <c r="H15" s="5">
        <f t="shared" si="0"/>
        <v>15704.449000000001</v>
      </c>
      <c r="I15" s="101">
        <f t="shared" ref="I15" si="23">H15/H14-1</f>
        <v>0.1213389106401126</v>
      </c>
      <c r="J15" s="5">
        <f t="shared" si="2"/>
        <v>15704.449000000001</v>
      </c>
      <c r="K15" s="101">
        <f t="shared" ref="K15" si="24">J15/J14-1</f>
        <v>0.1213389106401126</v>
      </c>
    </row>
    <row r="16" spans="1:11">
      <c r="A16" s="2">
        <v>1883</v>
      </c>
      <c r="B16" s="5">
        <v>18810.18</v>
      </c>
      <c r="C16" s="6">
        <f t="shared" si="3"/>
        <v>0.19776122040321176</v>
      </c>
      <c r="D16" s="5"/>
      <c r="E16" s="5"/>
      <c r="F16" s="5"/>
      <c r="G16" s="5"/>
      <c r="H16" s="5">
        <f t="shared" si="0"/>
        <v>18810.18</v>
      </c>
      <c r="I16" s="101">
        <f t="shared" ref="I16" si="25">H16/H15-1</f>
        <v>0.19776122040321176</v>
      </c>
      <c r="J16" s="5">
        <f t="shared" si="2"/>
        <v>18810.18</v>
      </c>
      <c r="K16" s="101">
        <f t="shared" ref="K16" si="26">J16/J15-1</f>
        <v>0.19776122040321176</v>
      </c>
    </row>
    <row r="17" spans="1:11">
      <c r="A17" s="2">
        <v>1884</v>
      </c>
      <c r="B17" s="5">
        <v>18985.975999999999</v>
      </c>
      <c r="C17" s="6">
        <f t="shared" si="3"/>
        <v>9.3457904177418616E-3</v>
      </c>
      <c r="D17" s="5"/>
      <c r="E17" s="5"/>
      <c r="F17" s="5"/>
      <c r="G17" s="5"/>
      <c r="H17" s="5">
        <f t="shared" si="0"/>
        <v>18985.975999999999</v>
      </c>
      <c r="I17" s="101">
        <f t="shared" ref="I17" si="27">H17/H16-1</f>
        <v>9.3457904177418616E-3</v>
      </c>
      <c r="J17" s="5">
        <f t="shared" si="2"/>
        <v>18985.975999999999</v>
      </c>
      <c r="K17" s="101">
        <f t="shared" ref="K17" si="28">J17/J16-1</f>
        <v>9.3457904177418616E-3</v>
      </c>
    </row>
    <row r="18" spans="1:11">
      <c r="A18" s="2">
        <v>1885</v>
      </c>
      <c r="B18" s="5">
        <v>21798.713</v>
      </c>
      <c r="C18" s="6">
        <f t="shared" si="3"/>
        <v>0.14814813839436014</v>
      </c>
      <c r="D18" s="5"/>
      <c r="E18" s="5"/>
      <c r="F18" s="5"/>
      <c r="G18" s="5"/>
      <c r="H18" s="5">
        <f t="shared" si="0"/>
        <v>21798.713</v>
      </c>
      <c r="I18" s="101">
        <f t="shared" ref="I18" si="29">H18/H17-1</f>
        <v>0.14814813839436014</v>
      </c>
      <c r="J18" s="5">
        <f t="shared" si="2"/>
        <v>21798.713</v>
      </c>
      <c r="K18" s="101">
        <f t="shared" ref="K18" si="30">J18/J17-1</f>
        <v>0.14814813839436014</v>
      </c>
    </row>
    <row r="19" spans="1:11">
      <c r="A19" s="2">
        <v>1886</v>
      </c>
      <c r="B19" s="5">
        <v>23029.285</v>
      </c>
      <c r="C19" s="6">
        <f t="shared" si="3"/>
        <v>5.6451589596138163E-2</v>
      </c>
      <c r="D19" s="5"/>
      <c r="E19" s="5"/>
      <c r="F19" s="5"/>
      <c r="G19" s="5"/>
      <c r="H19" s="5">
        <f t="shared" si="0"/>
        <v>23029.285</v>
      </c>
      <c r="I19" s="101">
        <f t="shared" ref="I19" si="31">H19/H18-1</f>
        <v>5.6451589596138163E-2</v>
      </c>
      <c r="J19" s="5">
        <f t="shared" si="2"/>
        <v>23029.285</v>
      </c>
      <c r="K19" s="101">
        <f t="shared" ref="K19" si="32">J19/J18-1</f>
        <v>5.6451589596138163E-2</v>
      </c>
    </row>
    <row r="20" spans="1:11">
      <c r="A20" s="2">
        <v>1887</v>
      </c>
      <c r="B20" s="5">
        <v>20802.535</v>
      </c>
      <c r="C20" s="6">
        <f t="shared" si="3"/>
        <v>-9.6692103120005646E-2</v>
      </c>
      <c r="D20" s="5"/>
      <c r="E20" s="5"/>
      <c r="F20" s="5"/>
      <c r="G20" s="5"/>
      <c r="H20" s="5">
        <f t="shared" si="0"/>
        <v>20802.535</v>
      </c>
      <c r="I20" s="101">
        <f t="shared" ref="I20" si="33">H20/H19-1</f>
        <v>-9.6692103120005646E-2</v>
      </c>
      <c r="J20" s="5">
        <f t="shared" si="2"/>
        <v>20802.535</v>
      </c>
      <c r="K20" s="101">
        <f t="shared" ref="K20" si="34">J20/J19-1</f>
        <v>-9.6692103120005646E-2</v>
      </c>
    </row>
    <row r="21" spans="1:11">
      <c r="A21" s="2">
        <v>1888</v>
      </c>
      <c r="B21" s="5">
        <v>25959.22</v>
      </c>
      <c r="C21" s="6">
        <f t="shared" si="3"/>
        <v>0.24788733680774966</v>
      </c>
      <c r="D21" s="5"/>
      <c r="E21" s="5"/>
      <c r="F21" s="5"/>
      <c r="G21" s="5"/>
      <c r="H21" s="5">
        <f t="shared" si="0"/>
        <v>25959.22</v>
      </c>
      <c r="I21" s="101">
        <f t="shared" ref="I21" si="35">H21/H20-1</f>
        <v>0.24788733680774966</v>
      </c>
      <c r="J21" s="5">
        <f t="shared" si="2"/>
        <v>25959.22</v>
      </c>
      <c r="K21" s="101">
        <f t="shared" ref="K21" si="36">J21/J20-1</f>
        <v>0.24788733680774966</v>
      </c>
    </row>
    <row r="22" spans="1:11">
      <c r="A22" s="2">
        <v>1889</v>
      </c>
      <c r="B22" s="5">
        <v>23966.864000000001</v>
      </c>
      <c r="C22" s="6">
        <f t="shared" si="3"/>
        <v>-7.6749455492114205E-2</v>
      </c>
      <c r="D22" s="5"/>
      <c r="E22" s="5"/>
      <c r="F22" s="5"/>
      <c r="G22" s="5"/>
      <c r="H22" s="5">
        <f t="shared" si="0"/>
        <v>23966.864000000001</v>
      </c>
      <c r="I22" s="101">
        <f t="shared" ref="I22" si="37">H22/H21-1</f>
        <v>-7.6749455492114205E-2</v>
      </c>
      <c r="J22" s="5">
        <f t="shared" si="2"/>
        <v>23966.864000000001</v>
      </c>
      <c r="K22" s="101">
        <f t="shared" ref="K22" si="38">J22/J21-1</f>
        <v>-7.6749455492114205E-2</v>
      </c>
    </row>
    <row r="23" spans="1:11">
      <c r="A23" s="2">
        <v>1890</v>
      </c>
      <c r="B23" s="5">
        <v>22150.305</v>
      </c>
      <c r="C23" s="6">
        <f t="shared" si="3"/>
        <v>-7.5794605418547878E-2</v>
      </c>
      <c r="D23" s="5"/>
      <c r="E23" s="5"/>
      <c r="F23" s="5"/>
      <c r="G23" s="5"/>
      <c r="H23" s="5">
        <f t="shared" si="0"/>
        <v>22150.305</v>
      </c>
      <c r="I23" s="101">
        <f t="shared" ref="I23" si="39">H23/H22-1</f>
        <v>-7.5794605418547878E-2</v>
      </c>
      <c r="J23" s="5">
        <f t="shared" si="2"/>
        <v>22150.305</v>
      </c>
      <c r="K23" s="101">
        <f t="shared" ref="K23" si="40">J23/J22-1</f>
        <v>-7.5794605418547878E-2</v>
      </c>
    </row>
    <row r="24" spans="1:11">
      <c r="A24" s="2">
        <v>1891</v>
      </c>
      <c r="B24" s="5">
        <v>24318.455999999998</v>
      </c>
      <c r="C24" s="6">
        <f t="shared" si="3"/>
        <v>9.7883573160730597E-2</v>
      </c>
      <c r="D24" s="5"/>
      <c r="E24" s="5"/>
      <c r="F24" s="5"/>
      <c r="G24" s="5"/>
      <c r="H24" s="5">
        <f t="shared" si="0"/>
        <v>24318.455999999998</v>
      </c>
      <c r="I24" s="101">
        <f t="shared" ref="I24" si="41">H24/H23-1</f>
        <v>9.7883573160730597E-2</v>
      </c>
      <c r="J24" s="5">
        <f t="shared" si="2"/>
        <v>24318.455999999998</v>
      </c>
      <c r="K24" s="101">
        <f t="shared" ref="K24" si="42">J24/J23-1</f>
        <v>9.7883573160730597E-2</v>
      </c>
    </row>
    <row r="25" spans="1:11">
      <c r="A25" s="2">
        <v>1892</v>
      </c>
      <c r="B25" s="5">
        <v>25080.239000000001</v>
      </c>
      <c r="C25" s="6">
        <f t="shared" si="3"/>
        <v>3.132530288929547E-2</v>
      </c>
      <c r="D25" s="5"/>
      <c r="E25" s="5"/>
      <c r="F25" s="5"/>
      <c r="G25" s="5"/>
      <c r="H25" s="5">
        <f t="shared" si="0"/>
        <v>25080.239000000001</v>
      </c>
      <c r="I25" s="101">
        <f t="shared" ref="I25" si="43">H25/H24-1</f>
        <v>3.132530288929547E-2</v>
      </c>
      <c r="J25" s="5">
        <f t="shared" si="2"/>
        <v>25080.239000000001</v>
      </c>
      <c r="K25" s="101">
        <f t="shared" ref="K25" si="44">J25/J24-1</f>
        <v>3.132530288929547E-2</v>
      </c>
    </row>
    <row r="26" spans="1:11">
      <c r="A26" s="2">
        <v>1893</v>
      </c>
      <c r="B26" s="5">
        <v>27717.181</v>
      </c>
      <c r="C26" s="6">
        <f t="shared" si="3"/>
        <v>0.10514022613580343</v>
      </c>
      <c r="D26" s="5"/>
      <c r="E26" s="5"/>
      <c r="F26" s="5"/>
      <c r="G26" s="5"/>
      <c r="H26" s="5">
        <f t="shared" si="0"/>
        <v>27717.181</v>
      </c>
      <c r="I26" s="101">
        <f t="shared" ref="I26" si="45">H26/H25-1</f>
        <v>0.10514022613580343</v>
      </c>
      <c r="J26" s="5">
        <f t="shared" si="2"/>
        <v>27717.181</v>
      </c>
      <c r="K26" s="101">
        <f t="shared" ref="K26" si="46">J26/J25-1</f>
        <v>0.10514022613580343</v>
      </c>
    </row>
    <row r="27" spans="1:11">
      <c r="A27" s="2">
        <v>1894</v>
      </c>
      <c r="B27" s="5">
        <v>30764.312000000002</v>
      </c>
      <c r="C27" s="6">
        <f t="shared" si="3"/>
        <v>0.10993654080478099</v>
      </c>
      <c r="D27" s="5"/>
      <c r="E27" s="5"/>
      <c r="F27" s="5"/>
      <c r="G27" s="5"/>
      <c r="H27" s="5">
        <f t="shared" si="0"/>
        <v>30764.312000000002</v>
      </c>
      <c r="I27" s="101">
        <f t="shared" ref="I27" si="47">H27/H26-1</f>
        <v>0.10993654080478099</v>
      </c>
      <c r="J27" s="5">
        <f t="shared" si="2"/>
        <v>30764.312000000002</v>
      </c>
      <c r="K27" s="101">
        <f t="shared" ref="K27" si="48">J27/J26-1</f>
        <v>0.10993654080478099</v>
      </c>
    </row>
    <row r="28" spans="1:11">
      <c r="A28" s="2">
        <v>1895</v>
      </c>
      <c r="B28" s="5">
        <v>30588.516</v>
      </c>
      <c r="C28" s="6">
        <f t="shared" si="3"/>
        <v>-5.7142834853580737E-3</v>
      </c>
      <c r="D28" s="5"/>
      <c r="E28" s="5"/>
      <c r="F28" s="5"/>
      <c r="G28" s="5"/>
      <c r="H28" s="5">
        <f t="shared" si="0"/>
        <v>30588.516</v>
      </c>
      <c r="I28" s="101">
        <f t="shared" ref="I28" si="49">H28/H27-1</f>
        <v>-5.7142834853580737E-3</v>
      </c>
      <c r="J28" s="5">
        <f t="shared" si="2"/>
        <v>30588.516</v>
      </c>
      <c r="K28" s="101">
        <f t="shared" ref="K28" si="50">J28/J27-1</f>
        <v>-5.7142834853580737E-3</v>
      </c>
    </row>
    <row r="29" spans="1:11">
      <c r="A29" s="2">
        <v>1896</v>
      </c>
      <c r="B29" s="5">
        <v>32405.076000000001</v>
      </c>
      <c r="C29" s="6">
        <f t="shared" si="3"/>
        <v>5.9386993471667537E-2</v>
      </c>
      <c r="D29" s="5"/>
      <c r="E29" s="5"/>
      <c r="F29" s="5"/>
      <c r="G29" s="5"/>
      <c r="H29" s="5">
        <f t="shared" si="0"/>
        <v>32405.076000000001</v>
      </c>
      <c r="I29" s="101">
        <f t="shared" ref="I29" si="51">H29/H28-1</f>
        <v>5.9386993471667537E-2</v>
      </c>
      <c r="J29" s="5">
        <f t="shared" si="2"/>
        <v>32405.076000000001</v>
      </c>
      <c r="K29" s="101">
        <f t="shared" ref="K29" si="52">J29/J28-1</f>
        <v>5.9386993471667537E-2</v>
      </c>
    </row>
    <row r="30" spans="1:11">
      <c r="A30" s="2">
        <v>1897</v>
      </c>
      <c r="B30" s="5">
        <v>31467.496999999999</v>
      </c>
      <c r="C30" s="6">
        <f t="shared" si="3"/>
        <v>-2.8933090605928524E-2</v>
      </c>
      <c r="D30" s="5"/>
      <c r="E30" s="5"/>
      <c r="F30" s="5"/>
      <c r="G30" s="5"/>
      <c r="H30" s="5">
        <f t="shared" si="0"/>
        <v>31467.496999999999</v>
      </c>
      <c r="I30" s="101">
        <f t="shared" ref="I30" si="53">H30/H29-1</f>
        <v>-2.8933090605928524E-2</v>
      </c>
      <c r="J30" s="5">
        <f t="shared" si="2"/>
        <v>31467.496999999999</v>
      </c>
      <c r="K30" s="101">
        <f t="shared" ref="K30" si="54">J30/J29-1</f>
        <v>-2.8933090605928524E-2</v>
      </c>
    </row>
    <row r="31" spans="1:11">
      <c r="A31" s="2">
        <v>1898</v>
      </c>
      <c r="B31" s="5">
        <v>29240.745999999999</v>
      </c>
      <c r="C31" s="6">
        <f t="shared" si="3"/>
        <v>-7.0763524661653254E-2</v>
      </c>
      <c r="D31" s="5"/>
      <c r="E31" s="5"/>
      <c r="F31" s="5"/>
      <c r="G31" s="5"/>
      <c r="H31" s="5">
        <f t="shared" si="0"/>
        <v>29240.745999999999</v>
      </c>
      <c r="I31" s="101">
        <f t="shared" ref="I31" si="55">H31/H30-1</f>
        <v>-7.0763524661653254E-2</v>
      </c>
      <c r="J31" s="5">
        <f t="shared" si="2"/>
        <v>29240.745999999999</v>
      </c>
      <c r="K31" s="101">
        <f t="shared" ref="K31" si="56">J31/J30-1</f>
        <v>-7.0763524661653254E-2</v>
      </c>
    </row>
    <row r="32" spans="1:11">
      <c r="A32" s="2">
        <v>1899</v>
      </c>
      <c r="B32" s="5">
        <v>30236.923999999999</v>
      </c>
      <c r="C32" s="6">
        <f t="shared" si="3"/>
        <v>3.4068145867413913E-2</v>
      </c>
      <c r="D32" s="5"/>
      <c r="E32" s="5"/>
      <c r="F32" s="5"/>
      <c r="G32" s="5"/>
      <c r="H32" s="5">
        <f t="shared" si="0"/>
        <v>30236.923999999999</v>
      </c>
      <c r="I32" s="101">
        <f t="shared" ref="I32" si="57">H32/H31-1</f>
        <v>3.4068145867413913E-2</v>
      </c>
      <c r="J32" s="5">
        <f t="shared" si="2"/>
        <v>30236.923999999999</v>
      </c>
      <c r="K32" s="101">
        <f t="shared" ref="K32" si="58">J32/J31-1</f>
        <v>3.4068145867413913E-2</v>
      </c>
    </row>
    <row r="33" spans="1:11">
      <c r="A33" s="2">
        <v>1900</v>
      </c>
      <c r="B33" s="5">
        <v>30529.918000000001</v>
      </c>
      <c r="C33" s="6">
        <f t="shared" si="3"/>
        <v>9.689940683119902E-3</v>
      </c>
      <c r="D33" s="5"/>
      <c r="E33" s="5"/>
      <c r="F33" s="5"/>
      <c r="G33" s="5"/>
      <c r="H33" s="5">
        <f t="shared" si="0"/>
        <v>30529.918000000001</v>
      </c>
      <c r="I33" s="101">
        <f t="shared" ref="I33" si="59">H33/H32-1</f>
        <v>9.689940683119902E-3</v>
      </c>
      <c r="J33" s="5">
        <f t="shared" si="2"/>
        <v>30529.918000000001</v>
      </c>
      <c r="K33" s="101">
        <f t="shared" ref="K33" si="60">J33/J32-1</f>
        <v>9.689940683119902E-3</v>
      </c>
    </row>
    <row r="34" spans="1:11">
      <c r="A34" s="2">
        <v>1901</v>
      </c>
      <c r="B34" s="5">
        <v>30726.69</v>
      </c>
      <c r="C34" s="6">
        <f t="shared" si="3"/>
        <v>6.4452187523069693E-3</v>
      </c>
      <c r="D34" s="5"/>
      <c r="E34" s="5"/>
      <c r="F34" s="5"/>
      <c r="G34" s="5"/>
      <c r="H34" s="5">
        <f t="shared" si="0"/>
        <v>30726.69</v>
      </c>
      <c r="I34" s="101">
        <f t="shared" ref="I34" si="61">H34/H33-1</f>
        <v>6.4452187523069693E-3</v>
      </c>
      <c r="J34" s="5">
        <f t="shared" si="2"/>
        <v>30726.69</v>
      </c>
      <c r="K34" s="101">
        <f t="shared" ref="K34" si="62">J34/J33-1</f>
        <v>6.4452187523069693E-3</v>
      </c>
    </row>
    <row r="35" spans="1:11">
      <c r="A35" s="2">
        <v>1902</v>
      </c>
      <c r="B35" s="5">
        <v>35200.379999999997</v>
      </c>
      <c r="C35" s="6">
        <f t="shared" si="3"/>
        <v>0.1455962226975962</v>
      </c>
      <c r="D35" s="5"/>
      <c r="E35" s="5"/>
      <c r="F35" s="5"/>
      <c r="G35" s="5"/>
      <c r="H35" s="5">
        <f t="shared" si="0"/>
        <v>35200.379999999997</v>
      </c>
      <c r="I35" s="101">
        <f t="shared" ref="I35" si="63">H35/H34-1</f>
        <v>0.1455962226975962</v>
      </c>
      <c r="J35" s="5">
        <f t="shared" si="2"/>
        <v>35200.379999999997</v>
      </c>
      <c r="K35" s="101">
        <f t="shared" ref="K35" si="64">J35/J34-1</f>
        <v>0.1455962226975962</v>
      </c>
    </row>
    <row r="36" spans="1:11">
      <c r="A36" s="2">
        <v>1903</v>
      </c>
      <c r="B36" s="5">
        <v>33789.203000000001</v>
      </c>
      <c r="C36" s="6">
        <f t="shared" si="3"/>
        <v>-4.0089822893957239E-2</v>
      </c>
      <c r="D36" s="5"/>
      <c r="E36" s="5"/>
      <c r="F36" s="5"/>
      <c r="G36" s="5"/>
      <c r="H36" s="5">
        <f t="shared" si="0"/>
        <v>33789.203000000001</v>
      </c>
      <c r="I36" s="101">
        <f t="shared" ref="I36" si="65">H36/H35-1</f>
        <v>-4.0089822893957239E-2</v>
      </c>
      <c r="J36" s="5">
        <f t="shared" si="2"/>
        <v>33789.203000000001</v>
      </c>
      <c r="K36" s="101">
        <f t="shared" ref="K36" si="66">J36/J35-1</f>
        <v>-4.0089822893957239E-2</v>
      </c>
    </row>
    <row r="37" spans="1:11">
      <c r="A37" s="2">
        <v>1904</v>
      </c>
      <c r="B37" s="5">
        <v>33998.639999999999</v>
      </c>
      <c r="C37" s="6">
        <f t="shared" si="3"/>
        <v>6.198340931569124E-3</v>
      </c>
      <c r="D37" s="5"/>
      <c r="E37" s="5"/>
      <c r="F37" s="5"/>
      <c r="G37" s="5"/>
      <c r="H37" s="5">
        <f t="shared" si="0"/>
        <v>33998.639999999999</v>
      </c>
      <c r="I37" s="101">
        <f t="shared" ref="I37" si="67">H37/H36-1</f>
        <v>6.198340931569124E-3</v>
      </c>
      <c r="J37" s="5">
        <f t="shared" si="2"/>
        <v>33998.639999999999</v>
      </c>
      <c r="K37" s="101">
        <f t="shared" ref="K37" si="68">J37/J36-1</f>
        <v>6.198340931569124E-3</v>
      </c>
    </row>
    <row r="38" spans="1:11">
      <c r="A38" s="2">
        <v>1905</v>
      </c>
      <c r="B38" s="5">
        <v>30371.14</v>
      </c>
      <c r="C38" s="6">
        <f t="shared" si="3"/>
        <v>-0.10669544428835975</v>
      </c>
      <c r="D38" s="5"/>
      <c r="E38" s="5"/>
      <c r="F38" s="5"/>
      <c r="G38" s="5"/>
      <c r="H38" s="5">
        <f t="shared" si="0"/>
        <v>30371.14</v>
      </c>
      <c r="I38" s="101">
        <f t="shared" ref="I38" si="69">H38/H37-1</f>
        <v>-0.10669544428835975</v>
      </c>
      <c r="J38" s="5">
        <f t="shared" si="2"/>
        <v>30371.14</v>
      </c>
      <c r="K38" s="101">
        <f t="shared" ref="K38" si="70">J38/J37-1</f>
        <v>-0.10669544428835975</v>
      </c>
    </row>
    <row r="39" spans="1:11">
      <c r="A39" s="2">
        <v>1906</v>
      </c>
      <c r="B39" s="5">
        <v>32733.811000000002</v>
      </c>
      <c r="C39" s="6">
        <f t="shared" si="3"/>
        <v>7.7793293238251904E-2</v>
      </c>
      <c r="D39" s="5"/>
      <c r="E39" s="5"/>
      <c r="F39" s="5"/>
      <c r="G39" s="5"/>
      <c r="H39" s="5">
        <f t="shared" si="0"/>
        <v>32733.811000000002</v>
      </c>
      <c r="I39" s="101">
        <f t="shared" ref="I39" si="71">H39/H38-1</f>
        <v>7.7793293238251904E-2</v>
      </c>
      <c r="J39" s="5">
        <f t="shared" si="2"/>
        <v>32733.811000000002</v>
      </c>
      <c r="K39" s="101">
        <f t="shared" ref="K39" si="72">J39/J38-1</f>
        <v>7.7793293238251904E-2</v>
      </c>
    </row>
    <row r="40" spans="1:11">
      <c r="A40" s="2">
        <v>1907</v>
      </c>
      <c r="B40" s="5">
        <v>37910.392999999996</v>
      </c>
      <c r="C40" s="6">
        <f t="shared" si="3"/>
        <v>0.15814174524316749</v>
      </c>
      <c r="D40" s="5"/>
      <c r="E40" s="5"/>
      <c r="F40" s="5"/>
      <c r="G40" s="5"/>
      <c r="H40" s="5">
        <f t="shared" si="0"/>
        <v>37910.392999999996</v>
      </c>
      <c r="I40" s="101">
        <f t="shared" ref="I40" si="73">H40/H39-1</f>
        <v>0.15814174524316749</v>
      </c>
      <c r="J40" s="5">
        <f t="shared" si="2"/>
        <v>37910.392999999996</v>
      </c>
      <c r="K40" s="101">
        <f t="shared" ref="K40" si="74">J40/J39-1</f>
        <v>0.15814174524316749</v>
      </c>
    </row>
    <row r="41" spans="1:11">
      <c r="A41" s="2">
        <v>1908</v>
      </c>
      <c r="B41" s="5">
        <v>42400.97</v>
      </c>
      <c r="C41" s="6">
        <f t="shared" si="3"/>
        <v>0.11845239905584748</v>
      </c>
      <c r="D41" s="5"/>
      <c r="E41" s="5"/>
      <c r="F41" s="5"/>
      <c r="G41" s="5"/>
      <c r="H41" s="5">
        <f t="shared" si="0"/>
        <v>42400.97</v>
      </c>
      <c r="I41" s="101">
        <f t="shared" ref="I41" si="75">H41/H40-1</f>
        <v>0.11845239905584748</v>
      </c>
      <c r="J41" s="5">
        <f t="shared" si="2"/>
        <v>42400.97</v>
      </c>
      <c r="K41" s="101">
        <f t="shared" ref="K41" si="76">J41/J40-1</f>
        <v>0.11845239905584748</v>
      </c>
    </row>
    <row r="42" spans="1:11">
      <c r="A42" s="2">
        <v>1909</v>
      </c>
      <c r="B42" s="5">
        <v>44171.214</v>
      </c>
      <c r="C42" s="6">
        <f t="shared" si="3"/>
        <v>4.1750082604242289E-2</v>
      </c>
      <c r="D42" s="5"/>
      <c r="E42" s="5"/>
      <c r="F42" s="5"/>
      <c r="G42" s="5"/>
      <c r="H42" s="5">
        <f t="shared" si="0"/>
        <v>44171.214</v>
      </c>
      <c r="I42" s="101">
        <f t="shared" ref="I42" si="77">H42/H41-1</f>
        <v>4.1750082604242289E-2</v>
      </c>
      <c r="J42" s="5">
        <f t="shared" si="2"/>
        <v>44171.214</v>
      </c>
      <c r="K42" s="101">
        <f t="shared" ref="K42" si="78">J42/J41-1</f>
        <v>4.1750082604242289E-2</v>
      </c>
    </row>
    <row r="43" spans="1:11">
      <c r="A43" s="2">
        <v>1910</v>
      </c>
      <c r="B43" s="5">
        <v>46270.741000000002</v>
      </c>
      <c r="C43" s="6">
        <f t="shared" si="3"/>
        <v>4.7531566599007258E-2</v>
      </c>
      <c r="D43" s="5"/>
      <c r="E43" s="5"/>
      <c r="F43" s="5"/>
      <c r="G43" s="5"/>
      <c r="H43" s="5">
        <f t="shared" si="0"/>
        <v>46270.741000000002</v>
      </c>
      <c r="I43" s="101">
        <f t="shared" ref="I43" si="79">H43/H42-1</f>
        <v>4.7531566599007258E-2</v>
      </c>
      <c r="J43" s="5">
        <f t="shared" si="2"/>
        <v>46270.741000000002</v>
      </c>
      <c r="K43" s="101">
        <f t="shared" ref="K43" si="80">J43/J42-1</f>
        <v>4.7531566599007258E-2</v>
      </c>
    </row>
    <row r="44" spans="1:11">
      <c r="A44" s="2">
        <v>1911</v>
      </c>
      <c r="B44" s="5">
        <v>44844.553999999996</v>
      </c>
      <c r="C44" s="6">
        <f t="shared" si="3"/>
        <v>-3.0822653131922118E-2</v>
      </c>
      <c r="D44" s="5"/>
      <c r="E44" s="5"/>
      <c r="F44" s="5"/>
      <c r="G44" s="5"/>
      <c r="H44" s="5">
        <f t="shared" si="0"/>
        <v>44844.553999999996</v>
      </c>
      <c r="I44" s="101">
        <f t="shared" ref="I44" si="81">H44/H43-1</f>
        <v>-3.0822653131922118E-2</v>
      </c>
      <c r="J44" s="5">
        <f t="shared" si="2"/>
        <v>44844.553999999996</v>
      </c>
      <c r="K44" s="101">
        <f t="shared" ref="K44" si="82">J44/J43-1</f>
        <v>-3.0822653131922118E-2</v>
      </c>
    </row>
    <row r="45" spans="1:11">
      <c r="A45" s="2">
        <v>1912</v>
      </c>
      <c r="B45" s="5">
        <v>48680.788</v>
      </c>
      <c r="C45" s="6">
        <f t="shared" si="3"/>
        <v>8.5545147801001642E-2</v>
      </c>
      <c r="D45" s="5"/>
      <c r="E45" s="5"/>
      <c r="F45" s="5"/>
      <c r="G45" s="5"/>
      <c r="H45" s="5">
        <f t="shared" si="0"/>
        <v>48680.788</v>
      </c>
      <c r="I45" s="101">
        <f t="shared" ref="I45" si="83">H45/H44-1</f>
        <v>8.5545147801001642E-2</v>
      </c>
      <c r="J45" s="5">
        <f t="shared" si="2"/>
        <v>48680.788</v>
      </c>
      <c r="K45" s="101">
        <f t="shared" ref="K45" si="84">J45/J44-1</f>
        <v>8.5545147801001642E-2</v>
      </c>
    </row>
    <row r="46" spans="1:11">
      <c r="A46" s="2">
        <v>1913</v>
      </c>
      <c r="B46" s="5">
        <v>46796.796000000002</v>
      </c>
      <c r="C46" s="6">
        <f t="shared" si="3"/>
        <v>-3.8700934750686367E-2</v>
      </c>
      <c r="D46" s="5"/>
      <c r="E46" s="5"/>
      <c r="F46" s="5"/>
      <c r="G46" s="5"/>
      <c r="H46" s="5">
        <f t="shared" si="0"/>
        <v>46796.796000000002</v>
      </c>
      <c r="I46" s="101">
        <f t="shared" ref="I46" si="85">H46/H45-1</f>
        <v>-3.8700934750686367E-2</v>
      </c>
      <c r="J46" s="5">
        <f t="shared" si="2"/>
        <v>46796.796000000002</v>
      </c>
      <c r="K46" s="101">
        <f t="shared" ref="K46" si="86">J46/J45-1</f>
        <v>-3.8700934750686367E-2</v>
      </c>
    </row>
    <row r="47" spans="1:11">
      <c r="A47" s="2">
        <v>1914</v>
      </c>
      <c r="B47" s="5">
        <v>40929.517999999996</v>
      </c>
      <c r="C47" s="6">
        <f t="shared" si="3"/>
        <v>-0.12537777158932006</v>
      </c>
      <c r="D47" s="5"/>
      <c r="E47" s="5"/>
      <c r="F47" s="5"/>
      <c r="G47" s="5"/>
      <c r="H47" s="5">
        <f t="shared" si="0"/>
        <v>40929.517999999996</v>
      </c>
      <c r="I47" s="101">
        <f t="shared" ref="I47" si="87">H47/H46-1</f>
        <v>-0.12537777158932006</v>
      </c>
      <c r="J47" s="5">
        <f t="shared" si="2"/>
        <v>40929.517999999996</v>
      </c>
      <c r="K47" s="101">
        <f t="shared" ref="K47" si="88">J47/J46-1</f>
        <v>-0.12537777158932006</v>
      </c>
    </row>
    <row r="48" spans="1:11">
      <c r="A48" s="2">
        <v>1915</v>
      </c>
      <c r="B48" s="5">
        <v>36663.154000000002</v>
      </c>
      <c r="C48" s="6">
        <f t="shared" si="3"/>
        <v>-0.10423684930763155</v>
      </c>
      <c r="D48" s="5"/>
      <c r="E48" s="5"/>
      <c r="F48" s="5"/>
      <c r="G48" s="5"/>
      <c r="H48" s="5">
        <f t="shared" si="0"/>
        <v>36663.154000000002</v>
      </c>
      <c r="I48" s="101">
        <f t="shared" ref="I48" si="89">H48/H47-1</f>
        <v>-0.10423684930763155</v>
      </c>
      <c r="J48" s="5">
        <f t="shared" si="2"/>
        <v>36663.154000000002</v>
      </c>
      <c r="K48" s="101">
        <f t="shared" ref="K48" si="90">J48/J47-1</f>
        <v>-0.10423684930763155</v>
      </c>
    </row>
    <row r="49" spans="1:11">
      <c r="A49" s="2">
        <v>1916</v>
      </c>
      <c r="B49" s="5">
        <v>36342.315000000002</v>
      </c>
      <c r="C49" s="6">
        <f t="shared" si="3"/>
        <v>-8.7509928905734613E-3</v>
      </c>
      <c r="D49" s="5"/>
      <c r="E49" s="5"/>
      <c r="F49" s="5"/>
      <c r="G49" s="5"/>
      <c r="H49" s="5">
        <f t="shared" si="0"/>
        <v>36342.315000000002</v>
      </c>
      <c r="I49" s="101">
        <f t="shared" ref="I49" si="91">H49/H48-1</f>
        <v>-8.7509928905734613E-3</v>
      </c>
      <c r="J49" s="5">
        <f t="shared" si="2"/>
        <v>36342.315000000002</v>
      </c>
      <c r="K49" s="101">
        <f t="shared" ref="K49" si="92">J49/J48-1</f>
        <v>-8.7509928905734613E-3</v>
      </c>
    </row>
    <row r="50" spans="1:11">
      <c r="A50" s="2">
        <v>1917</v>
      </c>
      <c r="B50" s="5">
        <v>38809.118000000002</v>
      </c>
      <c r="C50" s="6">
        <f t="shared" si="3"/>
        <v>6.7876881260866329E-2</v>
      </c>
      <c r="D50" s="5"/>
      <c r="E50" s="5"/>
      <c r="F50" s="5"/>
      <c r="G50" s="5"/>
      <c r="H50" s="5">
        <f t="shared" si="0"/>
        <v>38809.118000000002</v>
      </c>
      <c r="I50" s="101">
        <f t="shared" ref="I50" si="93">H50/H49-1</f>
        <v>6.7876881260866329E-2</v>
      </c>
      <c r="J50" s="5">
        <f t="shared" si="2"/>
        <v>38809.118000000002</v>
      </c>
      <c r="K50" s="101">
        <f t="shared" ref="K50" si="94">J50/J49-1</f>
        <v>6.7876881260866329E-2</v>
      </c>
    </row>
    <row r="51" spans="1:11">
      <c r="A51" s="2">
        <v>1918</v>
      </c>
      <c r="B51" s="5">
        <v>44554.673000000003</v>
      </c>
      <c r="C51" s="6">
        <f t="shared" si="3"/>
        <v>0.14804652349996728</v>
      </c>
      <c r="D51" s="5"/>
      <c r="E51" s="5"/>
      <c r="F51" s="5"/>
      <c r="G51" s="5"/>
      <c r="H51" s="5">
        <f t="shared" si="0"/>
        <v>44554.673000000003</v>
      </c>
      <c r="I51" s="101">
        <f t="shared" ref="I51" si="95">H51/H50-1</f>
        <v>0.14804652349996728</v>
      </c>
      <c r="J51" s="5">
        <f t="shared" si="2"/>
        <v>44554.673000000003</v>
      </c>
      <c r="K51" s="101">
        <f t="shared" ref="K51" si="96">J51/J50-1</f>
        <v>0.14804652349996728</v>
      </c>
    </row>
    <row r="52" spans="1:11">
      <c r="A52" s="2">
        <v>1919</v>
      </c>
      <c r="B52" s="5">
        <v>45355.13</v>
      </c>
      <c r="C52" s="6">
        <f t="shared" si="3"/>
        <v>1.796572494202775E-2</v>
      </c>
      <c r="D52" s="5"/>
      <c r="E52" s="5"/>
      <c r="F52" s="5"/>
      <c r="G52" s="5"/>
      <c r="H52" s="5">
        <f t="shared" si="0"/>
        <v>45355.13</v>
      </c>
      <c r="I52" s="101">
        <f t="shared" ref="I52" si="97">H52/H51-1</f>
        <v>1.796572494202775E-2</v>
      </c>
      <c r="J52" s="5">
        <f t="shared" si="2"/>
        <v>45355.13</v>
      </c>
      <c r="K52" s="101">
        <f t="shared" ref="K52" si="98">J52/J51-1</f>
        <v>1.796572494202775E-2</v>
      </c>
    </row>
    <row r="53" spans="1:11">
      <c r="A53" s="2">
        <v>1920</v>
      </c>
      <c r="B53" s="5">
        <v>46882.868999999999</v>
      </c>
      <c r="C53" s="6">
        <f t="shared" si="3"/>
        <v>3.368392946949994E-2</v>
      </c>
      <c r="D53" s="5"/>
      <c r="E53" s="5"/>
      <c r="F53" s="5"/>
      <c r="G53" s="5"/>
      <c r="H53" s="5">
        <f t="shared" si="0"/>
        <v>46882.868999999999</v>
      </c>
      <c r="I53" s="101">
        <f t="shared" ref="I53" si="99">H53/H52-1</f>
        <v>3.368392946949994E-2</v>
      </c>
      <c r="J53" s="5">
        <f t="shared" si="2"/>
        <v>46882.868999999999</v>
      </c>
      <c r="K53" s="101">
        <f t="shared" ref="K53" si="100">J53/J52-1</f>
        <v>3.368392946949994E-2</v>
      </c>
    </row>
    <row r="54" spans="1:11">
      <c r="A54" s="2">
        <v>1921</v>
      </c>
      <c r="B54" s="5">
        <v>46122.985999999997</v>
      </c>
      <c r="C54" s="6">
        <f t="shared" si="3"/>
        <v>-1.6208116444409559E-2</v>
      </c>
      <c r="D54" s="5"/>
      <c r="E54" s="5"/>
      <c r="F54" s="5"/>
      <c r="G54" s="5"/>
      <c r="H54" s="5">
        <f t="shared" si="0"/>
        <v>46122.985999999997</v>
      </c>
      <c r="I54" s="101">
        <f t="shared" ref="I54" si="101">H54/H53-1</f>
        <v>-1.6208116444409559E-2</v>
      </c>
      <c r="J54" s="5">
        <f t="shared" si="2"/>
        <v>46122.985999999997</v>
      </c>
      <c r="K54" s="101">
        <f t="shared" ref="K54" si="102">J54/J53-1</f>
        <v>-1.6208116444409559E-2</v>
      </c>
    </row>
    <row r="55" spans="1:11">
      <c r="A55" s="2">
        <v>1922</v>
      </c>
      <c r="B55" s="5">
        <v>50324.62</v>
      </c>
      <c r="C55" s="6">
        <f t="shared" si="3"/>
        <v>9.1096313668850515E-2</v>
      </c>
      <c r="D55" s="5"/>
      <c r="E55" s="5"/>
      <c r="F55" s="5"/>
      <c r="G55" s="5"/>
      <c r="H55" s="5">
        <f t="shared" si="0"/>
        <v>50324.62</v>
      </c>
      <c r="I55" s="101">
        <f t="shared" ref="I55" si="103">H55/H54-1</f>
        <v>9.1096313668850515E-2</v>
      </c>
      <c r="J55" s="5">
        <f t="shared" si="2"/>
        <v>50324.62</v>
      </c>
      <c r="K55" s="101">
        <f t="shared" ref="K55" si="104">J55/J54-1</f>
        <v>9.1096313668850515E-2</v>
      </c>
    </row>
    <row r="56" spans="1:11">
      <c r="A56" s="2">
        <v>1923</v>
      </c>
      <c r="B56" s="5">
        <v>53540.985999999997</v>
      </c>
      <c r="C56" s="6">
        <f t="shared" si="3"/>
        <v>6.3912375294636892E-2</v>
      </c>
      <c r="D56" s="5"/>
      <c r="E56" s="5"/>
      <c r="F56" s="5"/>
      <c r="G56" s="5"/>
      <c r="H56" s="5">
        <f t="shared" si="0"/>
        <v>53540.985999999997</v>
      </c>
      <c r="I56" s="101">
        <f t="shared" ref="I56" si="105">H56/H55-1</f>
        <v>6.3912375294636892E-2</v>
      </c>
      <c r="J56" s="5">
        <f t="shared" si="2"/>
        <v>53540.985999999997</v>
      </c>
      <c r="K56" s="101">
        <f t="shared" ref="K56" si="106">J56/J55-1</f>
        <v>6.3912375294636892E-2</v>
      </c>
    </row>
    <row r="57" spans="1:11">
      <c r="A57" s="2">
        <v>1924</v>
      </c>
      <c r="B57" s="5">
        <v>57169.19</v>
      </c>
      <c r="C57" s="6">
        <f t="shared" si="3"/>
        <v>6.7764982886195035E-2</v>
      </c>
      <c r="D57" s="5"/>
      <c r="E57" s="5"/>
      <c r="F57" s="5"/>
      <c r="G57" s="5"/>
      <c r="H57" s="5">
        <f t="shared" si="0"/>
        <v>57169.19</v>
      </c>
      <c r="I57" s="101">
        <f t="shared" ref="I57" si="107">H57/H56-1</f>
        <v>6.7764982886195035E-2</v>
      </c>
      <c r="J57" s="5">
        <f t="shared" si="2"/>
        <v>57169.19</v>
      </c>
      <c r="K57" s="101">
        <f t="shared" ref="K57" si="108">J57/J56-1</f>
        <v>6.7764982886195035E-2</v>
      </c>
    </row>
    <row r="58" spans="1:11">
      <c r="A58" s="2">
        <v>1925</v>
      </c>
      <c r="B58" s="5">
        <v>59363.936999999998</v>
      </c>
      <c r="C58" s="6">
        <f t="shared" si="3"/>
        <v>3.8390381252559225E-2</v>
      </c>
      <c r="D58" s="5"/>
      <c r="E58" s="5"/>
      <c r="F58" s="5"/>
      <c r="G58" s="5"/>
      <c r="H58" s="5">
        <f t="shared" si="0"/>
        <v>59363.936999999998</v>
      </c>
      <c r="I58" s="101">
        <f t="shared" ref="I58" si="109">H58/H57-1</f>
        <v>3.8390381252559225E-2</v>
      </c>
      <c r="J58" s="5">
        <f t="shared" si="2"/>
        <v>59363.936999999998</v>
      </c>
      <c r="K58" s="101">
        <f t="shared" ref="K58" si="110">J58/J57-1</f>
        <v>3.8390381252559225E-2</v>
      </c>
    </row>
    <row r="59" spans="1:11">
      <c r="A59" s="2">
        <v>1926</v>
      </c>
      <c r="B59" s="5">
        <v>62719.85</v>
      </c>
      <c r="C59" s="6">
        <f t="shared" si="3"/>
        <v>5.6531173126202816E-2</v>
      </c>
      <c r="D59" s="5"/>
      <c r="E59" s="5"/>
      <c r="F59" s="5"/>
      <c r="G59" s="5"/>
      <c r="H59" s="5">
        <f t="shared" si="0"/>
        <v>62719.85</v>
      </c>
      <c r="I59" s="101">
        <f t="shared" ref="I59" si="111">H59/H58-1</f>
        <v>5.6531173126202816E-2</v>
      </c>
      <c r="J59" s="5">
        <f t="shared" si="2"/>
        <v>62719.85</v>
      </c>
      <c r="K59" s="101">
        <f t="shared" ref="K59" si="112">J59/J58-1</f>
        <v>5.6531173126202816E-2</v>
      </c>
    </row>
    <row r="60" spans="1:11">
      <c r="A60" s="2">
        <v>1927</v>
      </c>
      <c r="B60" s="5">
        <v>70760.766000000003</v>
      </c>
      <c r="C60" s="6">
        <f t="shared" si="3"/>
        <v>0.12820368671162319</v>
      </c>
      <c r="D60" s="5"/>
      <c r="E60" s="5"/>
      <c r="F60" s="5"/>
      <c r="G60" s="5"/>
      <c r="H60" s="5">
        <f t="shared" si="0"/>
        <v>70760.766000000003</v>
      </c>
      <c r="I60" s="101">
        <f t="shared" ref="I60" si="113">H60/H59-1</f>
        <v>0.12820368671162319</v>
      </c>
      <c r="J60" s="5">
        <f t="shared" si="2"/>
        <v>70760.766000000003</v>
      </c>
      <c r="K60" s="101">
        <f t="shared" ref="K60" si="114">J60/J59-1</f>
        <v>0.12820368671162319</v>
      </c>
    </row>
    <row r="61" spans="1:11">
      <c r="A61" s="2">
        <v>1928</v>
      </c>
      <c r="B61" s="5">
        <v>77081.392999999996</v>
      </c>
      <c r="C61" s="6">
        <f t="shared" si="3"/>
        <v>8.932389171705668E-2</v>
      </c>
      <c r="D61" s="5"/>
      <c r="E61" s="5"/>
      <c r="F61" s="5"/>
      <c r="G61" s="5"/>
      <c r="H61" s="5">
        <f t="shared" si="0"/>
        <v>77081.392999999996</v>
      </c>
      <c r="I61" s="101">
        <f t="shared" ref="I61" si="115">H61/H60-1</f>
        <v>8.932389171705668E-2</v>
      </c>
      <c r="J61" s="5">
        <f t="shared" si="2"/>
        <v>77081.392999999996</v>
      </c>
      <c r="K61" s="101">
        <f t="shared" ref="K61" si="116">J61/J60-1</f>
        <v>8.932389171705668E-2</v>
      </c>
    </row>
    <row r="62" spans="1:11">
      <c r="A62" s="2">
        <v>1929</v>
      </c>
      <c r="B62" s="5">
        <v>76509.84</v>
      </c>
      <c r="C62" s="6">
        <f t="shared" si="3"/>
        <v>-7.414928269394383E-3</v>
      </c>
      <c r="D62" s="5"/>
      <c r="E62" s="5"/>
      <c r="F62" s="5"/>
      <c r="G62" s="5"/>
      <c r="H62" s="5">
        <f t="shared" si="0"/>
        <v>76509.84</v>
      </c>
      <c r="I62" s="101">
        <f t="shared" ref="I62" si="117">H62/H61-1</f>
        <v>-7.414928269394383E-3</v>
      </c>
      <c r="J62" s="5">
        <f t="shared" si="2"/>
        <v>76509.84</v>
      </c>
      <c r="K62" s="101">
        <f t="shared" ref="K62" si="118">J62/J61-1</f>
        <v>-7.414928269394383E-3</v>
      </c>
    </row>
    <row r="63" spans="1:11">
      <c r="A63" s="2">
        <v>1930</v>
      </c>
      <c r="B63" s="5">
        <v>83618.258000000002</v>
      </c>
      <c r="C63" s="6">
        <f t="shared" si="3"/>
        <v>9.290854614256161E-2</v>
      </c>
      <c r="D63" s="5"/>
      <c r="E63" s="5"/>
      <c r="F63" s="5"/>
      <c r="G63" s="5"/>
      <c r="H63" s="5">
        <f t="shared" si="0"/>
        <v>83618.258000000002</v>
      </c>
      <c r="I63" s="101">
        <f t="shared" ref="I63" si="119">H63/H62-1</f>
        <v>9.290854614256161E-2</v>
      </c>
      <c r="J63" s="5">
        <f t="shared" si="2"/>
        <v>83618.258000000002</v>
      </c>
      <c r="K63" s="101">
        <f t="shared" ref="K63" si="120">J63/J62-1</f>
        <v>9.290854614256161E-2</v>
      </c>
    </row>
    <row r="64" spans="1:11">
      <c r="A64" s="2">
        <v>1931</v>
      </c>
      <c r="B64" s="5">
        <v>75092.800000000003</v>
      </c>
      <c r="C64" s="6">
        <f t="shared" si="3"/>
        <v>-0.10195689558612908</v>
      </c>
      <c r="D64" s="5"/>
      <c r="E64" s="5"/>
      <c r="F64" s="5"/>
      <c r="G64" s="5"/>
      <c r="H64" s="5">
        <f t="shared" si="0"/>
        <v>75092.800000000003</v>
      </c>
      <c r="I64" s="101">
        <f t="shared" ref="I64" si="121">H64/H63-1</f>
        <v>-0.10195689558612908</v>
      </c>
      <c r="J64" s="5">
        <f t="shared" si="2"/>
        <v>75092.800000000003</v>
      </c>
      <c r="K64" s="101">
        <f t="shared" ref="K64" si="122">J64/J63-1</f>
        <v>-0.10195689558612908</v>
      </c>
    </row>
    <row r="65" spans="1:11">
      <c r="A65" s="2">
        <v>1932</v>
      </c>
      <c r="B65" s="5">
        <v>68550.774999999994</v>
      </c>
      <c r="C65" s="6">
        <f t="shared" si="3"/>
        <v>-8.7119204504293446E-2</v>
      </c>
      <c r="D65" s="5"/>
      <c r="E65" s="5"/>
      <c r="F65" s="5"/>
      <c r="G65" s="5"/>
      <c r="H65" s="5">
        <f t="shared" si="0"/>
        <v>68550.774999999994</v>
      </c>
      <c r="I65" s="101">
        <f t="shared" ref="I65" si="123">H65/H64-1</f>
        <v>-8.7119204504293446E-2</v>
      </c>
      <c r="J65" s="5">
        <f t="shared" si="2"/>
        <v>68550.774999999994</v>
      </c>
      <c r="K65" s="101">
        <f t="shared" ref="K65" si="124">J65/J64-1</f>
        <v>-8.7119204504293446E-2</v>
      </c>
    </row>
    <row r="66" spans="1:11">
      <c r="A66" s="2">
        <v>1933</v>
      </c>
      <c r="B66" s="5">
        <v>67394.769</v>
      </c>
      <c r="C66" s="6">
        <f t="shared" si="3"/>
        <v>-1.6863500084426386E-2</v>
      </c>
      <c r="D66" s="5"/>
      <c r="E66" s="5"/>
      <c r="F66" s="5"/>
      <c r="G66" s="5"/>
      <c r="H66" s="5">
        <f t="shared" si="0"/>
        <v>67394.769</v>
      </c>
      <c r="I66" s="101">
        <f t="shared" ref="I66" si="125">H66/H65-1</f>
        <v>-1.6863500084426386E-2</v>
      </c>
      <c r="J66" s="5">
        <f t="shared" si="2"/>
        <v>67394.769</v>
      </c>
      <c r="K66" s="101">
        <f t="shared" ref="K66" si="126">J66/J65-1</f>
        <v>-1.6863500084426386E-2</v>
      </c>
    </row>
    <row r="67" spans="1:11">
      <c r="A67" s="2">
        <v>1934</v>
      </c>
      <c r="B67" s="5">
        <v>75155.184999999998</v>
      </c>
      <c r="C67" s="6">
        <f t="shared" si="3"/>
        <v>0.11514864009697834</v>
      </c>
      <c r="D67" s="5"/>
      <c r="E67" s="5"/>
      <c r="F67" s="5"/>
      <c r="G67" s="5"/>
      <c r="H67" s="5">
        <f t="shared" si="0"/>
        <v>75155.184999999998</v>
      </c>
      <c r="I67" s="101">
        <f t="shared" ref="I67" si="127">H67/H66-1</f>
        <v>0.11514864009697834</v>
      </c>
      <c r="J67" s="5">
        <f t="shared" si="2"/>
        <v>75155.184999999998</v>
      </c>
      <c r="K67" s="101">
        <f t="shared" ref="K67" si="128">J67/J66-1</f>
        <v>0.11514864009697834</v>
      </c>
    </row>
    <row r="68" spans="1:11">
      <c r="A68" s="2">
        <v>1935</v>
      </c>
      <c r="B68" s="5">
        <v>81081.095000000001</v>
      </c>
      <c r="C68" s="6">
        <f t="shared" si="3"/>
        <v>7.8848984271677303E-2</v>
      </c>
      <c r="D68" s="5"/>
      <c r="E68" s="5"/>
      <c r="F68" s="5"/>
      <c r="G68" s="5"/>
      <c r="H68" s="5">
        <f t="shared" ref="H68:H131" si="129">B68</f>
        <v>81081.095000000001</v>
      </c>
      <c r="I68" s="101">
        <f t="shared" ref="I68" si="130">H68/H67-1</f>
        <v>7.8848984271677303E-2</v>
      </c>
      <c r="J68" s="5">
        <f t="shared" ref="J68:J131" si="131">B68</f>
        <v>81081.095000000001</v>
      </c>
      <c r="K68" s="101">
        <f t="shared" ref="K68" si="132">J68/J67-1</f>
        <v>7.8848984271677303E-2</v>
      </c>
    </row>
    <row r="69" spans="1:11">
      <c r="A69" s="2">
        <v>1936</v>
      </c>
      <c r="B69" s="5">
        <v>83723.327999999994</v>
      </c>
      <c r="C69" s="6">
        <f t="shared" ref="C69:C132" si="133">B69/B68-1</f>
        <v>3.2587534739139778E-2</v>
      </c>
      <c r="D69" s="5"/>
      <c r="E69" s="5"/>
      <c r="F69" s="5"/>
      <c r="G69" s="5"/>
      <c r="H69" s="5">
        <f t="shared" si="129"/>
        <v>83723.327999999994</v>
      </c>
      <c r="I69" s="101">
        <f t="shared" ref="I69" si="134">H69/H68-1</f>
        <v>3.2587534739139778E-2</v>
      </c>
      <c r="J69" s="5">
        <f t="shared" si="131"/>
        <v>83723.327999999994</v>
      </c>
      <c r="K69" s="101">
        <f t="shared" ref="K69" si="135">J69/J68-1</f>
        <v>3.2587534739139778E-2</v>
      </c>
    </row>
    <row r="70" spans="1:11">
      <c r="A70" s="2">
        <v>1937</v>
      </c>
      <c r="B70" s="5">
        <v>87470.205000000002</v>
      </c>
      <c r="C70" s="6">
        <f t="shared" si="133"/>
        <v>4.4753082438385716E-2</v>
      </c>
      <c r="D70" s="5"/>
      <c r="E70" s="5"/>
      <c r="F70" s="5"/>
      <c r="G70" s="5"/>
      <c r="H70" s="5">
        <f t="shared" si="129"/>
        <v>87470.205000000002</v>
      </c>
      <c r="I70" s="101">
        <f t="shared" ref="I70" si="136">H70/H69-1</f>
        <v>4.4753082438385716E-2</v>
      </c>
      <c r="J70" s="5">
        <f t="shared" si="131"/>
        <v>87470.205000000002</v>
      </c>
      <c r="K70" s="101">
        <f t="shared" ref="K70" si="137">J70/J69-1</f>
        <v>4.4753082438385716E-2</v>
      </c>
    </row>
    <row r="71" spans="1:11">
      <c r="A71" s="2">
        <v>1938</v>
      </c>
      <c r="B71" s="5">
        <v>92628.728000000003</v>
      </c>
      <c r="C71" s="6">
        <f t="shared" si="133"/>
        <v>5.8974630275532069E-2</v>
      </c>
      <c r="D71" s="5"/>
      <c r="E71" s="5"/>
      <c r="F71" s="5"/>
      <c r="G71" s="5"/>
      <c r="H71" s="5">
        <f t="shared" si="129"/>
        <v>92628.728000000003</v>
      </c>
      <c r="I71" s="101">
        <f t="shared" ref="I71" si="138">H71/H70-1</f>
        <v>5.8974630275532069E-2</v>
      </c>
      <c r="J71" s="5">
        <f t="shared" si="131"/>
        <v>92628.728000000003</v>
      </c>
      <c r="K71" s="101">
        <f t="shared" ref="K71" si="139">J71/J70-1</f>
        <v>5.8974630275532069E-2</v>
      </c>
    </row>
    <row r="72" spans="1:11">
      <c r="A72" s="2">
        <v>1939</v>
      </c>
      <c r="B72" s="5">
        <v>94820.66</v>
      </c>
      <c r="C72" s="6">
        <f t="shared" si="133"/>
        <v>2.3663630574739303E-2</v>
      </c>
      <c r="D72" s="5"/>
      <c r="E72" s="5"/>
      <c r="F72" s="5"/>
      <c r="G72" s="5"/>
      <c r="H72" s="5">
        <f t="shared" si="129"/>
        <v>94820.66</v>
      </c>
      <c r="I72" s="101">
        <f t="shared" ref="I72" si="140">H72/H71-1</f>
        <v>2.3663630574739303E-2</v>
      </c>
      <c r="J72" s="5">
        <f t="shared" si="131"/>
        <v>94820.66</v>
      </c>
      <c r="K72" s="101">
        <f t="shared" ref="K72" si="141">J72/J71-1</f>
        <v>2.3663630574739303E-2</v>
      </c>
    </row>
    <row r="73" spans="1:11">
      <c r="A73" s="2">
        <v>1940</v>
      </c>
      <c r="B73" s="5">
        <v>90645.293999999994</v>
      </c>
      <c r="C73" s="6">
        <f t="shared" si="133"/>
        <v>-4.4034348632460585E-2</v>
      </c>
      <c r="D73" s="5"/>
      <c r="E73" s="5"/>
      <c r="F73" s="5"/>
      <c r="G73" s="5"/>
      <c r="H73" s="5">
        <f t="shared" si="129"/>
        <v>90645.293999999994</v>
      </c>
      <c r="I73" s="101">
        <f t="shared" ref="I73" si="142">H73/H72-1</f>
        <v>-4.4034348632460585E-2</v>
      </c>
      <c r="J73" s="5">
        <f t="shared" si="131"/>
        <v>90645.293999999994</v>
      </c>
      <c r="K73" s="101">
        <f t="shared" ref="K73" si="143">J73/J72-1</f>
        <v>-4.4034348632460585E-2</v>
      </c>
    </row>
    <row r="74" spans="1:11">
      <c r="A74" s="2">
        <v>1941</v>
      </c>
      <c r="B74" s="5">
        <v>96362.471000000005</v>
      </c>
      <c r="C74" s="6">
        <f t="shared" si="133"/>
        <v>6.3071967089654013E-2</v>
      </c>
      <c r="D74" s="5"/>
      <c r="E74" s="5"/>
      <c r="F74" s="5"/>
      <c r="G74" s="5"/>
      <c r="H74" s="5">
        <f t="shared" si="129"/>
        <v>96362.471000000005</v>
      </c>
      <c r="I74" s="101">
        <f t="shared" ref="I74" si="144">H74/H73-1</f>
        <v>6.3071967089654013E-2</v>
      </c>
      <c r="J74" s="5">
        <f t="shared" si="131"/>
        <v>96362.471000000005</v>
      </c>
      <c r="K74" s="101">
        <f t="shared" ref="K74" si="145">J74/J73-1</f>
        <v>6.3071967089654013E-2</v>
      </c>
    </row>
    <row r="75" spans="1:11">
      <c r="A75" s="2">
        <v>1942</v>
      </c>
      <c r="B75" s="5">
        <v>88269.254000000001</v>
      </c>
      <c r="C75" s="6">
        <f t="shared" si="133"/>
        <v>-8.3987229841791855E-2</v>
      </c>
      <c r="D75" s="5"/>
      <c r="E75" s="5"/>
      <c r="F75" s="5"/>
      <c r="G75" s="5"/>
      <c r="H75" s="5">
        <f t="shared" si="129"/>
        <v>88269.254000000001</v>
      </c>
      <c r="I75" s="101">
        <f t="shared" ref="I75" si="146">H75/H74-1</f>
        <v>-8.3987229841791855E-2</v>
      </c>
      <c r="J75" s="5">
        <f t="shared" si="131"/>
        <v>88269.254000000001</v>
      </c>
      <c r="K75" s="101">
        <f t="shared" ref="K75" si="147">J75/J74-1</f>
        <v>-8.3987229841791855E-2</v>
      </c>
    </row>
    <row r="76" spans="1:11">
      <c r="A76" s="2">
        <v>1943</v>
      </c>
      <c r="B76" s="5">
        <v>85696.676999999996</v>
      </c>
      <c r="C76" s="6">
        <f t="shared" si="133"/>
        <v>-2.9144655510513373E-2</v>
      </c>
      <c r="D76" s="5"/>
      <c r="E76" s="5"/>
      <c r="F76" s="5"/>
      <c r="G76" s="5"/>
      <c r="H76" s="5">
        <f t="shared" si="129"/>
        <v>85696.676999999996</v>
      </c>
      <c r="I76" s="101">
        <f t="shared" ref="I76" si="148">H76/H75-1</f>
        <v>-2.9144655510513373E-2</v>
      </c>
      <c r="J76" s="5">
        <f t="shared" si="131"/>
        <v>85696.676999999996</v>
      </c>
      <c r="K76" s="101">
        <f t="shared" ref="K76" si="149">J76/J75-1</f>
        <v>-2.9144655510513373E-2</v>
      </c>
    </row>
    <row r="77" spans="1:11">
      <c r="A77" s="2">
        <v>1944</v>
      </c>
      <c r="B77" s="5">
        <v>97931.956999999995</v>
      </c>
      <c r="C77" s="6">
        <f t="shared" si="133"/>
        <v>0.14277426416429195</v>
      </c>
      <c r="D77" s="5"/>
      <c r="E77" s="5"/>
      <c r="F77" s="5"/>
      <c r="G77" s="5"/>
      <c r="H77" s="5">
        <f t="shared" si="129"/>
        <v>97931.956999999995</v>
      </c>
      <c r="I77" s="101">
        <f t="shared" ref="I77" si="150">H77/H76-1</f>
        <v>0.14277426416429195</v>
      </c>
      <c r="J77" s="5">
        <f t="shared" si="131"/>
        <v>97931.956999999995</v>
      </c>
      <c r="K77" s="101">
        <f t="shared" ref="K77" si="151">J77/J76-1</f>
        <v>0.14277426416429195</v>
      </c>
    </row>
    <row r="78" spans="1:11">
      <c r="A78" s="2">
        <v>1945</v>
      </c>
      <c r="B78" s="5">
        <v>102831.557</v>
      </c>
      <c r="C78" s="6">
        <f t="shared" si="133"/>
        <v>5.0030655468265683E-2</v>
      </c>
      <c r="D78" s="5"/>
      <c r="E78" s="5"/>
      <c r="F78" s="5"/>
      <c r="G78" s="5"/>
      <c r="H78" s="5">
        <f t="shared" si="129"/>
        <v>102831.557</v>
      </c>
      <c r="I78" s="101">
        <f t="shared" ref="I78" si="152">H78/H77-1</f>
        <v>5.0030655468265683E-2</v>
      </c>
      <c r="J78" s="5">
        <f t="shared" si="131"/>
        <v>102831.557</v>
      </c>
      <c r="K78" s="101">
        <f t="shared" ref="K78" si="153">J78/J77-1</f>
        <v>5.0030655468265683E-2</v>
      </c>
    </row>
    <row r="79" spans="1:11">
      <c r="A79" s="2">
        <v>1946</v>
      </c>
      <c r="B79" s="5">
        <v>114821.516</v>
      </c>
      <c r="C79" s="6">
        <f t="shared" si="133"/>
        <v>0.11659804976015287</v>
      </c>
      <c r="D79" s="5"/>
      <c r="E79" s="5"/>
      <c r="F79" s="5"/>
      <c r="G79" s="5"/>
      <c r="H79" s="5">
        <f t="shared" si="129"/>
        <v>114821.516</v>
      </c>
      <c r="I79" s="101">
        <f t="shared" ref="I79" si="154">H79/H78-1</f>
        <v>0.11659804976015287</v>
      </c>
      <c r="J79" s="5">
        <f t="shared" si="131"/>
        <v>114821.516</v>
      </c>
      <c r="K79" s="101">
        <f t="shared" ref="K79" si="155">J79/J78-1</f>
        <v>0.11659804976015287</v>
      </c>
    </row>
    <row r="80" spans="1:11">
      <c r="A80" s="2">
        <v>1947</v>
      </c>
      <c r="B80" s="5">
        <v>115067.30499999999</v>
      </c>
      <c r="C80" s="6">
        <f t="shared" si="133"/>
        <v>2.1406179657128543E-3</v>
      </c>
      <c r="D80" s="5"/>
      <c r="E80" s="5"/>
      <c r="F80" s="5"/>
      <c r="G80" s="5"/>
      <c r="H80" s="5">
        <f t="shared" si="129"/>
        <v>115067.30499999999</v>
      </c>
      <c r="I80" s="101">
        <f t="shared" ref="I80" si="156">H80/H79-1</f>
        <v>2.1406179657128543E-3</v>
      </c>
      <c r="J80" s="5">
        <f t="shared" si="131"/>
        <v>115067.30499999999</v>
      </c>
      <c r="K80" s="101">
        <f t="shared" ref="K80" si="157">J80/J79-1</f>
        <v>2.1406179657128543E-3</v>
      </c>
    </row>
    <row r="81" spans="1:11">
      <c r="A81" s="2">
        <v>1948</v>
      </c>
      <c r="B81" s="5">
        <v>118667.36500000001</v>
      </c>
      <c r="C81" s="6">
        <f t="shared" si="133"/>
        <v>3.1286558766628003E-2</v>
      </c>
      <c r="D81" s="5"/>
      <c r="E81" s="5"/>
      <c r="F81" s="5"/>
      <c r="G81" s="5"/>
      <c r="H81" s="5">
        <f t="shared" si="129"/>
        <v>118667.36500000001</v>
      </c>
      <c r="I81" s="101">
        <f t="shared" ref="I81" si="158">H81/H80-1</f>
        <v>3.1286558766628003E-2</v>
      </c>
      <c r="J81" s="5">
        <f t="shared" si="131"/>
        <v>118667.36500000001</v>
      </c>
      <c r="K81" s="101">
        <f t="shared" ref="K81" si="159">J81/J80-1</f>
        <v>3.1286558766628003E-2</v>
      </c>
    </row>
    <row r="82" spans="1:11">
      <c r="A82" s="2">
        <v>1949</v>
      </c>
      <c r="B82" s="5">
        <v>131442.77100000001</v>
      </c>
      <c r="C82" s="6">
        <f t="shared" si="133"/>
        <v>0.10765728218537585</v>
      </c>
      <c r="D82" s="5"/>
      <c r="E82" s="5"/>
      <c r="F82" s="5"/>
      <c r="G82" s="5"/>
      <c r="H82" s="5">
        <f t="shared" si="129"/>
        <v>131442.77100000001</v>
      </c>
      <c r="I82" s="101">
        <f t="shared" ref="I82" si="160">H82/H81-1</f>
        <v>0.10765728218537585</v>
      </c>
      <c r="J82" s="5">
        <f t="shared" si="131"/>
        <v>131442.77100000001</v>
      </c>
      <c r="K82" s="101">
        <f t="shared" ref="K82" si="161">J82/J81-1</f>
        <v>0.10765728218537585</v>
      </c>
    </row>
    <row r="83" spans="1:11">
      <c r="A83" s="2">
        <v>1950</v>
      </c>
      <c r="B83" s="5">
        <v>146773.399</v>
      </c>
      <c r="C83" s="6">
        <f t="shared" si="133"/>
        <v>0.11663348150199915</v>
      </c>
      <c r="D83" s="5"/>
      <c r="E83" s="5"/>
      <c r="F83" s="5"/>
      <c r="G83" s="5"/>
      <c r="H83" s="5">
        <f t="shared" si="129"/>
        <v>146773.399</v>
      </c>
      <c r="I83" s="101">
        <f t="shared" ref="I83" si="162">H83/H82-1</f>
        <v>0.11663348150199915</v>
      </c>
      <c r="J83" s="5">
        <f t="shared" si="131"/>
        <v>146773.399</v>
      </c>
      <c r="K83" s="101">
        <f t="shared" ref="K83" si="163">J83/J82-1</f>
        <v>0.11663348150199915</v>
      </c>
    </row>
    <row r="84" spans="1:11">
      <c r="A84" s="2">
        <v>1951</v>
      </c>
      <c r="B84" s="5">
        <v>162086.671</v>
      </c>
      <c r="C84" s="6">
        <f t="shared" si="133"/>
        <v>0.10433274765272693</v>
      </c>
      <c r="D84" s="5"/>
      <c r="E84" s="5"/>
      <c r="F84" s="5"/>
      <c r="G84" s="5"/>
      <c r="H84" s="5">
        <f t="shared" si="129"/>
        <v>162086.671</v>
      </c>
      <c r="I84" s="101">
        <f t="shared" ref="I84" si="164">H84/H83-1</f>
        <v>0.10433274765272693</v>
      </c>
      <c r="J84" s="5">
        <f t="shared" si="131"/>
        <v>162086.671</v>
      </c>
      <c r="K84" s="101">
        <f t="shared" ref="K84" si="165">J84/J83-1</f>
        <v>0.10433274765272693</v>
      </c>
    </row>
    <row r="85" spans="1:11">
      <c r="A85" s="2">
        <v>1952</v>
      </c>
      <c r="B85" s="5">
        <v>159658.79999999999</v>
      </c>
      <c r="C85" s="6">
        <f t="shared" si="133"/>
        <v>-1.4978844250555401E-2</v>
      </c>
      <c r="D85" s="5"/>
      <c r="E85" s="5"/>
      <c r="F85" s="5"/>
      <c r="G85" s="5"/>
      <c r="H85" s="5">
        <f t="shared" si="129"/>
        <v>159658.79999999999</v>
      </c>
      <c r="I85" s="101">
        <f t="shared" ref="I85" si="166">H85/H84-1</f>
        <v>-1.4978844250555401E-2</v>
      </c>
      <c r="J85" s="5">
        <f t="shared" si="131"/>
        <v>159658.79999999999</v>
      </c>
      <c r="K85" s="101">
        <f t="shared" ref="K85" si="167">J85/J84-1</f>
        <v>-1.4978844250555401E-2</v>
      </c>
    </row>
    <row r="86" spans="1:11">
      <c r="A86" s="2">
        <v>1953</v>
      </c>
      <c r="B86" s="5">
        <v>175989.47</v>
      </c>
      <c r="C86" s="6">
        <f t="shared" si="133"/>
        <v>0.10228480985702015</v>
      </c>
      <c r="D86" s="5"/>
      <c r="E86" s="5"/>
      <c r="F86" s="5"/>
      <c r="G86" s="5"/>
      <c r="H86" s="5">
        <f t="shared" si="129"/>
        <v>175989.47</v>
      </c>
      <c r="I86" s="101">
        <f t="shared" ref="I86" si="168">H86/H85-1</f>
        <v>0.10228480985702015</v>
      </c>
      <c r="J86" s="5">
        <f t="shared" si="131"/>
        <v>175989.47</v>
      </c>
      <c r="K86" s="101">
        <f t="shared" ref="K86" si="169">J86/J85-1</f>
        <v>0.10228480985702015</v>
      </c>
    </row>
    <row r="87" spans="1:11">
      <c r="A87" s="2">
        <v>1954</v>
      </c>
      <c r="B87" s="5">
        <v>183127.44</v>
      </c>
      <c r="C87" s="6">
        <f t="shared" si="133"/>
        <v>4.0559074358255565E-2</v>
      </c>
      <c r="D87" s="5"/>
      <c r="E87" s="5"/>
      <c r="F87" s="5"/>
      <c r="G87" s="5"/>
      <c r="H87" s="5">
        <f t="shared" si="129"/>
        <v>183127.44</v>
      </c>
      <c r="I87" s="101">
        <f t="shared" ref="I87" si="170">H87/H86-1</f>
        <v>4.0559074358255565E-2</v>
      </c>
      <c r="J87" s="5">
        <f t="shared" si="131"/>
        <v>183127.44</v>
      </c>
      <c r="K87" s="101">
        <f t="shared" ref="K87" si="171">J87/J86-1</f>
        <v>4.0559074358255565E-2</v>
      </c>
    </row>
    <row r="88" spans="1:11">
      <c r="A88" s="2">
        <v>1955</v>
      </c>
      <c r="B88" s="5">
        <v>189562.28400000001</v>
      </c>
      <c r="C88" s="6">
        <f t="shared" si="133"/>
        <v>3.5138611668464437E-2</v>
      </c>
      <c r="D88" s="5"/>
      <c r="E88" s="5"/>
      <c r="F88" s="5"/>
      <c r="G88" s="5"/>
      <c r="H88" s="5">
        <f t="shared" si="129"/>
        <v>189562.28400000001</v>
      </c>
      <c r="I88" s="101">
        <f t="shared" ref="I88" si="172">H88/H87-1</f>
        <v>3.5138611668464437E-2</v>
      </c>
      <c r="J88" s="5">
        <f t="shared" si="131"/>
        <v>189562.28400000001</v>
      </c>
      <c r="K88" s="101">
        <f t="shared" ref="K88" si="173">J88/J87-1</f>
        <v>3.5138611668464437E-2</v>
      </c>
    </row>
    <row r="89" spans="1:11">
      <c r="A89" s="2">
        <v>1956</v>
      </c>
      <c r="B89" s="5">
        <v>192860.87899999999</v>
      </c>
      <c r="C89" s="6">
        <f t="shared" si="133"/>
        <v>1.7401114453758915E-2</v>
      </c>
      <c r="D89" s="5"/>
      <c r="E89" s="5"/>
      <c r="F89" s="5"/>
      <c r="G89" s="5"/>
      <c r="H89" s="5">
        <f t="shared" si="129"/>
        <v>192860.87899999999</v>
      </c>
      <c r="I89" s="101">
        <f t="shared" ref="I89" si="174">H89/H88-1</f>
        <v>1.7401114453758915E-2</v>
      </c>
      <c r="J89" s="5">
        <f t="shared" si="131"/>
        <v>192860.87899999999</v>
      </c>
      <c r="K89" s="101">
        <f t="shared" ref="K89" si="175">J89/J88-1</f>
        <v>1.7401114453758915E-2</v>
      </c>
    </row>
    <row r="90" spans="1:11">
      <c r="A90" s="2">
        <v>1957</v>
      </c>
      <c r="B90" s="5">
        <v>194808.514</v>
      </c>
      <c r="C90" s="6">
        <f t="shared" si="133"/>
        <v>1.0098652511067341E-2</v>
      </c>
      <c r="D90" s="5"/>
      <c r="E90" s="5"/>
      <c r="F90" s="5"/>
      <c r="G90" s="5"/>
      <c r="H90" s="5">
        <f t="shared" si="129"/>
        <v>194808.514</v>
      </c>
      <c r="I90" s="101">
        <f t="shared" ref="I90" si="176">H90/H89-1</f>
        <v>1.0098652511067341E-2</v>
      </c>
      <c r="J90" s="5">
        <f t="shared" si="131"/>
        <v>194808.514</v>
      </c>
      <c r="K90" s="101">
        <f t="shared" ref="K90" si="177">J90/J89-1</f>
        <v>1.0098652511067341E-2</v>
      </c>
    </row>
    <row r="91" spans="1:11">
      <c r="A91" s="2">
        <v>1958</v>
      </c>
      <c r="B91" s="5">
        <v>187794.777</v>
      </c>
      <c r="C91" s="6">
        <f t="shared" si="133"/>
        <v>-3.6003236490988244E-2</v>
      </c>
      <c r="D91" s="5"/>
      <c r="E91" s="5"/>
      <c r="F91" s="5"/>
      <c r="G91" s="5"/>
      <c r="H91" s="5">
        <f t="shared" si="129"/>
        <v>187794.777</v>
      </c>
      <c r="I91" s="101">
        <f t="shared" ref="I91" si="178">H91/H90-1</f>
        <v>-3.6003236490988244E-2</v>
      </c>
      <c r="J91" s="5">
        <f t="shared" si="131"/>
        <v>187794.777</v>
      </c>
      <c r="K91" s="101">
        <f t="shared" ref="K91" si="179">J91/J90-1</f>
        <v>-3.6003236490988244E-2</v>
      </c>
    </row>
    <row r="92" spans="1:11">
      <c r="A92" s="2">
        <v>1959</v>
      </c>
      <c r="B92" s="5">
        <v>182537.28899999999</v>
      </c>
      <c r="C92" s="6">
        <f t="shared" si="133"/>
        <v>-2.799592237860804E-2</v>
      </c>
      <c r="D92" s="5"/>
      <c r="E92" s="5"/>
      <c r="F92" s="5"/>
      <c r="G92" s="5"/>
      <c r="H92" s="5">
        <f t="shared" si="129"/>
        <v>182537.28899999999</v>
      </c>
      <c r="I92" s="101">
        <f t="shared" ref="I92" si="180">H92/H91-1</f>
        <v>-2.799592237860804E-2</v>
      </c>
      <c r="J92" s="5">
        <f t="shared" si="131"/>
        <v>182537.28899999999</v>
      </c>
      <c r="K92" s="101">
        <f t="shared" ref="K92" si="181">J92/J91-1</f>
        <v>-2.799592237860804E-2</v>
      </c>
    </row>
    <row r="93" spans="1:11">
      <c r="A93" s="2">
        <v>1960</v>
      </c>
      <c r="B93" s="5">
        <v>189156.995</v>
      </c>
      <c r="C93" s="6">
        <f t="shared" si="133"/>
        <v>3.6264951869642514E-2</v>
      </c>
      <c r="D93" s="5"/>
      <c r="E93" s="5"/>
      <c r="F93" s="5"/>
      <c r="G93" s="5"/>
      <c r="H93" s="5">
        <f t="shared" si="129"/>
        <v>189156.995</v>
      </c>
      <c r="I93" s="101">
        <f t="shared" ref="I93" si="182">H93/H92-1</f>
        <v>3.6264951869642514E-2</v>
      </c>
      <c r="J93" s="5">
        <f t="shared" si="131"/>
        <v>189156.995</v>
      </c>
      <c r="K93" s="101">
        <f t="shared" ref="K93" si="183">J93/J92-1</f>
        <v>3.6264951869642514E-2</v>
      </c>
    </row>
    <row r="94" spans="1:11">
      <c r="A94" s="2">
        <v>1961</v>
      </c>
      <c r="B94" s="5">
        <v>194527.06400000001</v>
      </c>
      <c r="C94" s="6">
        <f t="shared" si="133"/>
        <v>2.8389481446351006E-2</v>
      </c>
      <c r="D94" s="5"/>
      <c r="E94" s="5"/>
      <c r="F94" s="5"/>
      <c r="G94" s="5"/>
      <c r="H94" s="5">
        <f t="shared" si="129"/>
        <v>194527.06400000001</v>
      </c>
      <c r="I94" s="101">
        <f t="shared" ref="I94" si="184">H94/H93-1</f>
        <v>2.8389481446351006E-2</v>
      </c>
      <c r="J94" s="5">
        <f t="shared" si="131"/>
        <v>194527.06400000001</v>
      </c>
      <c r="K94" s="101">
        <f t="shared" ref="K94" si="185">J94/J93-1</f>
        <v>2.8389481446351006E-2</v>
      </c>
    </row>
    <row r="95" spans="1:11">
      <c r="A95" s="2">
        <v>1962</v>
      </c>
      <c r="B95" s="5">
        <v>190057.636</v>
      </c>
      <c r="C95" s="6">
        <f t="shared" si="133"/>
        <v>-2.2975867255159987E-2</v>
      </c>
      <c r="D95" s="5"/>
      <c r="E95" s="5"/>
      <c r="F95" s="5"/>
      <c r="G95" s="5"/>
      <c r="H95" s="5">
        <f t="shared" si="129"/>
        <v>190057.636</v>
      </c>
      <c r="I95" s="101">
        <f t="shared" ref="I95" si="186">H95/H94-1</f>
        <v>-2.2975867255159987E-2</v>
      </c>
      <c r="J95" s="5">
        <f t="shared" si="131"/>
        <v>190057.636</v>
      </c>
      <c r="K95" s="101">
        <f t="shared" ref="K95" si="187">J95/J94-1</f>
        <v>-2.2975867255159987E-2</v>
      </c>
    </row>
    <row r="96" spans="1:11">
      <c r="A96" s="2">
        <v>1963</v>
      </c>
      <c r="B96" s="5">
        <v>191025.82399999999</v>
      </c>
      <c r="C96" s="6">
        <f t="shared" si="133"/>
        <v>5.0941810093860784E-3</v>
      </c>
      <c r="D96" s="5"/>
      <c r="E96" s="5"/>
      <c r="F96" s="5"/>
      <c r="G96" s="5"/>
      <c r="H96" s="5">
        <f t="shared" si="129"/>
        <v>191025.82399999999</v>
      </c>
      <c r="I96" s="101">
        <f t="shared" ref="I96" si="188">H96/H95-1</f>
        <v>5.0941810093860784E-3</v>
      </c>
      <c r="J96" s="5">
        <f t="shared" si="131"/>
        <v>191025.82399999999</v>
      </c>
      <c r="K96" s="101">
        <f t="shared" ref="K96" si="189">J96/J95-1</f>
        <v>5.0941810093860784E-3</v>
      </c>
    </row>
    <row r="97" spans="1:11">
      <c r="A97" s="2">
        <v>1964</v>
      </c>
      <c r="B97" s="5">
        <v>194921.09400000001</v>
      </c>
      <c r="C97" s="6">
        <f t="shared" si="133"/>
        <v>2.0391326776844743E-2</v>
      </c>
      <c r="D97" s="5"/>
      <c r="E97" s="5"/>
      <c r="F97" s="5"/>
      <c r="G97" s="5"/>
      <c r="H97" s="5">
        <f t="shared" si="129"/>
        <v>194921.09400000001</v>
      </c>
      <c r="I97" s="101">
        <f t="shared" ref="I97" si="190">H97/H96-1</f>
        <v>2.0391326776844743E-2</v>
      </c>
      <c r="J97" s="5">
        <f t="shared" si="131"/>
        <v>194921.09400000001</v>
      </c>
      <c r="K97" s="101">
        <f t="shared" ref="K97" si="191">J97/J96-1</f>
        <v>2.0391326776844743E-2</v>
      </c>
    </row>
    <row r="98" spans="1:11">
      <c r="A98" s="2">
        <v>1965</v>
      </c>
      <c r="B98" s="5">
        <v>197251.50099999999</v>
      </c>
      <c r="C98" s="6">
        <f t="shared" si="133"/>
        <v>1.1955642933134669E-2</v>
      </c>
      <c r="D98" s="5"/>
      <c r="E98" s="5"/>
      <c r="F98" s="5"/>
      <c r="G98" s="5"/>
      <c r="H98" s="5">
        <f t="shared" si="129"/>
        <v>197251.50099999999</v>
      </c>
      <c r="I98" s="101">
        <f t="shared" ref="I98" si="192">H98/H97-1</f>
        <v>1.1955642933134669E-2</v>
      </c>
      <c r="J98" s="5">
        <f t="shared" si="131"/>
        <v>197251.50099999999</v>
      </c>
      <c r="K98" s="101">
        <f t="shared" ref="K98" si="193">J98/J97-1</f>
        <v>1.1955642933134669E-2</v>
      </c>
    </row>
    <row r="99" spans="1:11">
      <c r="A99" s="2">
        <v>1966</v>
      </c>
      <c r="B99" s="5">
        <v>203859.95</v>
      </c>
      <c r="C99" s="6">
        <f t="shared" si="133"/>
        <v>3.3502655069783227E-2</v>
      </c>
      <c r="D99" s="5"/>
      <c r="E99" s="5"/>
      <c r="F99" s="5"/>
      <c r="G99" s="5"/>
      <c r="H99" s="5">
        <f t="shared" si="129"/>
        <v>203859.95</v>
      </c>
      <c r="I99" s="101">
        <f t="shared" ref="I99" si="194">H99/H98-1</f>
        <v>3.3502655069783227E-2</v>
      </c>
      <c r="J99" s="5">
        <f t="shared" si="131"/>
        <v>203859.95</v>
      </c>
      <c r="K99" s="101">
        <f t="shared" ref="K99" si="195">J99/J98-1</f>
        <v>3.3502655069783227E-2</v>
      </c>
    </row>
    <row r="100" spans="1:11">
      <c r="A100" s="2">
        <v>1967</v>
      </c>
      <c r="B100" s="5">
        <v>195495.25200000001</v>
      </c>
      <c r="C100" s="6">
        <f t="shared" si="133"/>
        <v>-4.1031590560087983E-2</v>
      </c>
      <c r="D100" s="5"/>
      <c r="E100" s="5"/>
      <c r="F100" s="5"/>
      <c r="G100" s="5"/>
      <c r="H100" s="5">
        <f t="shared" si="129"/>
        <v>195495.25200000001</v>
      </c>
      <c r="I100" s="101">
        <f t="shared" ref="I100" si="196">H100/H99-1</f>
        <v>-4.1031590560087983E-2</v>
      </c>
      <c r="J100" s="5">
        <f t="shared" si="131"/>
        <v>195495.25200000001</v>
      </c>
      <c r="K100" s="101">
        <f t="shared" ref="K100" si="197">J100/J99-1</f>
        <v>-4.1031590560087983E-2</v>
      </c>
    </row>
    <row r="101" spans="1:11">
      <c r="A101" s="2">
        <v>1968</v>
      </c>
      <c r="B101" s="5">
        <v>198613.71900000001</v>
      </c>
      <c r="C101" s="6">
        <f t="shared" si="133"/>
        <v>1.5951625259932101E-2</v>
      </c>
      <c r="D101" s="5"/>
      <c r="E101" s="5"/>
      <c r="F101" s="5"/>
      <c r="G101" s="5"/>
      <c r="H101" s="5">
        <f t="shared" si="129"/>
        <v>198613.71900000001</v>
      </c>
      <c r="I101" s="101">
        <f t="shared" ref="I101" si="198">H101/H100-1</f>
        <v>1.5951625259932101E-2</v>
      </c>
      <c r="J101" s="5">
        <f t="shared" si="131"/>
        <v>198613.71900000001</v>
      </c>
      <c r="K101" s="101">
        <f t="shared" ref="K101" si="199">J101/J100-1</f>
        <v>1.5951625259932101E-2</v>
      </c>
    </row>
    <row r="102" spans="1:11">
      <c r="A102" s="2">
        <v>1969</v>
      </c>
      <c r="B102" s="5">
        <v>210671.04300000001</v>
      </c>
      <c r="C102" s="6">
        <f t="shared" si="133"/>
        <v>6.0707407628775023E-2</v>
      </c>
      <c r="D102" s="5"/>
      <c r="E102" s="5"/>
      <c r="F102" s="5"/>
      <c r="G102" s="5"/>
      <c r="H102" s="5">
        <f t="shared" si="129"/>
        <v>210671.04300000001</v>
      </c>
      <c r="I102" s="101">
        <f t="shared" ref="I102" si="200">H102/H101-1</f>
        <v>6.0707407628775023E-2</v>
      </c>
      <c r="J102" s="5">
        <f t="shared" si="131"/>
        <v>210671.04300000001</v>
      </c>
      <c r="K102" s="101">
        <f t="shared" ref="K102" si="201">J102/J101-1</f>
        <v>6.0707407628775023E-2</v>
      </c>
    </row>
    <row r="103" spans="1:11">
      <c r="A103" s="2">
        <v>1970</v>
      </c>
      <c r="B103" s="5">
        <v>220589.345</v>
      </c>
      <c r="C103" s="6">
        <f t="shared" si="133"/>
        <v>4.7079569449893555E-2</v>
      </c>
      <c r="D103" s="5"/>
      <c r="E103" s="5"/>
      <c r="F103" s="5"/>
      <c r="G103" s="5"/>
      <c r="H103" s="5">
        <f t="shared" si="129"/>
        <v>220589.345</v>
      </c>
      <c r="I103" s="101">
        <f t="shared" ref="I103" si="202">H103/H102-1</f>
        <v>4.7079569449893555E-2</v>
      </c>
      <c r="J103" s="5">
        <f t="shared" si="131"/>
        <v>220589.345</v>
      </c>
      <c r="K103" s="101">
        <f t="shared" ref="K103" si="203">J103/J102-1</f>
        <v>4.7079569449893555E-2</v>
      </c>
    </row>
    <row r="104" spans="1:11">
      <c r="A104" s="2">
        <v>1971</v>
      </c>
      <c r="B104" s="5">
        <v>218450.32399999999</v>
      </c>
      <c r="C104" s="6">
        <f t="shared" si="133"/>
        <v>-9.6968464183979641E-3</v>
      </c>
      <c r="D104" s="5"/>
      <c r="E104" s="5"/>
      <c r="F104" s="5"/>
      <c r="G104" s="5"/>
      <c r="H104" s="5">
        <f t="shared" si="129"/>
        <v>218450.32399999999</v>
      </c>
      <c r="I104" s="101">
        <f t="shared" ref="I104" si="204">H104/H103-1</f>
        <v>-9.6968464183979641E-3</v>
      </c>
      <c r="J104" s="5">
        <f t="shared" si="131"/>
        <v>218450.32399999999</v>
      </c>
      <c r="K104" s="101">
        <f t="shared" ref="K104" si="205">J104/J103-1</f>
        <v>-9.6968464183979641E-3</v>
      </c>
    </row>
    <row r="105" spans="1:11">
      <c r="A105" s="2">
        <v>1972</v>
      </c>
      <c r="B105" s="5">
        <v>210855.77499999999</v>
      </c>
      <c r="C105" s="6">
        <f t="shared" si="133"/>
        <v>-3.4765565282475874E-2</v>
      </c>
      <c r="D105" s="5"/>
      <c r="E105" s="5"/>
      <c r="F105" s="5"/>
      <c r="G105" s="5"/>
      <c r="H105" s="5">
        <f t="shared" si="129"/>
        <v>210855.77499999999</v>
      </c>
      <c r="I105" s="101">
        <f t="shared" ref="I105" si="206">H105/H104-1</f>
        <v>-3.4765565282475874E-2</v>
      </c>
      <c r="J105" s="5">
        <f t="shared" si="131"/>
        <v>210855.77499999999</v>
      </c>
      <c r="K105" s="101">
        <f t="shared" ref="K105" si="207">J105/J104-1</f>
        <v>-3.4765565282475874E-2</v>
      </c>
    </row>
    <row r="106" spans="1:11">
      <c r="A106" s="2">
        <v>1973</v>
      </c>
      <c r="B106" s="5">
        <v>217864.394</v>
      </c>
      <c r="C106" s="6">
        <f t="shared" si="133"/>
        <v>3.3238923619711258E-2</v>
      </c>
      <c r="D106" s="5"/>
      <c r="E106" s="5"/>
      <c r="F106" s="5"/>
      <c r="G106" s="5"/>
      <c r="H106" s="5">
        <f t="shared" si="129"/>
        <v>217864.394</v>
      </c>
      <c r="I106" s="101">
        <f t="shared" ref="I106" si="208">H106/H105-1</f>
        <v>3.3238923619711258E-2</v>
      </c>
      <c r="J106" s="5">
        <f t="shared" si="131"/>
        <v>217864.394</v>
      </c>
      <c r="K106" s="101">
        <f t="shared" ref="K106" si="209">J106/J105-1</f>
        <v>3.3238923619711258E-2</v>
      </c>
    </row>
    <row r="107" spans="1:11">
      <c r="A107" s="2">
        <v>1974</v>
      </c>
      <c r="B107" s="5">
        <v>225267.389</v>
      </c>
      <c r="C107" s="6">
        <f t="shared" si="133"/>
        <v>3.3979829673314921E-2</v>
      </c>
      <c r="D107" s="5"/>
      <c r="E107" s="5"/>
      <c r="F107" s="5"/>
      <c r="G107" s="5"/>
      <c r="H107" s="5">
        <f t="shared" si="129"/>
        <v>225267.389</v>
      </c>
      <c r="I107" s="101">
        <f t="shared" ref="I107" si="210">H107/H106-1</f>
        <v>3.3979829673314921E-2</v>
      </c>
      <c r="J107" s="5">
        <f t="shared" si="131"/>
        <v>225267.389</v>
      </c>
      <c r="K107" s="101">
        <f t="shared" ref="K107" si="211">J107/J106-1</f>
        <v>3.3979829673314921E-2</v>
      </c>
    </row>
    <row r="108" spans="1:11">
      <c r="A108" s="2">
        <v>1975</v>
      </c>
      <c r="B108" s="5">
        <v>235971.872</v>
      </c>
      <c r="C108" s="6">
        <f t="shared" si="133"/>
        <v>4.7519008621349945E-2</v>
      </c>
      <c r="D108" s="5"/>
      <c r="E108" s="5"/>
      <c r="F108" s="5"/>
      <c r="G108" s="5"/>
      <c r="H108" s="5">
        <f t="shared" si="129"/>
        <v>235971.872</v>
      </c>
      <c r="I108" s="101">
        <f t="shared" ref="I108" si="212">H108/H107-1</f>
        <v>4.7519008621349945E-2</v>
      </c>
      <c r="J108" s="5">
        <f t="shared" si="131"/>
        <v>235971.872</v>
      </c>
      <c r="K108" s="101">
        <f t="shared" ref="K108" si="213">J108/J107-1</f>
        <v>4.7519008621349945E-2</v>
      </c>
    </row>
    <row r="109" spans="1:11">
      <c r="A109" s="2">
        <v>1976</v>
      </c>
      <c r="B109" s="5">
        <v>245898.87100000001</v>
      </c>
      <c r="C109" s="6">
        <f t="shared" si="133"/>
        <v>4.20685690877598E-2</v>
      </c>
      <c r="D109" s="5"/>
      <c r="E109" s="5"/>
      <c r="F109" s="5"/>
      <c r="G109" s="5"/>
      <c r="H109" s="5">
        <f t="shared" si="129"/>
        <v>245898.87100000001</v>
      </c>
      <c r="I109" s="101">
        <f t="shared" ref="I109" si="214">H109/H108-1</f>
        <v>4.20685690877598E-2</v>
      </c>
      <c r="J109" s="5">
        <f t="shared" si="131"/>
        <v>245898.87100000001</v>
      </c>
      <c r="K109" s="101">
        <f t="shared" ref="K109" si="215">J109/J108-1</f>
        <v>4.20685690877598E-2</v>
      </c>
    </row>
    <row r="110" spans="1:11">
      <c r="A110" s="2">
        <v>1977</v>
      </c>
      <c r="B110" s="5">
        <v>250383.486</v>
      </c>
      <c r="C110" s="6">
        <f t="shared" si="133"/>
        <v>1.8237639651464743E-2</v>
      </c>
      <c r="D110" s="5"/>
      <c r="E110" s="5"/>
      <c r="F110" s="5"/>
      <c r="G110" s="5"/>
      <c r="H110" s="5">
        <f t="shared" si="129"/>
        <v>250383.486</v>
      </c>
      <c r="I110" s="101">
        <f t="shared" ref="I110" si="216">H110/H109-1</f>
        <v>1.8237639651464743E-2</v>
      </c>
      <c r="J110" s="5">
        <f t="shared" si="131"/>
        <v>250383.486</v>
      </c>
      <c r="K110" s="101">
        <f t="shared" ref="K110" si="217">J110/J109-1</f>
        <v>1.8237639651464743E-2</v>
      </c>
    </row>
    <row r="111" spans="1:11">
      <c r="A111" s="2">
        <v>1978</v>
      </c>
      <c r="B111" s="5">
        <v>265955.69199999998</v>
      </c>
      <c r="C111" s="6">
        <f t="shared" si="133"/>
        <v>6.219342277229889E-2</v>
      </c>
      <c r="D111" s="5"/>
      <c r="E111" s="5"/>
      <c r="F111" s="5"/>
      <c r="G111" s="5"/>
      <c r="H111" s="5">
        <f t="shared" si="129"/>
        <v>265955.69199999998</v>
      </c>
      <c r="I111" s="101">
        <f t="shared" ref="I111" si="218">H111/H110-1</f>
        <v>6.219342277229889E-2</v>
      </c>
      <c r="J111" s="5">
        <f t="shared" si="131"/>
        <v>265955.69199999998</v>
      </c>
      <c r="K111" s="101">
        <f t="shared" ref="K111" si="219">J111/J110-1</f>
        <v>6.219342277229889E-2</v>
      </c>
    </row>
    <row r="112" spans="1:11">
      <c r="A112" s="2">
        <v>1979</v>
      </c>
      <c r="B112" s="5">
        <v>282361.88199999998</v>
      </c>
      <c r="C112" s="6">
        <f t="shared" si="133"/>
        <v>6.1687681420256935E-2</v>
      </c>
      <c r="D112" s="5"/>
      <c r="E112" s="5"/>
      <c r="F112" s="5"/>
      <c r="G112" s="5"/>
      <c r="H112" s="5">
        <f t="shared" si="129"/>
        <v>282361.88199999998</v>
      </c>
      <c r="I112" s="101">
        <f t="shared" ref="I112" si="220">H112/H111-1</f>
        <v>6.1687681420256935E-2</v>
      </c>
      <c r="J112" s="5">
        <f t="shared" si="131"/>
        <v>282361.88199999998</v>
      </c>
      <c r="K112" s="101">
        <f t="shared" ref="K112" si="221">J112/J111-1</f>
        <v>6.1687681420256935E-2</v>
      </c>
    </row>
    <row r="113" spans="1:11">
      <c r="A113" s="2">
        <v>1980</v>
      </c>
      <c r="B113" s="5">
        <v>299301.18699999998</v>
      </c>
      <c r="C113" s="6">
        <f t="shared" si="133"/>
        <v>5.9991472220035647E-2</v>
      </c>
      <c r="D113" s="5"/>
      <c r="E113" s="5"/>
      <c r="F113" s="5"/>
      <c r="G113" s="5"/>
      <c r="H113" s="5">
        <f t="shared" si="129"/>
        <v>299301.18699999998</v>
      </c>
      <c r="I113" s="101">
        <f t="shared" ref="I113" si="222">H113/H112-1</f>
        <v>5.9991472220035647E-2</v>
      </c>
      <c r="J113" s="5">
        <f t="shared" si="131"/>
        <v>299301.18699999998</v>
      </c>
      <c r="K113" s="101">
        <f t="shared" ref="K113" si="223">J113/J112-1</f>
        <v>5.9991472220035647E-2</v>
      </c>
    </row>
    <row r="114" spans="1:11">
      <c r="A114" s="2">
        <v>1981</v>
      </c>
      <c r="B114" s="5">
        <v>304984.88299999997</v>
      </c>
      <c r="C114" s="6">
        <f t="shared" si="133"/>
        <v>1.8989887935192185E-2</v>
      </c>
      <c r="D114" s="5"/>
      <c r="E114" s="5"/>
      <c r="F114" s="5"/>
      <c r="G114" s="5"/>
      <c r="H114" s="5">
        <f t="shared" si="129"/>
        <v>304984.88299999997</v>
      </c>
      <c r="I114" s="101">
        <f t="shared" ref="I114" si="224">H114/H113-1</f>
        <v>1.8989887935192185E-2</v>
      </c>
      <c r="J114" s="5">
        <f t="shared" si="131"/>
        <v>304984.88299999997</v>
      </c>
      <c r="K114" s="101">
        <f t="shared" ref="K114" si="225">J114/J113-1</f>
        <v>1.8989887935192185E-2</v>
      </c>
    </row>
    <row r="115" spans="1:11">
      <c r="A115" s="2">
        <v>1982</v>
      </c>
      <c r="B115" s="5">
        <v>276342.83899999998</v>
      </c>
      <c r="C115" s="6">
        <f t="shared" si="133"/>
        <v>-9.3912995681166289E-2</v>
      </c>
      <c r="D115" s="5"/>
      <c r="E115" s="5"/>
      <c r="F115" s="5"/>
      <c r="G115" s="5"/>
      <c r="H115" s="5">
        <f t="shared" si="129"/>
        <v>276342.83899999998</v>
      </c>
      <c r="I115" s="101">
        <f t="shared" ref="I115" si="226">H115/H114-1</f>
        <v>-9.3912995681166289E-2</v>
      </c>
      <c r="J115" s="5">
        <f t="shared" si="131"/>
        <v>276342.83899999998</v>
      </c>
      <c r="K115" s="101">
        <f t="shared" ref="K115" si="227">J115/J114-1</f>
        <v>-9.3912995681166289E-2</v>
      </c>
    </row>
    <row r="116" spans="1:11">
      <c r="A116" s="2">
        <v>1983</v>
      </c>
      <c r="B116" s="5">
        <v>260168.81200000001</v>
      </c>
      <c r="C116" s="6">
        <f t="shared" si="133"/>
        <v>-5.8528844309947758E-2</v>
      </c>
      <c r="D116" s="5"/>
      <c r="E116" s="5"/>
      <c r="F116" s="5"/>
      <c r="G116" s="5"/>
      <c r="H116" s="5">
        <f t="shared" si="129"/>
        <v>260168.81200000001</v>
      </c>
      <c r="I116" s="101">
        <f t="shared" ref="I116" si="228">H116/H115-1</f>
        <v>-5.8528844309947758E-2</v>
      </c>
      <c r="J116" s="5">
        <f t="shared" si="131"/>
        <v>260168.81200000001</v>
      </c>
      <c r="K116" s="101">
        <f t="shared" ref="K116" si="229">J116/J115-1</f>
        <v>-5.8528844309947758E-2</v>
      </c>
    </row>
    <row r="117" spans="1:11">
      <c r="A117" s="2">
        <v>1984</v>
      </c>
      <c r="B117" s="5">
        <v>257327.10699999999</v>
      </c>
      <c r="C117" s="6">
        <f t="shared" si="133"/>
        <v>-1.0922542860364093E-2</v>
      </c>
      <c r="D117" s="5"/>
      <c r="E117" s="5"/>
      <c r="F117" s="5"/>
      <c r="G117" s="5"/>
      <c r="H117" s="5">
        <f t="shared" si="129"/>
        <v>257327.10699999999</v>
      </c>
      <c r="I117" s="101">
        <f t="shared" ref="I117" si="230">H117/H116-1</f>
        <v>-1.0922542860364093E-2</v>
      </c>
      <c r="J117" s="5">
        <f t="shared" si="131"/>
        <v>257327.10699999999</v>
      </c>
      <c r="K117" s="101">
        <f t="shared" ref="K117" si="231">J117/J116-1</f>
        <v>-1.0922542860364093E-2</v>
      </c>
    </row>
    <row r="118" spans="1:11">
      <c r="A118" s="2">
        <v>1985</v>
      </c>
      <c r="B118" s="5">
        <v>261123.95699999999</v>
      </c>
      <c r="C118" s="6">
        <f t="shared" si="133"/>
        <v>1.4754955450534846E-2</v>
      </c>
      <c r="D118" s="5"/>
      <c r="E118" s="5"/>
      <c r="F118" s="5"/>
      <c r="G118" s="5"/>
      <c r="H118" s="5">
        <f t="shared" si="129"/>
        <v>261123.95699999999</v>
      </c>
      <c r="I118" s="101">
        <f t="shared" ref="I118" si="232">H118/H117-1</f>
        <v>1.4754955450534846E-2</v>
      </c>
      <c r="J118" s="5">
        <f t="shared" si="131"/>
        <v>261123.95699999999</v>
      </c>
      <c r="K118" s="101">
        <f t="shared" ref="K118" si="233">J118/J117-1</f>
        <v>1.4754955450534846E-2</v>
      </c>
    </row>
    <row r="119" spans="1:11">
      <c r="A119" s="2">
        <v>1986</v>
      </c>
      <c r="B119" s="5">
        <v>284250.63400000002</v>
      </c>
      <c r="C119" s="6">
        <f t="shared" si="133"/>
        <v>8.8565895162197039E-2</v>
      </c>
      <c r="D119" s="5"/>
      <c r="E119" s="5"/>
      <c r="F119" s="5"/>
      <c r="G119" s="5"/>
      <c r="H119" s="5">
        <f t="shared" si="129"/>
        <v>284250.63400000002</v>
      </c>
      <c r="I119" s="101">
        <f t="shared" ref="I119" si="234">H119/H118-1</f>
        <v>8.8565895162197039E-2</v>
      </c>
      <c r="J119" s="5">
        <f t="shared" si="131"/>
        <v>284250.63400000002</v>
      </c>
      <c r="K119" s="101">
        <f t="shared" ref="K119" si="235">J119/J118-1</f>
        <v>8.8565895162197039E-2</v>
      </c>
    </row>
    <row r="120" spans="1:11">
      <c r="A120" s="2">
        <v>1987</v>
      </c>
      <c r="B120" s="5">
        <v>306800.36800000002</v>
      </c>
      <c r="C120" s="6">
        <f t="shared" si="133"/>
        <v>7.9330461581309963E-2</v>
      </c>
      <c r="D120" s="5"/>
      <c r="E120" s="5"/>
      <c r="F120" s="5"/>
      <c r="G120" s="5"/>
      <c r="H120" s="5">
        <f t="shared" si="129"/>
        <v>306800.36800000002</v>
      </c>
      <c r="I120" s="101">
        <f t="shared" ref="I120" si="236">H120/H119-1</f>
        <v>7.9330461581309963E-2</v>
      </c>
      <c r="J120" s="5">
        <f t="shared" si="131"/>
        <v>306800.36800000002</v>
      </c>
      <c r="K120" s="101">
        <f t="shared" ref="K120" si="237">J120/J119-1</f>
        <v>7.9330461581309963E-2</v>
      </c>
    </row>
    <row r="121" spans="1:11">
      <c r="A121" s="2">
        <v>1988</v>
      </c>
      <c r="B121" s="5">
        <v>306773.67099999997</v>
      </c>
      <c r="C121" s="6">
        <f t="shared" si="133"/>
        <v>-8.7017496667507466E-5</v>
      </c>
      <c r="D121" s="5"/>
      <c r="E121" s="5"/>
      <c r="F121" s="5"/>
      <c r="G121" s="5"/>
      <c r="H121" s="5">
        <f t="shared" si="129"/>
        <v>306773.67099999997</v>
      </c>
      <c r="I121" s="101">
        <f t="shared" ref="I121" si="238">H121/H120-1</f>
        <v>-8.7017496667507466E-5</v>
      </c>
      <c r="J121" s="5">
        <f t="shared" si="131"/>
        <v>306773.67099999997</v>
      </c>
      <c r="K121" s="101">
        <f t="shared" ref="K121" si="239">J121/J120-1</f>
        <v>-8.7017496667507466E-5</v>
      </c>
    </row>
    <row r="122" spans="1:11">
      <c r="A122" s="2">
        <v>1989</v>
      </c>
      <c r="B122" s="5">
        <v>310160.14899999998</v>
      </c>
      <c r="C122" s="6">
        <f t="shared" si="133"/>
        <v>1.1039011232486073E-2</v>
      </c>
      <c r="D122" s="5"/>
      <c r="E122" s="5"/>
      <c r="F122" s="5"/>
      <c r="G122" s="5"/>
      <c r="H122" s="5">
        <f t="shared" si="129"/>
        <v>310160.14899999998</v>
      </c>
      <c r="I122" s="101">
        <f t="shared" ref="I122" si="240">H122/H121-1</f>
        <v>1.1039011232486073E-2</v>
      </c>
      <c r="J122" s="5">
        <f t="shared" si="131"/>
        <v>310160.14899999998</v>
      </c>
      <c r="K122" s="101">
        <f t="shared" ref="K122" si="241">J122/J121-1</f>
        <v>1.1039011232486073E-2</v>
      </c>
    </row>
    <row r="123" spans="1:11">
      <c r="A123" s="2">
        <v>1990</v>
      </c>
      <c r="B123" s="5">
        <v>311082.40500000003</v>
      </c>
      <c r="C123" s="6">
        <f t="shared" si="133"/>
        <v>2.9734832246293141E-3</v>
      </c>
      <c r="D123" s="5"/>
      <c r="E123" s="5"/>
      <c r="F123" s="5"/>
      <c r="G123" s="5"/>
      <c r="H123" s="5">
        <f t="shared" si="129"/>
        <v>311082.40500000003</v>
      </c>
      <c r="I123" s="101">
        <f t="shared" ref="I123" si="242">H123/H122-1</f>
        <v>2.9734832246293141E-3</v>
      </c>
      <c r="J123" s="5">
        <f t="shared" si="131"/>
        <v>311082.40500000003</v>
      </c>
      <c r="K123" s="101">
        <f t="shared" ref="K123" si="243">J123/J122-1</f>
        <v>2.9734832246293141E-3</v>
      </c>
    </row>
    <row r="124" spans="1:11">
      <c r="A124" s="2">
        <v>1991</v>
      </c>
      <c r="B124" s="5">
        <v>322091.016</v>
      </c>
      <c r="C124" s="6">
        <f t="shared" si="133"/>
        <v>3.5388086317514444E-2</v>
      </c>
      <c r="D124" s="5"/>
      <c r="E124" s="5"/>
      <c r="F124" s="5"/>
      <c r="G124" s="5"/>
      <c r="H124" s="5">
        <f t="shared" si="129"/>
        <v>322091.016</v>
      </c>
      <c r="I124" s="101">
        <f t="shared" ref="I124" si="244">H124/H123-1</f>
        <v>3.5388086317514444E-2</v>
      </c>
      <c r="J124" s="5">
        <f t="shared" si="131"/>
        <v>322091.016</v>
      </c>
      <c r="K124" s="101">
        <f t="shared" ref="K124" si="245">J124/J123-1</f>
        <v>3.5388086317514444E-2</v>
      </c>
    </row>
    <row r="125" spans="1:11">
      <c r="A125" s="2">
        <v>1992</v>
      </c>
      <c r="B125" s="5">
        <v>347637.95</v>
      </c>
      <c r="C125" s="6">
        <f t="shared" si="133"/>
        <v>7.9315885047846146E-2</v>
      </c>
      <c r="D125" s="5"/>
      <c r="E125" s="5"/>
      <c r="F125" s="5"/>
      <c r="G125" s="5"/>
      <c r="H125" s="5">
        <f t="shared" si="129"/>
        <v>347637.95</v>
      </c>
      <c r="I125" s="101">
        <f t="shared" ref="I125" si="246">H125/H124-1</f>
        <v>7.9315885047846146E-2</v>
      </c>
      <c r="J125" s="5">
        <f t="shared" si="131"/>
        <v>347637.95</v>
      </c>
      <c r="K125" s="101">
        <f t="shared" ref="K125" si="247">J125/J124-1</f>
        <v>7.9315885047846146E-2</v>
      </c>
    </row>
    <row r="126" spans="1:11">
      <c r="A126" s="2">
        <v>1993</v>
      </c>
      <c r="B126" s="5">
        <v>356876.58799999999</v>
      </c>
      <c r="C126" s="6">
        <f t="shared" si="133"/>
        <v>2.6575458749541037E-2</v>
      </c>
      <c r="D126" s="5"/>
      <c r="E126" s="5"/>
      <c r="F126" s="5"/>
      <c r="G126" s="5"/>
      <c r="H126" s="5">
        <f t="shared" si="129"/>
        <v>356876.58799999999</v>
      </c>
      <c r="I126" s="101">
        <f t="shared" ref="I126" si="248">H126/H125-1</f>
        <v>2.6575458749541037E-2</v>
      </c>
      <c r="J126" s="5">
        <f t="shared" si="131"/>
        <v>356876.58799999999</v>
      </c>
      <c r="K126" s="101">
        <f t="shared" ref="K126" si="249">J126/J125-1</f>
        <v>2.6575458749541037E-2</v>
      </c>
    </row>
    <row r="127" spans="1:11">
      <c r="A127" s="2">
        <v>1994</v>
      </c>
      <c r="B127" s="5">
        <v>382861.99599999998</v>
      </c>
      <c r="C127" s="6">
        <f t="shared" si="133"/>
        <v>7.2813428713905948E-2</v>
      </c>
      <c r="D127" s="5"/>
      <c r="E127" s="5"/>
      <c r="F127" s="5"/>
      <c r="G127" s="5"/>
      <c r="H127" s="5">
        <f t="shared" si="129"/>
        <v>382861.99599999998</v>
      </c>
      <c r="I127" s="101">
        <f t="shared" ref="I127" si="250">H127/H126-1</f>
        <v>7.2813428713905948E-2</v>
      </c>
      <c r="J127" s="5">
        <f t="shared" si="131"/>
        <v>382861.99599999998</v>
      </c>
      <c r="K127" s="101">
        <f t="shared" ref="K127" si="251">J127/J126-1</f>
        <v>7.2813428713905948E-2</v>
      </c>
    </row>
    <row r="128" spans="1:11">
      <c r="A128" s="2">
        <v>1995</v>
      </c>
      <c r="B128" s="5">
        <v>377319.68900000001</v>
      </c>
      <c r="C128" s="6">
        <f t="shared" si="133"/>
        <v>-1.4475991500603191E-2</v>
      </c>
      <c r="D128" s="5"/>
      <c r="E128" s="5"/>
      <c r="F128" s="5"/>
      <c r="G128" s="5"/>
      <c r="H128" s="5">
        <f t="shared" si="129"/>
        <v>377319.68900000001</v>
      </c>
      <c r="I128" s="101">
        <f t="shared" ref="I128" si="252">H128/H127-1</f>
        <v>-1.4475991500603191E-2</v>
      </c>
      <c r="J128" s="5">
        <f t="shared" si="131"/>
        <v>377319.68900000001</v>
      </c>
      <c r="K128" s="101">
        <f t="shared" ref="K128" si="253">J128/J127-1</f>
        <v>-1.4475991500603191E-2</v>
      </c>
    </row>
    <row r="129" spans="1:11">
      <c r="A129" s="2">
        <v>1996</v>
      </c>
      <c r="B129" s="5">
        <v>398366.42200000002</v>
      </c>
      <c r="C129" s="6">
        <f t="shared" si="133"/>
        <v>5.577957793768884E-2</v>
      </c>
      <c r="D129" s="5"/>
      <c r="E129" s="5"/>
      <c r="F129" s="5"/>
      <c r="G129" s="5"/>
      <c r="H129" s="5">
        <f t="shared" si="129"/>
        <v>398366.42200000002</v>
      </c>
      <c r="I129" s="101">
        <f t="shared" ref="I129" si="254">H129/H128-1</f>
        <v>5.577957793768884E-2</v>
      </c>
      <c r="J129" s="5">
        <f t="shared" si="131"/>
        <v>398366.42200000002</v>
      </c>
      <c r="K129" s="101">
        <f t="shared" ref="K129" si="255">J129/J128-1</f>
        <v>5.577957793768884E-2</v>
      </c>
    </row>
    <row r="130" spans="1:11">
      <c r="A130" s="2">
        <v>1997</v>
      </c>
      <c r="B130" s="5">
        <v>418474.82199999999</v>
      </c>
      <c r="C130" s="6">
        <f t="shared" si="133"/>
        <v>5.0477145887561692E-2</v>
      </c>
      <c r="D130" s="5"/>
      <c r="E130" s="5"/>
      <c r="F130" s="5"/>
      <c r="G130" s="5"/>
      <c r="H130" s="5">
        <f t="shared" si="129"/>
        <v>418474.82199999999</v>
      </c>
      <c r="I130" s="101">
        <f t="shared" ref="I130" si="256">H130/H129-1</f>
        <v>5.0477145887561692E-2</v>
      </c>
      <c r="J130" s="5">
        <f t="shared" si="131"/>
        <v>418474.82199999999</v>
      </c>
      <c r="K130" s="101">
        <f t="shared" ref="K130" si="257">J130/J129-1</f>
        <v>5.0477145887561692E-2</v>
      </c>
    </row>
    <row r="131" spans="1:11">
      <c r="A131" s="2">
        <v>1998</v>
      </c>
      <c r="B131" s="5">
        <v>437137.03600000002</v>
      </c>
      <c r="C131" s="6">
        <f t="shared" si="133"/>
        <v>4.4595786936017845E-2</v>
      </c>
      <c r="D131" s="5"/>
      <c r="E131" s="5"/>
      <c r="F131" s="5"/>
      <c r="G131" s="5"/>
      <c r="H131" s="5">
        <f t="shared" si="129"/>
        <v>437137.03600000002</v>
      </c>
      <c r="I131" s="101">
        <f t="shared" ref="I131" si="258">H131/H130-1</f>
        <v>4.4595786936017845E-2</v>
      </c>
      <c r="J131" s="5">
        <f t="shared" si="131"/>
        <v>437137.03600000002</v>
      </c>
      <c r="K131" s="101">
        <f t="shared" ref="K131" si="259">J131/J130-1</f>
        <v>4.4595786936017845E-2</v>
      </c>
    </row>
    <row r="132" spans="1:11">
      <c r="A132" s="2">
        <v>1999</v>
      </c>
      <c r="B132" s="5">
        <v>428493.576</v>
      </c>
      <c r="C132" s="6">
        <f t="shared" si="133"/>
        <v>-1.9772884217479136E-2</v>
      </c>
      <c r="D132" s="5"/>
      <c r="E132" s="5"/>
      <c r="F132" s="5"/>
      <c r="G132" s="5"/>
      <c r="H132" s="5">
        <f t="shared" ref="H132:H144" si="260">B132</f>
        <v>428493.576</v>
      </c>
      <c r="I132" s="101">
        <f t="shared" ref="I132" si="261">H132/H131-1</f>
        <v>-1.9772884217479136E-2</v>
      </c>
      <c r="J132" s="5">
        <f t="shared" ref="J132:J137" si="262">B132</f>
        <v>428493.576</v>
      </c>
      <c r="K132" s="101">
        <f t="shared" ref="K132" si="263">J132/J131-1</f>
        <v>-1.9772884217479136E-2</v>
      </c>
    </row>
    <row r="133" spans="1:11">
      <c r="A133" s="2">
        <v>2000</v>
      </c>
      <c r="B133" s="5">
        <v>420132.91899999999</v>
      </c>
      <c r="C133" s="6">
        <f t="shared" ref="C133:E144" si="264">B133/B132-1</f>
        <v>-1.9511744092051475E-2</v>
      </c>
      <c r="D133" s="5"/>
      <c r="E133" s="5"/>
      <c r="F133" s="5"/>
      <c r="G133" s="5"/>
      <c r="H133" s="5">
        <f t="shared" si="260"/>
        <v>420132.91899999999</v>
      </c>
      <c r="I133" s="101">
        <f t="shared" ref="I133" si="265">H133/H132-1</f>
        <v>-1.9511744092051475E-2</v>
      </c>
      <c r="J133" s="5">
        <f t="shared" si="262"/>
        <v>420132.91899999999</v>
      </c>
      <c r="K133" s="101">
        <f t="shared" ref="K133" si="266">J133/J132-1</f>
        <v>-1.9511744092051475E-2</v>
      </c>
    </row>
    <row r="134" spans="1:11">
      <c r="A134" s="2">
        <v>2001</v>
      </c>
      <c r="B134" s="5">
        <v>404454.62300000002</v>
      </c>
      <c r="C134" s="6">
        <f t="shared" si="264"/>
        <v>-3.7317466189789261E-2</v>
      </c>
      <c r="D134" s="5"/>
      <c r="E134" s="5"/>
      <c r="F134" s="5"/>
      <c r="G134" s="5"/>
      <c r="H134" s="5">
        <f t="shared" si="260"/>
        <v>404454.62300000002</v>
      </c>
      <c r="I134" s="101">
        <f t="shared" ref="I134" si="267">H134/H133-1</f>
        <v>-3.7317466189789261E-2</v>
      </c>
      <c r="J134" s="5">
        <f t="shared" si="262"/>
        <v>404454.62300000002</v>
      </c>
      <c r="K134" s="101">
        <f t="shared" ref="K134" si="268">J134/J133-1</f>
        <v>-3.7317466189789261E-2</v>
      </c>
    </row>
    <row r="135" spans="1:11">
      <c r="A135" s="2">
        <v>2002</v>
      </c>
      <c r="B135" s="5">
        <v>373084.43099999998</v>
      </c>
      <c r="C135" s="6">
        <f t="shared" si="264"/>
        <v>-7.7561709561668302E-2</v>
      </c>
      <c r="D135" s="5"/>
      <c r="E135" s="5"/>
      <c r="F135" s="5"/>
      <c r="G135" s="5"/>
      <c r="H135" s="5">
        <f t="shared" si="260"/>
        <v>373084.43099999998</v>
      </c>
      <c r="I135" s="101">
        <f t="shared" ref="I135" si="269">H135/H134-1</f>
        <v>-7.7561709561668302E-2</v>
      </c>
      <c r="J135" s="5">
        <f t="shared" si="262"/>
        <v>373084.43099999998</v>
      </c>
      <c r="K135" s="101">
        <f t="shared" ref="K135" si="270">J135/J134-1</f>
        <v>-7.7561709561668302E-2</v>
      </c>
    </row>
    <row r="136" spans="1:11">
      <c r="A136" s="2">
        <v>2003</v>
      </c>
      <c r="B136" s="5">
        <v>376317.95199999999</v>
      </c>
      <c r="C136" s="6">
        <f t="shared" si="264"/>
        <v>8.6669952732496558E-3</v>
      </c>
      <c r="D136" s="5"/>
      <c r="E136" s="5"/>
      <c r="F136" s="5"/>
      <c r="G136" s="5"/>
      <c r="H136" s="5">
        <f t="shared" si="260"/>
        <v>376317.95199999999</v>
      </c>
      <c r="I136" s="101">
        <f t="shared" ref="I136" si="271">H136/H135-1</f>
        <v>8.6669952732496558E-3</v>
      </c>
      <c r="J136" s="5">
        <f t="shared" si="262"/>
        <v>376317.95199999999</v>
      </c>
      <c r="K136" s="101">
        <f t="shared" ref="K136" si="272">J136/J135-1</f>
        <v>8.6669952732496558E-3</v>
      </c>
    </row>
    <row r="137" spans="1:11">
      <c r="A137" s="2">
        <v>2004</v>
      </c>
      <c r="B137" s="5">
        <v>395270.54800000001</v>
      </c>
      <c r="C137" s="6">
        <f t="shared" si="264"/>
        <v>5.036325240205386E-2</v>
      </c>
      <c r="D137" s="5"/>
      <c r="E137" s="5"/>
      <c r="F137" s="5"/>
      <c r="G137" s="5"/>
      <c r="H137" s="5">
        <f t="shared" si="260"/>
        <v>395270.54800000001</v>
      </c>
      <c r="I137" s="101">
        <f t="shared" ref="I137" si="273">H137/H136-1</f>
        <v>5.036325240205386E-2</v>
      </c>
      <c r="J137" s="5">
        <f t="shared" si="262"/>
        <v>395270.54800000001</v>
      </c>
      <c r="K137" s="101">
        <f t="shared" ref="K137" si="274">J137/J136-1</f>
        <v>5.036325240205386E-2</v>
      </c>
    </row>
    <row r="138" spans="1:11">
      <c r="A138" s="40">
        <v>2005</v>
      </c>
      <c r="B138" s="41">
        <v>425018.44799999997</v>
      </c>
      <c r="C138" s="42">
        <f t="shared" si="264"/>
        <v>7.5259591564611039E-2</v>
      </c>
      <c r="D138" s="41">
        <v>425018.44812484726</v>
      </c>
      <c r="E138" s="41"/>
      <c r="F138" s="41"/>
      <c r="G138" s="41"/>
      <c r="H138" s="41">
        <f t="shared" si="260"/>
        <v>425018.44799999997</v>
      </c>
      <c r="I138" s="42">
        <f t="shared" ref="I138" si="275">H138/H137-1</f>
        <v>7.5259591564611039E-2</v>
      </c>
      <c r="J138" s="41">
        <f t="shared" ref="J138:J149" si="276">D138</f>
        <v>425018.44812484726</v>
      </c>
      <c r="K138" s="42">
        <f t="shared" ref="K138" si="277">J138/J137-1</f>
        <v>7.5259591880463717E-2</v>
      </c>
    </row>
    <row r="139" spans="1:11">
      <c r="A139" s="40">
        <v>2006</v>
      </c>
      <c r="B139" s="41">
        <v>442438.158</v>
      </c>
      <c r="C139" s="42">
        <f t="shared" si="264"/>
        <v>4.0985773869279152E-2</v>
      </c>
      <c r="D139" s="41">
        <v>442438.15795960336</v>
      </c>
      <c r="E139" s="42">
        <f t="shared" si="264"/>
        <v>4.0985773468447562E-2</v>
      </c>
      <c r="F139" s="41"/>
      <c r="G139" s="41"/>
      <c r="H139" s="41">
        <f t="shared" si="260"/>
        <v>442438.158</v>
      </c>
      <c r="I139" s="42">
        <f t="shared" ref="I139" si="278">H139/H138-1</f>
        <v>4.0985773869279152E-2</v>
      </c>
      <c r="J139" s="41">
        <f t="shared" si="276"/>
        <v>442438.15795960336</v>
      </c>
      <c r="K139" s="42">
        <f t="shared" ref="K139" si="279">J139/J138-1</f>
        <v>4.0985773468447562E-2</v>
      </c>
    </row>
    <row r="140" spans="1:11">
      <c r="A140" s="40">
        <v>2007</v>
      </c>
      <c r="B140" s="41">
        <v>471380.29800000001</v>
      </c>
      <c r="C140" s="42">
        <f t="shared" si="264"/>
        <v>6.5415108251128729E-2</v>
      </c>
      <c r="D140" s="41">
        <v>471380.29806474154</v>
      </c>
      <c r="E140" s="42">
        <f t="shared" ref="E140" si="280">D140/D139-1</f>
        <v>6.5415108494734975E-2</v>
      </c>
      <c r="F140" s="41"/>
      <c r="G140" s="41"/>
      <c r="H140" s="41">
        <f t="shared" si="260"/>
        <v>471380.29800000001</v>
      </c>
      <c r="I140" s="42">
        <f t="shared" ref="I140" si="281">H140/H139-1</f>
        <v>6.5415108251128729E-2</v>
      </c>
      <c r="J140" s="41">
        <f t="shared" si="276"/>
        <v>471380.29806474154</v>
      </c>
      <c r="K140" s="42">
        <f t="shared" ref="K140" si="282">J140/J139-1</f>
        <v>6.5415108494734975E-2</v>
      </c>
    </row>
    <row r="141" spans="1:11">
      <c r="A141" s="40">
        <v>2008</v>
      </c>
      <c r="B141" s="41">
        <v>505207.23</v>
      </c>
      <c r="C141" s="42">
        <f t="shared" si="264"/>
        <v>7.176144642345661E-2</v>
      </c>
      <c r="D141" s="41">
        <v>505207.23015748046</v>
      </c>
      <c r="E141" s="42">
        <f t="shared" ref="E141" si="283">D141/D140-1</f>
        <v>7.1761446610339563E-2</v>
      </c>
      <c r="F141" s="41"/>
      <c r="G141" s="41"/>
      <c r="H141" s="41">
        <f t="shared" si="260"/>
        <v>505207.23</v>
      </c>
      <c r="I141" s="42">
        <f t="shared" ref="I141" si="284">H141/H140-1</f>
        <v>7.176144642345661E-2</v>
      </c>
      <c r="J141" s="41">
        <f t="shared" si="276"/>
        <v>505207.23015748046</v>
      </c>
      <c r="K141" s="42">
        <f t="shared" ref="K141" si="285">J141/J140-1</f>
        <v>7.1761446610339563E-2</v>
      </c>
    </row>
    <row r="142" spans="1:11">
      <c r="A142" s="40">
        <v>2009</v>
      </c>
      <c r="B142" s="41">
        <v>517421.91</v>
      </c>
      <c r="C142" s="42">
        <f t="shared" si="264"/>
        <v>2.4177563729640195E-2</v>
      </c>
      <c r="D142" s="41">
        <v>526645.66964410874</v>
      </c>
      <c r="E142" s="42">
        <f t="shared" ref="E142" si="286">D142/D141-1</f>
        <v>4.2434941954305749E-2</v>
      </c>
      <c r="F142" s="41"/>
      <c r="G142" s="41"/>
      <c r="H142" s="41">
        <f t="shared" si="260"/>
        <v>517421.91</v>
      </c>
      <c r="I142" s="42">
        <f t="shared" ref="I142" si="287">H142/H141-1</f>
        <v>2.4177563729640195E-2</v>
      </c>
      <c r="J142" s="41">
        <f t="shared" si="276"/>
        <v>526645.66964410874</v>
      </c>
      <c r="K142" s="42">
        <f t="shared" ref="K142" si="288">J142/J141-1</f>
        <v>4.2434941954305749E-2</v>
      </c>
    </row>
    <row r="143" spans="1:11">
      <c r="A143" s="40">
        <v>2010</v>
      </c>
      <c r="B143" s="41">
        <v>563445.65800000005</v>
      </c>
      <c r="C143" s="42">
        <f t="shared" si="264"/>
        <v>8.8948200898566698E-2</v>
      </c>
      <c r="D143" s="41">
        <v>567741.9886781011</v>
      </c>
      <c r="E143" s="42">
        <f t="shared" ref="E143" si="289">D143/D142-1</f>
        <v>7.8034096552553001E-2</v>
      </c>
      <c r="F143" s="41"/>
      <c r="G143" s="41"/>
      <c r="H143" s="41">
        <f t="shared" si="260"/>
        <v>563445.65800000005</v>
      </c>
      <c r="I143" s="42">
        <f t="shared" ref="I143" si="290">H143/H142-1</f>
        <v>8.8948200898566698E-2</v>
      </c>
      <c r="J143" s="41">
        <f t="shared" si="276"/>
        <v>567741.9886781011</v>
      </c>
      <c r="K143" s="42">
        <f t="shared" ref="K143" si="291">J143/J142-1</f>
        <v>7.8034096552553001E-2</v>
      </c>
    </row>
    <row r="144" spans="1:11">
      <c r="A144" s="40">
        <v>2011</v>
      </c>
      <c r="B144" s="41">
        <v>595563.86499999999</v>
      </c>
      <c r="C144" s="42">
        <f t="shared" si="264"/>
        <v>5.7003202605210079E-2</v>
      </c>
      <c r="D144" s="41">
        <v>597049.58535442967</v>
      </c>
      <c r="E144" s="42">
        <f t="shared" ref="E144" si="292">D144/D143-1</f>
        <v>5.1621330218268202E-2</v>
      </c>
      <c r="F144" s="41"/>
      <c r="G144" s="41"/>
      <c r="H144" s="41">
        <f t="shared" si="260"/>
        <v>595563.86499999999</v>
      </c>
      <c r="I144" s="42">
        <f t="shared" ref="I144" si="293">H144/H143-1</f>
        <v>5.7003202605210079E-2</v>
      </c>
      <c r="J144" s="41">
        <f t="shared" si="276"/>
        <v>597049.58535442967</v>
      </c>
      <c r="K144" s="42">
        <f t="shared" ref="K144" si="294">J144/J143-1</f>
        <v>5.1621330218268202E-2</v>
      </c>
    </row>
    <row r="145" spans="1:12">
      <c r="A145" s="2">
        <v>2012</v>
      </c>
      <c r="C145" s="6"/>
      <c r="D145" s="5">
        <v>618174.26674561854</v>
      </c>
      <c r="E145" s="6">
        <f t="shared" ref="E145" si="295">D145/D144-1</f>
        <v>3.5381787224001648E-2</v>
      </c>
      <c r="H145" s="5">
        <f>D145</f>
        <v>618174.26674561854</v>
      </c>
      <c r="I145" s="101">
        <f t="shared" ref="I145" si="296">H145/H144-1</f>
        <v>3.7964697112069734E-2</v>
      </c>
      <c r="J145" s="5">
        <f t="shared" si="276"/>
        <v>618174.26674561854</v>
      </c>
      <c r="K145" s="101">
        <f t="shared" ref="K145" si="297">J145/J144-1</f>
        <v>3.5381787224001648E-2</v>
      </c>
    </row>
    <row r="146" spans="1:12">
      <c r="A146" s="2">
        <v>2013</v>
      </c>
      <c r="C146" s="6"/>
      <c r="D146" s="5">
        <v>646842.33716567326</v>
      </c>
      <c r="E146" s="6">
        <f t="shared" ref="E146" si="298">D146/D145-1</f>
        <v>4.6375386298394439E-2</v>
      </c>
      <c r="H146" s="5">
        <f t="shared" ref="H146:H152" si="299">D146</f>
        <v>646842.33716567326</v>
      </c>
      <c r="I146" s="101">
        <f t="shared" ref="I146" si="300">H146/H145-1</f>
        <v>4.6375386298394439E-2</v>
      </c>
      <c r="J146" s="5">
        <f t="shared" si="276"/>
        <v>646842.33716567326</v>
      </c>
      <c r="K146" s="101">
        <f t="shared" ref="K146" si="301">J146/J145-1</f>
        <v>4.6375386298394439E-2</v>
      </c>
    </row>
    <row r="147" spans="1:12">
      <c r="A147" s="2">
        <v>2014</v>
      </c>
      <c r="C147" s="6"/>
      <c r="D147" s="5">
        <v>667792.21004414628</v>
      </c>
      <c r="E147" s="6">
        <f t="shared" ref="E147" si="302">D147/D146-1</f>
        <v>3.2387912285195997E-2</v>
      </c>
      <c r="H147" s="5">
        <f t="shared" si="299"/>
        <v>667792.21004414628</v>
      </c>
      <c r="I147" s="101">
        <f t="shared" ref="I147" si="303">H147/H146-1</f>
        <v>3.2387912285195997E-2</v>
      </c>
      <c r="J147" s="5">
        <f t="shared" si="276"/>
        <v>667792.21004414628</v>
      </c>
      <c r="K147" s="101">
        <f t="shared" ref="K147" si="304">J147/J146-1</f>
        <v>3.2387912285195997E-2</v>
      </c>
    </row>
    <row r="148" spans="1:12">
      <c r="A148" s="2">
        <v>2015</v>
      </c>
      <c r="C148" s="6"/>
      <c r="D148" s="5">
        <v>670267.99127342238</v>
      </c>
      <c r="E148" s="6">
        <f t="shared" ref="E148" si="305">D148/D147-1</f>
        <v>3.7074125634266597E-3</v>
      </c>
      <c r="H148" s="5">
        <f t="shared" si="299"/>
        <v>670267.99127342238</v>
      </c>
      <c r="I148" s="101">
        <f t="shared" ref="I148" si="306">H148/H147-1</f>
        <v>3.7074125634266597E-3</v>
      </c>
      <c r="J148" s="5">
        <f t="shared" si="276"/>
        <v>670267.99127342238</v>
      </c>
      <c r="K148" s="101">
        <f t="shared" ref="K148" si="307">J148/J147-1</f>
        <v>3.7074125634266597E-3</v>
      </c>
    </row>
    <row r="149" spans="1:12">
      <c r="A149" s="92">
        <v>2016</v>
      </c>
      <c r="B149" s="93"/>
      <c r="C149" s="94"/>
      <c r="D149" s="95">
        <v>681594.1674677569</v>
      </c>
      <c r="E149" s="94">
        <f t="shared" ref="E149" si="308">D149/D148-1</f>
        <v>1.6897981616004421E-2</v>
      </c>
      <c r="F149" s="95">
        <v>1733770</v>
      </c>
      <c r="G149" s="93"/>
      <c r="H149" s="95">
        <f t="shared" si="299"/>
        <v>681594.1674677569</v>
      </c>
      <c r="I149" s="94">
        <f t="shared" ref="I149" si="309">H149/H148-1</f>
        <v>1.6897981616004421E-2</v>
      </c>
      <c r="J149" s="95">
        <f t="shared" si="276"/>
        <v>681594.1674677569</v>
      </c>
      <c r="K149" s="94">
        <f>J149/J148-1</f>
        <v>1.6897981616004421E-2</v>
      </c>
    </row>
    <row r="150" spans="1:12">
      <c r="A150" s="92">
        <v>2017</v>
      </c>
      <c r="B150" s="93"/>
      <c r="C150" s="93"/>
      <c r="D150" s="95">
        <v>699256.58085150365</v>
      </c>
      <c r="E150" s="94">
        <f t="shared" ref="E150:G150" si="310">D150/D149-1</f>
        <v>2.5913386919617754E-2</v>
      </c>
      <c r="F150" s="95">
        <v>1763944</v>
      </c>
      <c r="G150" s="94">
        <f t="shared" si="310"/>
        <v>1.7403692531304582E-2</v>
      </c>
      <c r="H150" s="95">
        <f t="shared" si="299"/>
        <v>699256.58085150365</v>
      </c>
      <c r="I150" s="94">
        <f t="shared" ref="I150" si="311">H150/H149-1</f>
        <v>2.5913386919617754E-2</v>
      </c>
      <c r="J150" s="95">
        <f>J149*(1+G150)</f>
        <v>693456.42278949625</v>
      </c>
      <c r="K150" s="94">
        <f>J150/J149-1</f>
        <v>1.7403692531304582E-2</v>
      </c>
    </row>
    <row r="151" spans="1:12">
      <c r="A151" s="92">
        <v>2018</v>
      </c>
      <c r="B151" s="93"/>
      <c r="C151" s="93"/>
      <c r="D151" s="95">
        <v>710585.12224208994</v>
      </c>
      <c r="E151" s="94">
        <f t="shared" ref="E151" si="312">D151/D150-1</f>
        <v>1.6200836289293363E-2</v>
      </c>
      <c r="F151" s="95">
        <v>1766846</v>
      </c>
      <c r="G151" s="94">
        <f t="shared" ref="G151" si="313">F151/F150-1</f>
        <v>1.6451769443928121E-3</v>
      </c>
      <c r="H151" s="95">
        <f t="shared" si="299"/>
        <v>710585.12224208994</v>
      </c>
      <c r="I151" s="94">
        <f t="shared" ref="I151" si="314">H151/H150-1</f>
        <v>1.6200836289293363E-2</v>
      </c>
      <c r="J151" s="95">
        <f>J150*(1+G151)</f>
        <v>694597.28130821069</v>
      </c>
      <c r="K151" s="94">
        <f t="shared" ref="K151" si="315">J151/J150-1</f>
        <v>1.6451769443928121E-3</v>
      </c>
    </row>
    <row r="152" spans="1:12">
      <c r="A152" s="92">
        <v>2019</v>
      </c>
      <c r="B152" s="93"/>
      <c r="C152" s="93"/>
      <c r="D152" s="95">
        <v>712163.48619366193</v>
      </c>
      <c r="E152" s="94">
        <f t="shared" ref="E152" si="316">D152/D151-1</f>
        <v>2.2212172787854367E-3</v>
      </c>
      <c r="F152" s="95">
        <v>1783252</v>
      </c>
      <c r="G152" s="94">
        <f t="shared" ref="G152" si="317">F152/F151-1</f>
        <v>9.2854725312789821E-3</v>
      </c>
      <c r="H152" s="95">
        <f t="shared" si="299"/>
        <v>712163.48619366193</v>
      </c>
      <c r="I152" s="94">
        <f t="shared" ref="I152" si="318">H152/H151-1</f>
        <v>2.2212172787854367E-3</v>
      </c>
      <c r="J152" s="95">
        <f>J151*(1+G152)</f>
        <v>701046.94528409909</v>
      </c>
      <c r="K152" s="94">
        <f t="shared" ref="K152" si="319">J152/J151-1</f>
        <v>9.2854725312789821E-3</v>
      </c>
    </row>
    <row r="153" spans="1:12">
      <c r="A153" s="97">
        <v>2020</v>
      </c>
      <c r="B153" s="98"/>
      <c r="C153" s="98"/>
      <c r="D153" s="98"/>
      <c r="E153" s="98"/>
      <c r="F153" s="99">
        <v>1651647</v>
      </c>
      <c r="G153" s="100">
        <f t="shared" ref="G153" si="320">F153/F152-1</f>
        <v>-7.3800562119094804E-2</v>
      </c>
      <c r="H153" s="100"/>
      <c r="I153" s="100"/>
      <c r="J153" s="99">
        <f>J152*(1+G153)</f>
        <v>649309.28665025823</v>
      </c>
      <c r="K153" s="100">
        <f t="shared" ref="K153" si="321">J153/J152-1</f>
        <v>-7.3800562119094915E-2</v>
      </c>
    </row>
    <row r="154" spans="1:12">
      <c r="A154" s="97">
        <v>2021</v>
      </c>
      <c r="B154" s="98"/>
      <c r="C154" s="98"/>
      <c r="D154" s="98"/>
      <c r="E154" s="98"/>
      <c r="F154" s="99">
        <v>1743510</v>
      </c>
      <c r="G154" s="100">
        <f t="shared" ref="G154" si="322">F154/F153-1</f>
        <v>5.5619027552497702E-2</v>
      </c>
      <c r="H154" s="100"/>
      <c r="I154" s="100"/>
      <c r="J154" s="99">
        <f t="shared" ref="J154:J156" si="323">J153*(1+G154)</f>
        <v>685423.23775455158</v>
      </c>
      <c r="K154" s="100">
        <f t="shared" ref="K154" si="324">J154/J153-1</f>
        <v>5.5619027552497702E-2</v>
      </c>
    </row>
    <row r="155" spans="1:12">
      <c r="A155" s="97">
        <v>2022</v>
      </c>
      <c r="B155" s="98"/>
      <c r="C155" s="98"/>
      <c r="D155" s="98"/>
      <c r="E155" s="98"/>
      <c r="F155" s="99">
        <v>1825581</v>
      </c>
      <c r="G155" s="100">
        <f t="shared" ref="G155" si="325">F155/F154-1</f>
        <v>4.7072285217750309E-2</v>
      </c>
      <c r="H155" s="100"/>
      <c r="I155" s="100"/>
      <c r="J155" s="99">
        <f t="shared" si="323"/>
        <v>717687.67589700769</v>
      </c>
      <c r="K155" s="100">
        <f t="shared" ref="K155" si="326">J155/J154-1</f>
        <v>4.7072285217750309E-2</v>
      </c>
    </row>
    <row r="156" spans="1:12">
      <c r="A156" s="88">
        <v>2023</v>
      </c>
      <c r="B156" s="89"/>
      <c r="C156" s="89"/>
      <c r="D156" s="89"/>
      <c r="E156" s="89"/>
      <c r="F156" s="90">
        <f>SUM('Base 2016 (trimestral)'!AH17:AK17)</f>
        <v>1832289.5521187531</v>
      </c>
      <c r="G156" s="96">
        <f t="shared" ref="G156" si="327">F156/F155-1</f>
        <v>3.6747490901543056E-3</v>
      </c>
      <c r="H156" s="96"/>
      <c r="I156" s="96"/>
      <c r="J156" s="90">
        <f t="shared" si="323"/>
        <v>720324.99803102517</v>
      </c>
      <c r="K156" s="96">
        <f t="shared" ref="K156" si="328">J156/J155-1</f>
        <v>3.6747490901543056E-3</v>
      </c>
      <c r="L156" s="91" t="s">
        <v>90</v>
      </c>
    </row>
  </sheetData>
  <mergeCells count="5">
    <mergeCell ref="B1:C1"/>
    <mergeCell ref="D1:E1"/>
    <mergeCell ref="F1:G1"/>
    <mergeCell ref="J1:K1"/>
    <mergeCell ref="H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32FBD-7A65-3441-B45D-1AB7645DBF52}">
  <dimension ref="A1:E155"/>
  <sheetViews>
    <sheetView workbookViewId="0">
      <selection activeCell="E1" sqref="E1:E1048576"/>
    </sheetView>
  </sheetViews>
  <sheetFormatPr baseColWidth="10" defaultRowHeight="16"/>
  <cols>
    <col min="1" max="5" width="20" style="102" customWidth="1"/>
  </cols>
  <sheetData>
    <row r="1" spans="1:5" ht="17">
      <c r="B1" s="103" t="s">
        <v>94</v>
      </c>
      <c r="C1" s="103" t="s">
        <v>93</v>
      </c>
      <c r="D1" s="103" t="s">
        <v>91</v>
      </c>
      <c r="E1" s="103" t="s">
        <v>92</v>
      </c>
    </row>
    <row r="2" spans="1:5">
      <c r="A2" s="102">
        <v>1870</v>
      </c>
      <c r="B2" s="104">
        <f>'Serie original'!B2</f>
        <v>11250.949000000001</v>
      </c>
      <c r="C2" s="104">
        <f>'Empalme 1997'!B2</f>
        <v>11250.949000000001</v>
      </c>
      <c r="D2" s="104">
        <f>'Empalme 2005 y 2016'!H3</f>
        <v>11250.949000000001</v>
      </c>
      <c r="E2" s="104">
        <f>'Empalme 2005 y 2016'!J3</f>
        <v>11250.949000000001</v>
      </c>
    </row>
    <row r="3" spans="1:5">
      <c r="A3" s="102">
        <v>1871</v>
      </c>
      <c r="B3" s="104">
        <f>'Serie original'!B3</f>
        <v>11602.540999999999</v>
      </c>
      <c r="C3" s="104">
        <f>'Empalme 1997'!B3</f>
        <v>11602.540999999999</v>
      </c>
      <c r="D3" s="104">
        <f>'Empalme 2005 y 2016'!H4</f>
        <v>11602.540999999999</v>
      </c>
      <c r="E3" s="104">
        <f>'Empalme 2005 y 2016'!J4</f>
        <v>11602.540999999999</v>
      </c>
    </row>
    <row r="4" spans="1:5">
      <c r="A4" s="102">
        <v>1872</v>
      </c>
      <c r="B4" s="104">
        <f>'Serie original'!B4</f>
        <v>14415.278</v>
      </c>
      <c r="C4" s="104">
        <f>'Empalme 1997'!B4</f>
        <v>14415.278</v>
      </c>
      <c r="D4" s="104">
        <f>'Empalme 2005 y 2016'!H5</f>
        <v>14415.278</v>
      </c>
      <c r="E4" s="104">
        <f>'Empalme 2005 y 2016'!J5</f>
        <v>14415.278</v>
      </c>
    </row>
    <row r="5" spans="1:5">
      <c r="A5" s="102">
        <v>1873</v>
      </c>
      <c r="B5" s="104">
        <f>'Serie original'!B5</f>
        <v>14708.271000000001</v>
      </c>
      <c r="C5" s="104">
        <f>'Empalme 1997'!B5</f>
        <v>14708.271000000001</v>
      </c>
      <c r="D5" s="104">
        <f>'Empalme 2005 y 2016'!H6</f>
        <v>14708.271000000001</v>
      </c>
      <c r="E5" s="104">
        <f>'Empalme 2005 y 2016'!J6</f>
        <v>14708.271000000001</v>
      </c>
    </row>
    <row r="6" spans="1:5">
      <c r="A6" s="102">
        <v>1874</v>
      </c>
      <c r="B6" s="104">
        <f>'Serie original'!B6</f>
        <v>13477.699000000001</v>
      </c>
      <c r="C6" s="104">
        <f>'Empalme 1997'!B6</f>
        <v>13477.699000000001</v>
      </c>
      <c r="D6" s="104">
        <f>'Empalme 2005 y 2016'!H7</f>
        <v>13477.699000000001</v>
      </c>
      <c r="E6" s="104">
        <f>'Empalme 2005 y 2016'!J7</f>
        <v>13477.699000000001</v>
      </c>
    </row>
    <row r="7" spans="1:5">
      <c r="A7" s="102">
        <v>1875</v>
      </c>
      <c r="B7" s="104">
        <f>'Serie original'!B7</f>
        <v>11661.138999999999</v>
      </c>
      <c r="C7" s="104">
        <f>'Empalme 1997'!B7</f>
        <v>11661.138999999999</v>
      </c>
      <c r="D7" s="104">
        <f>'Empalme 2005 y 2016'!H8</f>
        <v>11661.138999999999</v>
      </c>
      <c r="E7" s="104">
        <f>'Empalme 2005 y 2016'!J8</f>
        <v>11661.138999999999</v>
      </c>
    </row>
    <row r="8" spans="1:5">
      <c r="A8" s="102">
        <v>1876</v>
      </c>
      <c r="B8" s="104">
        <f>'Serie original'!B8</f>
        <v>13008.909</v>
      </c>
      <c r="C8" s="104">
        <f>'Empalme 1997'!B8</f>
        <v>13008.909</v>
      </c>
      <c r="D8" s="104">
        <f>'Empalme 2005 y 2016'!H9</f>
        <v>13008.909</v>
      </c>
      <c r="E8" s="104">
        <f>'Empalme 2005 y 2016'!J9</f>
        <v>13008.909</v>
      </c>
    </row>
    <row r="9" spans="1:5">
      <c r="A9" s="102">
        <v>1877</v>
      </c>
      <c r="B9" s="104">
        <f>'Serie original'!B9</f>
        <v>13536.297</v>
      </c>
      <c r="C9" s="104">
        <f>'Empalme 1997'!B9</f>
        <v>13536.297</v>
      </c>
      <c r="D9" s="104">
        <f>'Empalme 2005 y 2016'!H10</f>
        <v>13536.297</v>
      </c>
      <c r="E9" s="104">
        <f>'Empalme 2005 y 2016'!J10</f>
        <v>13536.297</v>
      </c>
    </row>
    <row r="10" spans="1:5">
      <c r="A10" s="102">
        <v>1878</v>
      </c>
      <c r="B10" s="104">
        <f>'Serie original'!B10</f>
        <v>14766.87</v>
      </c>
      <c r="C10" s="104">
        <f>'Empalme 1997'!B10</f>
        <v>14766.87</v>
      </c>
      <c r="D10" s="104">
        <f>'Empalme 2005 y 2016'!H11</f>
        <v>14766.87</v>
      </c>
      <c r="E10" s="104">
        <f>'Empalme 2005 y 2016'!J11</f>
        <v>14766.87</v>
      </c>
    </row>
    <row r="11" spans="1:5">
      <c r="A11" s="102">
        <v>1879</v>
      </c>
      <c r="B11" s="104">
        <f>'Serie original'!B11</f>
        <v>13184.705</v>
      </c>
      <c r="C11" s="104">
        <f>'Empalme 1997'!B11</f>
        <v>13184.705</v>
      </c>
      <c r="D11" s="104">
        <f>'Empalme 2005 y 2016'!H12</f>
        <v>13184.705</v>
      </c>
      <c r="E11" s="104">
        <f>'Empalme 2005 y 2016'!J12</f>
        <v>13184.705</v>
      </c>
    </row>
    <row r="12" spans="1:5">
      <c r="A12" s="102">
        <v>1880</v>
      </c>
      <c r="B12" s="104">
        <f>'Serie original'!B12</f>
        <v>14532.475</v>
      </c>
      <c r="C12" s="104">
        <f>'Empalme 1997'!B12</f>
        <v>14532.475</v>
      </c>
      <c r="D12" s="104">
        <f>'Empalme 2005 y 2016'!H13</f>
        <v>14532.475</v>
      </c>
      <c r="E12" s="104">
        <f>'Empalme 2005 y 2016'!J13</f>
        <v>14532.475</v>
      </c>
    </row>
    <row r="13" spans="1:5">
      <c r="A13" s="102">
        <v>1881</v>
      </c>
      <c r="B13" s="104">
        <f>'Serie original'!B13</f>
        <v>14005.087</v>
      </c>
      <c r="C13" s="104">
        <f>'Empalme 1997'!B13</f>
        <v>14005.087</v>
      </c>
      <c r="D13" s="104">
        <f>'Empalme 2005 y 2016'!H14</f>
        <v>14005.087</v>
      </c>
      <c r="E13" s="104">
        <f>'Empalme 2005 y 2016'!J14</f>
        <v>14005.087</v>
      </c>
    </row>
    <row r="14" spans="1:5">
      <c r="A14" s="102">
        <v>1882</v>
      </c>
      <c r="B14" s="104">
        <f>'Serie original'!B14</f>
        <v>15704.449000000001</v>
      </c>
      <c r="C14" s="104">
        <f>'Empalme 1997'!B14</f>
        <v>15704.449000000001</v>
      </c>
      <c r="D14" s="104">
        <f>'Empalme 2005 y 2016'!H15</f>
        <v>15704.449000000001</v>
      </c>
      <c r="E14" s="104">
        <f>'Empalme 2005 y 2016'!J15</f>
        <v>15704.449000000001</v>
      </c>
    </row>
    <row r="15" spans="1:5">
      <c r="A15" s="102">
        <v>1883</v>
      </c>
      <c r="B15" s="104">
        <f>'Serie original'!B15</f>
        <v>18810.18</v>
      </c>
      <c r="C15" s="104">
        <f>'Empalme 1997'!B15</f>
        <v>18810.18</v>
      </c>
      <c r="D15" s="104">
        <f>'Empalme 2005 y 2016'!H16</f>
        <v>18810.18</v>
      </c>
      <c r="E15" s="104">
        <f>'Empalme 2005 y 2016'!J16</f>
        <v>18810.18</v>
      </c>
    </row>
    <row r="16" spans="1:5">
      <c r="A16" s="102">
        <v>1884</v>
      </c>
      <c r="B16" s="104">
        <f>'Serie original'!B16</f>
        <v>18985.975999999999</v>
      </c>
      <c r="C16" s="104">
        <f>'Empalme 1997'!B16</f>
        <v>18985.975999999999</v>
      </c>
      <c r="D16" s="104">
        <f>'Empalme 2005 y 2016'!H17</f>
        <v>18985.975999999999</v>
      </c>
      <c r="E16" s="104">
        <f>'Empalme 2005 y 2016'!J17</f>
        <v>18985.975999999999</v>
      </c>
    </row>
    <row r="17" spans="1:5">
      <c r="A17" s="102">
        <v>1885</v>
      </c>
      <c r="B17" s="104">
        <f>'Serie original'!B17</f>
        <v>21798.713</v>
      </c>
      <c r="C17" s="104">
        <f>'Empalme 1997'!B17</f>
        <v>21798.713</v>
      </c>
      <c r="D17" s="104">
        <f>'Empalme 2005 y 2016'!H18</f>
        <v>21798.713</v>
      </c>
      <c r="E17" s="104">
        <f>'Empalme 2005 y 2016'!J18</f>
        <v>21798.713</v>
      </c>
    </row>
    <row r="18" spans="1:5">
      <c r="A18" s="102">
        <v>1886</v>
      </c>
      <c r="B18" s="104">
        <f>'Serie original'!B18</f>
        <v>23029.285</v>
      </c>
      <c r="C18" s="104">
        <f>'Empalme 1997'!B18</f>
        <v>23029.285</v>
      </c>
      <c r="D18" s="104">
        <f>'Empalme 2005 y 2016'!H19</f>
        <v>23029.285</v>
      </c>
      <c r="E18" s="104">
        <f>'Empalme 2005 y 2016'!J19</f>
        <v>23029.285</v>
      </c>
    </row>
    <row r="19" spans="1:5">
      <c r="A19" s="102">
        <v>1887</v>
      </c>
      <c r="B19" s="104">
        <f>'Serie original'!B19</f>
        <v>20802.535</v>
      </c>
      <c r="C19" s="104">
        <f>'Empalme 1997'!B19</f>
        <v>20802.535</v>
      </c>
      <c r="D19" s="104">
        <f>'Empalme 2005 y 2016'!H20</f>
        <v>20802.535</v>
      </c>
      <c r="E19" s="104">
        <f>'Empalme 2005 y 2016'!J20</f>
        <v>20802.535</v>
      </c>
    </row>
    <row r="20" spans="1:5">
      <c r="A20" s="102">
        <v>1888</v>
      </c>
      <c r="B20" s="104">
        <f>'Serie original'!B20</f>
        <v>25959.22</v>
      </c>
      <c r="C20" s="104">
        <f>'Empalme 1997'!B20</f>
        <v>25959.22</v>
      </c>
      <c r="D20" s="104">
        <f>'Empalme 2005 y 2016'!H21</f>
        <v>25959.22</v>
      </c>
      <c r="E20" s="104">
        <f>'Empalme 2005 y 2016'!J21</f>
        <v>25959.22</v>
      </c>
    </row>
    <row r="21" spans="1:5">
      <c r="A21" s="102">
        <v>1889</v>
      </c>
      <c r="B21" s="104">
        <f>'Serie original'!B21</f>
        <v>23966.864000000001</v>
      </c>
      <c r="C21" s="104">
        <f>'Empalme 1997'!B21</f>
        <v>23966.864000000001</v>
      </c>
      <c r="D21" s="104">
        <f>'Empalme 2005 y 2016'!H22</f>
        <v>23966.864000000001</v>
      </c>
      <c r="E21" s="104">
        <f>'Empalme 2005 y 2016'!J22</f>
        <v>23966.864000000001</v>
      </c>
    </row>
    <row r="22" spans="1:5">
      <c r="A22" s="102">
        <v>1890</v>
      </c>
      <c r="B22" s="104">
        <f>'Serie original'!B22</f>
        <v>22150.305</v>
      </c>
      <c r="C22" s="104">
        <f>'Empalme 1997'!B22</f>
        <v>22150.305</v>
      </c>
      <c r="D22" s="104">
        <f>'Empalme 2005 y 2016'!H23</f>
        <v>22150.305</v>
      </c>
      <c r="E22" s="104">
        <f>'Empalme 2005 y 2016'!J23</f>
        <v>22150.305</v>
      </c>
    </row>
    <row r="23" spans="1:5">
      <c r="A23" s="102">
        <v>1891</v>
      </c>
      <c r="B23" s="104">
        <f>'Serie original'!B23</f>
        <v>24318.455999999998</v>
      </c>
      <c r="C23" s="104">
        <f>'Empalme 1997'!B23</f>
        <v>24318.455999999998</v>
      </c>
      <c r="D23" s="104">
        <f>'Empalme 2005 y 2016'!H24</f>
        <v>24318.455999999998</v>
      </c>
      <c r="E23" s="104">
        <f>'Empalme 2005 y 2016'!J24</f>
        <v>24318.455999999998</v>
      </c>
    </row>
    <row r="24" spans="1:5">
      <c r="A24" s="102">
        <v>1892</v>
      </c>
      <c r="B24" s="104">
        <f>'Serie original'!B24</f>
        <v>25080.239000000001</v>
      </c>
      <c r="C24" s="104">
        <f>'Empalme 1997'!B24</f>
        <v>25080.239000000001</v>
      </c>
      <c r="D24" s="104">
        <f>'Empalme 2005 y 2016'!H25</f>
        <v>25080.239000000001</v>
      </c>
      <c r="E24" s="104">
        <f>'Empalme 2005 y 2016'!J25</f>
        <v>25080.239000000001</v>
      </c>
    </row>
    <row r="25" spans="1:5">
      <c r="A25" s="102">
        <v>1893</v>
      </c>
      <c r="B25" s="104">
        <f>'Serie original'!B25</f>
        <v>27717.181</v>
      </c>
      <c r="C25" s="104">
        <f>'Empalme 1997'!B25</f>
        <v>27717.181</v>
      </c>
      <c r="D25" s="104">
        <f>'Empalme 2005 y 2016'!H26</f>
        <v>27717.181</v>
      </c>
      <c r="E25" s="104">
        <f>'Empalme 2005 y 2016'!J26</f>
        <v>27717.181</v>
      </c>
    </row>
    <row r="26" spans="1:5">
      <c r="A26" s="102">
        <v>1894</v>
      </c>
      <c r="B26" s="104">
        <f>'Serie original'!B26</f>
        <v>30764.312000000002</v>
      </c>
      <c r="C26" s="104">
        <f>'Empalme 1997'!B26</f>
        <v>30764.312000000002</v>
      </c>
      <c r="D26" s="104">
        <f>'Empalme 2005 y 2016'!H27</f>
        <v>30764.312000000002</v>
      </c>
      <c r="E26" s="104">
        <f>'Empalme 2005 y 2016'!J27</f>
        <v>30764.312000000002</v>
      </c>
    </row>
    <row r="27" spans="1:5">
      <c r="A27" s="102">
        <v>1895</v>
      </c>
      <c r="B27" s="104">
        <f>'Serie original'!B27</f>
        <v>30588.516</v>
      </c>
      <c r="C27" s="104">
        <f>'Empalme 1997'!B27</f>
        <v>30588.516</v>
      </c>
      <c r="D27" s="104">
        <f>'Empalme 2005 y 2016'!H28</f>
        <v>30588.516</v>
      </c>
      <c r="E27" s="104">
        <f>'Empalme 2005 y 2016'!J28</f>
        <v>30588.516</v>
      </c>
    </row>
    <row r="28" spans="1:5">
      <c r="A28" s="102">
        <v>1896</v>
      </c>
      <c r="B28" s="104">
        <f>'Serie original'!B28</f>
        <v>32405.076000000001</v>
      </c>
      <c r="C28" s="104">
        <f>'Empalme 1997'!B28</f>
        <v>32405.076000000001</v>
      </c>
      <c r="D28" s="104">
        <f>'Empalme 2005 y 2016'!H29</f>
        <v>32405.076000000001</v>
      </c>
      <c r="E28" s="104">
        <f>'Empalme 2005 y 2016'!J29</f>
        <v>32405.076000000001</v>
      </c>
    </row>
    <row r="29" spans="1:5">
      <c r="A29" s="102">
        <v>1897</v>
      </c>
      <c r="B29" s="104">
        <f>'Serie original'!B29</f>
        <v>31467.496999999999</v>
      </c>
      <c r="C29" s="104">
        <f>'Empalme 1997'!B29</f>
        <v>31467.496999999999</v>
      </c>
      <c r="D29" s="104">
        <f>'Empalme 2005 y 2016'!H30</f>
        <v>31467.496999999999</v>
      </c>
      <c r="E29" s="104">
        <f>'Empalme 2005 y 2016'!J30</f>
        <v>31467.496999999999</v>
      </c>
    </row>
    <row r="30" spans="1:5">
      <c r="A30" s="102">
        <v>1898</v>
      </c>
      <c r="B30" s="104">
        <f>'Serie original'!B30</f>
        <v>29240.745999999999</v>
      </c>
      <c r="C30" s="104">
        <f>'Empalme 1997'!B30</f>
        <v>29240.745999999999</v>
      </c>
      <c r="D30" s="104">
        <f>'Empalme 2005 y 2016'!H31</f>
        <v>29240.745999999999</v>
      </c>
      <c r="E30" s="104">
        <f>'Empalme 2005 y 2016'!J31</f>
        <v>29240.745999999999</v>
      </c>
    </row>
    <row r="31" spans="1:5">
      <c r="A31" s="102">
        <v>1899</v>
      </c>
      <c r="B31" s="104">
        <f>'Serie original'!B31</f>
        <v>30236.923999999999</v>
      </c>
      <c r="C31" s="104">
        <f>'Empalme 1997'!B31</f>
        <v>30236.923999999999</v>
      </c>
      <c r="D31" s="104">
        <f>'Empalme 2005 y 2016'!H32</f>
        <v>30236.923999999999</v>
      </c>
      <c r="E31" s="104">
        <f>'Empalme 2005 y 2016'!J32</f>
        <v>30236.923999999999</v>
      </c>
    </row>
    <row r="32" spans="1:5">
      <c r="A32" s="102">
        <v>1900</v>
      </c>
      <c r="B32" s="104">
        <f>'Serie original'!B32</f>
        <v>30529.918000000001</v>
      </c>
      <c r="C32" s="104">
        <f>'Empalme 1997'!B32</f>
        <v>30529.918000000001</v>
      </c>
      <c r="D32" s="104">
        <f>'Empalme 2005 y 2016'!H33</f>
        <v>30529.918000000001</v>
      </c>
      <c r="E32" s="104">
        <f>'Empalme 2005 y 2016'!J33</f>
        <v>30529.918000000001</v>
      </c>
    </row>
    <row r="33" spans="1:5">
      <c r="A33" s="102">
        <v>1901</v>
      </c>
      <c r="B33" s="104">
        <f>'Serie original'!B33</f>
        <v>30726.69</v>
      </c>
      <c r="C33" s="104">
        <f>'Empalme 1997'!B33</f>
        <v>30726.69</v>
      </c>
      <c r="D33" s="104">
        <f>'Empalme 2005 y 2016'!H34</f>
        <v>30726.69</v>
      </c>
      <c r="E33" s="104">
        <f>'Empalme 2005 y 2016'!J34</f>
        <v>30726.69</v>
      </c>
    </row>
    <row r="34" spans="1:5">
      <c r="A34" s="102">
        <v>1902</v>
      </c>
      <c r="B34" s="104">
        <f>'Serie original'!B34</f>
        <v>35200.379999999997</v>
      </c>
      <c r="C34" s="104">
        <f>'Empalme 1997'!B34</f>
        <v>35200.379999999997</v>
      </c>
      <c r="D34" s="104">
        <f>'Empalme 2005 y 2016'!H35</f>
        <v>35200.379999999997</v>
      </c>
      <c r="E34" s="104">
        <f>'Empalme 2005 y 2016'!J35</f>
        <v>35200.379999999997</v>
      </c>
    </row>
    <row r="35" spans="1:5">
      <c r="A35" s="102">
        <v>1903</v>
      </c>
      <c r="B35" s="104">
        <f>'Serie original'!B35</f>
        <v>33789.203000000001</v>
      </c>
      <c r="C35" s="104">
        <f>'Empalme 1997'!B35</f>
        <v>33789.203000000001</v>
      </c>
      <c r="D35" s="104">
        <f>'Empalme 2005 y 2016'!H36</f>
        <v>33789.203000000001</v>
      </c>
      <c r="E35" s="104">
        <f>'Empalme 2005 y 2016'!J36</f>
        <v>33789.203000000001</v>
      </c>
    </row>
    <row r="36" spans="1:5">
      <c r="A36" s="102">
        <v>1904</v>
      </c>
      <c r="B36" s="104">
        <f>'Serie original'!B36</f>
        <v>33998.639999999999</v>
      </c>
      <c r="C36" s="104">
        <f>'Empalme 1997'!B36</f>
        <v>33998.639999999999</v>
      </c>
      <c r="D36" s="104">
        <f>'Empalme 2005 y 2016'!H37</f>
        <v>33998.639999999999</v>
      </c>
      <c r="E36" s="104">
        <f>'Empalme 2005 y 2016'!J37</f>
        <v>33998.639999999999</v>
      </c>
    </row>
    <row r="37" spans="1:5">
      <c r="A37" s="102">
        <v>1905</v>
      </c>
      <c r="B37" s="104">
        <f>'Serie original'!B37</f>
        <v>30371.14</v>
      </c>
      <c r="C37" s="104">
        <f>'Empalme 1997'!B37</f>
        <v>30371.14</v>
      </c>
      <c r="D37" s="104">
        <f>'Empalme 2005 y 2016'!H38</f>
        <v>30371.14</v>
      </c>
      <c r="E37" s="104">
        <f>'Empalme 2005 y 2016'!J38</f>
        <v>30371.14</v>
      </c>
    </row>
    <row r="38" spans="1:5">
      <c r="A38" s="102">
        <v>1906</v>
      </c>
      <c r="B38" s="104">
        <f>'Serie original'!B38</f>
        <v>32733.811000000002</v>
      </c>
      <c r="C38" s="104">
        <f>'Empalme 1997'!B38</f>
        <v>32733.811000000002</v>
      </c>
      <c r="D38" s="104">
        <f>'Empalme 2005 y 2016'!H39</f>
        <v>32733.811000000002</v>
      </c>
      <c r="E38" s="104">
        <f>'Empalme 2005 y 2016'!J39</f>
        <v>32733.811000000002</v>
      </c>
    </row>
    <row r="39" spans="1:5">
      <c r="A39" s="102">
        <v>1907</v>
      </c>
      <c r="B39" s="104">
        <f>'Serie original'!B39</f>
        <v>37910.392999999996</v>
      </c>
      <c r="C39" s="104">
        <f>'Empalme 1997'!B39</f>
        <v>37910.392999999996</v>
      </c>
      <c r="D39" s="104">
        <f>'Empalme 2005 y 2016'!H40</f>
        <v>37910.392999999996</v>
      </c>
      <c r="E39" s="104">
        <f>'Empalme 2005 y 2016'!J40</f>
        <v>37910.392999999996</v>
      </c>
    </row>
    <row r="40" spans="1:5">
      <c r="A40" s="102">
        <v>1908</v>
      </c>
      <c r="B40" s="104">
        <f>'Serie original'!B40</f>
        <v>42400.97</v>
      </c>
      <c r="C40" s="104">
        <f>'Empalme 1997'!B40</f>
        <v>42400.97</v>
      </c>
      <c r="D40" s="104">
        <f>'Empalme 2005 y 2016'!H41</f>
        <v>42400.97</v>
      </c>
      <c r="E40" s="104">
        <f>'Empalme 2005 y 2016'!J41</f>
        <v>42400.97</v>
      </c>
    </row>
    <row r="41" spans="1:5">
      <c r="A41" s="102">
        <v>1909</v>
      </c>
      <c r="B41" s="104">
        <f>'Serie original'!B41</f>
        <v>44171.214</v>
      </c>
      <c r="C41" s="104">
        <f>'Empalme 1997'!B41</f>
        <v>44171.214</v>
      </c>
      <c r="D41" s="104">
        <f>'Empalme 2005 y 2016'!H42</f>
        <v>44171.214</v>
      </c>
      <c r="E41" s="104">
        <f>'Empalme 2005 y 2016'!J42</f>
        <v>44171.214</v>
      </c>
    </row>
    <row r="42" spans="1:5">
      <c r="A42" s="102">
        <v>1910</v>
      </c>
      <c r="B42" s="104">
        <f>'Serie original'!B42</f>
        <v>46270.741000000002</v>
      </c>
      <c r="C42" s="104">
        <f>'Empalme 1997'!B42</f>
        <v>46270.741000000002</v>
      </c>
      <c r="D42" s="104">
        <f>'Empalme 2005 y 2016'!H43</f>
        <v>46270.741000000002</v>
      </c>
      <c r="E42" s="104">
        <f>'Empalme 2005 y 2016'!J43</f>
        <v>46270.741000000002</v>
      </c>
    </row>
    <row r="43" spans="1:5">
      <c r="A43" s="102">
        <v>1911</v>
      </c>
      <c r="B43" s="104">
        <f>'Serie original'!B43</f>
        <v>44844.553999999996</v>
      </c>
      <c r="C43" s="104">
        <f>'Empalme 1997'!B43</f>
        <v>44844.553999999996</v>
      </c>
      <c r="D43" s="104">
        <f>'Empalme 2005 y 2016'!H44</f>
        <v>44844.553999999996</v>
      </c>
      <c r="E43" s="104">
        <f>'Empalme 2005 y 2016'!J44</f>
        <v>44844.553999999996</v>
      </c>
    </row>
    <row r="44" spans="1:5">
      <c r="A44" s="102">
        <v>1912</v>
      </c>
      <c r="B44" s="104">
        <f>'Serie original'!B44</f>
        <v>48680.788</v>
      </c>
      <c r="C44" s="104">
        <f>'Empalme 1997'!B44</f>
        <v>48680.788</v>
      </c>
      <c r="D44" s="104">
        <f>'Empalme 2005 y 2016'!H45</f>
        <v>48680.788</v>
      </c>
      <c r="E44" s="104">
        <f>'Empalme 2005 y 2016'!J45</f>
        <v>48680.788</v>
      </c>
    </row>
    <row r="45" spans="1:5">
      <c r="A45" s="102">
        <v>1913</v>
      </c>
      <c r="B45" s="104">
        <f>'Serie original'!B45</f>
        <v>46796.796000000002</v>
      </c>
      <c r="C45" s="104">
        <f>'Empalme 1997'!B45</f>
        <v>46796.796000000002</v>
      </c>
      <c r="D45" s="104">
        <f>'Empalme 2005 y 2016'!H46</f>
        <v>46796.796000000002</v>
      </c>
      <c r="E45" s="104">
        <f>'Empalme 2005 y 2016'!J46</f>
        <v>46796.796000000002</v>
      </c>
    </row>
    <row r="46" spans="1:5">
      <c r="A46" s="102">
        <v>1914</v>
      </c>
      <c r="B46" s="104">
        <f>'Serie original'!B46</f>
        <v>40929.517999999996</v>
      </c>
      <c r="C46" s="104">
        <f>'Empalme 1997'!B46</f>
        <v>40929.517999999996</v>
      </c>
      <c r="D46" s="104">
        <f>'Empalme 2005 y 2016'!H47</f>
        <v>40929.517999999996</v>
      </c>
      <c r="E46" s="104">
        <f>'Empalme 2005 y 2016'!J47</f>
        <v>40929.517999999996</v>
      </c>
    </row>
    <row r="47" spans="1:5">
      <c r="A47" s="102">
        <v>1915</v>
      </c>
      <c r="B47" s="104">
        <f>'Serie original'!B47</f>
        <v>36663.154000000002</v>
      </c>
      <c r="C47" s="104">
        <f>'Empalme 1997'!B47</f>
        <v>36663.154000000002</v>
      </c>
      <c r="D47" s="104">
        <f>'Empalme 2005 y 2016'!H48</f>
        <v>36663.154000000002</v>
      </c>
      <c r="E47" s="104">
        <f>'Empalme 2005 y 2016'!J48</f>
        <v>36663.154000000002</v>
      </c>
    </row>
    <row r="48" spans="1:5">
      <c r="A48" s="102">
        <v>1916</v>
      </c>
      <c r="B48" s="104">
        <f>'Serie original'!B48</f>
        <v>36342.315000000002</v>
      </c>
      <c r="C48" s="104">
        <f>'Empalme 1997'!B48</f>
        <v>36342.315000000002</v>
      </c>
      <c r="D48" s="104">
        <f>'Empalme 2005 y 2016'!H49</f>
        <v>36342.315000000002</v>
      </c>
      <c r="E48" s="104">
        <f>'Empalme 2005 y 2016'!J49</f>
        <v>36342.315000000002</v>
      </c>
    </row>
    <row r="49" spans="1:5">
      <c r="A49" s="102">
        <v>1917</v>
      </c>
      <c r="B49" s="104">
        <f>'Serie original'!B49</f>
        <v>38809.118000000002</v>
      </c>
      <c r="C49" s="104">
        <f>'Empalme 1997'!B49</f>
        <v>38809.118000000002</v>
      </c>
      <c r="D49" s="104">
        <f>'Empalme 2005 y 2016'!H50</f>
        <v>38809.118000000002</v>
      </c>
      <c r="E49" s="104">
        <f>'Empalme 2005 y 2016'!J50</f>
        <v>38809.118000000002</v>
      </c>
    </row>
    <row r="50" spans="1:5">
      <c r="A50" s="102">
        <v>1918</v>
      </c>
      <c r="B50" s="104">
        <f>'Serie original'!B50</f>
        <v>44554.673000000003</v>
      </c>
      <c r="C50" s="104">
        <f>'Empalme 1997'!B50</f>
        <v>44554.673000000003</v>
      </c>
      <c r="D50" s="104">
        <f>'Empalme 2005 y 2016'!H51</f>
        <v>44554.673000000003</v>
      </c>
      <c r="E50" s="104">
        <f>'Empalme 2005 y 2016'!J51</f>
        <v>44554.673000000003</v>
      </c>
    </row>
    <row r="51" spans="1:5">
      <c r="A51" s="102">
        <v>1919</v>
      </c>
      <c r="B51" s="104">
        <f>'Serie original'!B51</f>
        <v>45355.13</v>
      </c>
      <c r="C51" s="104">
        <f>'Empalme 1997'!B51</f>
        <v>45355.13</v>
      </c>
      <c r="D51" s="104">
        <f>'Empalme 2005 y 2016'!H52</f>
        <v>45355.13</v>
      </c>
      <c r="E51" s="104">
        <f>'Empalme 2005 y 2016'!J52</f>
        <v>45355.13</v>
      </c>
    </row>
    <row r="52" spans="1:5">
      <c r="A52" s="102">
        <v>1920</v>
      </c>
      <c r="B52" s="104">
        <f>'Serie original'!B52</f>
        <v>46882.868999999999</v>
      </c>
      <c r="C52" s="104">
        <f>'Empalme 1997'!B52</f>
        <v>46882.868999999999</v>
      </c>
      <c r="D52" s="104">
        <f>'Empalme 2005 y 2016'!H53</f>
        <v>46882.868999999999</v>
      </c>
      <c r="E52" s="104">
        <f>'Empalme 2005 y 2016'!J53</f>
        <v>46882.868999999999</v>
      </c>
    </row>
    <row r="53" spans="1:5">
      <c r="A53" s="102">
        <v>1921</v>
      </c>
      <c r="B53" s="104">
        <f>'Serie original'!B53</f>
        <v>46122.985999999997</v>
      </c>
      <c r="C53" s="104">
        <f>'Empalme 1997'!B53</f>
        <v>46122.985999999997</v>
      </c>
      <c r="D53" s="104">
        <f>'Empalme 2005 y 2016'!H54</f>
        <v>46122.985999999997</v>
      </c>
      <c r="E53" s="104">
        <f>'Empalme 2005 y 2016'!J54</f>
        <v>46122.985999999997</v>
      </c>
    </row>
    <row r="54" spans="1:5">
      <c r="A54" s="102">
        <v>1922</v>
      </c>
      <c r="B54" s="104">
        <f>'Serie original'!B54</f>
        <v>50324.62</v>
      </c>
      <c r="C54" s="104">
        <f>'Empalme 1997'!B54</f>
        <v>50324.62</v>
      </c>
      <c r="D54" s="104">
        <f>'Empalme 2005 y 2016'!H55</f>
        <v>50324.62</v>
      </c>
      <c r="E54" s="104">
        <f>'Empalme 2005 y 2016'!J55</f>
        <v>50324.62</v>
      </c>
    </row>
    <row r="55" spans="1:5">
      <c r="A55" s="102">
        <v>1923</v>
      </c>
      <c r="B55" s="104">
        <f>'Serie original'!B55</f>
        <v>53540.985999999997</v>
      </c>
      <c r="C55" s="104">
        <f>'Empalme 1997'!B55</f>
        <v>53540.985999999997</v>
      </c>
      <c r="D55" s="104">
        <f>'Empalme 2005 y 2016'!H56</f>
        <v>53540.985999999997</v>
      </c>
      <c r="E55" s="104">
        <f>'Empalme 2005 y 2016'!J56</f>
        <v>53540.985999999997</v>
      </c>
    </row>
    <row r="56" spans="1:5">
      <c r="A56" s="102">
        <v>1924</v>
      </c>
      <c r="B56" s="104">
        <f>'Serie original'!B56</f>
        <v>57169.19</v>
      </c>
      <c r="C56" s="104">
        <f>'Empalme 1997'!B56</f>
        <v>57169.19</v>
      </c>
      <c r="D56" s="104">
        <f>'Empalme 2005 y 2016'!H57</f>
        <v>57169.19</v>
      </c>
      <c r="E56" s="104">
        <f>'Empalme 2005 y 2016'!J57</f>
        <v>57169.19</v>
      </c>
    </row>
    <row r="57" spans="1:5">
      <c r="A57" s="102">
        <v>1925</v>
      </c>
      <c r="B57" s="104">
        <f>'Serie original'!B57</f>
        <v>59363.936999999998</v>
      </c>
      <c r="C57" s="104">
        <f>'Empalme 1997'!B57</f>
        <v>59363.936999999998</v>
      </c>
      <c r="D57" s="104">
        <f>'Empalme 2005 y 2016'!H58</f>
        <v>59363.936999999998</v>
      </c>
      <c r="E57" s="104">
        <f>'Empalme 2005 y 2016'!J58</f>
        <v>59363.936999999998</v>
      </c>
    </row>
    <row r="58" spans="1:5">
      <c r="A58" s="102">
        <v>1926</v>
      </c>
      <c r="B58" s="104">
        <f>'Serie original'!B58</f>
        <v>62719.85</v>
      </c>
      <c r="C58" s="104">
        <f>'Empalme 1997'!B58</f>
        <v>62719.85</v>
      </c>
      <c r="D58" s="104">
        <f>'Empalme 2005 y 2016'!H59</f>
        <v>62719.85</v>
      </c>
      <c r="E58" s="104">
        <f>'Empalme 2005 y 2016'!J59</f>
        <v>62719.85</v>
      </c>
    </row>
    <row r="59" spans="1:5">
      <c r="A59" s="102">
        <v>1927</v>
      </c>
      <c r="B59" s="104">
        <f>'Serie original'!B59</f>
        <v>70760.766000000003</v>
      </c>
      <c r="C59" s="104">
        <f>'Empalme 1997'!B59</f>
        <v>70760.766000000003</v>
      </c>
      <c r="D59" s="104">
        <f>'Empalme 2005 y 2016'!H60</f>
        <v>70760.766000000003</v>
      </c>
      <c r="E59" s="104">
        <f>'Empalme 2005 y 2016'!J60</f>
        <v>70760.766000000003</v>
      </c>
    </row>
    <row r="60" spans="1:5">
      <c r="A60" s="102">
        <v>1928</v>
      </c>
      <c r="B60" s="104">
        <f>'Serie original'!B60</f>
        <v>77081.392999999996</v>
      </c>
      <c r="C60" s="104">
        <f>'Empalme 1997'!B60</f>
        <v>77081.392999999996</v>
      </c>
      <c r="D60" s="104">
        <f>'Empalme 2005 y 2016'!H61</f>
        <v>77081.392999999996</v>
      </c>
      <c r="E60" s="104">
        <f>'Empalme 2005 y 2016'!J61</f>
        <v>77081.392999999996</v>
      </c>
    </row>
    <row r="61" spans="1:5">
      <c r="A61" s="102">
        <v>1929</v>
      </c>
      <c r="B61" s="104">
        <f>'Serie original'!B61</f>
        <v>76509.84</v>
      </c>
      <c r="C61" s="104">
        <f>'Empalme 1997'!B61</f>
        <v>76509.84</v>
      </c>
      <c r="D61" s="104">
        <f>'Empalme 2005 y 2016'!H62</f>
        <v>76509.84</v>
      </c>
      <c r="E61" s="104">
        <f>'Empalme 2005 y 2016'!J62</f>
        <v>76509.84</v>
      </c>
    </row>
    <row r="62" spans="1:5">
      <c r="A62" s="102">
        <v>1930</v>
      </c>
      <c r="B62" s="104">
        <f>'Serie original'!B62</f>
        <v>83618.258000000002</v>
      </c>
      <c r="C62" s="104">
        <f>'Empalme 1997'!B62</f>
        <v>83618.258000000002</v>
      </c>
      <c r="D62" s="104">
        <f>'Empalme 2005 y 2016'!H63</f>
        <v>83618.258000000002</v>
      </c>
      <c r="E62" s="104">
        <f>'Empalme 2005 y 2016'!J63</f>
        <v>83618.258000000002</v>
      </c>
    </row>
    <row r="63" spans="1:5">
      <c r="A63" s="102">
        <v>1931</v>
      </c>
      <c r="B63" s="104">
        <f>'Serie original'!B63</f>
        <v>75092.800000000003</v>
      </c>
      <c r="C63" s="104">
        <f>'Empalme 1997'!B63</f>
        <v>75092.800000000003</v>
      </c>
      <c r="D63" s="104">
        <f>'Empalme 2005 y 2016'!H64</f>
        <v>75092.800000000003</v>
      </c>
      <c r="E63" s="104">
        <f>'Empalme 2005 y 2016'!J64</f>
        <v>75092.800000000003</v>
      </c>
    </row>
    <row r="64" spans="1:5">
      <c r="A64" s="102">
        <v>1932</v>
      </c>
      <c r="B64" s="104">
        <f>'Serie original'!B64</f>
        <v>68550.774999999994</v>
      </c>
      <c r="C64" s="104">
        <f>'Empalme 1997'!B64</f>
        <v>68550.774999999994</v>
      </c>
      <c r="D64" s="104">
        <f>'Empalme 2005 y 2016'!H65</f>
        <v>68550.774999999994</v>
      </c>
      <c r="E64" s="104">
        <f>'Empalme 2005 y 2016'!J65</f>
        <v>68550.774999999994</v>
      </c>
    </row>
    <row r="65" spans="1:5">
      <c r="A65" s="102">
        <v>1933</v>
      </c>
      <c r="B65" s="104">
        <f>'Serie original'!B65</f>
        <v>67394.769</v>
      </c>
      <c r="C65" s="104">
        <f>'Empalme 1997'!B65</f>
        <v>67394.769</v>
      </c>
      <c r="D65" s="104">
        <f>'Empalme 2005 y 2016'!H66</f>
        <v>67394.769</v>
      </c>
      <c r="E65" s="104">
        <f>'Empalme 2005 y 2016'!J66</f>
        <v>67394.769</v>
      </c>
    </row>
    <row r="66" spans="1:5">
      <c r="A66" s="102">
        <v>1934</v>
      </c>
      <c r="B66" s="104">
        <f>'Serie original'!B66</f>
        <v>75155.184999999998</v>
      </c>
      <c r="C66" s="104">
        <f>'Empalme 1997'!B66</f>
        <v>75155.184999999998</v>
      </c>
      <c r="D66" s="104">
        <f>'Empalme 2005 y 2016'!H67</f>
        <v>75155.184999999998</v>
      </c>
      <c r="E66" s="104">
        <f>'Empalme 2005 y 2016'!J67</f>
        <v>75155.184999999998</v>
      </c>
    </row>
    <row r="67" spans="1:5">
      <c r="A67" s="102">
        <v>1935</v>
      </c>
      <c r="B67" s="104">
        <f>'Serie original'!B67</f>
        <v>81081.095000000001</v>
      </c>
      <c r="C67" s="104">
        <f>'Empalme 1997'!B67</f>
        <v>81081.095000000001</v>
      </c>
      <c r="D67" s="104">
        <f>'Empalme 2005 y 2016'!H68</f>
        <v>81081.095000000001</v>
      </c>
      <c r="E67" s="104">
        <f>'Empalme 2005 y 2016'!J68</f>
        <v>81081.095000000001</v>
      </c>
    </row>
    <row r="68" spans="1:5">
      <c r="A68" s="102">
        <v>1936</v>
      </c>
      <c r="B68" s="104">
        <f>'Serie original'!B68</f>
        <v>83723.327999999994</v>
      </c>
      <c r="C68" s="104">
        <f>'Empalme 1997'!B68</f>
        <v>83723.327999999994</v>
      </c>
      <c r="D68" s="104">
        <f>'Empalme 2005 y 2016'!H69</f>
        <v>83723.327999999994</v>
      </c>
      <c r="E68" s="104">
        <f>'Empalme 2005 y 2016'!J69</f>
        <v>83723.327999999994</v>
      </c>
    </row>
    <row r="69" spans="1:5">
      <c r="A69" s="102">
        <v>1937</v>
      </c>
      <c r="B69" s="104">
        <f>'Serie original'!B69</f>
        <v>87470.205000000002</v>
      </c>
      <c r="C69" s="104">
        <f>'Empalme 1997'!B69</f>
        <v>87470.205000000002</v>
      </c>
      <c r="D69" s="104">
        <f>'Empalme 2005 y 2016'!H70</f>
        <v>87470.205000000002</v>
      </c>
      <c r="E69" s="104">
        <f>'Empalme 2005 y 2016'!J70</f>
        <v>87470.205000000002</v>
      </c>
    </row>
    <row r="70" spans="1:5">
      <c r="A70" s="102">
        <v>1938</v>
      </c>
      <c r="B70" s="104">
        <f>'Serie original'!B70</f>
        <v>92628.728000000003</v>
      </c>
      <c r="C70" s="104">
        <f>'Empalme 1997'!B70</f>
        <v>92628.728000000003</v>
      </c>
      <c r="D70" s="104">
        <f>'Empalme 2005 y 2016'!H71</f>
        <v>92628.728000000003</v>
      </c>
      <c r="E70" s="104">
        <f>'Empalme 2005 y 2016'!J71</f>
        <v>92628.728000000003</v>
      </c>
    </row>
    <row r="71" spans="1:5">
      <c r="A71" s="102">
        <v>1939</v>
      </c>
      <c r="B71" s="104">
        <f>'Serie original'!B71</f>
        <v>94820.66</v>
      </c>
      <c r="C71" s="104">
        <f>'Empalme 1997'!B71</f>
        <v>94820.66</v>
      </c>
      <c r="D71" s="104">
        <f>'Empalme 2005 y 2016'!H72</f>
        <v>94820.66</v>
      </c>
      <c r="E71" s="104">
        <f>'Empalme 2005 y 2016'!J72</f>
        <v>94820.66</v>
      </c>
    </row>
    <row r="72" spans="1:5">
      <c r="A72" s="102">
        <v>1940</v>
      </c>
      <c r="B72" s="104">
        <f>'Serie original'!B72</f>
        <v>90645.293999999994</v>
      </c>
      <c r="C72" s="104">
        <f>'Empalme 1997'!B72</f>
        <v>90645.293999999994</v>
      </c>
      <c r="D72" s="104">
        <f>'Empalme 2005 y 2016'!H73</f>
        <v>90645.293999999994</v>
      </c>
      <c r="E72" s="104">
        <f>'Empalme 2005 y 2016'!J73</f>
        <v>90645.293999999994</v>
      </c>
    </row>
    <row r="73" spans="1:5">
      <c r="A73" s="102">
        <v>1941</v>
      </c>
      <c r="B73" s="104">
        <f>'Serie original'!B73</f>
        <v>96362.471000000005</v>
      </c>
      <c r="C73" s="104">
        <f>'Empalme 1997'!B73</f>
        <v>96362.471000000005</v>
      </c>
      <c r="D73" s="104">
        <f>'Empalme 2005 y 2016'!H74</f>
        <v>96362.471000000005</v>
      </c>
      <c r="E73" s="104">
        <f>'Empalme 2005 y 2016'!J74</f>
        <v>96362.471000000005</v>
      </c>
    </row>
    <row r="74" spans="1:5">
      <c r="A74" s="102">
        <v>1942</v>
      </c>
      <c r="B74" s="104">
        <f>'Serie original'!B74</f>
        <v>88269.254000000001</v>
      </c>
      <c r="C74" s="104">
        <f>'Empalme 1997'!B74</f>
        <v>88269.254000000001</v>
      </c>
      <c r="D74" s="104">
        <f>'Empalme 2005 y 2016'!H75</f>
        <v>88269.254000000001</v>
      </c>
      <c r="E74" s="104">
        <f>'Empalme 2005 y 2016'!J75</f>
        <v>88269.254000000001</v>
      </c>
    </row>
    <row r="75" spans="1:5">
      <c r="A75" s="102">
        <v>1943</v>
      </c>
      <c r="B75" s="104">
        <f>'Serie original'!B75</f>
        <v>85696.676999999996</v>
      </c>
      <c r="C75" s="104">
        <f>'Empalme 1997'!B75</f>
        <v>85696.676999999996</v>
      </c>
      <c r="D75" s="104">
        <f>'Empalme 2005 y 2016'!H76</f>
        <v>85696.676999999996</v>
      </c>
      <c r="E75" s="104">
        <f>'Empalme 2005 y 2016'!J76</f>
        <v>85696.676999999996</v>
      </c>
    </row>
    <row r="76" spans="1:5">
      <c r="A76" s="102">
        <v>1944</v>
      </c>
      <c r="B76" s="104">
        <f>'Serie original'!B76</f>
        <v>97931.956999999995</v>
      </c>
      <c r="C76" s="104">
        <f>'Empalme 1997'!B76</f>
        <v>97931.956999999995</v>
      </c>
      <c r="D76" s="104">
        <f>'Empalme 2005 y 2016'!H77</f>
        <v>97931.956999999995</v>
      </c>
      <c r="E76" s="104">
        <f>'Empalme 2005 y 2016'!J77</f>
        <v>97931.956999999995</v>
      </c>
    </row>
    <row r="77" spans="1:5">
      <c r="A77" s="102">
        <v>1945</v>
      </c>
      <c r="B77" s="104">
        <f>'Serie original'!B77</f>
        <v>102831.557</v>
      </c>
      <c r="C77" s="104">
        <f>'Empalme 1997'!B77</f>
        <v>102831.557</v>
      </c>
      <c r="D77" s="104">
        <f>'Empalme 2005 y 2016'!H78</f>
        <v>102831.557</v>
      </c>
      <c r="E77" s="104">
        <f>'Empalme 2005 y 2016'!J78</f>
        <v>102831.557</v>
      </c>
    </row>
    <row r="78" spans="1:5">
      <c r="A78" s="102">
        <v>1946</v>
      </c>
      <c r="B78" s="104">
        <f>'Serie original'!B78</f>
        <v>114821.516</v>
      </c>
      <c r="C78" s="104">
        <f>'Empalme 1997'!B78</f>
        <v>114821.516</v>
      </c>
      <c r="D78" s="104">
        <f>'Empalme 2005 y 2016'!H79</f>
        <v>114821.516</v>
      </c>
      <c r="E78" s="104">
        <f>'Empalme 2005 y 2016'!J79</f>
        <v>114821.516</v>
      </c>
    </row>
    <row r="79" spans="1:5">
      <c r="A79" s="102">
        <v>1947</v>
      </c>
      <c r="B79" s="104">
        <f>'Serie original'!B79</f>
        <v>115067.30499999999</v>
      </c>
      <c r="C79" s="104">
        <f>'Empalme 1997'!B79</f>
        <v>115067.30499999999</v>
      </c>
      <c r="D79" s="104">
        <f>'Empalme 2005 y 2016'!H80</f>
        <v>115067.30499999999</v>
      </c>
      <c r="E79" s="104">
        <f>'Empalme 2005 y 2016'!J80</f>
        <v>115067.30499999999</v>
      </c>
    </row>
    <row r="80" spans="1:5">
      <c r="A80" s="102">
        <v>1948</v>
      </c>
      <c r="B80" s="104">
        <f>'Serie original'!B80</f>
        <v>118667.36500000001</v>
      </c>
      <c r="C80" s="104">
        <f>'Empalme 1997'!B80</f>
        <v>118667.36500000001</v>
      </c>
      <c r="D80" s="104">
        <f>'Empalme 2005 y 2016'!H81</f>
        <v>118667.36500000001</v>
      </c>
      <c r="E80" s="104">
        <f>'Empalme 2005 y 2016'!J81</f>
        <v>118667.36500000001</v>
      </c>
    </row>
    <row r="81" spans="1:5">
      <c r="A81" s="102">
        <v>1949</v>
      </c>
      <c r="B81" s="104">
        <f>'Serie original'!B81</f>
        <v>131442.77100000001</v>
      </c>
      <c r="C81" s="104">
        <f>'Empalme 1997'!B81</f>
        <v>131442.77100000001</v>
      </c>
      <c r="D81" s="104">
        <f>'Empalme 2005 y 2016'!H82</f>
        <v>131442.77100000001</v>
      </c>
      <c r="E81" s="104">
        <f>'Empalme 2005 y 2016'!J82</f>
        <v>131442.77100000001</v>
      </c>
    </row>
    <row r="82" spans="1:5">
      <c r="A82" s="102">
        <v>1950</v>
      </c>
      <c r="B82" s="104">
        <f>'Serie original'!B82</f>
        <v>146773.399</v>
      </c>
      <c r="C82" s="104">
        <f>'Empalme 1997'!B82</f>
        <v>146773.399</v>
      </c>
      <c r="D82" s="104">
        <f>'Empalme 2005 y 2016'!H83</f>
        <v>146773.399</v>
      </c>
      <c r="E82" s="104">
        <f>'Empalme 2005 y 2016'!J83</f>
        <v>146773.399</v>
      </c>
    </row>
    <row r="83" spans="1:5">
      <c r="A83" s="102">
        <v>1951</v>
      </c>
      <c r="B83" s="104">
        <f>'Serie original'!B83</f>
        <v>162086.671</v>
      </c>
      <c r="C83" s="104">
        <f>'Empalme 1997'!B83</f>
        <v>162086.671</v>
      </c>
      <c r="D83" s="104">
        <f>'Empalme 2005 y 2016'!H84</f>
        <v>162086.671</v>
      </c>
      <c r="E83" s="104">
        <f>'Empalme 2005 y 2016'!J84</f>
        <v>162086.671</v>
      </c>
    </row>
    <row r="84" spans="1:5">
      <c r="A84" s="102">
        <v>1952</v>
      </c>
      <c r="B84" s="104">
        <f>'Serie original'!B84</f>
        <v>159658.79999999999</v>
      </c>
      <c r="C84" s="104">
        <f>'Empalme 1997'!B84</f>
        <v>159658.79999999999</v>
      </c>
      <c r="D84" s="104">
        <f>'Empalme 2005 y 2016'!H85</f>
        <v>159658.79999999999</v>
      </c>
      <c r="E84" s="104">
        <f>'Empalme 2005 y 2016'!J85</f>
        <v>159658.79999999999</v>
      </c>
    </row>
    <row r="85" spans="1:5">
      <c r="A85" s="102">
        <v>1953</v>
      </c>
      <c r="B85" s="104">
        <f>'Serie original'!B85</f>
        <v>175989.47</v>
      </c>
      <c r="C85" s="104">
        <f>'Empalme 1997'!B85</f>
        <v>175989.47</v>
      </c>
      <c r="D85" s="104">
        <f>'Empalme 2005 y 2016'!H86</f>
        <v>175989.47</v>
      </c>
      <c r="E85" s="104">
        <f>'Empalme 2005 y 2016'!J86</f>
        <v>175989.47</v>
      </c>
    </row>
    <row r="86" spans="1:5">
      <c r="A86" s="102">
        <v>1954</v>
      </c>
      <c r="B86" s="104">
        <f>'Serie original'!B86</f>
        <v>183127.44</v>
      </c>
      <c r="C86" s="104">
        <f>'Empalme 1997'!B86</f>
        <v>183127.44</v>
      </c>
      <c r="D86" s="104">
        <f>'Empalme 2005 y 2016'!H87</f>
        <v>183127.44</v>
      </c>
      <c r="E86" s="104">
        <f>'Empalme 2005 y 2016'!J87</f>
        <v>183127.44</v>
      </c>
    </row>
    <row r="87" spans="1:5">
      <c r="A87" s="102">
        <v>1955</v>
      </c>
      <c r="B87" s="104">
        <f>'Serie original'!B87</f>
        <v>189562.28400000001</v>
      </c>
      <c r="C87" s="104">
        <f>'Empalme 1997'!B87</f>
        <v>189562.28400000001</v>
      </c>
      <c r="D87" s="104">
        <f>'Empalme 2005 y 2016'!H88</f>
        <v>189562.28400000001</v>
      </c>
      <c r="E87" s="104">
        <f>'Empalme 2005 y 2016'!J88</f>
        <v>189562.28400000001</v>
      </c>
    </row>
    <row r="88" spans="1:5">
      <c r="A88" s="102">
        <v>1956</v>
      </c>
      <c r="B88" s="104">
        <f>'Serie original'!B88</f>
        <v>192860.87899999999</v>
      </c>
      <c r="C88" s="104">
        <f>'Empalme 1997'!B88</f>
        <v>192860.87899999999</v>
      </c>
      <c r="D88" s="104">
        <f>'Empalme 2005 y 2016'!H89</f>
        <v>192860.87899999999</v>
      </c>
      <c r="E88" s="104">
        <f>'Empalme 2005 y 2016'!J89</f>
        <v>192860.87899999999</v>
      </c>
    </row>
    <row r="89" spans="1:5">
      <c r="A89" s="102">
        <v>1957</v>
      </c>
      <c r="B89" s="104">
        <f>'Serie original'!B89</f>
        <v>194808.514</v>
      </c>
      <c r="C89" s="104">
        <f>'Empalme 1997'!B89</f>
        <v>194808.514</v>
      </c>
      <c r="D89" s="104">
        <f>'Empalme 2005 y 2016'!H90</f>
        <v>194808.514</v>
      </c>
      <c r="E89" s="104">
        <f>'Empalme 2005 y 2016'!J90</f>
        <v>194808.514</v>
      </c>
    </row>
    <row r="90" spans="1:5">
      <c r="A90" s="102">
        <v>1958</v>
      </c>
      <c r="B90" s="104">
        <f>'Serie original'!B90</f>
        <v>187794.777</v>
      </c>
      <c r="C90" s="104">
        <f>'Empalme 1997'!B90</f>
        <v>187794.777</v>
      </c>
      <c r="D90" s="104">
        <f>'Empalme 2005 y 2016'!H91</f>
        <v>187794.777</v>
      </c>
      <c r="E90" s="104">
        <f>'Empalme 2005 y 2016'!J91</f>
        <v>187794.777</v>
      </c>
    </row>
    <row r="91" spans="1:5">
      <c r="A91" s="102">
        <v>1959</v>
      </c>
      <c r="B91" s="104">
        <f>'Serie original'!B91</f>
        <v>182537.28899999999</v>
      </c>
      <c r="C91" s="104">
        <f>'Empalme 1997'!B91</f>
        <v>182537.28899999999</v>
      </c>
      <c r="D91" s="104">
        <f>'Empalme 2005 y 2016'!H92</f>
        <v>182537.28899999999</v>
      </c>
      <c r="E91" s="104">
        <f>'Empalme 2005 y 2016'!J92</f>
        <v>182537.28899999999</v>
      </c>
    </row>
    <row r="92" spans="1:5">
      <c r="A92" s="102">
        <v>1960</v>
      </c>
      <c r="B92" s="104">
        <f>'Serie original'!B92</f>
        <v>189156.995</v>
      </c>
      <c r="C92" s="104">
        <f>'Empalme 1997'!B92</f>
        <v>189156.995</v>
      </c>
      <c r="D92" s="104">
        <f>'Empalme 2005 y 2016'!H93</f>
        <v>189156.995</v>
      </c>
      <c r="E92" s="104">
        <f>'Empalme 2005 y 2016'!J93</f>
        <v>189156.995</v>
      </c>
    </row>
    <row r="93" spans="1:5">
      <c r="A93" s="102">
        <v>1961</v>
      </c>
      <c r="B93" s="104">
        <f>'Serie original'!B93</f>
        <v>194527.06400000001</v>
      </c>
      <c r="C93" s="104">
        <f>'Empalme 1997'!B93</f>
        <v>194527.06400000001</v>
      </c>
      <c r="D93" s="104">
        <f>'Empalme 2005 y 2016'!H94</f>
        <v>194527.06400000001</v>
      </c>
      <c r="E93" s="104">
        <f>'Empalme 2005 y 2016'!J94</f>
        <v>194527.06400000001</v>
      </c>
    </row>
    <row r="94" spans="1:5">
      <c r="A94" s="102">
        <v>1962</v>
      </c>
      <c r="B94" s="104">
        <f>'Serie original'!B94</f>
        <v>190057.636</v>
      </c>
      <c r="C94" s="104">
        <f>'Empalme 1997'!B94</f>
        <v>190057.636</v>
      </c>
      <c r="D94" s="104">
        <f>'Empalme 2005 y 2016'!H95</f>
        <v>190057.636</v>
      </c>
      <c r="E94" s="104">
        <f>'Empalme 2005 y 2016'!J95</f>
        <v>190057.636</v>
      </c>
    </row>
    <row r="95" spans="1:5">
      <c r="A95" s="102">
        <v>1963</v>
      </c>
      <c r="B95" s="104">
        <f>'Serie original'!B95</f>
        <v>191025.82399999999</v>
      </c>
      <c r="C95" s="104">
        <f>'Empalme 1997'!B95</f>
        <v>191025.82399999999</v>
      </c>
      <c r="D95" s="104">
        <f>'Empalme 2005 y 2016'!H96</f>
        <v>191025.82399999999</v>
      </c>
      <c r="E95" s="104">
        <f>'Empalme 2005 y 2016'!J96</f>
        <v>191025.82399999999</v>
      </c>
    </row>
    <row r="96" spans="1:5">
      <c r="A96" s="102">
        <v>1964</v>
      </c>
      <c r="B96" s="104">
        <f>'Serie original'!B96</f>
        <v>194921.09400000001</v>
      </c>
      <c r="C96" s="104">
        <f>'Empalme 1997'!B96</f>
        <v>194921.09400000001</v>
      </c>
      <c r="D96" s="104">
        <f>'Empalme 2005 y 2016'!H97</f>
        <v>194921.09400000001</v>
      </c>
      <c r="E96" s="104">
        <f>'Empalme 2005 y 2016'!J97</f>
        <v>194921.09400000001</v>
      </c>
    </row>
    <row r="97" spans="1:5">
      <c r="A97" s="102">
        <v>1965</v>
      </c>
      <c r="B97" s="104">
        <f>'Serie original'!B97</f>
        <v>197251.50099999999</v>
      </c>
      <c r="C97" s="104">
        <f>'Empalme 1997'!B97</f>
        <v>197251.50099999999</v>
      </c>
      <c r="D97" s="104">
        <f>'Empalme 2005 y 2016'!H98</f>
        <v>197251.50099999999</v>
      </c>
      <c r="E97" s="104">
        <f>'Empalme 2005 y 2016'!J98</f>
        <v>197251.50099999999</v>
      </c>
    </row>
    <row r="98" spans="1:5">
      <c r="A98" s="102">
        <v>1966</v>
      </c>
      <c r="B98" s="104">
        <f>'Serie original'!B98</f>
        <v>203859.95</v>
      </c>
      <c r="C98" s="104">
        <f>'Empalme 1997'!B98</f>
        <v>203859.95</v>
      </c>
      <c r="D98" s="104">
        <f>'Empalme 2005 y 2016'!H99</f>
        <v>203859.95</v>
      </c>
      <c r="E98" s="104">
        <f>'Empalme 2005 y 2016'!J99</f>
        <v>203859.95</v>
      </c>
    </row>
    <row r="99" spans="1:5">
      <c r="A99" s="102">
        <v>1967</v>
      </c>
      <c r="B99" s="104">
        <f>'Serie original'!B99</f>
        <v>195495.25200000001</v>
      </c>
      <c r="C99" s="104">
        <f>'Empalme 1997'!B99</f>
        <v>195495.25200000001</v>
      </c>
      <c r="D99" s="104">
        <f>'Empalme 2005 y 2016'!H100</f>
        <v>195495.25200000001</v>
      </c>
      <c r="E99" s="104">
        <f>'Empalme 2005 y 2016'!J100</f>
        <v>195495.25200000001</v>
      </c>
    </row>
    <row r="100" spans="1:5">
      <c r="A100" s="102">
        <v>1968</v>
      </c>
      <c r="B100" s="104">
        <f>'Serie original'!B100</f>
        <v>198613.71900000001</v>
      </c>
      <c r="C100" s="104">
        <f>'Empalme 1997'!B100</f>
        <v>198613.71900000001</v>
      </c>
      <c r="D100" s="104">
        <f>'Empalme 2005 y 2016'!H101</f>
        <v>198613.71900000001</v>
      </c>
      <c r="E100" s="104">
        <f>'Empalme 2005 y 2016'!J101</f>
        <v>198613.71900000001</v>
      </c>
    </row>
    <row r="101" spans="1:5">
      <c r="A101" s="102">
        <v>1969</v>
      </c>
      <c r="B101" s="104">
        <f>'Serie original'!B101</f>
        <v>210671.04300000001</v>
      </c>
      <c r="C101" s="104">
        <f>'Empalme 1997'!B101</f>
        <v>210671.04300000001</v>
      </c>
      <c r="D101" s="104">
        <f>'Empalme 2005 y 2016'!H102</f>
        <v>210671.04300000001</v>
      </c>
      <c r="E101" s="104">
        <f>'Empalme 2005 y 2016'!J102</f>
        <v>210671.04300000001</v>
      </c>
    </row>
    <row r="102" spans="1:5">
      <c r="A102" s="102">
        <v>1970</v>
      </c>
      <c r="B102" s="104">
        <f>'Serie original'!B102</f>
        <v>220589.345</v>
      </c>
      <c r="C102" s="104">
        <f>'Empalme 1997'!B102</f>
        <v>220589.345</v>
      </c>
      <c r="D102" s="104">
        <f>'Empalme 2005 y 2016'!H103</f>
        <v>220589.345</v>
      </c>
      <c r="E102" s="104">
        <f>'Empalme 2005 y 2016'!J103</f>
        <v>220589.345</v>
      </c>
    </row>
    <row r="103" spans="1:5">
      <c r="A103" s="102">
        <v>1971</v>
      </c>
      <c r="B103" s="104">
        <f>'Serie original'!B103</f>
        <v>218450.32399999999</v>
      </c>
      <c r="C103" s="104">
        <f>'Empalme 1997'!B103</f>
        <v>218450.32399999999</v>
      </c>
      <c r="D103" s="104">
        <f>'Empalme 2005 y 2016'!H104</f>
        <v>218450.32399999999</v>
      </c>
      <c r="E103" s="104">
        <f>'Empalme 2005 y 2016'!J104</f>
        <v>218450.32399999999</v>
      </c>
    </row>
    <row r="104" spans="1:5">
      <c r="A104" s="102">
        <v>1972</v>
      </c>
      <c r="B104" s="104">
        <f>'Serie original'!B104</f>
        <v>210855.77499999999</v>
      </c>
      <c r="C104" s="104">
        <f>'Empalme 1997'!B104</f>
        <v>210855.77499999999</v>
      </c>
      <c r="D104" s="104">
        <f>'Empalme 2005 y 2016'!H105</f>
        <v>210855.77499999999</v>
      </c>
      <c r="E104" s="104">
        <f>'Empalme 2005 y 2016'!J105</f>
        <v>210855.77499999999</v>
      </c>
    </row>
    <row r="105" spans="1:5">
      <c r="A105" s="102">
        <v>1973</v>
      </c>
      <c r="B105" s="104">
        <f>'Serie original'!B105</f>
        <v>217864.394</v>
      </c>
      <c r="C105" s="104">
        <f>'Empalme 1997'!B105</f>
        <v>217864.394</v>
      </c>
      <c r="D105" s="104">
        <f>'Empalme 2005 y 2016'!H106</f>
        <v>217864.394</v>
      </c>
      <c r="E105" s="104">
        <f>'Empalme 2005 y 2016'!J106</f>
        <v>217864.394</v>
      </c>
    </row>
    <row r="106" spans="1:5">
      <c r="A106" s="102">
        <v>1974</v>
      </c>
      <c r="B106" s="104">
        <f>'Serie original'!B106</f>
        <v>225267.389</v>
      </c>
      <c r="C106" s="104">
        <f>'Empalme 1997'!B106</f>
        <v>225267.389</v>
      </c>
      <c r="D106" s="104">
        <f>'Empalme 2005 y 2016'!H107</f>
        <v>225267.389</v>
      </c>
      <c r="E106" s="104">
        <f>'Empalme 2005 y 2016'!J107</f>
        <v>225267.389</v>
      </c>
    </row>
    <row r="107" spans="1:5">
      <c r="A107" s="102">
        <v>1975</v>
      </c>
      <c r="B107" s="104">
        <f>'Serie original'!B107</f>
        <v>235971.872</v>
      </c>
      <c r="C107" s="104">
        <f>'Empalme 1997'!B107</f>
        <v>235971.872</v>
      </c>
      <c r="D107" s="104">
        <f>'Empalme 2005 y 2016'!H108</f>
        <v>235971.872</v>
      </c>
      <c r="E107" s="104">
        <f>'Empalme 2005 y 2016'!J108</f>
        <v>235971.872</v>
      </c>
    </row>
    <row r="108" spans="1:5">
      <c r="A108" s="102">
        <v>1976</v>
      </c>
      <c r="B108" s="104">
        <f>'Serie original'!B108</f>
        <v>245898.87100000001</v>
      </c>
      <c r="C108" s="104">
        <f>'Empalme 1997'!B108</f>
        <v>245898.87100000001</v>
      </c>
      <c r="D108" s="104">
        <f>'Empalme 2005 y 2016'!H109</f>
        <v>245898.87100000001</v>
      </c>
      <c r="E108" s="104">
        <f>'Empalme 2005 y 2016'!J109</f>
        <v>245898.87100000001</v>
      </c>
    </row>
    <row r="109" spans="1:5">
      <c r="A109" s="102">
        <v>1977</v>
      </c>
      <c r="B109" s="104">
        <f>'Serie original'!B109</f>
        <v>250383.486</v>
      </c>
      <c r="C109" s="104">
        <f>'Empalme 1997'!B109</f>
        <v>250383.486</v>
      </c>
      <c r="D109" s="104">
        <f>'Empalme 2005 y 2016'!H110</f>
        <v>250383.486</v>
      </c>
      <c r="E109" s="104">
        <f>'Empalme 2005 y 2016'!J110</f>
        <v>250383.486</v>
      </c>
    </row>
    <row r="110" spans="1:5">
      <c r="A110" s="102">
        <v>1978</v>
      </c>
      <c r="B110" s="104">
        <f>'Serie original'!B110</f>
        <v>265955.69199999998</v>
      </c>
      <c r="C110" s="104">
        <f>'Empalme 1997'!B110</f>
        <v>265955.69199999998</v>
      </c>
      <c r="D110" s="104">
        <f>'Empalme 2005 y 2016'!H111</f>
        <v>265955.69199999998</v>
      </c>
      <c r="E110" s="104">
        <f>'Empalme 2005 y 2016'!J111</f>
        <v>265955.69199999998</v>
      </c>
    </row>
    <row r="111" spans="1:5">
      <c r="A111" s="102">
        <v>1979</v>
      </c>
      <c r="B111" s="104">
        <f>'Serie original'!B111</f>
        <v>282361.88199999998</v>
      </c>
      <c r="C111" s="104">
        <f>'Empalme 1997'!B111</f>
        <v>282361.88199999998</v>
      </c>
      <c r="D111" s="104">
        <f>'Empalme 2005 y 2016'!H112</f>
        <v>282361.88199999998</v>
      </c>
      <c r="E111" s="104">
        <f>'Empalme 2005 y 2016'!J112</f>
        <v>282361.88199999998</v>
      </c>
    </row>
    <row r="112" spans="1:5">
      <c r="A112" s="102">
        <v>1980</v>
      </c>
      <c r="B112" s="104">
        <f>'Serie original'!B112</f>
        <v>299301.18699999998</v>
      </c>
      <c r="C112" s="104">
        <f>'Empalme 1997'!B112</f>
        <v>299301.18699999998</v>
      </c>
      <c r="D112" s="104">
        <f>'Empalme 2005 y 2016'!H113</f>
        <v>299301.18699999998</v>
      </c>
      <c r="E112" s="104">
        <f>'Empalme 2005 y 2016'!J113</f>
        <v>299301.18699999998</v>
      </c>
    </row>
    <row r="113" spans="1:5">
      <c r="A113" s="102">
        <v>1981</v>
      </c>
      <c r="B113" s="104">
        <f>'Serie original'!B113</f>
        <v>304984.88299999997</v>
      </c>
      <c r="C113" s="104">
        <f>'Empalme 1997'!B113</f>
        <v>304984.88299999997</v>
      </c>
      <c r="D113" s="104">
        <f>'Empalme 2005 y 2016'!H114</f>
        <v>304984.88299999997</v>
      </c>
      <c r="E113" s="104">
        <f>'Empalme 2005 y 2016'!J114</f>
        <v>304984.88299999997</v>
      </c>
    </row>
    <row r="114" spans="1:5">
      <c r="A114" s="102">
        <v>1982</v>
      </c>
      <c r="B114" s="104">
        <f>'Serie original'!B114</f>
        <v>276342.83899999998</v>
      </c>
      <c r="C114" s="104">
        <f>'Empalme 1997'!B114</f>
        <v>276342.83899999998</v>
      </c>
      <c r="D114" s="104">
        <f>'Empalme 2005 y 2016'!H115</f>
        <v>276342.83899999998</v>
      </c>
      <c r="E114" s="104">
        <f>'Empalme 2005 y 2016'!J115</f>
        <v>276342.83899999998</v>
      </c>
    </row>
    <row r="115" spans="1:5">
      <c r="A115" s="102">
        <v>1983</v>
      </c>
      <c r="B115" s="104">
        <f>'Serie original'!B115</f>
        <v>260168.81200000001</v>
      </c>
      <c r="C115" s="104">
        <f>'Empalme 1997'!B115</f>
        <v>260168.81200000001</v>
      </c>
      <c r="D115" s="104">
        <f>'Empalme 2005 y 2016'!H116</f>
        <v>260168.81200000001</v>
      </c>
      <c r="E115" s="104">
        <f>'Empalme 2005 y 2016'!J116</f>
        <v>260168.81200000001</v>
      </c>
    </row>
    <row r="116" spans="1:5">
      <c r="A116" s="102">
        <v>1984</v>
      </c>
      <c r="B116" s="104">
        <f>'Serie original'!B116</f>
        <v>257327.10699999999</v>
      </c>
      <c r="C116" s="104">
        <f>'Empalme 1997'!B116</f>
        <v>257327.10699999999</v>
      </c>
      <c r="D116" s="104">
        <f>'Empalme 2005 y 2016'!H117</f>
        <v>257327.10699999999</v>
      </c>
      <c r="E116" s="104">
        <f>'Empalme 2005 y 2016'!J117</f>
        <v>257327.10699999999</v>
      </c>
    </row>
    <row r="117" spans="1:5">
      <c r="A117" s="102">
        <v>1985</v>
      </c>
      <c r="B117" s="104">
        <f>'Serie original'!B117</f>
        <v>261123.95699999999</v>
      </c>
      <c r="C117" s="104">
        <f>'Empalme 1997'!B117</f>
        <v>261123.95699999999</v>
      </c>
      <c r="D117" s="104">
        <f>'Empalme 2005 y 2016'!H118</f>
        <v>261123.95699999999</v>
      </c>
      <c r="E117" s="104">
        <f>'Empalme 2005 y 2016'!J118</f>
        <v>261123.95699999999</v>
      </c>
    </row>
    <row r="118" spans="1:5">
      <c r="A118" s="102">
        <v>1986</v>
      </c>
      <c r="B118" s="104">
        <f>'Serie original'!B118</f>
        <v>284250.63400000002</v>
      </c>
      <c r="C118" s="104">
        <f>'Empalme 1997'!B118</f>
        <v>284250.63400000002</v>
      </c>
      <c r="D118" s="104">
        <f>'Empalme 2005 y 2016'!H119</f>
        <v>284250.63400000002</v>
      </c>
      <c r="E118" s="104">
        <f>'Empalme 2005 y 2016'!J119</f>
        <v>284250.63400000002</v>
      </c>
    </row>
    <row r="119" spans="1:5">
      <c r="A119" s="102">
        <v>1987</v>
      </c>
      <c r="B119" s="104">
        <f>'Serie original'!B119</f>
        <v>306800.36800000002</v>
      </c>
      <c r="C119" s="104">
        <f>'Empalme 1997'!B119</f>
        <v>306800.36800000002</v>
      </c>
      <c r="D119" s="104">
        <f>'Empalme 2005 y 2016'!H120</f>
        <v>306800.36800000002</v>
      </c>
      <c r="E119" s="104">
        <f>'Empalme 2005 y 2016'!J120</f>
        <v>306800.36800000002</v>
      </c>
    </row>
    <row r="120" spans="1:5">
      <c r="A120" s="102">
        <v>1988</v>
      </c>
      <c r="B120" s="104">
        <f>'Serie original'!B120</f>
        <v>306773.67099999997</v>
      </c>
      <c r="C120" s="104">
        <f>'Empalme 1997'!B120</f>
        <v>306773.67099999997</v>
      </c>
      <c r="D120" s="104">
        <f>'Empalme 2005 y 2016'!H121</f>
        <v>306773.67099999997</v>
      </c>
      <c r="E120" s="104">
        <f>'Empalme 2005 y 2016'!J121</f>
        <v>306773.67099999997</v>
      </c>
    </row>
    <row r="121" spans="1:5">
      <c r="A121" s="102">
        <v>1989</v>
      </c>
      <c r="B121" s="104">
        <f>'Serie original'!B121</f>
        <v>310160.14899999998</v>
      </c>
      <c r="C121" s="104">
        <f>'Empalme 1997'!B121</f>
        <v>310160.14899999998</v>
      </c>
      <c r="D121" s="104">
        <f>'Empalme 2005 y 2016'!H122</f>
        <v>310160.14899999998</v>
      </c>
      <c r="E121" s="104">
        <f>'Empalme 2005 y 2016'!J122</f>
        <v>310160.14899999998</v>
      </c>
    </row>
    <row r="122" spans="1:5">
      <c r="A122" s="102">
        <v>1990</v>
      </c>
      <c r="B122" s="104">
        <f>'Serie original'!B122</f>
        <v>311082.40500000003</v>
      </c>
      <c r="C122" s="104">
        <f>'Empalme 1997'!B122</f>
        <v>311082.40500000003</v>
      </c>
      <c r="D122" s="104">
        <f>'Empalme 2005 y 2016'!H123</f>
        <v>311082.40500000003</v>
      </c>
      <c r="E122" s="104">
        <f>'Empalme 2005 y 2016'!J123</f>
        <v>311082.40500000003</v>
      </c>
    </row>
    <row r="123" spans="1:5">
      <c r="A123" s="102">
        <v>1991</v>
      </c>
      <c r="B123" s="104">
        <f>'Serie original'!B123</f>
        <v>322091.016</v>
      </c>
      <c r="C123" s="104">
        <f>'Empalme 1997'!B123</f>
        <v>322091.016</v>
      </c>
      <c r="D123" s="104">
        <f>'Empalme 2005 y 2016'!H124</f>
        <v>322091.016</v>
      </c>
      <c r="E123" s="104">
        <f>'Empalme 2005 y 2016'!J124</f>
        <v>322091.016</v>
      </c>
    </row>
    <row r="124" spans="1:5">
      <c r="A124" s="102">
        <v>1992</v>
      </c>
      <c r="B124" s="104">
        <f>'Serie original'!B124</f>
        <v>347637.95</v>
      </c>
      <c r="C124" s="104">
        <f>'Empalme 1997'!B124</f>
        <v>347637.95</v>
      </c>
      <c r="D124" s="104">
        <f>'Empalme 2005 y 2016'!H125</f>
        <v>347637.95</v>
      </c>
      <c r="E124" s="104">
        <f>'Empalme 2005 y 2016'!J125</f>
        <v>347637.95</v>
      </c>
    </row>
    <row r="125" spans="1:5">
      <c r="A125" s="102">
        <v>1993</v>
      </c>
      <c r="B125" s="104">
        <f>'Serie original'!B125</f>
        <v>356876.58799999999</v>
      </c>
      <c r="C125" s="104">
        <f>'Empalme 1997'!B125</f>
        <v>356876.58799999999</v>
      </c>
      <c r="D125" s="104">
        <f>'Empalme 2005 y 2016'!H126</f>
        <v>356876.58799999999</v>
      </c>
      <c r="E125" s="104">
        <f>'Empalme 2005 y 2016'!J126</f>
        <v>356876.58799999999</v>
      </c>
    </row>
    <row r="126" spans="1:5">
      <c r="A126" s="102">
        <v>1994</v>
      </c>
      <c r="B126" s="104">
        <f>'Serie original'!B126</f>
        <v>382861.99599999998</v>
      </c>
      <c r="C126" s="104">
        <f>'Empalme 1997'!B126</f>
        <v>382861.99599999998</v>
      </c>
      <c r="D126" s="104">
        <f>'Empalme 2005 y 2016'!H127</f>
        <v>382861.99599999998</v>
      </c>
      <c r="E126" s="104">
        <f>'Empalme 2005 y 2016'!J127</f>
        <v>382861.99599999998</v>
      </c>
    </row>
    <row r="127" spans="1:5">
      <c r="A127" s="102">
        <v>1995</v>
      </c>
      <c r="B127" s="104">
        <f>'Serie original'!B127</f>
        <v>377319.68900000001</v>
      </c>
      <c r="C127" s="104">
        <f>'Empalme 1997'!B127</f>
        <v>377319.68900000001</v>
      </c>
      <c r="D127" s="104">
        <f>'Empalme 2005 y 2016'!H128</f>
        <v>377319.68900000001</v>
      </c>
      <c r="E127" s="104">
        <f>'Empalme 2005 y 2016'!J128</f>
        <v>377319.68900000001</v>
      </c>
    </row>
    <row r="128" spans="1:5">
      <c r="A128" s="102">
        <v>1996</v>
      </c>
      <c r="B128" s="104">
        <f>'Serie original'!B128</f>
        <v>398366.42200000002</v>
      </c>
      <c r="C128" s="104">
        <f>'Empalme 1997'!B128</f>
        <v>398366.42200000002</v>
      </c>
      <c r="D128" s="104">
        <f>'Empalme 2005 y 2016'!H129</f>
        <v>398366.42200000002</v>
      </c>
      <c r="E128" s="104">
        <f>'Empalme 2005 y 2016'!J129</f>
        <v>398366.42200000002</v>
      </c>
    </row>
    <row r="129" spans="1:5">
      <c r="A129" s="102">
        <v>1997</v>
      </c>
      <c r="B129" s="104">
        <f>'Serie original'!B129</f>
        <v>418474.82199999999</v>
      </c>
      <c r="C129" s="104">
        <f>'Empalme 1997'!B129</f>
        <v>418474.82199999999</v>
      </c>
      <c r="D129" s="104">
        <f>'Empalme 2005 y 2016'!H130</f>
        <v>418474.82199999999</v>
      </c>
      <c r="E129" s="104">
        <f>'Empalme 2005 y 2016'!J130</f>
        <v>418474.82199999999</v>
      </c>
    </row>
    <row r="130" spans="1:5">
      <c r="A130" s="102">
        <v>1998</v>
      </c>
      <c r="B130" s="104">
        <f>'Serie original'!B130</f>
        <v>437137.03600000002</v>
      </c>
      <c r="C130" s="104">
        <f>'Empalme 1997'!B130</f>
        <v>437385.23926834064</v>
      </c>
      <c r="D130" s="104">
        <f>'Empalme 2005 y 2016'!H131</f>
        <v>437137.03600000002</v>
      </c>
      <c r="E130" s="104">
        <f>'Empalme 2005 y 2016'!J131</f>
        <v>437137.03600000002</v>
      </c>
    </row>
    <row r="131" spans="1:5">
      <c r="A131" s="102">
        <v>1999</v>
      </c>
      <c r="B131" s="104">
        <f>'Serie original'!B131</f>
        <v>428493.576</v>
      </c>
      <c r="C131" s="104">
        <f>'Empalme 1997'!B131</f>
        <v>428903.41154266289</v>
      </c>
      <c r="D131" s="104">
        <f>'Empalme 2005 y 2016'!H132</f>
        <v>428493.576</v>
      </c>
      <c r="E131" s="104">
        <f>'Empalme 2005 y 2016'!J132</f>
        <v>428493.576</v>
      </c>
    </row>
    <row r="132" spans="1:5">
      <c r="A132" s="102">
        <v>2000</v>
      </c>
      <c r="B132" s="104">
        <f>'Serie original'!B132</f>
        <v>420132.91899999999</v>
      </c>
      <c r="C132" s="104">
        <f>'Empalme 1997'!B132</f>
        <v>420625.87322344381</v>
      </c>
      <c r="D132" s="104">
        <f>'Empalme 2005 y 2016'!H133</f>
        <v>420132.91899999999</v>
      </c>
      <c r="E132" s="104">
        <f>'Empalme 2005 y 2016'!J133</f>
        <v>420132.91899999999</v>
      </c>
    </row>
    <row r="133" spans="1:5">
      <c r="A133" s="102">
        <v>2001</v>
      </c>
      <c r="B133" s="104">
        <f>'Serie original'!B133</f>
        <v>404454.62300000002</v>
      </c>
      <c r="C133" s="104">
        <f>'Empalme 1997'!B133</f>
        <v>404456.46802336577</v>
      </c>
      <c r="D133" s="104">
        <f>'Empalme 2005 y 2016'!H134</f>
        <v>404454.62300000002</v>
      </c>
      <c r="E133" s="104">
        <f>'Empalme 2005 y 2016'!J134</f>
        <v>404454.62300000002</v>
      </c>
    </row>
    <row r="134" spans="1:5">
      <c r="A134" s="102">
        <v>2002</v>
      </c>
      <c r="B134" s="104">
        <f>'Serie original'!B134</f>
        <v>373084.43099999998</v>
      </c>
      <c r="C134" s="104">
        <f>'Empalme 1997'!B134</f>
        <v>373183.86471606279</v>
      </c>
      <c r="D134" s="104">
        <f>'Empalme 2005 y 2016'!H135</f>
        <v>373084.43099999998</v>
      </c>
      <c r="E134" s="104">
        <f>'Empalme 2005 y 2016'!J135</f>
        <v>373084.43099999998</v>
      </c>
    </row>
    <row r="135" spans="1:5">
      <c r="A135" s="102">
        <v>2003</v>
      </c>
      <c r="B135" s="104">
        <f>'Serie original'!B135</f>
        <v>376317.95199999999</v>
      </c>
      <c r="C135" s="104">
        <f>'Empalme 1997'!B135</f>
        <v>376189.05437000311</v>
      </c>
      <c r="D135" s="104">
        <f>'Empalme 2005 y 2016'!H136</f>
        <v>376317.95199999999</v>
      </c>
      <c r="E135" s="104">
        <f>'Empalme 2005 y 2016'!J136</f>
        <v>376317.95199999999</v>
      </c>
    </row>
    <row r="136" spans="1:5">
      <c r="A136" s="102">
        <v>2004</v>
      </c>
      <c r="B136" s="104">
        <f>'Serie original'!B136</f>
        <v>395270.54800000001</v>
      </c>
      <c r="C136" s="104">
        <f>'Empalme 1997'!B136</f>
        <v>395014.15789614979</v>
      </c>
      <c r="D136" s="104">
        <f>'Empalme 2005 y 2016'!H137</f>
        <v>395270.54800000001</v>
      </c>
      <c r="E136" s="104">
        <f>'Empalme 2005 y 2016'!J137</f>
        <v>395270.54800000001</v>
      </c>
    </row>
    <row r="137" spans="1:5">
      <c r="A137" s="102">
        <v>2005</v>
      </c>
      <c r="B137" s="104">
        <f>'Serie original'!B137</f>
        <v>425018.44799999997</v>
      </c>
      <c r="C137" s="104">
        <f>'Empalme 1997'!B137</f>
        <v>424482.73601364077</v>
      </c>
      <c r="D137" s="104">
        <f>'Empalme 2005 y 2016'!H138</f>
        <v>425018.44799999997</v>
      </c>
      <c r="E137" s="104">
        <f>'Empalme 2005 y 2016'!J138</f>
        <v>425018.44812484726</v>
      </c>
    </row>
    <row r="138" spans="1:5">
      <c r="A138" s="102">
        <v>2006</v>
      </c>
      <c r="B138" s="104">
        <f>'Serie original'!B138</f>
        <v>442438.158</v>
      </c>
      <c r="C138" s="104">
        <f>'Empalme 1997'!B138</f>
        <v>441880.48927316268</v>
      </c>
      <c r="D138" s="104">
        <f>'Empalme 2005 y 2016'!H139</f>
        <v>442438.158</v>
      </c>
      <c r="E138" s="104">
        <f>'Empalme 2005 y 2016'!J139</f>
        <v>442438.15795960336</v>
      </c>
    </row>
    <row r="139" spans="1:5">
      <c r="A139" s="102">
        <v>2007</v>
      </c>
      <c r="B139" s="104">
        <f>'Serie original'!B139</f>
        <v>471380.29800000001</v>
      </c>
      <c r="C139" s="104">
        <f>'Empalme 1997'!B139</f>
        <v>470786.1494206732</v>
      </c>
      <c r="D139" s="104">
        <f>'Empalme 2005 y 2016'!H140</f>
        <v>471380.29800000001</v>
      </c>
      <c r="E139" s="104">
        <f>'Empalme 2005 y 2016'!J140</f>
        <v>471380.29806474154</v>
      </c>
    </row>
    <row r="140" spans="1:5">
      <c r="A140" s="102">
        <v>2008</v>
      </c>
      <c r="B140" s="104">
        <f>'Serie original'!B140</f>
        <v>505207.23</v>
      </c>
      <c r="C140" s="104">
        <f>'Empalme 1997'!B140</f>
        <v>504570.44454721216</v>
      </c>
      <c r="D140" s="104">
        <f>'Empalme 2005 y 2016'!H141</f>
        <v>505207.23</v>
      </c>
      <c r="E140" s="104">
        <f>'Empalme 2005 y 2016'!J141</f>
        <v>505207.23015748046</v>
      </c>
    </row>
    <row r="141" spans="1:5">
      <c r="A141" s="102">
        <v>2009</v>
      </c>
      <c r="B141" s="104">
        <f>'Serie original'!B141</f>
        <v>517421.91</v>
      </c>
      <c r="C141" s="104">
        <f>'Empalme 1997'!B141</f>
        <v>525981.86207343137</v>
      </c>
      <c r="D141" s="104">
        <f>'Empalme 2005 y 2016'!H142</f>
        <v>517421.91</v>
      </c>
      <c r="E141" s="104">
        <f>'Empalme 2005 y 2016'!J142</f>
        <v>526645.66964410874</v>
      </c>
    </row>
    <row r="142" spans="1:5">
      <c r="A142" s="102">
        <v>2010</v>
      </c>
      <c r="B142" s="104">
        <f>'Serie original'!B142</f>
        <v>563445.65800000005</v>
      </c>
      <c r="C142" s="104">
        <f>'Empalme 1997'!B142</f>
        <v>567026.38148336112</v>
      </c>
      <c r="D142" s="104">
        <f>'Empalme 2005 y 2016'!H143</f>
        <v>563445.65800000005</v>
      </c>
      <c r="E142" s="104">
        <f>'Empalme 2005 y 2016'!J143</f>
        <v>567741.9886781011</v>
      </c>
    </row>
    <row r="143" spans="1:5">
      <c r="A143" s="102">
        <v>2011</v>
      </c>
      <c r="B143" s="104">
        <f>'Serie original'!B143</f>
        <v>595563.86499999999</v>
      </c>
      <c r="C143" s="104">
        <f>'Empalme 1997'!B143</f>
        <v>596297.03756438359</v>
      </c>
      <c r="D143" s="104">
        <f>'Empalme 2005 y 2016'!H144</f>
        <v>595563.86499999999</v>
      </c>
      <c r="E143" s="104">
        <f>'Empalme 2005 y 2016'!J144</f>
        <v>597049.58535442967</v>
      </c>
    </row>
    <row r="144" spans="1:5">
      <c r="A144" s="102">
        <v>2012</v>
      </c>
      <c r="B144" s="104"/>
      <c r="C144" s="104">
        <f>'Empalme 1997'!B144</f>
        <v>617395.09246978897</v>
      </c>
      <c r="D144" s="104">
        <f>'Empalme 2005 y 2016'!H145</f>
        <v>618174.26674561854</v>
      </c>
      <c r="E144" s="104">
        <f>'Empalme 2005 y 2016'!J145</f>
        <v>618174.26674561854</v>
      </c>
    </row>
    <row r="145" spans="1:5">
      <c r="A145" s="102">
        <v>2013</v>
      </c>
      <c r="B145" s="104"/>
      <c r="C145" s="104">
        <f>'Empalme 1997'!B145</f>
        <v>646027.0283818082</v>
      </c>
      <c r="D145" s="104">
        <f>'Empalme 2005 y 2016'!H146</f>
        <v>646842.33716567326</v>
      </c>
      <c r="E145" s="104">
        <f>'Empalme 2005 y 2016'!J146</f>
        <v>646842.33716567326</v>
      </c>
    </row>
    <row r="146" spans="1:5">
      <c r="A146" s="102">
        <v>2014</v>
      </c>
      <c r="B146" s="104"/>
      <c r="C146" s="104">
        <f>'Empalme 1997'!B146</f>
        <v>666950.49511090398</v>
      </c>
      <c r="D146" s="104">
        <f>'Empalme 2005 y 2016'!H147</f>
        <v>667792.21004414628</v>
      </c>
      <c r="E146" s="104">
        <f>'Empalme 2005 y 2016'!J147</f>
        <v>667792.21004414628</v>
      </c>
    </row>
    <row r="147" spans="1:5">
      <c r="A147" s="102">
        <v>2015</v>
      </c>
      <c r="B147" s="104"/>
      <c r="C147" s="104">
        <f>'Empalme 1997'!B147</f>
        <v>669423.15575566178</v>
      </c>
      <c r="D147" s="104">
        <f>'Empalme 2005 y 2016'!H148</f>
        <v>670267.99127342238</v>
      </c>
      <c r="E147" s="104">
        <f>'Empalme 2005 y 2016'!J148</f>
        <v>670267.99127342238</v>
      </c>
    </row>
    <row r="148" spans="1:5">
      <c r="A148" s="102">
        <v>2016</v>
      </c>
      <c r="B148" s="104"/>
      <c r="C148" s="104">
        <f>'Empalme 1997'!B148</f>
        <v>679152.76273976394</v>
      </c>
      <c r="D148" s="104">
        <f>'Empalme 2005 y 2016'!H149</f>
        <v>681594.1674677569</v>
      </c>
      <c r="E148" s="104">
        <f>'Empalme 2005 y 2016'!J149</f>
        <v>681594.1674677569</v>
      </c>
    </row>
    <row r="149" spans="1:5">
      <c r="A149" s="102">
        <v>2017</v>
      </c>
      <c r="B149" s="104"/>
      <c r="C149" s="104"/>
      <c r="D149" s="104">
        <f>'Empalme 2005 y 2016'!H150</f>
        <v>699256.58085150365</v>
      </c>
      <c r="E149" s="104">
        <f>'Empalme 2005 y 2016'!J150</f>
        <v>693456.42278949625</v>
      </c>
    </row>
    <row r="150" spans="1:5">
      <c r="A150" s="102">
        <v>2018</v>
      </c>
      <c r="B150" s="104"/>
      <c r="C150" s="104"/>
      <c r="D150" s="104">
        <f>'Empalme 2005 y 2016'!H151</f>
        <v>710585.12224208994</v>
      </c>
      <c r="E150" s="104">
        <f>'Empalme 2005 y 2016'!J151</f>
        <v>694597.28130821069</v>
      </c>
    </row>
    <row r="151" spans="1:5">
      <c r="A151" s="102">
        <v>2019</v>
      </c>
      <c r="B151" s="104"/>
      <c r="C151" s="104"/>
      <c r="D151" s="104">
        <f>'Empalme 2005 y 2016'!H152</f>
        <v>712163.48619366193</v>
      </c>
      <c r="E151" s="104">
        <f>'Empalme 2005 y 2016'!J152</f>
        <v>701046.94528409909</v>
      </c>
    </row>
    <row r="152" spans="1:5">
      <c r="A152" s="102">
        <v>2020</v>
      </c>
      <c r="B152" s="104"/>
      <c r="C152" s="104"/>
      <c r="D152" s="104"/>
      <c r="E152" s="104">
        <f>'Empalme 2005 y 2016'!J153</f>
        <v>649309.28665025823</v>
      </c>
    </row>
    <row r="153" spans="1:5">
      <c r="A153" s="102">
        <v>2021</v>
      </c>
      <c r="B153" s="104"/>
      <c r="C153" s="104"/>
      <c r="D153" s="104"/>
      <c r="E153" s="104">
        <f>'Empalme 2005 y 2016'!J154</f>
        <v>685423.23775455158</v>
      </c>
    </row>
    <row r="154" spans="1:5">
      <c r="A154" s="102">
        <v>2022</v>
      </c>
      <c r="B154" s="104"/>
      <c r="C154" s="104"/>
      <c r="D154" s="104"/>
      <c r="E154" s="104">
        <f>'Empalme 2005 y 2016'!J155</f>
        <v>717687.67589700769</v>
      </c>
    </row>
    <row r="155" spans="1:5">
      <c r="A155" s="102">
        <v>2023</v>
      </c>
      <c r="B155" s="104"/>
      <c r="C155" s="104"/>
      <c r="D155" s="104"/>
      <c r="E155" s="104">
        <f>'Empalme 2005 y 2016'!J156</f>
        <v>720324.99803102517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4FAB-07F3-8840-B362-3704D82A6B96}">
  <dimension ref="A1:B155"/>
  <sheetViews>
    <sheetView tabSelected="1" zoomScaleNormal="100" workbookViewId="0">
      <selection activeCell="A2" sqref="A2"/>
    </sheetView>
  </sheetViews>
  <sheetFormatPr baseColWidth="10" defaultRowHeight="16"/>
  <cols>
    <col min="1" max="2" width="20" style="102" customWidth="1"/>
  </cols>
  <sheetData>
    <row r="1" spans="1:2" ht="17">
      <c r="A1" s="103" t="s">
        <v>96</v>
      </c>
      <c r="B1" s="103" t="s">
        <v>95</v>
      </c>
    </row>
    <row r="2" spans="1:2">
      <c r="A2" s="102">
        <v>1870</v>
      </c>
      <c r="B2" s="104">
        <f>Comparación!E2</f>
        <v>11250.949000000001</v>
      </c>
    </row>
    <row r="3" spans="1:2">
      <c r="A3" s="102">
        <v>1871</v>
      </c>
      <c r="B3" s="104">
        <f>Comparación!E3</f>
        <v>11602.540999999999</v>
      </c>
    </row>
    <row r="4" spans="1:2">
      <c r="A4" s="102">
        <v>1872</v>
      </c>
      <c r="B4" s="104">
        <f>Comparación!E4</f>
        <v>14415.278</v>
      </c>
    </row>
    <row r="5" spans="1:2">
      <c r="A5" s="102">
        <v>1873</v>
      </c>
      <c r="B5" s="104">
        <f>Comparación!E5</f>
        <v>14708.271000000001</v>
      </c>
    </row>
    <row r="6" spans="1:2">
      <c r="A6" s="102">
        <v>1874</v>
      </c>
      <c r="B6" s="104">
        <f>Comparación!E6</f>
        <v>13477.699000000001</v>
      </c>
    </row>
    <row r="7" spans="1:2">
      <c r="A7" s="102">
        <v>1875</v>
      </c>
      <c r="B7" s="104">
        <f>Comparación!E7</f>
        <v>11661.138999999999</v>
      </c>
    </row>
    <row r="8" spans="1:2">
      <c r="A8" s="102">
        <v>1876</v>
      </c>
      <c r="B8" s="104">
        <f>Comparación!E8</f>
        <v>13008.909</v>
      </c>
    </row>
    <row r="9" spans="1:2">
      <c r="A9" s="102">
        <v>1877</v>
      </c>
      <c r="B9" s="104">
        <f>Comparación!E9</f>
        <v>13536.297</v>
      </c>
    </row>
    <row r="10" spans="1:2">
      <c r="A10" s="102">
        <v>1878</v>
      </c>
      <c r="B10" s="104">
        <f>Comparación!E10</f>
        <v>14766.87</v>
      </c>
    </row>
    <row r="11" spans="1:2">
      <c r="A11" s="102">
        <v>1879</v>
      </c>
      <c r="B11" s="104">
        <f>Comparación!E11</f>
        <v>13184.705</v>
      </c>
    </row>
    <row r="12" spans="1:2">
      <c r="A12" s="102">
        <v>1880</v>
      </c>
      <c r="B12" s="104">
        <f>Comparación!E12</f>
        <v>14532.475</v>
      </c>
    </row>
    <row r="13" spans="1:2">
      <c r="A13" s="102">
        <v>1881</v>
      </c>
      <c r="B13" s="104">
        <f>Comparación!E13</f>
        <v>14005.087</v>
      </c>
    </row>
    <row r="14" spans="1:2">
      <c r="A14" s="102">
        <v>1882</v>
      </c>
      <c r="B14" s="104">
        <f>Comparación!E14</f>
        <v>15704.449000000001</v>
      </c>
    </row>
    <row r="15" spans="1:2">
      <c r="A15" s="102">
        <v>1883</v>
      </c>
      <c r="B15" s="104">
        <f>Comparación!E15</f>
        <v>18810.18</v>
      </c>
    </row>
    <row r="16" spans="1:2">
      <c r="A16" s="102">
        <v>1884</v>
      </c>
      <c r="B16" s="104">
        <f>Comparación!E16</f>
        <v>18985.975999999999</v>
      </c>
    </row>
    <row r="17" spans="1:2">
      <c r="A17" s="102">
        <v>1885</v>
      </c>
      <c r="B17" s="104">
        <f>Comparación!E17</f>
        <v>21798.713</v>
      </c>
    </row>
    <row r="18" spans="1:2">
      <c r="A18" s="102">
        <v>1886</v>
      </c>
      <c r="B18" s="104">
        <f>Comparación!E18</f>
        <v>23029.285</v>
      </c>
    </row>
    <row r="19" spans="1:2">
      <c r="A19" s="102">
        <v>1887</v>
      </c>
      <c r="B19" s="104">
        <f>Comparación!E19</f>
        <v>20802.535</v>
      </c>
    </row>
    <row r="20" spans="1:2">
      <c r="A20" s="102">
        <v>1888</v>
      </c>
      <c r="B20" s="104">
        <f>Comparación!E20</f>
        <v>25959.22</v>
      </c>
    </row>
    <row r="21" spans="1:2">
      <c r="A21" s="102">
        <v>1889</v>
      </c>
      <c r="B21" s="104">
        <f>Comparación!E21</f>
        <v>23966.864000000001</v>
      </c>
    </row>
    <row r="22" spans="1:2">
      <c r="A22" s="102">
        <v>1890</v>
      </c>
      <c r="B22" s="104">
        <f>Comparación!E22</f>
        <v>22150.305</v>
      </c>
    </row>
    <row r="23" spans="1:2">
      <c r="A23" s="102">
        <v>1891</v>
      </c>
      <c r="B23" s="104">
        <f>Comparación!E23</f>
        <v>24318.455999999998</v>
      </c>
    </row>
    <row r="24" spans="1:2">
      <c r="A24" s="102">
        <v>1892</v>
      </c>
      <c r="B24" s="104">
        <f>Comparación!E24</f>
        <v>25080.239000000001</v>
      </c>
    </row>
    <row r="25" spans="1:2">
      <c r="A25" s="102">
        <v>1893</v>
      </c>
      <c r="B25" s="104">
        <f>Comparación!E25</f>
        <v>27717.181</v>
      </c>
    </row>
    <row r="26" spans="1:2">
      <c r="A26" s="102">
        <v>1894</v>
      </c>
      <c r="B26" s="104">
        <f>Comparación!E26</f>
        <v>30764.312000000002</v>
      </c>
    </row>
    <row r="27" spans="1:2">
      <c r="A27" s="102">
        <v>1895</v>
      </c>
      <c r="B27" s="104">
        <f>Comparación!E27</f>
        <v>30588.516</v>
      </c>
    </row>
    <row r="28" spans="1:2">
      <c r="A28" s="102">
        <v>1896</v>
      </c>
      <c r="B28" s="104">
        <f>Comparación!E28</f>
        <v>32405.076000000001</v>
      </c>
    </row>
    <row r="29" spans="1:2">
      <c r="A29" s="102">
        <v>1897</v>
      </c>
      <c r="B29" s="104">
        <f>Comparación!E29</f>
        <v>31467.496999999999</v>
      </c>
    </row>
    <row r="30" spans="1:2">
      <c r="A30" s="102">
        <v>1898</v>
      </c>
      <c r="B30" s="104">
        <f>Comparación!E30</f>
        <v>29240.745999999999</v>
      </c>
    </row>
    <row r="31" spans="1:2">
      <c r="A31" s="102">
        <v>1899</v>
      </c>
      <c r="B31" s="104">
        <f>Comparación!E31</f>
        <v>30236.923999999999</v>
      </c>
    </row>
    <row r="32" spans="1:2">
      <c r="A32" s="102">
        <v>1900</v>
      </c>
      <c r="B32" s="104">
        <f>Comparación!E32</f>
        <v>30529.918000000001</v>
      </c>
    </row>
    <row r="33" spans="1:2">
      <c r="A33" s="102">
        <v>1901</v>
      </c>
      <c r="B33" s="104">
        <f>Comparación!E33</f>
        <v>30726.69</v>
      </c>
    </row>
    <row r="34" spans="1:2">
      <c r="A34" s="102">
        <v>1902</v>
      </c>
      <c r="B34" s="104">
        <f>Comparación!E34</f>
        <v>35200.379999999997</v>
      </c>
    </row>
    <row r="35" spans="1:2">
      <c r="A35" s="102">
        <v>1903</v>
      </c>
      <c r="B35" s="104">
        <f>Comparación!E35</f>
        <v>33789.203000000001</v>
      </c>
    </row>
    <row r="36" spans="1:2">
      <c r="A36" s="102">
        <v>1904</v>
      </c>
      <c r="B36" s="104">
        <f>Comparación!E36</f>
        <v>33998.639999999999</v>
      </c>
    </row>
    <row r="37" spans="1:2">
      <c r="A37" s="102">
        <v>1905</v>
      </c>
      <c r="B37" s="104">
        <f>Comparación!E37</f>
        <v>30371.14</v>
      </c>
    </row>
    <row r="38" spans="1:2">
      <c r="A38" s="102">
        <v>1906</v>
      </c>
      <c r="B38" s="104">
        <f>Comparación!E38</f>
        <v>32733.811000000002</v>
      </c>
    </row>
    <row r="39" spans="1:2">
      <c r="A39" s="102">
        <v>1907</v>
      </c>
      <c r="B39" s="104">
        <f>Comparación!E39</f>
        <v>37910.392999999996</v>
      </c>
    </row>
    <row r="40" spans="1:2">
      <c r="A40" s="102">
        <v>1908</v>
      </c>
      <c r="B40" s="104">
        <f>Comparación!E40</f>
        <v>42400.97</v>
      </c>
    </row>
    <row r="41" spans="1:2">
      <c r="A41" s="102">
        <v>1909</v>
      </c>
      <c r="B41" s="104">
        <f>Comparación!E41</f>
        <v>44171.214</v>
      </c>
    </row>
    <row r="42" spans="1:2">
      <c r="A42" s="102">
        <v>1910</v>
      </c>
      <c r="B42" s="104">
        <f>Comparación!E42</f>
        <v>46270.741000000002</v>
      </c>
    </row>
    <row r="43" spans="1:2">
      <c r="A43" s="102">
        <v>1911</v>
      </c>
      <c r="B43" s="104">
        <f>Comparación!E43</f>
        <v>44844.553999999996</v>
      </c>
    </row>
    <row r="44" spans="1:2">
      <c r="A44" s="102">
        <v>1912</v>
      </c>
      <c r="B44" s="104">
        <f>Comparación!E44</f>
        <v>48680.788</v>
      </c>
    </row>
    <row r="45" spans="1:2">
      <c r="A45" s="102">
        <v>1913</v>
      </c>
      <c r="B45" s="104">
        <f>Comparación!E45</f>
        <v>46796.796000000002</v>
      </c>
    </row>
    <row r="46" spans="1:2">
      <c r="A46" s="102">
        <v>1914</v>
      </c>
      <c r="B46" s="104">
        <f>Comparación!E46</f>
        <v>40929.517999999996</v>
      </c>
    </row>
    <row r="47" spans="1:2">
      <c r="A47" s="102">
        <v>1915</v>
      </c>
      <c r="B47" s="104">
        <f>Comparación!E47</f>
        <v>36663.154000000002</v>
      </c>
    </row>
    <row r="48" spans="1:2">
      <c r="A48" s="102">
        <v>1916</v>
      </c>
      <c r="B48" s="104">
        <f>Comparación!E48</f>
        <v>36342.315000000002</v>
      </c>
    </row>
    <row r="49" spans="1:2">
      <c r="A49" s="102">
        <v>1917</v>
      </c>
      <c r="B49" s="104">
        <f>Comparación!E49</f>
        <v>38809.118000000002</v>
      </c>
    </row>
    <row r="50" spans="1:2">
      <c r="A50" s="102">
        <v>1918</v>
      </c>
      <c r="B50" s="104">
        <f>Comparación!E50</f>
        <v>44554.673000000003</v>
      </c>
    </row>
    <row r="51" spans="1:2">
      <c r="A51" s="102">
        <v>1919</v>
      </c>
      <c r="B51" s="104">
        <f>Comparación!E51</f>
        <v>45355.13</v>
      </c>
    </row>
    <row r="52" spans="1:2">
      <c r="A52" s="102">
        <v>1920</v>
      </c>
      <c r="B52" s="104">
        <f>Comparación!E52</f>
        <v>46882.868999999999</v>
      </c>
    </row>
    <row r="53" spans="1:2">
      <c r="A53" s="102">
        <v>1921</v>
      </c>
      <c r="B53" s="104">
        <f>Comparación!E53</f>
        <v>46122.985999999997</v>
      </c>
    </row>
    <row r="54" spans="1:2">
      <c r="A54" s="102">
        <v>1922</v>
      </c>
      <c r="B54" s="104">
        <f>Comparación!E54</f>
        <v>50324.62</v>
      </c>
    </row>
    <row r="55" spans="1:2">
      <c r="A55" s="102">
        <v>1923</v>
      </c>
      <c r="B55" s="104">
        <f>Comparación!E55</f>
        <v>53540.985999999997</v>
      </c>
    </row>
    <row r="56" spans="1:2">
      <c r="A56" s="102">
        <v>1924</v>
      </c>
      <c r="B56" s="104">
        <f>Comparación!E56</f>
        <v>57169.19</v>
      </c>
    </row>
    <row r="57" spans="1:2">
      <c r="A57" s="102">
        <v>1925</v>
      </c>
      <c r="B57" s="104">
        <f>Comparación!E57</f>
        <v>59363.936999999998</v>
      </c>
    </row>
    <row r="58" spans="1:2">
      <c r="A58" s="102">
        <v>1926</v>
      </c>
      <c r="B58" s="104">
        <f>Comparación!E58</f>
        <v>62719.85</v>
      </c>
    </row>
    <row r="59" spans="1:2">
      <c r="A59" s="102">
        <v>1927</v>
      </c>
      <c r="B59" s="104">
        <f>Comparación!E59</f>
        <v>70760.766000000003</v>
      </c>
    </row>
    <row r="60" spans="1:2">
      <c r="A60" s="102">
        <v>1928</v>
      </c>
      <c r="B60" s="104">
        <f>Comparación!E60</f>
        <v>77081.392999999996</v>
      </c>
    </row>
    <row r="61" spans="1:2">
      <c r="A61" s="102">
        <v>1929</v>
      </c>
      <c r="B61" s="104">
        <f>Comparación!E61</f>
        <v>76509.84</v>
      </c>
    </row>
    <row r="62" spans="1:2">
      <c r="A62" s="102">
        <v>1930</v>
      </c>
      <c r="B62" s="104">
        <f>Comparación!E62</f>
        <v>83618.258000000002</v>
      </c>
    </row>
    <row r="63" spans="1:2">
      <c r="A63" s="102">
        <v>1931</v>
      </c>
      <c r="B63" s="104">
        <f>Comparación!E63</f>
        <v>75092.800000000003</v>
      </c>
    </row>
    <row r="64" spans="1:2">
      <c r="A64" s="102">
        <v>1932</v>
      </c>
      <c r="B64" s="104">
        <f>Comparación!E64</f>
        <v>68550.774999999994</v>
      </c>
    </row>
    <row r="65" spans="1:2">
      <c r="A65" s="102">
        <v>1933</v>
      </c>
      <c r="B65" s="104">
        <f>Comparación!E65</f>
        <v>67394.769</v>
      </c>
    </row>
    <row r="66" spans="1:2">
      <c r="A66" s="102">
        <v>1934</v>
      </c>
      <c r="B66" s="104">
        <f>Comparación!E66</f>
        <v>75155.184999999998</v>
      </c>
    </row>
    <row r="67" spans="1:2">
      <c r="A67" s="102">
        <v>1935</v>
      </c>
      <c r="B67" s="104">
        <f>Comparación!E67</f>
        <v>81081.095000000001</v>
      </c>
    </row>
    <row r="68" spans="1:2">
      <c r="A68" s="102">
        <v>1936</v>
      </c>
      <c r="B68" s="104">
        <f>Comparación!E68</f>
        <v>83723.327999999994</v>
      </c>
    </row>
    <row r="69" spans="1:2">
      <c r="A69" s="102">
        <v>1937</v>
      </c>
      <c r="B69" s="104">
        <f>Comparación!E69</f>
        <v>87470.205000000002</v>
      </c>
    </row>
    <row r="70" spans="1:2">
      <c r="A70" s="102">
        <v>1938</v>
      </c>
      <c r="B70" s="104">
        <f>Comparación!E70</f>
        <v>92628.728000000003</v>
      </c>
    </row>
    <row r="71" spans="1:2">
      <c r="A71" s="102">
        <v>1939</v>
      </c>
      <c r="B71" s="104">
        <f>Comparación!E71</f>
        <v>94820.66</v>
      </c>
    </row>
    <row r="72" spans="1:2">
      <c r="A72" s="102">
        <v>1940</v>
      </c>
      <c r="B72" s="104">
        <f>Comparación!E72</f>
        <v>90645.293999999994</v>
      </c>
    </row>
    <row r="73" spans="1:2">
      <c r="A73" s="102">
        <v>1941</v>
      </c>
      <c r="B73" s="104">
        <f>Comparación!E73</f>
        <v>96362.471000000005</v>
      </c>
    </row>
    <row r="74" spans="1:2">
      <c r="A74" s="102">
        <v>1942</v>
      </c>
      <c r="B74" s="104">
        <f>Comparación!E74</f>
        <v>88269.254000000001</v>
      </c>
    </row>
    <row r="75" spans="1:2">
      <c r="A75" s="102">
        <v>1943</v>
      </c>
      <c r="B75" s="104">
        <f>Comparación!E75</f>
        <v>85696.676999999996</v>
      </c>
    </row>
    <row r="76" spans="1:2">
      <c r="A76" s="102">
        <v>1944</v>
      </c>
      <c r="B76" s="104">
        <f>Comparación!E76</f>
        <v>97931.956999999995</v>
      </c>
    </row>
    <row r="77" spans="1:2">
      <c r="A77" s="102">
        <v>1945</v>
      </c>
      <c r="B77" s="104">
        <f>Comparación!E77</f>
        <v>102831.557</v>
      </c>
    </row>
    <row r="78" spans="1:2">
      <c r="A78" s="102">
        <v>1946</v>
      </c>
      <c r="B78" s="104">
        <f>Comparación!E78</f>
        <v>114821.516</v>
      </c>
    </row>
    <row r="79" spans="1:2">
      <c r="A79" s="102">
        <v>1947</v>
      </c>
      <c r="B79" s="104">
        <f>Comparación!E79</f>
        <v>115067.30499999999</v>
      </c>
    </row>
    <row r="80" spans="1:2">
      <c r="A80" s="102">
        <v>1948</v>
      </c>
      <c r="B80" s="104">
        <f>Comparación!E80</f>
        <v>118667.36500000001</v>
      </c>
    </row>
    <row r="81" spans="1:2">
      <c r="A81" s="102">
        <v>1949</v>
      </c>
      <c r="B81" s="104">
        <f>Comparación!E81</f>
        <v>131442.77100000001</v>
      </c>
    </row>
    <row r="82" spans="1:2">
      <c r="A82" s="102">
        <v>1950</v>
      </c>
      <c r="B82" s="104">
        <f>Comparación!E82</f>
        <v>146773.399</v>
      </c>
    </row>
    <row r="83" spans="1:2">
      <c r="A83" s="102">
        <v>1951</v>
      </c>
      <c r="B83" s="104">
        <f>Comparación!E83</f>
        <v>162086.671</v>
      </c>
    </row>
    <row r="84" spans="1:2">
      <c r="A84" s="102">
        <v>1952</v>
      </c>
      <c r="B84" s="104">
        <f>Comparación!E84</f>
        <v>159658.79999999999</v>
      </c>
    </row>
    <row r="85" spans="1:2">
      <c r="A85" s="102">
        <v>1953</v>
      </c>
      <c r="B85" s="104">
        <f>Comparación!E85</f>
        <v>175989.47</v>
      </c>
    </row>
    <row r="86" spans="1:2">
      <c r="A86" s="102">
        <v>1954</v>
      </c>
      <c r="B86" s="104">
        <f>Comparación!E86</f>
        <v>183127.44</v>
      </c>
    </row>
    <row r="87" spans="1:2">
      <c r="A87" s="102">
        <v>1955</v>
      </c>
      <c r="B87" s="104">
        <f>Comparación!E87</f>
        <v>189562.28400000001</v>
      </c>
    </row>
    <row r="88" spans="1:2">
      <c r="A88" s="102">
        <v>1956</v>
      </c>
      <c r="B88" s="104">
        <f>Comparación!E88</f>
        <v>192860.87899999999</v>
      </c>
    </row>
    <row r="89" spans="1:2">
      <c r="A89" s="102">
        <v>1957</v>
      </c>
      <c r="B89" s="104">
        <f>Comparación!E89</f>
        <v>194808.514</v>
      </c>
    </row>
    <row r="90" spans="1:2">
      <c r="A90" s="102">
        <v>1958</v>
      </c>
      <c r="B90" s="104">
        <f>Comparación!E90</f>
        <v>187794.777</v>
      </c>
    </row>
    <row r="91" spans="1:2">
      <c r="A91" s="102">
        <v>1959</v>
      </c>
      <c r="B91" s="104">
        <f>Comparación!E91</f>
        <v>182537.28899999999</v>
      </c>
    </row>
    <row r="92" spans="1:2">
      <c r="A92" s="102">
        <v>1960</v>
      </c>
      <c r="B92" s="104">
        <f>Comparación!E92</f>
        <v>189156.995</v>
      </c>
    </row>
    <row r="93" spans="1:2">
      <c r="A93" s="102">
        <v>1961</v>
      </c>
      <c r="B93" s="104">
        <f>Comparación!E93</f>
        <v>194527.06400000001</v>
      </c>
    </row>
    <row r="94" spans="1:2">
      <c r="A94" s="102">
        <v>1962</v>
      </c>
      <c r="B94" s="104">
        <f>Comparación!E94</f>
        <v>190057.636</v>
      </c>
    </row>
    <row r="95" spans="1:2">
      <c r="A95" s="102">
        <v>1963</v>
      </c>
      <c r="B95" s="104">
        <f>Comparación!E95</f>
        <v>191025.82399999999</v>
      </c>
    </row>
    <row r="96" spans="1:2">
      <c r="A96" s="102">
        <v>1964</v>
      </c>
      <c r="B96" s="104">
        <f>Comparación!E96</f>
        <v>194921.09400000001</v>
      </c>
    </row>
    <row r="97" spans="1:2">
      <c r="A97" s="102">
        <v>1965</v>
      </c>
      <c r="B97" s="104">
        <f>Comparación!E97</f>
        <v>197251.50099999999</v>
      </c>
    </row>
    <row r="98" spans="1:2">
      <c r="A98" s="102">
        <v>1966</v>
      </c>
      <c r="B98" s="104">
        <f>Comparación!E98</f>
        <v>203859.95</v>
      </c>
    </row>
    <row r="99" spans="1:2">
      <c r="A99" s="102">
        <v>1967</v>
      </c>
      <c r="B99" s="104">
        <f>Comparación!E99</f>
        <v>195495.25200000001</v>
      </c>
    </row>
    <row r="100" spans="1:2">
      <c r="A100" s="102">
        <v>1968</v>
      </c>
      <c r="B100" s="104">
        <f>Comparación!E100</f>
        <v>198613.71900000001</v>
      </c>
    </row>
    <row r="101" spans="1:2">
      <c r="A101" s="102">
        <v>1969</v>
      </c>
      <c r="B101" s="104">
        <f>Comparación!E101</f>
        <v>210671.04300000001</v>
      </c>
    </row>
    <row r="102" spans="1:2">
      <c r="A102" s="102">
        <v>1970</v>
      </c>
      <c r="B102" s="104">
        <f>Comparación!E102</f>
        <v>220589.345</v>
      </c>
    </row>
    <row r="103" spans="1:2">
      <c r="A103" s="102">
        <v>1971</v>
      </c>
      <c r="B103" s="104">
        <f>Comparación!E103</f>
        <v>218450.32399999999</v>
      </c>
    </row>
    <row r="104" spans="1:2">
      <c r="A104" s="102">
        <v>1972</v>
      </c>
      <c r="B104" s="104">
        <f>Comparación!E104</f>
        <v>210855.77499999999</v>
      </c>
    </row>
    <row r="105" spans="1:2">
      <c r="A105" s="102">
        <v>1973</v>
      </c>
      <c r="B105" s="104">
        <f>Comparación!E105</f>
        <v>217864.394</v>
      </c>
    </row>
    <row r="106" spans="1:2">
      <c r="A106" s="102">
        <v>1974</v>
      </c>
      <c r="B106" s="104">
        <f>Comparación!E106</f>
        <v>225267.389</v>
      </c>
    </row>
    <row r="107" spans="1:2">
      <c r="A107" s="102">
        <v>1975</v>
      </c>
      <c r="B107" s="104">
        <f>Comparación!E107</f>
        <v>235971.872</v>
      </c>
    </row>
    <row r="108" spans="1:2">
      <c r="A108" s="102">
        <v>1976</v>
      </c>
      <c r="B108" s="104">
        <f>Comparación!E108</f>
        <v>245898.87100000001</v>
      </c>
    </row>
    <row r="109" spans="1:2">
      <c r="A109" s="102">
        <v>1977</v>
      </c>
      <c r="B109" s="104">
        <f>Comparación!E109</f>
        <v>250383.486</v>
      </c>
    </row>
    <row r="110" spans="1:2">
      <c r="A110" s="102">
        <v>1978</v>
      </c>
      <c r="B110" s="104">
        <f>Comparación!E110</f>
        <v>265955.69199999998</v>
      </c>
    </row>
    <row r="111" spans="1:2">
      <c r="A111" s="102">
        <v>1979</v>
      </c>
      <c r="B111" s="104">
        <f>Comparación!E111</f>
        <v>282361.88199999998</v>
      </c>
    </row>
    <row r="112" spans="1:2">
      <c r="A112" s="102">
        <v>1980</v>
      </c>
      <c r="B112" s="104">
        <f>Comparación!E112</f>
        <v>299301.18699999998</v>
      </c>
    </row>
    <row r="113" spans="1:2">
      <c r="A113" s="102">
        <v>1981</v>
      </c>
      <c r="B113" s="104">
        <f>Comparación!E113</f>
        <v>304984.88299999997</v>
      </c>
    </row>
    <row r="114" spans="1:2">
      <c r="A114" s="102">
        <v>1982</v>
      </c>
      <c r="B114" s="104">
        <f>Comparación!E114</f>
        <v>276342.83899999998</v>
      </c>
    </row>
    <row r="115" spans="1:2">
      <c r="A115" s="102">
        <v>1983</v>
      </c>
      <c r="B115" s="104">
        <f>Comparación!E115</f>
        <v>260168.81200000001</v>
      </c>
    </row>
    <row r="116" spans="1:2">
      <c r="A116" s="102">
        <v>1984</v>
      </c>
      <c r="B116" s="104">
        <f>Comparación!E116</f>
        <v>257327.10699999999</v>
      </c>
    </row>
    <row r="117" spans="1:2">
      <c r="A117" s="102">
        <v>1985</v>
      </c>
      <c r="B117" s="104">
        <f>Comparación!E117</f>
        <v>261123.95699999999</v>
      </c>
    </row>
    <row r="118" spans="1:2">
      <c r="A118" s="102">
        <v>1986</v>
      </c>
      <c r="B118" s="104">
        <f>Comparación!E118</f>
        <v>284250.63400000002</v>
      </c>
    </row>
    <row r="119" spans="1:2">
      <c r="A119" s="102">
        <v>1987</v>
      </c>
      <c r="B119" s="104">
        <f>Comparación!E119</f>
        <v>306800.36800000002</v>
      </c>
    </row>
    <row r="120" spans="1:2">
      <c r="A120" s="102">
        <v>1988</v>
      </c>
      <c r="B120" s="104">
        <f>Comparación!E120</f>
        <v>306773.67099999997</v>
      </c>
    </row>
    <row r="121" spans="1:2">
      <c r="A121" s="102">
        <v>1989</v>
      </c>
      <c r="B121" s="104">
        <f>Comparación!E121</f>
        <v>310160.14899999998</v>
      </c>
    </row>
    <row r="122" spans="1:2">
      <c r="A122" s="102">
        <v>1990</v>
      </c>
      <c r="B122" s="104">
        <f>Comparación!E122</f>
        <v>311082.40500000003</v>
      </c>
    </row>
    <row r="123" spans="1:2">
      <c r="A123" s="102">
        <v>1991</v>
      </c>
      <c r="B123" s="104">
        <f>Comparación!E123</f>
        <v>322091.016</v>
      </c>
    </row>
    <row r="124" spans="1:2">
      <c r="A124" s="102">
        <v>1992</v>
      </c>
      <c r="B124" s="104">
        <f>Comparación!E124</f>
        <v>347637.95</v>
      </c>
    </row>
    <row r="125" spans="1:2">
      <c r="A125" s="102">
        <v>1993</v>
      </c>
      <c r="B125" s="104">
        <f>Comparación!E125</f>
        <v>356876.58799999999</v>
      </c>
    </row>
    <row r="126" spans="1:2">
      <c r="A126" s="102">
        <v>1994</v>
      </c>
      <c r="B126" s="104">
        <f>Comparación!E126</f>
        <v>382861.99599999998</v>
      </c>
    </row>
    <row r="127" spans="1:2">
      <c r="A127" s="102">
        <v>1995</v>
      </c>
      <c r="B127" s="104">
        <f>Comparación!E127</f>
        <v>377319.68900000001</v>
      </c>
    </row>
    <row r="128" spans="1:2">
      <c r="A128" s="102">
        <v>1996</v>
      </c>
      <c r="B128" s="104">
        <f>Comparación!E128</f>
        <v>398366.42200000002</v>
      </c>
    </row>
    <row r="129" spans="1:2">
      <c r="A129" s="102">
        <v>1997</v>
      </c>
      <c r="B129" s="104">
        <f>Comparación!E129</f>
        <v>418474.82199999999</v>
      </c>
    </row>
    <row r="130" spans="1:2">
      <c r="A130" s="102">
        <v>1998</v>
      </c>
      <c r="B130" s="104">
        <f>Comparación!E130</f>
        <v>437137.03600000002</v>
      </c>
    </row>
    <row r="131" spans="1:2">
      <c r="A131" s="102">
        <v>1999</v>
      </c>
      <c r="B131" s="104">
        <f>Comparación!E131</f>
        <v>428493.576</v>
      </c>
    </row>
    <row r="132" spans="1:2">
      <c r="A132" s="102">
        <v>2000</v>
      </c>
      <c r="B132" s="104">
        <f>Comparación!E132</f>
        <v>420132.91899999999</v>
      </c>
    </row>
    <row r="133" spans="1:2">
      <c r="A133" s="102">
        <v>2001</v>
      </c>
      <c r="B133" s="104">
        <f>Comparación!E133</f>
        <v>404454.62300000002</v>
      </c>
    </row>
    <row r="134" spans="1:2">
      <c r="A134" s="102">
        <v>2002</v>
      </c>
      <c r="B134" s="104">
        <f>Comparación!E134</f>
        <v>373084.43099999998</v>
      </c>
    </row>
    <row r="135" spans="1:2">
      <c r="A135" s="102">
        <v>2003</v>
      </c>
      <c r="B135" s="104">
        <f>Comparación!E135</f>
        <v>376317.95199999999</v>
      </c>
    </row>
    <row r="136" spans="1:2">
      <c r="A136" s="102">
        <v>2004</v>
      </c>
      <c r="B136" s="104">
        <f>Comparación!E136</f>
        <v>395270.54800000001</v>
      </c>
    </row>
    <row r="137" spans="1:2">
      <c r="A137" s="102">
        <v>2005</v>
      </c>
      <c r="B137" s="104">
        <f>Comparación!E137</f>
        <v>425018.44812484726</v>
      </c>
    </row>
    <row r="138" spans="1:2">
      <c r="A138" s="102">
        <v>2006</v>
      </c>
      <c r="B138" s="104">
        <f>Comparación!E138</f>
        <v>442438.15795960336</v>
      </c>
    </row>
    <row r="139" spans="1:2">
      <c r="A139" s="102">
        <v>2007</v>
      </c>
      <c r="B139" s="104">
        <f>Comparación!E139</f>
        <v>471380.29806474154</v>
      </c>
    </row>
    <row r="140" spans="1:2">
      <c r="A140" s="102">
        <v>2008</v>
      </c>
      <c r="B140" s="104">
        <f>Comparación!E140</f>
        <v>505207.23015748046</v>
      </c>
    </row>
    <row r="141" spans="1:2">
      <c r="A141" s="102">
        <v>2009</v>
      </c>
      <c r="B141" s="104">
        <f>Comparación!E141</f>
        <v>526645.66964410874</v>
      </c>
    </row>
    <row r="142" spans="1:2">
      <c r="A142" s="102">
        <v>2010</v>
      </c>
      <c r="B142" s="104">
        <f>Comparación!E142</f>
        <v>567741.9886781011</v>
      </c>
    </row>
    <row r="143" spans="1:2">
      <c r="A143" s="102">
        <v>2011</v>
      </c>
      <c r="B143" s="104">
        <f>Comparación!E143</f>
        <v>597049.58535442967</v>
      </c>
    </row>
    <row r="144" spans="1:2">
      <c r="A144" s="102">
        <v>2012</v>
      </c>
      <c r="B144" s="104">
        <f>Comparación!E144</f>
        <v>618174.26674561854</v>
      </c>
    </row>
    <row r="145" spans="1:2">
      <c r="A145" s="102">
        <v>2013</v>
      </c>
      <c r="B145" s="104">
        <f>Comparación!E145</f>
        <v>646842.33716567326</v>
      </c>
    </row>
    <row r="146" spans="1:2">
      <c r="A146" s="102">
        <v>2014</v>
      </c>
      <c r="B146" s="104">
        <f>Comparación!E146</f>
        <v>667792.21004414628</v>
      </c>
    </row>
    <row r="147" spans="1:2">
      <c r="A147" s="102">
        <v>2015</v>
      </c>
      <c r="B147" s="104">
        <f>Comparación!E147</f>
        <v>670267.99127342238</v>
      </c>
    </row>
    <row r="148" spans="1:2">
      <c r="A148" s="102">
        <v>2016</v>
      </c>
      <c r="B148" s="104">
        <f>Comparación!E148</f>
        <v>681594.1674677569</v>
      </c>
    </row>
    <row r="149" spans="1:2">
      <c r="A149" s="102">
        <v>2017</v>
      </c>
      <c r="B149" s="104">
        <f>Comparación!E149</f>
        <v>693456.42278949625</v>
      </c>
    </row>
    <row r="150" spans="1:2">
      <c r="A150" s="102">
        <v>2018</v>
      </c>
      <c r="B150" s="104">
        <f>Comparación!E150</f>
        <v>694597.28130821069</v>
      </c>
    </row>
    <row r="151" spans="1:2">
      <c r="A151" s="102">
        <v>2019</v>
      </c>
      <c r="B151" s="104">
        <f>Comparación!E151</f>
        <v>701046.94528409909</v>
      </c>
    </row>
    <row r="152" spans="1:2">
      <c r="A152" s="102">
        <v>2020</v>
      </c>
      <c r="B152" s="104">
        <f>Comparación!E152</f>
        <v>649309.28665025823</v>
      </c>
    </row>
    <row r="153" spans="1:2">
      <c r="A153" s="102">
        <v>2021</v>
      </c>
      <c r="B153" s="104">
        <f>Comparación!E153</f>
        <v>685423.23775455158</v>
      </c>
    </row>
    <row r="154" spans="1:2">
      <c r="A154" s="102">
        <v>2022</v>
      </c>
      <c r="B154" s="104">
        <f>Comparación!E154</f>
        <v>717687.67589700769</v>
      </c>
    </row>
    <row r="155" spans="1:2">
      <c r="A155" s="102">
        <v>2023</v>
      </c>
      <c r="B155" s="104">
        <f>Comparación!E155</f>
        <v>720324.99803102517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Base 2005</vt:lpstr>
      <vt:lpstr>Base 2016 (anual)</vt:lpstr>
      <vt:lpstr>Base 2016 (trimestral)</vt:lpstr>
      <vt:lpstr>Serie original</vt:lpstr>
      <vt:lpstr>Empalme 1997</vt:lpstr>
      <vt:lpstr>Empalme 2005 y 2016</vt:lpstr>
      <vt:lpstr>Comparación</vt:lpstr>
      <vt:lpstr>Final</vt:lpstr>
      <vt:lpstr>'Base 2005'!Área_de_impresión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Vignolo</dc:creator>
  <cp:lastModifiedBy>Ana Vignolo</cp:lastModifiedBy>
  <dcterms:created xsi:type="dcterms:W3CDTF">2024-06-03T15:42:14Z</dcterms:created>
  <dcterms:modified xsi:type="dcterms:W3CDTF">2024-06-05T23:11:52Z</dcterms:modified>
</cp:coreProperties>
</file>