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810" yWindow="-120" windowWidth="29040" windowHeight="15840"/>
  </bookViews>
  <sheets>
    <sheet name="Programación de clase" sheetId="2" r:id="rId1"/>
    <sheet name="Lista de clase" sheetId="1" r:id="rId2"/>
  </sheets>
  <definedNames>
    <definedName name="_xlnm._FilterDatabase" localSheetId="0" hidden="1">'Programación de clase'!$B$3:$I$56</definedName>
    <definedName name="Cal_Endtime">0.999305555555556</definedName>
    <definedName name="ColumnTitle2">ListaDeClase[[#Headers],[CLASE]]</definedName>
    <definedName name="ColumnTitleRegion..H2.1">'Programación de clase'!$G$1</definedName>
    <definedName name="EstaCol">'Programación de clase'!A$4:INDEX('Programación de clase'!A:A,ÚltimaFila,1)</definedName>
    <definedName name="EstaFila">'Programación de clase'!$C1:$I1</definedName>
    <definedName name="EsteDía">CHOOSE(WEEKDAY(TODAY()),"DOMINGO","LUNES","MARTES","MIÉRCOLES","JUEVES","VIERNES","SÁBADO")</definedName>
    <definedName name="HoraActual">TIME(HOUR(NOW()),MINUTE(NOW()),SECOND(NOW()))</definedName>
    <definedName name="Incremento">TIME(0,IntervaloMinutos,0)</definedName>
    <definedName name="InicioDeLaProgramación">'Programación de clase'!$G$2</definedName>
    <definedName name="IntervaloMinutos">--LEFT(TextoMinutos,2)</definedName>
    <definedName name="TextoMinutos">'Programación de clase'!$H$2</definedName>
    <definedName name="Times">ProgramaciónDeClase[HORA]</definedName>
    <definedName name="Título1">ProgramaciónDeClase[[#Headers],[HORA]]</definedName>
    <definedName name="_xlnm.Print_Titles" localSheetId="1">'Lista de clase'!$2:$2</definedName>
    <definedName name="_xlnm.Print_Titles" localSheetId="0">'Programación de clase'!$3:$3</definedName>
    <definedName name="ÚltimaFila">MAX(MATCH(9.99E+307,'Programación de clase'!$B:$B),MATCH(REPT("z",255),'Programación de clase'!$B:$B))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" i="2" l="1"/>
  <c r="B5" i="2" s="1"/>
  <c r="H10" i="1" l="1"/>
  <c r="H9" i="1" l="1"/>
  <c r="B6" i="2" l="1"/>
  <c r="H3" i="1"/>
  <c r="H4" i="1"/>
  <c r="H5" i="1"/>
  <c r="H6" i="1"/>
  <c r="H7" i="1"/>
  <c r="H8" i="1"/>
  <c r="I5" i="2" l="1"/>
  <c r="C5" i="2"/>
  <c r="H5" i="2"/>
  <c r="F5" i="2"/>
  <c r="G5" i="2"/>
  <c r="E5" i="2"/>
  <c r="D5" i="2"/>
  <c r="I6" i="2"/>
  <c r="H6" i="2"/>
  <c r="G6" i="2"/>
  <c r="F6" i="2"/>
  <c r="E6" i="2"/>
  <c r="D6" i="2"/>
  <c r="C6" i="2"/>
  <c r="I4" i="2"/>
  <c r="G4" i="2"/>
  <c r="E4" i="2"/>
  <c r="C4" i="2"/>
  <c r="H4" i="2"/>
  <c r="F4" i="2"/>
  <c r="D4" i="2"/>
  <c r="B7" i="2"/>
  <c r="I7" i="2" l="1"/>
  <c r="H7" i="2"/>
  <c r="G7" i="2"/>
  <c r="F7" i="2"/>
  <c r="E7" i="2"/>
  <c r="D7" i="2"/>
  <c r="C7" i="2"/>
  <c r="B8" i="2"/>
  <c r="E8" i="2" l="1"/>
  <c r="D8" i="2"/>
  <c r="C8" i="2"/>
  <c r="I8" i="2"/>
  <c r="H8" i="2"/>
  <c r="G8" i="2"/>
  <c r="F8" i="2"/>
  <c r="B9" i="2"/>
  <c r="I9" i="2" l="1"/>
  <c r="H9" i="2"/>
  <c r="G9" i="2"/>
  <c r="F9" i="2"/>
  <c r="E9" i="2"/>
  <c r="D9" i="2"/>
  <c r="C9" i="2"/>
  <c r="B10" i="2"/>
  <c r="I10" i="2" l="1"/>
  <c r="H10" i="2"/>
  <c r="G10" i="2"/>
  <c r="F10" i="2"/>
  <c r="E10" i="2"/>
  <c r="D10" i="2"/>
  <c r="C10" i="2"/>
  <c r="B11" i="2"/>
  <c r="I11" i="2" l="1"/>
  <c r="H11" i="2"/>
  <c r="G11" i="2"/>
  <c r="F11" i="2"/>
  <c r="E11" i="2"/>
  <c r="D11" i="2"/>
  <c r="C11" i="2"/>
  <c r="B12" i="2"/>
  <c r="F12" i="2" l="1"/>
  <c r="E12" i="2"/>
  <c r="D12" i="2"/>
  <c r="C12" i="2"/>
  <c r="I12" i="2"/>
  <c r="H12" i="2"/>
  <c r="G12" i="2"/>
  <c r="B13" i="2"/>
  <c r="I13" i="2" l="1"/>
  <c r="H13" i="2"/>
  <c r="G13" i="2"/>
  <c r="F13" i="2"/>
  <c r="E13" i="2"/>
  <c r="D13" i="2"/>
  <c r="C13" i="2"/>
  <c r="B14" i="2"/>
  <c r="I14" i="2" l="1"/>
  <c r="H14" i="2"/>
  <c r="G14" i="2"/>
  <c r="F14" i="2"/>
  <c r="E14" i="2"/>
  <c r="D14" i="2"/>
  <c r="C14" i="2"/>
  <c r="B15" i="2"/>
  <c r="I15" i="2" l="1"/>
  <c r="H15" i="2"/>
  <c r="G15" i="2"/>
  <c r="F15" i="2"/>
  <c r="E15" i="2"/>
  <c r="D15" i="2"/>
  <c r="C15" i="2"/>
  <c r="B16" i="2"/>
  <c r="F16" i="2" l="1"/>
  <c r="E16" i="2"/>
  <c r="D16" i="2"/>
  <c r="C16" i="2"/>
  <c r="I16" i="2"/>
  <c r="H16" i="2"/>
  <c r="G16" i="2"/>
  <c r="B17" i="2"/>
  <c r="I17" i="2" l="1"/>
  <c r="H17" i="2"/>
  <c r="G17" i="2"/>
  <c r="F17" i="2"/>
  <c r="E17" i="2"/>
  <c r="D17" i="2"/>
  <c r="C17" i="2"/>
  <c r="B18" i="2"/>
  <c r="I18" i="2" l="1"/>
  <c r="H18" i="2"/>
  <c r="G18" i="2"/>
  <c r="F18" i="2"/>
  <c r="E18" i="2"/>
  <c r="D18" i="2"/>
  <c r="C18" i="2"/>
  <c r="B19" i="2"/>
  <c r="I19" i="2" l="1"/>
  <c r="H19" i="2"/>
  <c r="G19" i="2"/>
  <c r="F19" i="2"/>
  <c r="E19" i="2"/>
  <c r="D19" i="2"/>
  <c r="C19" i="2"/>
  <c r="B20" i="2"/>
  <c r="F20" i="2" l="1"/>
  <c r="E20" i="2"/>
  <c r="D20" i="2"/>
  <c r="C20" i="2"/>
  <c r="I20" i="2"/>
  <c r="H20" i="2"/>
  <c r="G20" i="2"/>
  <c r="B21" i="2"/>
  <c r="I21" i="2" l="1"/>
  <c r="H21" i="2"/>
  <c r="G21" i="2"/>
  <c r="F21" i="2"/>
  <c r="E21" i="2"/>
  <c r="D21" i="2"/>
  <c r="C21" i="2"/>
  <c r="B22" i="2"/>
  <c r="I22" i="2" l="1"/>
  <c r="H22" i="2"/>
  <c r="G22" i="2"/>
  <c r="F22" i="2"/>
  <c r="E22" i="2"/>
  <c r="D22" i="2"/>
  <c r="C22" i="2"/>
  <c r="B23" i="2"/>
  <c r="I23" i="2" l="1"/>
  <c r="H23" i="2"/>
  <c r="G23" i="2"/>
  <c r="F23" i="2"/>
  <c r="E23" i="2"/>
  <c r="D23" i="2"/>
  <c r="C23" i="2"/>
  <c r="B24" i="2"/>
  <c r="F24" i="2" l="1"/>
  <c r="E24" i="2"/>
  <c r="D24" i="2"/>
  <c r="C24" i="2"/>
  <c r="I24" i="2"/>
  <c r="H24" i="2"/>
  <c r="G24" i="2"/>
  <c r="B25" i="2"/>
  <c r="I25" i="2" l="1"/>
  <c r="H25" i="2"/>
  <c r="G25" i="2"/>
  <c r="F25" i="2"/>
  <c r="E25" i="2"/>
  <c r="D25" i="2"/>
  <c r="C25" i="2"/>
  <c r="B26" i="2"/>
  <c r="I26" i="2" l="1"/>
  <c r="H26" i="2"/>
  <c r="G26" i="2"/>
  <c r="F26" i="2"/>
  <c r="E26" i="2"/>
  <c r="D26" i="2"/>
  <c r="C26" i="2"/>
  <c r="B27" i="2"/>
  <c r="I27" i="2" l="1"/>
  <c r="H27" i="2"/>
  <c r="G27" i="2"/>
  <c r="F27" i="2"/>
  <c r="E27" i="2"/>
  <c r="D27" i="2"/>
  <c r="C27" i="2"/>
  <c r="B28" i="2"/>
  <c r="F28" i="2" l="1"/>
  <c r="E28" i="2"/>
  <c r="D28" i="2"/>
  <c r="C28" i="2"/>
  <c r="I28" i="2"/>
  <c r="H28" i="2"/>
  <c r="G28" i="2"/>
  <c r="B29" i="2"/>
  <c r="I29" i="2" l="1"/>
  <c r="H29" i="2"/>
  <c r="G29" i="2"/>
  <c r="F29" i="2"/>
  <c r="E29" i="2"/>
  <c r="D29" i="2"/>
  <c r="C29" i="2"/>
  <c r="B30" i="2"/>
  <c r="I30" i="2" l="1"/>
  <c r="H30" i="2"/>
  <c r="G30" i="2"/>
  <c r="F30" i="2"/>
  <c r="E30" i="2"/>
  <c r="D30" i="2"/>
  <c r="C30" i="2"/>
  <c r="B31" i="2"/>
  <c r="I31" i="2" l="1"/>
  <c r="H31" i="2"/>
  <c r="G31" i="2"/>
  <c r="F31" i="2"/>
  <c r="E31" i="2"/>
  <c r="D31" i="2"/>
  <c r="C31" i="2"/>
  <c r="B32" i="2"/>
  <c r="F32" i="2" l="1"/>
  <c r="E32" i="2"/>
  <c r="D32" i="2"/>
  <c r="C32" i="2"/>
  <c r="I32" i="2"/>
  <c r="H32" i="2"/>
  <c r="G32" i="2"/>
  <c r="B33" i="2"/>
  <c r="I33" i="2" l="1"/>
  <c r="H33" i="2"/>
  <c r="G33" i="2"/>
  <c r="F33" i="2"/>
  <c r="E33" i="2"/>
  <c r="D33" i="2"/>
  <c r="C33" i="2"/>
  <c r="B34" i="2"/>
  <c r="I34" i="2" l="1"/>
  <c r="H34" i="2"/>
  <c r="G34" i="2"/>
  <c r="F34" i="2"/>
  <c r="E34" i="2"/>
  <c r="D34" i="2"/>
  <c r="C34" i="2"/>
  <c r="B35" i="2"/>
  <c r="I35" i="2" l="1"/>
  <c r="H35" i="2"/>
  <c r="G35" i="2"/>
  <c r="F35" i="2"/>
  <c r="E35" i="2"/>
  <c r="D35" i="2"/>
  <c r="C35" i="2"/>
  <c r="B36" i="2"/>
  <c r="F36" i="2" l="1"/>
  <c r="E36" i="2"/>
  <c r="D36" i="2"/>
  <c r="C36" i="2"/>
  <c r="I36" i="2"/>
  <c r="H36" i="2"/>
  <c r="G36" i="2"/>
  <c r="B37" i="2"/>
  <c r="I37" i="2" l="1"/>
  <c r="H37" i="2"/>
  <c r="G37" i="2"/>
  <c r="F37" i="2"/>
  <c r="E37" i="2"/>
  <c r="D37" i="2"/>
  <c r="C37" i="2"/>
  <c r="B38" i="2"/>
  <c r="I38" i="2" l="1"/>
  <c r="H38" i="2"/>
  <c r="G38" i="2"/>
  <c r="F38" i="2"/>
  <c r="E38" i="2"/>
  <c r="D38" i="2"/>
  <c r="C38" i="2"/>
  <c r="B39" i="2"/>
  <c r="I39" i="2" l="1"/>
  <c r="H39" i="2"/>
  <c r="G39" i="2"/>
  <c r="F39" i="2"/>
  <c r="E39" i="2"/>
  <c r="D39" i="2"/>
  <c r="C39" i="2"/>
  <c r="B40" i="2"/>
  <c r="F40" i="2" l="1"/>
  <c r="E40" i="2"/>
  <c r="D40" i="2"/>
  <c r="C40" i="2"/>
  <c r="I40" i="2"/>
  <c r="H40" i="2"/>
  <c r="G40" i="2"/>
  <c r="B41" i="2"/>
  <c r="I41" i="2" l="1"/>
  <c r="H41" i="2"/>
  <c r="G41" i="2"/>
  <c r="F41" i="2"/>
  <c r="E41" i="2"/>
  <c r="D41" i="2"/>
  <c r="C41" i="2"/>
  <c r="B42" i="2"/>
  <c r="I42" i="2" l="1"/>
  <c r="H42" i="2"/>
  <c r="G42" i="2"/>
  <c r="F42" i="2"/>
  <c r="E42" i="2"/>
  <c r="D42" i="2"/>
  <c r="C42" i="2"/>
  <c r="B43" i="2"/>
  <c r="I43" i="2" l="1"/>
  <c r="H43" i="2"/>
  <c r="G43" i="2"/>
  <c r="F43" i="2"/>
  <c r="E43" i="2"/>
  <c r="D43" i="2"/>
  <c r="C43" i="2"/>
  <c r="B44" i="2"/>
  <c r="F44" i="2" l="1"/>
  <c r="E44" i="2"/>
  <c r="D44" i="2"/>
  <c r="C44" i="2"/>
  <c r="I44" i="2"/>
  <c r="H44" i="2"/>
  <c r="G44" i="2"/>
  <c r="B45" i="2"/>
  <c r="I45" i="2" l="1"/>
  <c r="H45" i="2"/>
  <c r="G45" i="2"/>
  <c r="F45" i="2"/>
  <c r="E45" i="2"/>
  <c r="D45" i="2"/>
  <c r="C45" i="2"/>
  <c r="B46" i="2"/>
  <c r="I46" i="2" l="1"/>
  <c r="H46" i="2"/>
  <c r="G46" i="2"/>
  <c r="F46" i="2"/>
  <c r="E46" i="2"/>
  <c r="D46" i="2"/>
  <c r="C46" i="2"/>
  <c r="B47" i="2"/>
  <c r="I47" i="2" l="1"/>
  <c r="H47" i="2"/>
  <c r="G47" i="2"/>
  <c r="F47" i="2"/>
  <c r="E47" i="2"/>
  <c r="D47" i="2"/>
  <c r="C47" i="2"/>
  <c r="B48" i="2"/>
  <c r="F48" i="2" l="1"/>
  <c r="E48" i="2"/>
  <c r="D48" i="2"/>
  <c r="C48" i="2"/>
  <c r="I48" i="2"/>
  <c r="H48" i="2"/>
  <c r="G48" i="2"/>
  <c r="B49" i="2"/>
  <c r="I49" i="2" l="1"/>
  <c r="H49" i="2"/>
  <c r="G49" i="2"/>
  <c r="F49" i="2"/>
  <c r="E49" i="2"/>
  <c r="D49" i="2"/>
  <c r="C49" i="2"/>
  <c r="B50" i="2"/>
  <c r="I50" i="2" l="1"/>
  <c r="H50" i="2"/>
  <c r="G50" i="2"/>
  <c r="F50" i="2"/>
  <c r="E50" i="2"/>
  <c r="D50" i="2"/>
  <c r="C50" i="2"/>
  <c r="B51" i="2"/>
  <c r="I51" i="2" l="1"/>
  <c r="H51" i="2"/>
  <c r="G51" i="2"/>
  <c r="F51" i="2"/>
  <c r="E51" i="2"/>
  <c r="D51" i="2"/>
  <c r="C51" i="2"/>
  <c r="B52" i="2"/>
  <c r="F52" i="2" l="1"/>
  <c r="E52" i="2"/>
  <c r="D52" i="2"/>
  <c r="C52" i="2"/>
  <c r="I52" i="2"/>
  <c r="H52" i="2"/>
  <c r="G52" i="2"/>
  <c r="B53" i="2"/>
  <c r="I53" i="2" l="1"/>
  <c r="H53" i="2"/>
  <c r="G53" i="2"/>
  <c r="F53" i="2"/>
  <c r="E53" i="2"/>
  <c r="D53" i="2"/>
  <c r="C53" i="2"/>
  <c r="B54" i="2"/>
  <c r="I54" i="2" l="1"/>
  <c r="H54" i="2"/>
  <c r="G54" i="2"/>
  <c r="F54" i="2"/>
  <c r="E54" i="2"/>
  <c r="D54" i="2"/>
  <c r="C54" i="2"/>
  <c r="B55" i="2"/>
  <c r="I55" i="2" l="1"/>
  <c r="H55" i="2"/>
  <c r="G55" i="2"/>
  <c r="F55" i="2"/>
  <c r="E55" i="2"/>
  <c r="D55" i="2"/>
  <c r="C55" i="2"/>
  <c r="B56" i="2"/>
  <c r="F56" i="2" l="1"/>
  <c r="E56" i="2"/>
  <c r="D56" i="2"/>
  <c r="C56" i="2"/>
  <c r="I56" i="2"/>
  <c r="G56" i="2"/>
  <c r="H56" i="2"/>
</calcChain>
</file>

<file path=xl/sharedStrings.xml><?xml version="1.0" encoding="utf-8"?>
<sst xmlns="http://schemas.openxmlformats.org/spreadsheetml/2006/main" count="54" uniqueCount="33">
  <si>
    <t>HORA</t>
  </si>
  <si>
    <t>DOMINGO</t>
  </si>
  <si>
    <t>LUNES</t>
  </si>
  <si>
    <t>MARTES</t>
  </si>
  <si>
    <t>MIÉRCOLES</t>
  </si>
  <si>
    <t>JUEVES</t>
  </si>
  <si>
    <t>INTERVALO DE TIEMPO</t>
  </si>
  <si>
    <t>15 MIN</t>
  </si>
  <si>
    <t>VIERNES</t>
  </si>
  <si>
    <t>Lista de clase</t>
  </si>
  <si>
    <t>SÁBADO</t>
  </si>
  <si>
    <t>LISTA DE CLASE</t>
  </si>
  <si>
    <t>CLASE</t>
  </si>
  <si>
    <t>Escritura técnica</t>
  </si>
  <si>
    <t>Hablar en público</t>
  </si>
  <si>
    <t xml:space="preserve">Salud y forma física </t>
  </si>
  <si>
    <t>Álgebra</t>
  </si>
  <si>
    <t>ID</t>
  </si>
  <si>
    <t>WR-121</t>
  </si>
  <si>
    <t>SP-111</t>
  </si>
  <si>
    <t>HPE-295</t>
  </si>
  <si>
    <t>MTH-113</t>
  </si>
  <si>
    <t>DÍA</t>
  </si>
  <si>
    <t>UBICACIÓN</t>
  </si>
  <si>
    <t>Edificio A</t>
  </si>
  <si>
    <t>Edificio B</t>
  </si>
  <si>
    <t>Edificio C</t>
  </si>
  <si>
    <t>HORA DE INICIO</t>
  </si>
  <si>
    <t>HORA DE FINALIZACIÓN</t>
  </si>
  <si>
    <t>ÚNICO</t>
  </si>
  <si>
    <t>PROGRAMACIÓN DE CLASE</t>
  </si>
  <si>
    <t>Programación de clase</t>
  </si>
  <si>
    <t>INICIO DE LA 
PROGRAMACIÓN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</si>
</sst>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7" x14ac:knownFonts="1">
    <font>
      <sz val="11"/>
      <color theme="1" tint="0.34998626667073579"/>
      <name val="Arial"/>
      <family val="2"/>
      <scheme val="minor"/>
    </font>
    <font>
      <b/>
      <sz val="26"/>
      <color theme="0"/>
      <name val="Arial"/>
      <family val="2"/>
      <scheme val="major"/>
    </font>
    <font>
      <sz val="14"/>
      <color theme="5" tint="0.79998168889431442"/>
      <name val="Arial"/>
      <family val="2"/>
      <scheme val="major"/>
    </font>
    <font>
      <sz val="11"/>
      <color theme="1" tint="0.34998626667073579"/>
      <name val="Arial"/>
      <family val="2"/>
      <scheme val="minor"/>
    </font>
    <font>
      <b/>
      <sz val="11"/>
      <color theme="0"/>
      <name val="Arial"/>
      <family val="2"/>
      <scheme val="major"/>
    </font>
    <font>
      <b/>
      <u/>
      <sz val="11"/>
      <color theme="5" tint="0.79998168889431442"/>
      <name val="Arial"/>
      <family val="2"/>
      <scheme val="minor"/>
    </font>
    <font>
      <b/>
      <sz val="12"/>
      <color theme="5" tint="0.79976805932798245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465926084170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9">
    <xf numFmtId="0" fontId="0" fillId="0" borderId="0"/>
    <xf numFmtId="0" fontId="1" fillId="2" borderId="1" applyNumberFormat="0" applyProtection="0">
      <alignment horizontal="left" vertical="center" indent="1"/>
    </xf>
    <xf numFmtId="0" fontId="4" fillId="2" borderId="0" applyNumberFormat="0" applyBorder="0" applyProtection="0">
      <alignment horizontal="center" vertical="center"/>
    </xf>
    <xf numFmtId="0" fontId="4" fillId="2" borderId="2" applyProtection="0">
      <alignment horizontal="center"/>
    </xf>
    <xf numFmtId="20" fontId="2" fillId="2" borderId="2" applyAlignment="0" applyProtection="0"/>
    <xf numFmtId="164" fontId="3" fillId="0" borderId="0">
      <alignment horizontal="center" vertical="center"/>
    </xf>
    <xf numFmtId="0" fontId="3" fillId="0" borderId="0">
      <alignment horizontal="center" vertical="center" wrapText="1"/>
    </xf>
    <xf numFmtId="0" fontId="6" fillId="2" borderId="2" applyNumberFormat="0" applyProtection="0">
      <alignment horizontal="right" vertical="center" indent="1"/>
    </xf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4" fillId="2" borderId="2" xfId="3" applyAlignment="1">
      <alignment horizontal="center" vertical="center"/>
    </xf>
    <xf numFmtId="164" fontId="3" fillId="0" borderId="0" xfId="5">
      <alignment horizontal="center" vertical="center"/>
    </xf>
    <xf numFmtId="0" fontId="4" fillId="2" borderId="2" xfId="3">
      <alignment horizontal="center"/>
    </xf>
    <xf numFmtId="0" fontId="3" fillId="0" borderId="0" xfId="6">
      <alignment horizontal="center" vertical="center" wrapText="1"/>
    </xf>
    <xf numFmtId="0" fontId="4" fillId="2" borderId="2" xfId="2" applyBorder="1">
      <alignment horizontal="center" vertical="center"/>
    </xf>
    <xf numFmtId="0" fontId="4" fillId="2" borderId="0" xfId="2">
      <alignment horizontal="center" vertical="center"/>
    </xf>
    <xf numFmtId="20" fontId="2" fillId="2" borderId="2" xfId="4" applyAlignment="1" applyProtection="1">
      <alignment horizontal="center" vertical="top"/>
      <protection locked="0"/>
    </xf>
    <xf numFmtId="0" fontId="4" fillId="2" borderId="2" xfId="3" applyAlignment="1">
      <alignment horizontal="center" wrapText="1"/>
    </xf>
    <xf numFmtId="0" fontId="1" fillId="2" borderId="0" xfId="1" applyBorder="1">
      <alignment horizontal="left" vertical="center" indent="1"/>
    </xf>
    <xf numFmtId="0" fontId="6" fillId="2" borderId="3" xfId="7" applyBorder="1" applyAlignment="1">
      <alignment horizontal="right" vertical="center" indent="2"/>
    </xf>
    <xf numFmtId="0" fontId="6" fillId="2" borderId="2" xfId="7">
      <alignment horizontal="right" vertical="center" indent="1"/>
    </xf>
  </cellXfs>
  <cellStyles count="9">
    <cellStyle name="Detalles_Tabla" xfId="6"/>
    <cellStyle name="Encabezado 1" xfId="1" builtinId="16" customBuiltin="1"/>
    <cellStyle name="Encabezado 4" xfId="2" builtinId="19" customBuiltin="1"/>
    <cellStyle name="Hipervínculo" xfId="7" builtinId="8" customBuiltin="1"/>
    <cellStyle name="Hipervínculo visitado" xfId="8" builtinId="9" customBuiltin="1"/>
    <cellStyle name="Hora" xfId="5"/>
    <cellStyle name="Normal" xfId="0" builtinId="0" customBuiltin="1"/>
    <cellStyle name="Título 2" xfId="3" builtinId="17" customBuiltin="1"/>
    <cellStyle name="Título 3" xfId="4" builtinId="18" customBuiltin="1"/>
  </cellStyles>
  <dxfs count="3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Arial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Arial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Arial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Arial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Arial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Arial"/>
        <scheme val="minor"/>
      </font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theme="1" tint="0.34998626667073579"/>
      </font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2" tint="-0.499984740745262"/>
      </font>
    </dxf>
    <dxf>
      <font>
        <color theme="1" tint="0.34998626667073579"/>
      </font>
      <fill>
        <patternFill patternType="none">
          <bgColor auto="1"/>
        </patternFill>
      </fill>
      <border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b/>
        <i val="0"/>
        <color theme="5" tint="-0.499984740745262"/>
      </font>
      <fill>
        <patternFill>
          <bgColor theme="6" tint="0.79998168889431442"/>
        </patternFill>
      </fill>
      <border>
        <top style="thin">
          <color theme="5"/>
        </top>
        <bottom style="thin">
          <color theme="5"/>
        </bottom>
        <vertical/>
        <horizontal/>
      </border>
    </dxf>
    <dxf>
      <font>
        <b/>
        <i val="0"/>
        <color theme="0"/>
      </font>
      <fill>
        <patternFill>
          <bgColor theme="5" tint="-0.499984740745262"/>
        </patternFill>
      </fill>
    </dxf>
    <dxf>
      <font>
        <color theme="0"/>
      </font>
    </dxf>
    <dxf>
      <font>
        <color theme="5" tint="0.79998168889431442"/>
      </font>
      <fill>
        <patternFill>
          <bgColor theme="5" tint="0.79998168889431442"/>
        </patternFill>
      </fill>
    </dxf>
    <dxf>
      <font>
        <b val="0"/>
        <i val="0"/>
        <color theme="2" tint="-0.89996032593768116"/>
      </font>
      <fill>
        <patternFill>
          <bgColor theme="2" tint="-9.9948118533890809E-2"/>
        </patternFill>
      </fill>
      <border>
        <left/>
        <right/>
        <top/>
        <bottom/>
      </border>
    </dxf>
    <dxf>
      <font>
        <color theme="2" tint="-9.9948118533890809E-2"/>
      </font>
      <fill>
        <patternFill>
          <bgColor theme="2" tint="-9.9948118533890809E-2"/>
        </patternFill>
      </fill>
      <border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5" tint="-0.499984740745262"/>
        </patternFill>
      </fill>
      <border>
        <left/>
        <right/>
        <top/>
        <bottom/>
      </border>
    </dxf>
    <dxf>
      <font>
        <color theme="5" tint="-0.499984740745262"/>
      </font>
      <fill>
        <patternFill>
          <bgColor theme="5" tint="-0.499984740745262"/>
        </patternFill>
      </fill>
      <border>
        <left/>
        <right/>
        <top/>
        <bottom/>
        <vertical/>
        <horizontal/>
      </border>
    </dxf>
    <dxf>
      <font>
        <sz val="9"/>
        <color theme="1"/>
      </font>
      <border>
        <bottom style="thin">
          <color theme="5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color theme="1" tint="0.34998626667073579"/>
      </font>
      <fill>
        <patternFill patternType="solid">
          <fgColor theme="0" tint="-0.14996795556505021"/>
          <bgColor theme="2" tint="-9.9948118533890809E-2"/>
        </patternFill>
      </fill>
    </dxf>
    <dxf>
      <font>
        <b/>
        <i/>
        <color theme="1" tint="0.34998626667073579"/>
      </font>
      <border>
        <left/>
        <right/>
        <top style="thin">
          <color theme="0" tint="-0.34998626667073579"/>
        </top>
        <bottom style="thin">
          <color theme="0" tint="-0.34998626667073579"/>
        </bottom>
        <vertical/>
        <horizontal style="thin">
          <color theme="0" tint="-0.34998626667073579"/>
        </horizontal>
      </border>
    </dxf>
    <dxf>
      <font>
        <color theme="1" tint="0.34998626667073579"/>
      </font>
      <border diagonalUp="0" diagonalDown="0">
        <left/>
        <right/>
        <top style="medium">
          <color theme="0" tint="-0.34998626667073579"/>
        </top>
        <bottom style="thin">
          <color theme="0" tint="-0.34998626667073579"/>
        </bottom>
        <vertical/>
        <horizontal style="thin">
          <color theme="0" tint="-0.34998626667073579"/>
        </horizontal>
      </border>
    </dxf>
    <dxf>
      <font>
        <b/>
        <i val="0"/>
        <color theme="0"/>
      </font>
      <fill>
        <patternFill>
          <bgColor theme="1" tint="0.24994659260841701"/>
        </patternFill>
      </fill>
      <border>
        <top style="thin">
          <color theme="0"/>
        </top>
        <vertical style="thin">
          <color theme="0"/>
        </vertical>
      </border>
    </dxf>
    <dxf>
      <border>
        <top style="thin">
          <color theme="1" tint="0.34998626667073579"/>
        </top>
        <bottom style="thin">
          <color theme="1" tint="0.34998626667073579"/>
        </bottom>
        <horizontal style="thin">
          <color theme="1" tint="0.34998626667073579"/>
        </horizontal>
      </border>
    </dxf>
  </dxfs>
  <tableStyles count="2" defaultTableStyle="TableStyleMedium2" defaultPivotStyle="PivotStyleLight16">
    <tableStyle name="Programación de clase" pivot="0" count="5">
      <tableStyleElement type="wholeTable" dxfId="32"/>
      <tableStyleElement type="headerRow" dxfId="31"/>
      <tableStyleElement type="totalRow" dxfId="30"/>
      <tableStyleElement type="lastColumn" dxfId="29"/>
      <tableStyleElement type="firstRowStripe" dxfId="28"/>
    </tableStyle>
    <tableStyle name="Segmentación del plan de clase" pivot="0" table="0" count="2">
      <tableStyleElement type="wholeTable" dxfId="27"/>
      <tableStyleElement type="headerRow" dxfId="2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Lista de clase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Programaci&#243;n de clase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1641973</xdr:colOff>
      <xdr:row>0</xdr:row>
      <xdr:rowOff>250577</xdr:rowOff>
    </xdr:from>
    <xdr:to>
      <xdr:col>8</xdr:col>
      <xdr:colOff>1776444</xdr:colOff>
      <xdr:row>1</xdr:row>
      <xdr:rowOff>23658</xdr:rowOff>
    </xdr:to>
    <xdr:sp macro="" textlink="">
      <xdr:nvSpPr>
        <xdr:cNvPr id="5" name="Flecha: cheurón 4" descr="flecha">
          <a:hlinkClick xmlns:r="http://schemas.openxmlformats.org/officeDocument/2006/relationships" r:id="rId1" tooltip="Seleccione para ir a la hoja de cálculo Lista de clase"/>
          <a:extLst>
            <a:ext uri="{FF2B5EF4-FFF2-40B4-BE49-F238E27FC236}">
              <a16:creationId xmlns:a16="http://schemas.microsoft.com/office/drawing/2014/main" id="{9C3B1660-A286-46BC-8C75-5618DCAA2DCA}"/>
            </a:ext>
          </a:extLst>
        </xdr:cNvPr>
        <xdr:cNvSpPr/>
      </xdr:nvSpPr>
      <xdr:spPr>
        <a:xfrm>
          <a:off x="13348198" y="250577"/>
          <a:ext cx="134471" cy="201706"/>
        </a:xfrm>
        <a:prstGeom prst="chevron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158750</xdr:colOff>
      <xdr:row>0</xdr:row>
      <xdr:rowOff>234950</xdr:rowOff>
    </xdr:from>
    <xdr:to>
      <xdr:col>6</xdr:col>
      <xdr:colOff>293221</xdr:colOff>
      <xdr:row>0</xdr:row>
      <xdr:rowOff>436656</xdr:rowOff>
    </xdr:to>
    <xdr:sp macro="" textlink="">
      <xdr:nvSpPr>
        <xdr:cNvPr id="4" name="Flecha: cheurón 3" descr="flecha">
          <a:hlinkClick xmlns:r="http://schemas.openxmlformats.org/officeDocument/2006/relationships" r:id="rId1" tooltip="Seleccione para ir a la hoja de cálculo Plan de clase"/>
          <a:extLst>
            <a:ext uri="{FF2B5EF4-FFF2-40B4-BE49-F238E27FC236}">
              <a16:creationId xmlns:a16="http://schemas.microsoft.com/office/drawing/2014/main" id="{3827567C-2444-4A9B-8BA7-9AD7F5973BFF}"/>
            </a:ext>
          </a:extLst>
        </xdr:cNvPr>
        <xdr:cNvSpPr/>
      </xdr:nvSpPr>
      <xdr:spPr>
        <a:xfrm rot="10800000">
          <a:off x="8178800" y="234950"/>
          <a:ext cx="134471" cy="201706"/>
        </a:xfrm>
        <a:prstGeom prst="chevron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3" name="ProgramaciónDeClase" displayName="ProgramaciónDeClase" ref="B3:I56">
  <autoFilter ref="B3:I56"/>
  <tableColumns count="8">
    <tableColumn id="1" name="HORA" totalsRowLabel="Total" dataCellStyle="Hora">
      <calculatedColumnFormula>B3+Incremento</calculatedColumnFormula>
    </tableColumn>
    <tableColumn id="2" name="DOMINGO" dataDxfId="13" dataCellStyle="Detalles_Tabla">
      <calculatedColumnFormula>IFERROR(INDEX(ListaDeClase[],MATCH(SUMPRODUCT((ListaDeClase[DÍA]=ProgramaciónDeClase[[#Headers],[DOMINGO]])*(ROUNDDOWN($B4,10)&gt;=ROUNDDOWN(ListaDeClase[HORA DE INICIO],10))*($B4&lt;=ListaDeClase[HORA DE FINALIZACIÓN]),ListaDeClase[ÚNICO]),ListaDeClase[ÚNICO],0),2),0)</calculatedColumnFormula>
    </tableColumn>
    <tableColumn id="3" name="LUNES" dataDxfId="12" dataCellStyle="Detalles_Tabla">
      <calculatedColumnFormula>IFERROR(INDEX(ListaDeClase[],MATCH(SUMPRODUCT((ListaDeClase[DÍA]=ProgramaciónDeClase[[#Headers],[LUNES]])*(ROUNDDOWN($B4,10)&gt;=ROUNDDOWN(ListaDeClase[HORA DE INICIO],10))*($B4&lt;=ListaDeClase[HORA DE FINALIZACIÓN]),ListaDeClase[ÚNICO]),ListaDeClase[ÚNICO],0),2),0)</calculatedColumnFormula>
    </tableColumn>
    <tableColumn id="4" name="MARTES" dataDxfId="11" dataCellStyle="Detalles_Tabla">
      <calculatedColumnFormula>IFERROR(INDEX(ListaDeClase[],MATCH(SUMPRODUCT((ListaDeClase[DÍA]=ProgramaciónDeClase[[#Headers],[MARTES]])*(ROUNDDOWN($B4,10)&gt;=ROUNDDOWN(ListaDeClase[HORA DE INICIO],10))*($B4&lt;=ListaDeClase[HORA DE FINALIZACIÓN]),ListaDeClase[ÚNICO]),ListaDeClase[ÚNICO],0),2),0)</calculatedColumnFormula>
    </tableColumn>
    <tableColumn id="5" name="MIÉRCOLES" dataDxfId="10" dataCellStyle="Detalles_Tabla">
      <calculatedColumnFormula>IFERROR(INDEX(ListaDeClase[],MATCH(SUMPRODUCT((ListaDeClase[DÍA]=ProgramaciónDeClase[[#Headers],[MIÉRCOLES]])*(ROUNDDOWN($B4,10)&gt;=ROUNDDOWN(ListaDeClase[HORA DE INICIO],10))*($B4&lt;=ListaDeClase[HORA DE FINALIZACIÓN]),ListaDeClase[ÚNICO]),ListaDeClase[ÚNICO],0),2),0)</calculatedColumnFormula>
    </tableColumn>
    <tableColumn id="6" name="JUEVES" dataDxfId="9" dataCellStyle="Detalles_Tabla">
      <calculatedColumnFormula>IFERROR(INDEX(ListaDeClase[],MATCH(SUMPRODUCT((ListaDeClase[DÍA]=ProgramaciónDeClase[[#Headers],[JUEVES]])*(ROUNDDOWN($B4,10)&gt;=ROUNDDOWN(ListaDeClase[HORA DE INICIO],10))*($B4&lt;=ListaDeClase[HORA DE FINALIZACIÓN]),ListaDeClase[ÚNICO]),ListaDeClase[ÚNICO],0),2),0)</calculatedColumnFormula>
    </tableColumn>
    <tableColumn id="7" name="VIERNES" dataDxfId="8" dataCellStyle="Detalles_Tabla">
      <calculatedColumnFormula>IFERROR(INDEX(ListaDeClase[],MATCH(SUMPRODUCT((ListaDeClase[DÍA]=ProgramaciónDeClase[[#Headers],[VIERNES]])*(ROUNDDOWN($B4,10)&gt;=ROUNDDOWN(ListaDeClase[HORA DE INICIO],10))*($B4&lt;=ListaDeClase[HORA DE FINALIZACIÓN]),ListaDeClase[ÚNICO]),ListaDeClase[ÚNICO],0),2),0)</calculatedColumnFormula>
    </tableColumn>
    <tableColumn id="8" name="SÁBADO" totalsRowFunction="sum" dataCellStyle="Detalles_Tabla">
      <calculatedColumnFormula>IFERROR(INDEX(ListaDeClase[],MATCH(SUMPRODUCT((ListaDeClase[DÍA]=ProgramaciónDeClase[[#Headers],[SÁBADO]])*(ROUNDDOWN($B4,10)&gt;=ROUNDDOWN(ListaDeClase[HORA DE INICIO],10))*($B4&lt;=ListaDeClase[HORA DE FINALIZACIÓN]),ListaDeClase[ÚNICO]),ListaDeClase[ÚNICO],0),2),0)</calculatedColumnFormula>
    </tableColumn>
  </tableColumns>
  <tableStyleInfo name="Programación de clase" showFirstColumn="0" showLastColumn="0" showRowStripes="0" showColumnStripes="0"/>
  <extLst>
    <ext xmlns:x14="http://schemas.microsoft.com/office/spreadsheetml/2009/9/main" uri="{504A1905-F514-4f6f-8877-14C23A59335A}">
      <x14:table altTextSummary="Lista de clases ordenadas por día de la semana e intervalo de tiempo. El id. de clase aparece en la intersección del día de la semana y la hora de inicio y se extiende a la hora de finalización."/>
    </ext>
  </extLst>
</table>
</file>

<file path=xl/tables/table2.xml><?xml version="1.0" encoding="utf-8"?>
<table xmlns="http://schemas.openxmlformats.org/spreadsheetml/2006/main" id="1" name="ListaDeClase" displayName="ListaDeClase" ref="B2:H10">
  <autoFilter ref="B2:H10"/>
  <tableColumns count="7">
    <tableColumn id="1" name="CLASE" totalsRowLabel="Total" totalsRowDxfId="7" dataCellStyle="Detalles_Tabla"/>
    <tableColumn id="2" name="ID" totalsRowDxfId="6" dataCellStyle="Detalles_Tabla"/>
    <tableColumn id="3" name="DÍA" totalsRowDxfId="5" dataCellStyle="Detalles_Tabla"/>
    <tableColumn id="5" name="UBICACIÓN" totalsRowDxfId="4" dataCellStyle="Detalles_Tabla"/>
    <tableColumn id="4" name="HORA DE INICIO" totalsRowDxfId="3" dataCellStyle="Hora"/>
    <tableColumn id="6" name="HORA DE FINALIZACIÓN" totalsRowDxfId="2" dataCellStyle="Hora"/>
    <tableColumn id="7" name="ÚNICO" totalsRowFunction="sum" dataDxfId="1" totalsRowDxfId="0">
      <calculatedColumnFormula>ROW()-ROW(ListaDeClase[[#Headers],[ÚNICO]])</calculatedColumnFormula>
    </tableColumn>
  </tableColumns>
  <tableStyleInfo name="Programación de clase" showFirstColumn="0" showLastColumn="0" showRowStripes="1" showColumnStripes="0"/>
  <extLst>
    <ext xmlns:x14="http://schemas.microsoft.com/office/spreadsheetml/2009/9/main" uri="{504A1905-F514-4f6f-8877-14C23A59335A}">
      <x14:table altTextSummary="Información sobre las clases que se muestran en la hoja Plan de clase como clase, id., día (semana), ubicación, hora de inicio y hora de finalización"/>
    </ext>
  </extLst>
</table>
</file>

<file path=xl/theme/theme1.xml><?xml version="1.0" encoding="utf-8"?>
<a:theme xmlns:a="http://schemas.openxmlformats.org/drawingml/2006/main" name="Student Schedule">
  <a:themeElements>
    <a:clrScheme name="Student Schedule">
      <a:dk1>
        <a:srgbClr val="000000"/>
      </a:dk1>
      <a:lt1>
        <a:srgbClr val="FFFFFF"/>
      </a:lt1>
      <a:dk2>
        <a:srgbClr val="2E3F5C"/>
      </a:dk2>
      <a:lt2>
        <a:srgbClr val="F7F6F0"/>
      </a:lt2>
      <a:accent1>
        <a:srgbClr val="CC7073"/>
      </a:accent1>
      <a:accent2>
        <a:srgbClr val="34A5A3"/>
      </a:accent2>
      <a:accent3>
        <a:srgbClr val="F0AE1E"/>
      </a:accent3>
      <a:accent4>
        <a:srgbClr val="DB803D"/>
      </a:accent4>
      <a:accent5>
        <a:srgbClr val="88AC2E"/>
      </a:accent5>
      <a:accent6>
        <a:srgbClr val="A9758F"/>
      </a:accent6>
      <a:hlink>
        <a:srgbClr val="42A3B6"/>
      </a:hlink>
      <a:folHlink>
        <a:srgbClr val="A9758F"/>
      </a:folHlink>
    </a:clrScheme>
    <a:fontScheme name="Student Schedul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 tint="0.79998168889431442"/>
    <pageSetUpPr autoPageBreaks="0" fitToPage="1"/>
  </sheetPr>
  <dimension ref="A1:I56"/>
  <sheetViews>
    <sheetView showGridLines="0" tabSelected="1" zoomScaleNormal="100" zoomScaleSheetLayoutView="100" workbookViewId="0">
      <selection activeCell="B1" sqref="B1:F2"/>
    </sheetView>
  </sheetViews>
  <sheetFormatPr baseColWidth="10" defaultColWidth="9" defaultRowHeight="30" customHeight="1" x14ac:dyDescent="0.2"/>
  <cols>
    <col min="1" max="1" width="2.625" style="1" customWidth="1"/>
    <col min="2" max="2" width="12.25" style="1" customWidth="1"/>
    <col min="3" max="8" width="23.125" style="1" customWidth="1"/>
    <col min="9" max="9" width="23.625" style="1" customWidth="1"/>
    <col min="10" max="10" width="2.625" style="1" customWidth="1"/>
    <col min="11" max="12" width="12" style="1" bestFit="1" customWidth="1"/>
    <col min="13" max="16384" width="9" style="1"/>
  </cols>
  <sheetData>
    <row r="1" spans="2:9" ht="33.75" customHeight="1" x14ac:dyDescent="0.25">
      <c r="B1" s="11" t="s">
        <v>30</v>
      </c>
      <c r="C1" s="11"/>
      <c r="D1" s="11"/>
      <c r="E1" s="11"/>
      <c r="F1" s="11"/>
      <c r="G1" s="10" t="s">
        <v>32</v>
      </c>
      <c r="H1" s="5" t="s">
        <v>6</v>
      </c>
      <c r="I1" s="12" t="s">
        <v>9</v>
      </c>
    </row>
    <row r="2" spans="2:9" ht="20.25" customHeight="1" x14ac:dyDescent="0.2">
      <c r="B2" s="11"/>
      <c r="C2" s="11"/>
      <c r="D2" s="11"/>
      <c r="E2" s="11"/>
      <c r="F2" s="11"/>
      <c r="G2" s="9">
        <v>0.33333333333333331</v>
      </c>
      <c r="H2" s="9" t="s">
        <v>7</v>
      </c>
      <c r="I2" s="12"/>
    </row>
    <row r="3" spans="2:9" ht="20.25" customHeight="1" x14ac:dyDescent="0.2">
      <c r="B3" s="8" t="s">
        <v>0</v>
      </c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8</v>
      </c>
      <c r="I3" s="7" t="s">
        <v>10</v>
      </c>
    </row>
    <row r="4" spans="2:9" ht="30" customHeight="1" x14ac:dyDescent="0.2">
      <c r="B4" s="4">
        <f>InicioDeLaProgramación</f>
        <v>0.33333333333333331</v>
      </c>
      <c r="C4" s="6">
        <f>IFERROR(INDEX(ListaDeClase[],MATCH(SUMPRODUCT((ListaDeClase[DÍA]=ProgramaciónDeClase[[#Headers],[DOMINGO]])*(ROUNDDOWN($B4,10)&gt;=ROUNDDOWN(ListaDeClase[HORA DE INICIO],10))*($B4&lt;=ListaDeClase[HORA DE FINALIZACIÓN]),ListaDeClase[ÚNICO]),ListaDeClase[ÚNICO],0),2),0)</f>
        <v>0</v>
      </c>
      <c r="D4" s="6">
        <f>IFERROR(INDEX(ListaDeClase[],MATCH(SUMPRODUCT((ListaDeClase[DÍA]=ProgramaciónDeClase[[#Headers],[LUNES]])*(ROUNDDOWN($B4,10)&gt;=ROUNDDOWN(ListaDeClase[HORA DE INICIO],10))*($B4&lt;=ListaDeClase[HORA DE FINALIZACIÓN]),ListaDeClase[ÚNICO]),ListaDeClase[ÚNICO],0),2),0)</f>
        <v>0</v>
      </c>
      <c r="E4" s="6">
        <f>IFERROR(INDEX(ListaDeClase[],MATCH(SUMPRODUCT((ListaDeClase[DÍA]=ProgramaciónDeClase[[#Headers],[MARTES]])*(ROUNDDOWN($B4,10)&gt;=ROUNDDOWN(ListaDeClase[HORA DE INICIO],10))*($B4&lt;=ListaDeClase[HORA DE FINALIZACIÓN]),ListaDeClase[ÚNICO]),ListaDeClase[ÚNICO],0),2),0)</f>
        <v>0</v>
      </c>
      <c r="F4" s="6">
        <f>IFERROR(INDEX(ListaDeClase[],MATCH(SUMPRODUCT((ListaDeClase[DÍA]=ProgramaciónDeClase[[#Headers],[MIÉRCOLES]])*(ROUNDDOWN($B4,10)&gt;=ROUNDDOWN(ListaDeClase[HORA DE INICIO],10))*($B4&lt;=ListaDeClase[HORA DE FINALIZACIÓN]),ListaDeClase[ÚNICO]),ListaDeClase[ÚNICO],0),2),0)</f>
        <v>0</v>
      </c>
      <c r="G4" s="6">
        <f>IFERROR(INDEX(ListaDeClase[],MATCH(SUMPRODUCT((ListaDeClase[DÍA]=ProgramaciónDeClase[[#Headers],[JUEVES]])*(ROUNDDOWN($B4,10)&gt;=ROUNDDOWN(ListaDeClase[HORA DE INICIO],10))*($B4&lt;=ListaDeClase[HORA DE FINALIZACIÓN]),ListaDeClase[ÚNICO]),ListaDeClase[ÚNICO],0),2),0)</f>
        <v>0</v>
      </c>
      <c r="H4" s="6">
        <f>IFERROR(INDEX(ListaDeClase[],MATCH(SUMPRODUCT((ListaDeClase[DÍA]=ProgramaciónDeClase[[#Headers],[VIERNES]])*(ROUNDDOWN($B4,10)&gt;=ROUNDDOWN(ListaDeClase[HORA DE INICIO],10))*($B4&lt;=ListaDeClase[HORA DE FINALIZACIÓN]),ListaDeClase[ÚNICO]),ListaDeClase[ÚNICO],0),2),0)</f>
        <v>0</v>
      </c>
      <c r="I4" s="6">
        <f>IFERROR(INDEX(ListaDeClase[],MATCH(SUMPRODUCT((ListaDeClase[DÍA]=ProgramaciónDeClase[[#Headers],[SÁBADO]])*(ROUNDDOWN($B4,10)&gt;=ROUNDDOWN(ListaDeClase[HORA DE INICIO],10))*($B4&lt;=ListaDeClase[HORA DE FINALIZACIÓN]),ListaDeClase[ÚNICO]),ListaDeClase[ÚNICO],0),2),0)</f>
        <v>0</v>
      </c>
    </row>
    <row r="5" spans="2:9" ht="30" customHeight="1" x14ac:dyDescent="0.2">
      <c r="B5" s="4">
        <f>B4+Incremento</f>
        <v>0.34375</v>
      </c>
      <c r="C5" s="6">
        <f>IFERROR(INDEX(ListaDeClase[],MATCH(SUMPRODUCT((ListaDeClase[DÍA]=ProgramaciónDeClase[[#Headers],[DOMINGO]])*(ROUNDDOWN($B5,10)&gt;=ROUNDDOWN(ListaDeClase[HORA DE INICIO],10))*($B5&lt;=ListaDeClase[HORA DE FINALIZACIÓN]),ListaDeClase[ÚNICO]),ListaDeClase[ÚNICO],0),2),0)</f>
        <v>0</v>
      </c>
      <c r="D5" s="6" t="str">
        <f>IFERROR(INDEX(ListaDeClase[],MATCH(SUMPRODUCT((ListaDeClase[DÍA]=ProgramaciónDeClase[[#Headers],[LUNES]])*(ROUNDDOWN($B5,10)&gt;=ROUNDDOWN(ListaDeClase[HORA DE INICIO],10))*($B5&lt;=ListaDeClase[HORA DE FINALIZACIÓN]),ListaDeClase[ÚNICO]),ListaDeClase[ÚNICO],0),2),0)</f>
        <v>MTH-113</v>
      </c>
      <c r="E5" s="6">
        <f>IFERROR(INDEX(ListaDeClase[],MATCH(SUMPRODUCT((ListaDeClase[DÍA]=ProgramaciónDeClase[[#Headers],[MARTES]])*(ROUNDDOWN($B5,10)&gt;=ROUNDDOWN(ListaDeClase[HORA DE INICIO],10))*($B5&lt;=ListaDeClase[HORA DE FINALIZACIÓN]),ListaDeClase[ÚNICO]),ListaDeClase[ÚNICO],0),2),0)</f>
        <v>0</v>
      </c>
      <c r="F5" s="6" t="str">
        <f>IFERROR(INDEX(ListaDeClase[],MATCH(SUMPRODUCT((ListaDeClase[DÍA]=ProgramaciónDeClase[[#Headers],[MIÉRCOLES]])*(ROUNDDOWN($B5,10)&gt;=ROUNDDOWN(ListaDeClase[HORA DE INICIO],10))*($B5&lt;=ListaDeClase[HORA DE FINALIZACIÓN]),ListaDeClase[ÚNICO]),ListaDeClase[ÚNICO],0),2),0)</f>
        <v>MTH-113</v>
      </c>
      <c r="G5" s="6">
        <f>IFERROR(INDEX(ListaDeClase[],MATCH(SUMPRODUCT((ListaDeClase[DÍA]=ProgramaciónDeClase[[#Headers],[JUEVES]])*(ROUNDDOWN($B5,10)&gt;=ROUNDDOWN(ListaDeClase[HORA DE INICIO],10))*($B5&lt;=ListaDeClase[HORA DE FINALIZACIÓN]),ListaDeClase[ÚNICO]),ListaDeClase[ÚNICO],0),2),0)</f>
        <v>0</v>
      </c>
      <c r="H5" s="6" t="str">
        <f>IFERROR(INDEX(ListaDeClase[],MATCH(SUMPRODUCT((ListaDeClase[DÍA]=ProgramaciónDeClase[[#Headers],[VIERNES]])*(ROUNDDOWN($B5,10)&gt;=ROUNDDOWN(ListaDeClase[HORA DE INICIO],10))*($B5&lt;=ListaDeClase[HORA DE FINALIZACIÓN]),ListaDeClase[ÚNICO]),ListaDeClase[ÚNICO],0),2),0)</f>
        <v>MTH-113</v>
      </c>
      <c r="I5" s="6">
        <f>IFERROR(INDEX(ListaDeClase[],MATCH(SUMPRODUCT((ListaDeClase[DÍA]=ProgramaciónDeClase[[#Headers],[SÁBADO]])*(ROUNDDOWN($B5,10)&gt;=ROUNDDOWN(ListaDeClase[HORA DE INICIO],10))*($B5&lt;=ListaDeClase[HORA DE FINALIZACIÓN]),ListaDeClase[ÚNICO]),ListaDeClase[ÚNICO],0),2),0)</f>
        <v>0</v>
      </c>
    </row>
    <row r="6" spans="2:9" ht="30" customHeight="1" x14ac:dyDescent="0.2">
      <c r="B6" s="4">
        <f t="shared" ref="B6:B36" si="0">B5+Incremento</f>
        <v>0.35416666666666669</v>
      </c>
      <c r="C6" s="6">
        <f>IFERROR(INDEX(ListaDeClase[],MATCH(SUMPRODUCT((ListaDeClase[DÍA]=ProgramaciónDeClase[[#Headers],[DOMINGO]])*(ROUNDDOWN($B6,10)&gt;=ROUNDDOWN(ListaDeClase[HORA DE INICIO],10))*($B6&lt;=ListaDeClase[HORA DE FINALIZACIÓN]),ListaDeClase[ÚNICO]),ListaDeClase[ÚNICO],0),2),0)</f>
        <v>0</v>
      </c>
      <c r="D6" s="6" t="str">
        <f>IFERROR(INDEX(ListaDeClase[],MATCH(SUMPRODUCT((ListaDeClase[DÍA]=ProgramaciónDeClase[[#Headers],[LUNES]])*(ROUNDDOWN($B6,10)&gt;=ROUNDDOWN(ListaDeClase[HORA DE INICIO],10))*($B6&lt;=ListaDeClase[HORA DE FINALIZACIÓN]),ListaDeClase[ÚNICO]),ListaDeClase[ÚNICO],0),2),0)</f>
        <v>MTH-113</v>
      </c>
      <c r="E6" s="6">
        <f>IFERROR(INDEX(ListaDeClase[],MATCH(SUMPRODUCT((ListaDeClase[DÍA]=ProgramaciónDeClase[[#Headers],[MARTES]])*(ROUNDDOWN($B6,10)&gt;=ROUNDDOWN(ListaDeClase[HORA DE INICIO],10))*($B6&lt;=ListaDeClase[HORA DE FINALIZACIÓN]),ListaDeClase[ÚNICO]),ListaDeClase[ÚNICO],0),2),0)</f>
        <v>0</v>
      </c>
      <c r="F6" s="6" t="str">
        <f>IFERROR(INDEX(ListaDeClase[],MATCH(SUMPRODUCT((ListaDeClase[DÍA]=ProgramaciónDeClase[[#Headers],[MIÉRCOLES]])*(ROUNDDOWN($B6,10)&gt;=ROUNDDOWN(ListaDeClase[HORA DE INICIO],10))*($B6&lt;=ListaDeClase[HORA DE FINALIZACIÓN]),ListaDeClase[ÚNICO]),ListaDeClase[ÚNICO],0),2),0)</f>
        <v>MTH-113</v>
      </c>
      <c r="G6" s="6">
        <f>IFERROR(INDEX(ListaDeClase[],MATCH(SUMPRODUCT((ListaDeClase[DÍA]=ProgramaciónDeClase[[#Headers],[JUEVES]])*(ROUNDDOWN($B6,10)&gt;=ROUNDDOWN(ListaDeClase[HORA DE INICIO],10))*($B6&lt;=ListaDeClase[HORA DE FINALIZACIÓN]),ListaDeClase[ÚNICO]),ListaDeClase[ÚNICO],0),2),0)</f>
        <v>0</v>
      </c>
      <c r="H6" s="6" t="str">
        <f>IFERROR(INDEX(ListaDeClase[],MATCH(SUMPRODUCT((ListaDeClase[DÍA]=ProgramaciónDeClase[[#Headers],[VIERNES]])*(ROUNDDOWN($B6,10)&gt;=ROUNDDOWN(ListaDeClase[HORA DE INICIO],10))*($B6&lt;=ListaDeClase[HORA DE FINALIZACIÓN]),ListaDeClase[ÚNICO]),ListaDeClase[ÚNICO],0),2),0)</f>
        <v>MTH-113</v>
      </c>
      <c r="I6" s="6">
        <f>IFERROR(INDEX(ListaDeClase[],MATCH(SUMPRODUCT((ListaDeClase[DÍA]=ProgramaciónDeClase[[#Headers],[SÁBADO]])*(ROUNDDOWN($B6,10)&gt;=ROUNDDOWN(ListaDeClase[HORA DE INICIO],10))*($B6&lt;=ListaDeClase[HORA DE FINALIZACIÓN]),ListaDeClase[ÚNICO]),ListaDeClase[ÚNICO],0),2),0)</f>
        <v>0</v>
      </c>
    </row>
    <row r="7" spans="2:9" ht="30" customHeight="1" x14ac:dyDescent="0.2">
      <c r="B7" s="4">
        <f t="shared" si="0"/>
        <v>0.36458333333333337</v>
      </c>
      <c r="C7" s="6">
        <f>IFERROR(INDEX(ListaDeClase[],MATCH(SUMPRODUCT((ListaDeClase[DÍA]=ProgramaciónDeClase[[#Headers],[DOMINGO]])*(ROUNDDOWN($B7,10)&gt;=ROUNDDOWN(ListaDeClase[HORA DE INICIO],10))*($B7&lt;=ListaDeClase[HORA DE FINALIZACIÓN]),ListaDeClase[ÚNICO]),ListaDeClase[ÚNICO],0),2),0)</f>
        <v>0</v>
      </c>
      <c r="D7" s="6" t="str">
        <f>IFERROR(INDEX(ListaDeClase[],MATCH(SUMPRODUCT((ListaDeClase[DÍA]=ProgramaciónDeClase[[#Headers],[LUNES]])*(ROUNDDOWN($B7,10)&gt;=ROUNDDOWN(ListaDeClase[HORA DE INICIO],10))*($B7&lt;=ListaDeClase[HORA DE FINALIZACIÓN]),ListaDeClase[ÚNICO]),ListaDeClase[ÚNICO],0),2),0)</f>
        <v>MTH-113</v>
      </c>
      <c r="E7" s="6">
        <f>IFERROR(INDEX(ListaDeClase[],MATCH(SUMPRODUCT((ListaDeClase[DÍA]=ProgramaciónDeClase[[#Headers],[MARTES]])*(ROUNDDOWN($B7,10)&gt;=ROUNDDOWN(ListaDeClase[HORA DE INICIO],10))*($B7&lt;=ListaDeClase[HORA DE FINALIZACIÓN]),ListaDeClase[ÚNICO]),ListaDeClase[ÚNICO],0),2),0)</f>
        <v>0</v>
      </c>
      <c r="F7" s="6" t="str">
        <f>IFERROR(INDEX(ListaDeClase[],MATCH(SUMPRODUCT((ListaDeClase[DÍA]=ProgramaciónDeClase[[#Headers],[MIÉRCOLES]])*(ROUNDDOWN($B7,10)&gt;=ROUNDDOWN(ListaDeClase[HORA DE INICIO],10))*($B7&lt;=ListaDeClase[HORA DE FINALIZACIÓN]),ListaDeClase[ÚNICO]),ListaDeClase[ÚNICO],0),2),0)</f>
        <v>MTH-113</v>
      </c>
      <c r="G7" s="6">
        <f>IFERROR(INDEX(ListaDeClase[],MATCH(SUMPRODUCT((ListaDeClase[DÍA]=ProgramaciónDeClase[[#Headers],[JUEVES]])*(ROUNDDOWN($B7,10)&gt;=ROUNDDOWN(ListaDeClase[HORA DE INICIO],10))*($B7&lt;=ListaDeClase[HORA DE FINALIZACIÓN]),ListaDeClase[ÚNICO]),ListaDeClase[ÚNICO],0),2),0)</f>
        <v>0</v>
      </c>
      <c r="H7" s="6" t="str">
        <f>IFERROR(INDEX(ListaDeClase[],MATCH(SUMPRODUCT((ListaDeClase[DÍA]=ProgramaciónDeClase[[#Headers],[VIERNES]])*(ROUNDDOWN($B7,10)&gt;=ROUNDDOWN(ListaDeClase[HORA DE INICIO],10))*($B7&lt;=ListaDeClase[HORA DE FINALIZACIÓN]),ListaDeClase[ÚNICO]),ListaDeClase[ÚNICO],0),2),0)</f>
        <v>MTH-113</v>
      </c>
      <c r="I7" s="6">
        <f>IFERROR(INDEX(ListaDeClase[],MATCH(SUMPRODUCT((ListaDeClase[DÍA]=ProgramaciónDeClase[[#Headers],[SÁBADO]])*(ROUNDDOWN($B7,10)&gt;=ROUNDDOWN(ListaDeClase[HORA DE INICIO],10))*($B7&lt;=ListaDeClase[HORA DE FINALIZACIÓN]),ListaDeClase[ÚNICO]),ListaDeClase[ÚNICO],0),2),0)</f>
        <v>0</v>
      </c>
    </row>
    <row r="8" spans="2:9" ht="30" customHeight="1" x14ac:dyDescent="0.2">
      <c r="B8" s="4">
        <f t="shared" si="0"/>
        <v>0.37500000000000006</v>
      </c>
      <c r="C8" s="6">
        <f>IFERROR(INDEX(ListaDeClase[],MATCH(SUMPRODUCT((ListaDeClase[DÍA]=ProgramaciónDeClase[[#Headers],[DOMINGO]])*(ROUNDDOWN($B8,10)&gt;=ROUNDDOWN(ListaDeClase[HORA DE INICIO],10))*($B8&lt;=ListaDeClase[HORA DE FINALIZACIÓN]),ListaDeClase[ÚNICO]),ListaDeClase[ÚNICO],0),2),0)</f>
        <v>0</v>
      </c>
      <c r="D8" s="6" t="str">
        <f>IFERROR(INDEX(ListaDeClase[],MATCH(SUMPRODUCT((ListaDeClase[DÍA]=ProgramaciónDeClase[[#Headers],[LUNES]])*(ROUNDDOWN($B8,10)&gt;=ROUNDDOWN(ListaDeClase[HORA DE INICIO],10))*($B8&lt;=ListaDeClase[HORA DE FINALIZACIÓN]),ListaDeClase[ÚNICO]),ListaDeClase[ÚNICO],0),2),0)</f>
        <v>MTH-113</v>
      </c>
      <c r="E8" s="6">
        <f>IFERROR(INDEX(ListaDeClase[],MATCH(SUMPRODUCT((ListaDeClase[DÍA]=ProgramaciónDeClase[[#Headers],[MARTES]])*(ROUNDDOWN($B8,10)&gt;=ROUNDDOWN(ListaDeClase[HORA DE INICIO],10))*($B8&lt;=ListaDeClase[HORA DE FINALIZACIÓN]),ListaDeClase[ÚNICO]),ListaDeClase[ÚNICO],0),2),0)</f>
        <v>0</v>
      </c>
      <c r="F8" s="6" t="str">
        <f>IFERROR(INDEX(ListaDeClase[],MATCH(SUMPRODUCT((ListaDeClase[DÍA]=ProgramaciónDeClase[[#Headers],[MIÉRCOLES]])*(ROUNDDOWN($B8,10)&gt;=ROUNDDOWN(ListaDeClase[HORA DE INICIO],10))*($B8&lt;=ListaDeClase[HORA DE FINALIZACIÓN]),ListaDeClase[ÚNICO]),ListaDeClase[ÚNICO],0),2),0)</f>
        <v>MTH-113</v>
      </c>
      <c r="G8" s="6">
        <f>IFERROR(INDEX(ListaDeClase[],MATCH(SUMPRODUCT((ListaDeClase[DÍA]=ProgramaciónDeClase[[#Headers],[JUEVES]])*(ROUNDDOWN($B8,10)&gt;=ROUNDDOWN(ListaDeClase[HORA DE INICIO],10))*($B8&lt;=ListaDeClase[HORA DE FINALIZACIÓN]),ListaDeClase[ÚNICO]),ListaDeClase[ÚNICO],0),2),0)</f>
        <v>0</v>
      </c>
      <c r="H8" s="6" t="str">
        <f>IFERROR(INDEX(ListaDeClase[],MATCH(SUMPRODUCT((ListaDeClase[DÍA]=ProgramaciónDeClase[[#Headers],[VIERNES]])*(ROUNDDOWN($B8,10)&gt;=ROUNDDOWN(ListaDeClase[HORA DE INICIO],10))*($B8&lt;=ListaDeClase[HORA DE FINALIZACIÓN]),ListaDeClase[ÚNICO]),ListaDeClase[ÚNICO],0),2),0)</f>
        <v>MTH-113</v>
      </c>
      <c r="I8" s="6">
        <f>IFERROR(INDEX(ListaDeClase[],MATCH(SUMPRODUCT((ListaDeClase[DÍA]=ProgramaciónDeClase[[#Headers],[SÁBADO]])*(ROUNDDOWN($B8,10)&gt;=ROUNDDOWN(ListaDeClase[HORA DE INICIO],10))*($B8&lt;=ListaDeClase[HORA DE FINALIZACIÓN]),ListaDeClase[ÚNICO]),ListaDeClase[ÚNICO],0),2),0)</f>
        <v>0</v>
      </c>
    </row>
    <row r="9" spans="2:9" ht="30" customHeight="1" x14ac:dyDescent="0.2">
      <c r="B9" s="4">
        <f t="shared" si="0"/>
        <v>0.38541666666666674</v>
      </c>
      <c r="C9" s="6">
        <f>IFERROR(INDEX(ListaDeClase[],MATCH(SUMPRODUCT((ListaDeClase[DÍA]=ProgramaciónDeClase[[#Headers],[DOMINGO]])*(ROUNDDOWN($B9,10)&gt;=ROUNDDOWN(ListaDeClase[HORA DE INICIO],10))*($B9&lt;=ListaDeClase[HORA DE FINALIZACIÓN]),ListaDeClase[ÚNICO]),ListaDeClase[ÚNICO],0),2),0)</f>
        <v>0</v>
      </c>
      <c r="D9" s="6" t="str">
        <f>IFERROR(INDEX(ListaDeClase[],MATCH(SUMPRODUCT((ListaDeClase[DÍA]=ProgramaciónDeClase[[#Headers],[LUNES]])*(ROUNDDOWN($B9,10)&gt;=ROUNDDOWN(ListaDeClase[HORA DE INICIO],10))*($B9&lt;=ListaDeClase[HORA DE FINALIZACIÓN]),ListaDeClase[ÚNICO]),ListaDeClase[ÚNICO],0),2),0)</f>
        <v>MTH-113</v>
      </c>
      <c r="E9" s="6">
        <f>IFERROR(INDEX(ListaDeClase[],MATCH(SUMPRODUCT((ListaDeClase[DÍA]=ProgramaciónDeClase[[#Headers],[MARTES]])*(ROUNDDOWN($B9,10)&gt;=ROUNDDOWN(ListaDeClase[HORA DE INICIO],10))*($B9&lt;=ListaDeClase[HORA DE FINALIZACIÓN]),ListaDeClase[ÚNICO]),ListaDeClase[ÚNICO],0),2),0)</f>
        <v>0</v>
      </c>
      <c r="F9" s="6" t="str">
        <f>IFERROR(INDEX(ListaDeClase[],MATCH(SUMPRODUCT((ListaDeClase[DÍA]=ProgramaciónDeClase[[#Headers],[MIÉRCOLES]])*(ROUNDDOWN($B9,10)&gt;=ROUNDDOWN(ListaDeClase[HORA DE INICIO],10))*($B9&lt;=ListaDeClase[HORA DE FINALIZACIÓN]),ListaDeClase[ÚNICO]),ListaDeClase[ÚNICO],0),2),0)</f>
        <v>MTH-113</v>
      </c>
      <c r="G9" s="6">
        <f>IFERROR(INDEX(ListaDeClase[],MATCH(SUMPRODUCT((ListaDeClase[DÍA]=ProgramaciónDeClase[[#Headers],[JUEVES]])*(ROUNDDOWN($B9,10)&gt;=ROUNDDOWN(ListaDeClase[HORA DE INICIO],10))*($B9&lt;=ListaDeClase[HORA DE FINALIZACIÓN]),ListaDeClase[ÚNICO]),ListaDeClase[ÚNICO],0),2),0)</f>
        <v>0</v>
      </c>
      <c r="H9" s="6" t="str">
        <f>IFERROR(INDEX(ListaDeClase[],MATCH(SUMPRODUCT((ListaDeClase[DÍA]=ProgramaciónDeClase[[#Headers],[VIERNES]])*(ROUNDDOWN($B9,10)&gt;=ROUNDDOWN(ListaDeClase[HORA DE INICIO],10))*($B9&lt;=ListaDeClase[HORA DE FINALIZACIÓN]),ListaDeClase[ÚNICO]),ListaDeClase[ÚNICO],0),2),0)</f>
        <v>MTH-113</v>
      </c>
      <c r="I9" s="6">
        <f>IFERROR(INDEX(ListaDeClase[],MATCH(SUMPRODUCT((ListaDeClase[DÍA]=ProgramaciónDeClase[[#Headers],[SÁBADO]])*(ROUNDDOWN($B9,10)&gt;=ROUNDDOWN(ListaDeClase[HORA DE INICIO],10))*($B9&lt;=ListaDeClase[HORA DE FINALIZACIÓN]),ListaDeClase[ÚNICO]),ListaDeClase[ÚNICO],0),2),0)</f>
        <v>0</v>
      </c>
    </row>
    <row r="10" spans="2:9" ht="30" customHeight="1" x14ac:dyDescent="0.2">
      <c r="B10" s="4">
        <f t="shared" si="0"/>
        <v>0.39583333333333343</v>
      </c>
      <c r="C10" s="6">
        <f>IFERROR(INDEX(ListaDeClase[],MATCH(SUMPRODUCT((ListaDeClase[DÍA]=ProgramaciónDeClase[[#Headers],[DOMINGO]])*(ROUNDDOWN($B10,10)&gt;=ROUNDDOWN(ListaDeClase[HORA DE INICIO],10))*($B10&lt;=ListaDeClase[HORA DE FINALIZACIÓN]),ListaDeClase[ÚNICO]),ListaDeClase[ÚNICO],0),2),0)</f>
        <v>0</v>
      </c>
      <c r="D10" s="6">
        <f>IFERROR(INDEX(ListaDeClase[],MATCH(SUMPRODUCT((ListaDeClase[DÍA]=ProgramaciónDeClase[[#Headers],[LUNES]])*(ROUNDDOWN($B10,10)&gt;=ROUNDDOWN(ListaDeClase[HORA DE INICIO],10))*($B10&lt;=ListaDeClase[HORA DE FINALIZACIÓN]),ListaDeClase[ÚNICO]),ListaDeClase[ÚNICO],0),2),0)</f>
        <v>0</v>
      </c>
      <c r="E10" s="6">
        <f>IFERROR(INDEX(ListaDeClase[],MATCH(SUMPRODUCT((ListaDeClase[DÍA]=ProgramaciónDeClase[[#Headers],[MARTES]])*(ROUNDDOWN($B10,10)&gt;=ROUNDDOWN(ListaDeClase[HORA DE INICIO],10))*($B10&lt;=ListaDeClase[HORA DE FINALIZACIÓN]),ListaDeClase[ÚNICO]),ListaDeClase[ÚNICO],0),2),0)</f>
        <v>0</v>
      </c>
      <c r="F10" s="6">
        <f>IFERROR(INDEX(ListaDeClase[],MATCH(SUMPRODUCT((ListaDeClase[DÍA]=ProgramaciónDeClase[[#Headers],[MIÉRCOLES]])*(ROUNDDOWN($B10,10)&gt;=ROUNDDOWN(ListaDeClase[HORA DE INICIO],10))*($B10&lt;=ListaDeClase[HORA DE FINALIZACIÓN]),ListaDeClase[ÚNICO]),ListaDeClase[ÚNICO],0),2),0)</f>
        <v>0</v>
      </c>
      <c r="G10" s="6">
        <f>IFERROR(INDEX(ListaDeClase[],MATCH(SUMPRODUCT((ListaDeClase[DÍA]=ProgramaciónDeClase[[#Headers],[JUEVES]])*(ROUNDDOWN($B10,10)&gt;=ROUNDDOWN(ListaDeClase[HORA DE INICIO],10))*($B10&lt;=ListaDeClase[HORA DE FINALIZACIÓN]),ListaDeClase[ÚNICO]),ListaDeClase[ÚNICO],0),2),0)</f>
        <v>0</v>
      </c>
      <c r="H10" s="6">
        <f>IFERROR(INDEX(ListaDeClase[],MATCH(SUMPRODUCT((ListaDeClase[DÍA]=ProgramaciónDeClase[[#Headers],[VIERNES]])*(ROUNDDOWN($B10,10)&gt;=ROUNDDOWN(ListaDeClase[HORA DE INICIO],10))*($B10&lt;=ListaDeClase[HORA DE FINALIZACIÓN]),ListaDeClase[ÚNICO]),ListaDeClase[ÚNICO],0),2),0)</f>
        <v>0</v>
      </c>
      <c r="I10" s="6">
        <f>IFERROR(INDEX(ListaDeClase[],MATCH(SUMPRODUCT((ListaDeClase[DÍA]=ProgramaciónDeClase[[#Headers],[SÁBADO]])*(ROUNDDOWN($B10,10)&gt;=ROUNDDOWN(ListaDeClase[HORA DE INICIO],10))*($B10&lt;=ListaDeClase[HORA DE FINALIZACIÓN]),ListaDeClase[ÚNICO]),ListaDeClase[ÚNICO],0),2),0)</f>
        <v>0</v>
      </c>
    </row>
    <row r="11" spans="2:9" ht="30" customHeight="1" x14ac:dyDescent="0.2">
      <c r="B11" s="4">
        <f t="shared" si="0"/>
        <v>0.40625000000000011</v>
      </c>
      <c r="C11" s="6">
        <f>IFERROR(INDEX(ListaDeClase[],MATCH(SUMPRODUCT((ListaDeClase[DÍA]=ProgramaciónDeClase[[#Headers],[DOMINGO]])*(ROUNDDOWN($B11,10)&gt;=ROUNDDOWN(ListaDeClase[HORA DE INICIO],10))*($B11&lt;=ListaDeClase[HORA DE FINALIZACIÓN]),ListaDeClase[ÚNICO]),ListaDeClase[ÚNICO],0),2),0)</f>
        <v>0</v>
      </c>
      <c r="D11" s="6">
        <f>IFERROR(INDEX(ListaDeClase[],MATCH(SUMPRODUCT((ListaDeClase[DÍA]=ProgramaciónDeClase[[#Headers],[LUNES]])*(ROUNDDOWN($B11,10)&gt;=ROUNDDOWN(ListaDeClase[HORA DE INICIO],10))*($B11&lt;=ListaDeClase[HORA DE FINALIZACIÓN]),ListaDeClase[ÚNICO]),ListaDeClase[ÚNICO],0),2),0)</f>
        <v>0</v>
      </c>
      <c r="E11" s="6">
        <f>IFERROR(INDEX(ListaDeClase[],MATCH(SUMPRODUCT((ListaDeClase[DÍA]=ProgramaciónDeClase[[#Headers],[MARTES]])*(ROUNDDOWN($B11,10)&gt;=ROUNDDOWN(ListaDeClase[HORA DE INICIO],10))*($B11&lt;=ListaDeClase[HORA DE FINALIZACIÓN]),ListaDeClase[ÚNICO]),ListaDeClase[ÚNICO],0),2),0)</f>
        <v>0</v>
      </c>
      <c r="F11" s="6">
        <f>IFERROR(INDEX(ListaDeClase[],MATCH(SUMPRODUCT((ListaDeClase[DÍA]=ProgramaciónDeClase[[#Headers],[MIÉRCOLES]])*(ROUNDDOWN($B11,10)&gt;=ROUNDDOWN(ListaDeClase[HORA DE INICIO],10))*($B11&lt;=ListaDeClase[HORA DE FINALIZACIÓN]),ListaDeClase[ÚNICO]),ListaDeClase[ÚNICO],0),2),0)</f>
        <v>0</v>
      </c>
      <c r="G11" s="6">
        <f>IFERROR(INDEX(ListaDeClase[],MATCH(SUMPRODUCT((ListaDeClase[DÍA]=ProgramaciónDeClase[[#Headers],[JUEVES]])*(ROUNDDOWN($B11,10)&gt;=ROUNDDOWN(ListaDeClase[HORA DE INICIO],10))*($B11&lt;=ListaDeClase[HORA DE FINALIZACIÓN]),ListaDeClase[ÚNICO]),ListaDeClase[ÚNICO],0),2),0)</f>
        <v>0</v>
      </c>
      <c r="H11" s="6">
        <f>IFERROR(INDEX(ListaDeClase[],MATCH(SUMPRODUCT((ListaDeClase[DÍA]=ProgramaciónDeClase[[#Headers],[VIERNES]])*(ROUNDDOWN($B11,10)&gt;=ROUNDDOWN(ListaDeClase[HORA DE INICIO],10))*($B11&lt;=ListaDeClase[HORA DE FINALIZACIÓN]),ListaDeClase[ÚNICO]),ListaDeClase[ÚNICO],0),2),0)</f>
        <v>0</v>
      </c>
      <c r="I11" s="6">
        <f>IFERROR(INDEX(ListaDeClase[],MATCH(SUMPRODUCT((ListaDeClase[DÍA]=ProgramaciónDeClase[[#Headers],[SÁBADO]])*(ROUNDDOWN($B11,10)&gt;=ROUNDDOWN(ListaDeClase[HORA DE INICIO],10))*($B11&lt;=ListaDeClase[HORA DE FINALIZACIÓN]),ListaDeClase[ÚNICO]),ListaDeClase[ÚNICO],0),2),0)</f>
        <v>0</v>
      </c>
    </row>
    <row r="12" spans="2:9" ht="30" customHeight="1" x14ac:dyDescent="0.2">
      <c r="B12" s="4">
        <f t="shared" si="0"/>
        <v>0.4166666666666668</v>
      </c>
      <c r="C12" s="6">
        <f>IFERROR(INDEX(ListaDeClase[],MATCH(SUMPRODUCT((ListaDeClase[DÍA]=ProgramaciónDeClase[[#Headers],[DOMINGO]])*(ROUNDDOWN($B12,10)&gt;=ROUNDDOWN(ListaDeClase[HORA DE INICIO],10))*($B12&lt;=ListaDeClase[HORA DE FINALIZACIÓN]),ListaDeClase[ÚNICO]),ListaDeClase[ÚNICO],0),2),0)</f>
        <v>0</v>
      </c>
      <c r="D12" s="6">
        <f>IFERROR(INDEX(ListaDeClase[],MATCH(SUMPRODUCT((ListaDeClase[DÍA]=ProgramaciónDeClase[[#Headers],[LUNES]])*(ROUNDDOWN($B12,10)&gt;=ROUNDDOWN(ListaDeClase[HORA DE INICIO],10))*($B12&lt;=ListaDeClase[HORA DE FINALIZACIÓN]),ListaDeClase[ÚNICO]),ListaDeClase[ÚNICO],0),2),0)</f>
        <v>0</v>
      </c>
      <c r="E12" s="6">
        <f>IFERROR(INDEX(ListaDeClase[],MATCH(SUMPRODUCT((ListaDeClase[DÍA]=ProgramaciónDeClase[[#Headers],[MARTES]])*(ROUNDDOWN($B12,10)&gt;=ROUNDDOWN(ListaDeClase[HORA DE INICIO],10))*($B12&lt;=ListaDeClase[HORA DE FINALIZACIÓN]),ListaDeClase[ÚNICO]),ListaDeClase[ÚNICO],0),2),0)</f>
        <v>0</v>
      </c>
      <c r="F12" s="6">
        <f>IFERROR(INDEX(ListaDeClase[],MATCH(SUMPRODUCT((ListaDeClase[DÍA]=ProgramaciónDeClase[[#Headers],[MIÉRCOLES]])*(ROUNDDOWN($B12,10)&gt;=ROUNDDOWN(ListaDeClase[HORA DE INICIO],10))*($B12&lt;=ListaDeClase[HORA DE FINALIZACIÓN]),ListaDeClase[ÚNICO]),ListaDeClase[ÚNICO],0),2),0)</f>
        <v>0</v>
      </c>
      <c r="G12" s="6">
        <f>IFERROR(INDEX(ListaDeClase[],MATCH(SUMPRODUCT((ListaDeClase[DÍA]=ProgramaciónDeClase[[#Headers],[JUEVES]])*(ROUNDDOWN($B12,10)&gt;=ROUNDDOWN(ListaDeClase[HORA DE INICIO],10))*($B12&lt;=ListaDeClase[HORA DE FINALIZACIÓN]),ListaDeClase[ÚNICO]),ListaDeClase[ÚNICO],0),2),0)</f>
        <v>0</v>
      </c>
      <c r="H12" s="6">
        <f>IFERROR(INDEX(ListaDeClase[],MATCH(SUMPRODUCT((ListaDeClase[DÍA]=ProgramaciónDeClase[[#Headers],[VIERNES]])*(ROUNDDOWN($B12,10)&gt;=ROUNDDOWN(ListaDeClase[HORA DE INICIO],10))*($B12&lt;=ListaDeClase[HORA DE FINALIZACIÓN]),ListaDeClase[ÚNICO]),ListaDeClase[ÚNICO],0),2),0)</f>
        <v>0</v>
      </c>
      <c r="I12" s="6">
        <f>IFERROR(INDEX(ListaDeClase[],MATCH(SUMPRODUCT((ListaDeClase[DÍA]=ProgramaciónDeClase[[#Headers],[SÁBADO]])*(ROUNDDOWN($B12,10)&gt;=ROUNDDOWN(ListaDeClase[HORA DE INICIO],10))*($B12&lt;=ListaDeClase[HORA DE FINALIZACIÓN]),ListaDeClase[ÚNICO]),ListaDeClase[ÚNICO],0),2),0)</f>
        <v>0</v>
      </c>
    </row>
    <row r="13" spans="2:9" ht="30" customHeight="1" x14ac:dyDescent="0.2">
      <c r="B13" s="4">
        <f t="shared" si="0"/>
        <v>0.42708333333333348</v>
      </c>
      <c r="C13" s="6">
        <f>IFERROR(INDEX(ListaDeClase[],MATCH(SUMPRODUCT((ListaDeClase[DÍA]=ProgramaciónDeClase[[#Headers],[DOMINGO]])*(ROUNDDOWN($B13,10)&gt;=ROUNDDOWN(ListaDeClase[HORA DE INICIO],10))*($B13&lt;=ListaDeClase[HORA DE FINALIZACIÓN]),ListaDeClase[ÚNICO]),ListaDeClase[ÚNICO],0),2),0)</f>
        <v>0</v>
      </c>
      <c r="D13" s="6">
        <f>IFERROR(INDEX(ListaDeClase[],MATCH(SUMPRODUCT((ListaDeClase[DÍA]=ProgramaciónDeClase[[#Headers],[LUNES]])*(ROUNDDOWN($B13,10)&gt;=ROUNDDOWN(ListaDeClase[HORA DE INICIO],10))*($B13&lt;=ListaDeClase[HORA DE FINALIZACIÓN]),ListaDeClase[ÚNICO]),ListaDeClase[ÚNICO],0),2),0)</f>
        <v>0</v>
      </c>
      <c r="E13" s="6">
        <f>IFERROR(INDEX(ListaDeClase[],MATCH(SUMPRODUCT((ListaDeClase[DÍA]=ProgramaciónDeClase[[#Headers],[MARTES]])*(ROUNDDOWN($B13,10)&gt;=ROUNDDOWN(ListaDeClase[HORA DE INICIO],10))*($B13&lt;=ListaDeClase[HORA DE FINALIZACIÓN]),ListaDeClase[ÚNICO]),ListaDeClase[ÚNICO],0),2),0)</f>
        <v>0</v>
      </c>
      <c r="F13" s="6">
        <f>IFERROR(INDEX(ListaDeClase[],MATCH(SUMPRODUCT((ListaDeClase[DÍA]=ProgramaciónDeClase[[#Headers],[MIÉRCOLES]])*(ROUNDDOWN($B13,10)&gt;=ROUNDDOWN(ListaDeClase[HORA DE INICIO],10))*($B13&lt;=ListaDeClase[HORA DE FINALIZACIÓN]),ListaDeClase[ÚNICO]),ListaDeClase[ÚNICO],0),2),0)</f>
        <v>0</v>
      </c>
      <c r="G13" s="6">
        <f>IFERROR(INDEX(ListaDeClase[],MATCH(SUMPRODUCT((ListaDeClase[DÍA]=ProgramaciónDeClase[[#Headers],[JUEVES]])*(ROUNDDOWN($B13,10)&gt;=ROUNDDOWN(ListaDeClase[HORA DE INICIO],10))*($B13&lt;=ListaDeClase[HORA DE FINALIZACIÓN]),ListaDeClase[ÚNICO]),ListaDeClase[ÚNICO],0),2),0)</f>
        <v>0</v>
      </c>
      <c r="H13" s="6">
        <f>IFERROR(INDEX(ListaDeClase[],MATCH(SUMPRODUCT((ListaDeClase[DÍA]=ProgramaciónDeClase[[#Headers],[VIERNES]])*(ROUNDDOWN($B13,10)&gt;=ROUNDDOWN(ListaDeClase[HORA DE INICIO],10))*($B13&lt;=ListaDeClase[HORA DE FINALIZACIÓN]),ListaDeClase[ÚNICO]),ListaDeClase[ÚNICO],0),2),0)</f>
        <v>0</v>
      </c>
      <c r="I13" s="6">
        <f>IFERROR(INDEX(ListaDeClase[],MATCH(SUMPRODUCT((ListaDeClase[DÍA]=ProgramaciónDeClase[[#Headers],[SÁBADO]])*(ROUNDDOWN($B13,10)&gt;=ROUNDDOWN(ListaDeClase[HORA DE INICIO],10))*($B13&lt;=ListaDeClase[HORA DE FINALIZACIÓN]),ListaDeClase[ÚNICO]),ListaDeClase[ÚNICO],0),2),0)</f>
        <v>0</v>
      </c>
    </row>
    <row r="14" spans="2:9" ht="30" customHeight="1" x14ac:dyDescent="0.2">
      <c r="B14" s="4">
        <f t="shared" si="0"/>
        <v>0.43750000000000017</v>
      </c>
      <c r="C14" s="6">
        <f>IFERROR(INDEX(ListaDeClase[],MATCH(SUMPRODUCT((ListaDeClase[DÍA]=ProgramaciónDeClase[[#Headers],[DOMINGO]])*(ROUNDDOWN($B14,10)&gt;=ROUNDDOWN(ListaDeClase[HORA DE INICIO],10))*($B14&lt;=ListaDeClase[HORA DE FINALIZACIÓN]),ListaDeClase[ÚNICO]),ListaDeClase[ÚNICO],0),2),0)</f>
        <v>0</v>
      </c>
      <c r="D14" s="6">
        <f>IFERROR(INDEX(ListaDeClase[],MATCH(SUMPRODUCT((ListaDeClase[DÍA]=ProgramaciónDeClase[[#Headers],[LUNES]])*(ROUNDDOWN($B14,10)&gt;=ROUNDDOWN(ListaDeClase[HORA DE INICIO],10))*($B14&lt;=ListaDeClase[HORA DE FINALIZACIÓN]),ListaDeClase[ÚNICO]),ListaDeClase[ÚNICO],0),2),0)</f>
        <v>0</v>
      </c>
      <c r="E14" s="6">
        <f>IFERROR(INDEX(ListaDeClase[],MATCH(SUMPRODUCT((ListaDeClase[DÍA]=ProgramaciónDeClase[[#Headers],[MARTES]])*(ROUNDDOWN($B14,10)&gt;=ROUNDDOWN(ListaDeClase[HORA DE INICIO],10))*($B14&lt;=ListaDeClase[HORA DE FINALIZACIÓN]),ListaDeClase[ÚNICO]),ListaDeClase[ÚNICO],0),2),0)</f>
        <v>0</v>
      </c>
      <c r="F14" s="6">
        <f>IFERROR(INDEX(ListaDeClase[],MATCH(SUMPRODUCT((ListaDeClase[DÍA]=ProgramaciónDeClase[[#Headers],[MIÉRCOLES]])*(ROUNDDOWN($B14,10)&gt;=ROUNDDOWN(ListaDeClase[HORA DE INICIO],10))*($B14&lt;=ListaDeClase[HORA DE FINALIZACIÓN]),ListaDeClase[ÚNICO]),ListaDeClase[ÚNICO],0),2),0)</f>
        <v>0</v>
      </c>
      <c r="G14" s="6">
        <f>IFERROR(INDEX(ListaDeClase[],MATCH(SUMPRODUCT((ListaDeClase[DÍA]=ProgramaciónDeClase[[#Headers],[JUEVES]])*(ROUNDDOWN($B14,10)&gt;=ROUNDDOWN(ListaDeClase[HORA DE INICIO],10))*($B14&lt;=ListaDeClase[HORA DE FINALIZACIÓN]),ListaDeClase[ÚNICO]),ListaDeClase[ÚNICO],0),2),0)</f>
        <v>0</v>
      </c>
      <c r="H14" s="6">
        <f>IFERROR(INDEX(ListaDeClase[],MATCH(SUMPRODUCT((ListaDeClase[DÍA]=ProgramaciónDeClase[[#Headers],[VIERNES]])*(ROUNDDOWN($B14,10)&gt;=ROUNDDOWN(ListaDeClase[HORA DE INICIO],10))*($B14&lt;=ListaDeClase[HORA DE FINALIZACIÓN]),ListaDeClase[ÚNICO]),ListaDeClase[ÚNICO],0),2),0)</f>
        <v>0</v>
      </c>
      <c r="I14" s="6">
        <f>IFERROR(INDEX(ListaDeClase[],MATCH(SUMPRODUCT((ListaDeClase[DÍA]=ProgramaciónDeClase[[#Headers],[SÁBADO]])*(ROUNDDOWN($B14,10)&gt;=ROUNDDOWN(ListaDeClase[HORA DE INICIO],10))*($B14&lt;=ListaDeClase[HORA DE FINALIZACIÓN]),ListaDeClase[ÚNICO]),ListaDeClase[ÚNICO],0),2),0)</f>
        <v>0</v>
      </c>
    </row>
    <row r="15" spans="2:9" ht="30" customHeight="1" x14ac:dyDescent="0.2">
      <c r="B15" s="4">
        <f t="shared" si="0"/>
        <v>0.44791666666666685</v>
      </c>
      <c r="C15" s="6">
        <f>IFERROR(INDEX(ListaDeClase[],MATCH(SUMPRODUCT((ListaDeClase[DÍA]=ProgramaciónDeClase[[#Headers],[DOMINGO]])*(ROUNDDOWN($B15,10)&gt;=ROUNDDOWN(ListaDeClase[HORA DE INICIO],10))*($B15&lt;=ListaDeClase[HORA DE FINALIZACIÓN]),ListaDeClase[ÚNICO]),ListaDeClase[ÚNICO],0),2),0)</f>
        <v>0</v>
      </c>
      <c r="D15" s="6">
        <f>IFERROR(INDEX(ListaDeClase[],MATCH(SUMPRODUCT((ListaDeClase[DÍA]=ProgramaciónDeClase[[#Headers],[LUNES]])*(ROUNDDOWN($B15,10)&gt;=ROUNDDOWN(ListaDeClase[HORA DE INICIO],10))*($B15&lt;=ListaDeClase[HORA DE FINALIZACIÓN]),ListaDeClase[ÚNICO]),ListaDeClase[ÚNICO],0),2),0)</f>
        <v>0</v>
      </c>
      <c r="E15" s="6">
        <f>IFERROR(INDEX(ListaDeClase[],MATCH(SUMPRODUCT((ListaDeClase[DÍA]=ProgramaciónDeClase[[#Headers],[MARTES]])*(ROUNDDOWN($B15,10)&gt;=ROUNDDOWN(ListaDeClase[HORA DE INICIO],10))*($B15&lt;=ListaDeClase[HORA DE FINALIZACIÓN]),ListaDeClase[ÚNICO]),ListaDeClase[ÚNICO],0),2),0)</f>
        <v>0</v>
      </c>
      <c r="F15" s="6">
        <f>IFERROR(INDEX(ListaDeClase[],MATCH(SUMPRODUCT((ListaDeClase[DÍA]=ProgramaciónDeClase[[#Headers],[MIÉRCOLES]])*(ROUNDDOWN($B15,10)&gt;=ROUNDDOWN(ListaDeClase[HORA DE INICIO],10))*($B15&lt;=ListaDeClase[HORA DE FINALIZACIÓN]),ListaDeClase[ÚNICO]),ListaDeClase[ÚNICO],0),2),0)</f>
        <v>0</v>
      </c>
      <c r="G15" s="6">
        <f>IFERROR(INDEX(ListaDeClase[],MATCH(SUMPRODUCT((ListaDeClase[DÍA]=ProgramaciónDeClase[[#Headers],[JUEVES]])*(ROUNDDOWN($B15,10)&gt;=ROUNDDOWN(ListaDeClase[HORA DE INICIO],10))*($B15&lt;=ListaDeClase[HORA DE FINALIZACIÓN]),ListaDeClase[ÚNICO]),ListaDeClase[ÚNICO],0),2),0)</f>
        <v>0</v>
      </c>
      <c r="H15" s="6">
        <f>IFERROR(INDEX(ListaDeClase[],MATCH(SUMPRODUCT((ListaDeClase[DÍA]=ProgramaciónDeClase[[#Headers],[VIERNES]])*(ROUNDDOWN($B15,10)&gt;=ROUNDDOWN(ListaDeClase[HORA DE INICIO],10))*($B15&lt;=ListaDeClase[HORA DE FINALIZACIÓN]),ListaDeClase[ÚNICO]),ListaDeClase[ÚNICO],0),2),0)</f>
        <v>0</v>
      </c>
      <c r="I15" s="6">
        <f>IFERROR(INDEX(ListaDeClase[],MATCH(SUMPRODUCT((ListaDeClase[DÍA]=ProgramaciónDeClase[[#Headers],[SÁBADO]])*(ROUNDDOWN($B15,10)&gt;=ROUNDDOWN(ListaDeClase[HORA DE INICIO],10))*($B15&lt;=ListaDeClase[HORA DE FINALIZACIÓN]),ListaDeClase[ÚNICO]),ListaDeClase[ÚNICO],0),2),0)</f>
        <v>0</v>
      </c>
    </row>
    <row r="16" spans="2:9" ht="30" customHeight="1" x14ac:dyDescent="0.2">
      <c r="B16" s="4">
        <f t="shared" si="0"/>
        <v>0.45833333333333354</v>
      </c>
      <c r="C16" s="6">
        <f>IFERROR(INDEX(ListaDeClase[],MATCH(SUMPRODUCT((ListaDeClase[DÍA]=ProgramaciónDeClase[[#Headers],[DOMINGO]])*(ROUNDDOWN($B16,10)&gt;=ROUNDDOWN(ListaDeClase[HORA DE INICIO],10))*($B16&lt;=ListaDeClase[HORA DE FINALIZACIÓN]),ListaDeClase[ÚNICO]),ListaDeClase[ÚNICO],0),2),0)</f>
        <v>0</v>
      </c>
      <c r="D16" s="6">
        <f>IFERROR(INDEX(ListaDeClase[],MATCH(SUMPRODUCT((ListaDeClase[DÍA]=ProgramaciónDeClase[[#Headers],[LUNES]])*(ROUNDDOWN($B16,10)&gt;=ROUNDDOWN(ListaDeClase[HORA DE INICIO],10))*($B16&lt;=ListaDeClase[HORA DE FINALIZACIÓN]),ListaDeClase[ÚNICO]),ListaDeClase[ÚNICO],0),2),0)</f>
        <v>0</v>
      </c>
      <c r="E16" s="6" t="str">
        <f>IFERROR(INDEX(ListaDeClase[],MATCH(SUMPRODUCT((ListaDeClase[DÍA]=ProgramaciónDeClase[[#Headers],[MARTES]])*(ROUNDDOWN($B16,10)&gt;=ROUNDDOWN(ListaDeClase[HORA DE INICIO],10))*($B16&lt;=ListaDeClase[HORA DE FINALIZACIÓN]),ListaDeClase[ÚNICO]),ListaDeClase[ÚNICO],0),2),0)</f>
        <v>HPE-295</v>
      </c>
      <c r="F16" s="6">
        <f>IFERROR(INDEX(ListaDeClase[],MATCH(SUMPRODUCT((ListaDeClase[DÍA]=ProgramaciónDeClase[[#Headers],[MIÉRCOLES]])*(ROUNDDOWN($B16,10)&gt;=ROUNDDOWN(ListaDeClase[HORA DE INICIO],10))*($B16&lt;=ListaDeClase[HORA DE FINALIZACIÓN]),ListaDeClase[ÚNICO]),ListaDeClase[ÚNICO],0),2),0)</f>
        <v>0</v>
      </c>
      <c r="G16" s="6" t="str">
        <f>IFERROR(INDEX(ListaDeClase[],MATCH(SUMPRODUCT((ListaDeClase[DÍA]=ProgramaciónDeClase[[#Headers],[JUEVES]])*(ROUNDDOWN($B16,10)&gt;=ROUNDDOWN(ListaDeClase[HORA DE INICIO],10))*($B16&lt;=ListaDeClase[HORA DE FINALIZACIÓN]),ListaDeClase[ÚNICO]),ListaDeClase[ÚNICO],0),2),0)</f>
        <v>HPE-295</v>
      </c>
      <c r="H16" s="6">
        <f>IFERROR(INDEX(ListaDeClase[],MATCH(SUMPRODUCT((ListaDeClase[DÍA]=ProgramaciónDeClase[[#Headers],[VIERNES]])*(ROUNDDOWN($B16,10)&gt;=ROUNDDOWN(ListaDeClase[HORA DE INICIO],10))*($B16&lt;=ListaDeClase[HORA DE FINALIZACIÓN]),ListaDeClase[ÚNICO]),ListaDeClase[ÚNICO],0),2),0)</f>
        <v>0</v>
      </c>
      <c r="I16" s="6">
        <f>IFERROR(INDEX(ListaDeClase[],MATCH(SUMPRODUCT((ListaDeClase[DÍA]=ProgramaciónDeClase[[#Headers],[SÁBADO]])*(ROUNDDOWN($B16,10)&gt;=ROUNDDOWN(ListaDeClase[HORA DE INICIO],10))*($B16&lt;=ListaDeClase[HORA DE FINALIZACIÓN]),ListaDeClase[ÚNICO]),ListaDeClase[ÚNICO],0),2),0)</f>
        <v>0</v>
      </c>
    </row>
    <row r="17" spans="1:9" ht="30" customHeight="1" x14ac:dyDescent="0.2">
      <c r="B17" s="4">
        <f t="shared" si="0"/>
        <v>0.46875000000000022</v>
      </c>
      <c r="C17" s="6">
        <f>IFERROR(INDEX(ListaDeClase[],MATCH(SUMPRODUCT((ListaDeClase[DÍA]=ProgramaciónDeClase[[#Headers],[DOMINGO]])*(ROUNDDOWN($B17,10)&gt;=ROUNDDOWN(ListaDeClase[HORA DE INICIO],10))*($B17&lt;=ListaDeClase[HORA DE FINALIZACIÓN]),ListaDeClase[ÚNICO]),ListaDeClase[ÚNICO],0),2),0)</f>
        <v>0</v>
      </c>
      <c r="D17" s="6">
        <f>IFERROR(INDEX(ListaDeClase[],MATCH(SUMPRODUCT((ListaDeClase[DÍA]=ProgramaciónDeClase[[#Headers],[LUNES]])*(ROUNDDOWN($B17,10)&gt;=ROUNDDOWN(ListaDeClase[HORA DE INICIO],10))*($B17&lt;=ListaDeClase[HORA DE FINALIZACIÓN]),ListaDeClase[ÚNICO]),ListaDeClase[ÚNICO],0),2),0)</f>
        <v>0</v>
      </c>
      <c r="E17" s="6" t="str">
        <f>IFERROR(INDEX(ListaDeClase[],MATCH(SUMPRODUCT((ListaDeClase[DÍA]=ProgramaciónDeClase[[#Headers],[MARTES]])*(ROUNDDOWN($B17,10)&gt;=ROUNDDOWN(ListaDeClase[HORA DE INICIO],10))*($B17&lt;=ListaDeClase[HORA DE FINALIZACIÓN]),ListaDeClase[ÚNICO]),ListaDeClase[ÚNICO],0),2),0)</f>
        <v>HPE-295</v>
      </c>
      <c r="F17" s="6">
        <f>IFERROR(INDEX(ListaDeClase[],MATCH(SUMPRODUCT((ListaDeClase[DÍA]=ProgramaciónDeClase[[#Headers],[MIÉRCOLES]])*(ROUNDDOWN($B17,10)&gt;=ROUNDDOWN(ListaDeClase[HORA DE INICIO],10))*($B17&lt;=ListaDeClase[HORA DE FINALIZACIÓN]),ListaDeClase[ÚNICO]),ListaDeClase[ÚNICO],0),2),0)</f>
        <v>0</v>
      </c>
      <c r="G17" s="6" t="str">
        <f>IFERROR(INDEX(ListaDeClase[],MATCH(SUMPRODUCT((ListaDeClase[DÍA]=ProgramaciónDeClase[[#Headers],[JUEVES]])*(ROUNDDOWN($B17,10)&gt;=ROUNDDOWN(ListaDeClase[HORA DE INICIO],10))*($B17&lt;=ListaDeClase[HORA DE FINALIZACIÓN]),ListaDeClase[ÚNICO]),ListaDeClase[ÚNICO],0),2),0)</f>
        <v>HPE-295</v>
      </c>
      <c r="H17" s="6">
        <f>IFERROR(INDEX(ListaDeClase[],MATCH(SUMPRODUCT((ListaDeClase[DÍA]=ProgramaciónDeClase[[#Headers],[VIERNES]])*(ROUNDDOWN($B17,10)&gt;=ROUNDDOWN(ListaDeClase[HORA DE INICIO],10))*($B17&lt;=ListaDeClase[HORA DE FINALIZACIÓN]),ListaDeClase[ÚNICO]),ListaDeClase[ÚNICO],0),2),0)</f>
        <v>0</v>
      </c>
      <c r="I17" s="6">
        <f>IFERROR(INDEX(ListaDeClase[],MATCH(SUMPRODUCT((ListaDeClase[DÍA]=ProgramaciónDeClase[[#Headers],[SÁBADO]])*(ROUNDDOWN($B17,10)&gt;=ROUNDDOWN(ListaDeClase[HORA DE INICIO],10))*($B17&lt;=ListaDeClase[HORA DE FINALIZACIÓN]),ListaDeClase[ÚNICO]),ListaDeClase[ÚNICO],0),2),0)</f>
        <v>0</v>
      </c>
    </row>
    <row r="18" spans="1:9" ht="30" customHeight="1" x14ac:dyDescent="0.2">
      <c r="B18" s="4">
        <f t="shared" si="0"/>
        <v>0.47916666666666691</v>
      </c>
      <c r="C18" s="6">
        <f>IFERROR(INDEX(ListaDeClase[],MATCH(SUMPRODUCT((ListaDeClase[DÍA]=ProgramaciónDeClase[[#Headers],[DOMINGO]])*(ROUNDDOWN($B18,10)&gt;=ROUNDDOWN(ListaDeClase[HORA DE INICIO],10))*($B18&lt;=ListaDeClase[HORA DE FINALIZACIÓN]),ListaDeClase[ÚNICO]),ListaDeClase[ÚNICO],0),2),0)</f>
        <v>0</v>
      </c>
      <c r="D18" s="6">
        <f>IFERROR(INDEX(ListaDeClase[],MATCH(SUMPRODUCT((ListaDeClase[DÍA]=ProgramaciónDeClase[[#Headers],[LUNES]])*(ROUNDDOWN($B18,10)&gt;=ROUNDDOWN(ListaDeClase[HORA DE INICIO],10))*($B18&lt;=ListaDeClase[HORA DE FINALIZACIÓN]),ListaDeClase[ÚNICO]),ListaDeClase[ÚNICO],0),2),0)</f>
        <v>0</v>
      </c>
      <c r="E18" s="6" t="str">
        <f>IFERROR(INDEX(ListaDeClase[],MATCH(SUMPRODUCT((ListaDeClase[DÍA]=ProgramaciónDeClase[[#Headers],[MARTES]])*(ROUNDDOWN($B18,10)&gt;=ROUNDDOWN(ListaDeClase[HORA DE INICIO],10))*($B18&lt;=ListaDeClase[HORA DE FINALIZACIÓN]),ListaDeClase[ÚNICO]),ListaDeClase[ÚNICO],0),2),0)</f>
        <v>HPE-295</v>
      </c>
      <c r="F18" s="6">
        <f>IFERROR(INDEX(ListaDeClase[],MATCH(SUMPRODUCT((ListaDeClase[DÍA]=ProgramaciónDeClase[[#Headers],[MIÉRCOLES]])*(ROUNDDOWN($B18,10)&gt;=ROUNDDOWN(ListaDeClase[HORA DE INICIO],10))*($B18&lt;=ListaDeClase[HORA DE FINALIZACIÓN]),ListaDeClase[ÚNICO]),ListaDeClase[ÚNICO],0),2),0)</f>
        <v>0</v>
      </c>
      <c r="G18" s="6" t="str">
        <f>IFERROR(INDEX(ListaDeClase[],MATCH(SUMPRODUCT((ListaDeClase[DÍA]=ProgramaciónDeClase[[#Headers],[JUEVES]])*(ROUNDDOWN($B18,10)&gt;=ROUNDDOWN(ListaDeClase[HORA DE INICIO],10))*($B18&lt;=ListaDeClase[HORA DE FINALIZACIÓN]),ListaDeClase[ÚNICO]),ListaDeClase[ÚNICO],0),2),0)</f>
        <v>HPE-295</v>
      </c>
      <c r="H18" s="6">
        <f>IFERROR(INDEX(ListaDeClase[],MATCH(SUMPRODUCT((ListaDeClase[DÍA]=ProgramaciónDeClase[[#Headers],[VIERNES]])*(ROUNDDOWN($B18,10)&gt;=ROUNDDOWN(ListaDeClase[HORA DE INICIO],10))*($B18&lt;=ListaDeClase[HORA DE FINALIZACIÓN]),ListaDeClase[ÚNICO]),ListaDeClase[ÚNICO],0),2),0)</f>
        <v>0</v>
      </c>
      <c r="I18" s="6">
        <f>IFERROR(INDEX(ListaDeClase[],MATCH(SUMPRODUCT((ListaDeClase[DÍA]=ProgramaciónDeClase[[#Headers],[SÁBADO]])*(ROUNDDOWN($B18,10)&gt;=ROUNDDOWN(ListaDeClase[HORA DE INICIO],10))*($B18&lt;=ListaDeClase[HORA DE FINALIZACIÓN]),ListaDeClase[ÚNICO]),ListaDeClase[ÚNICO],0),2),0)</f>
        <v>0</v>
      </c>
    </row>
    <row r="19" spans="1:9" ht="30" customHeight="1" x14ac:dyDescent="0.2">
      <c r="B19" s="4">
        <f t="shared" si="0"/>
        <v>0.48958333333333359</v>
      </c>
      <c r="C19" s="6">
        <f>IFERROR(INDEX(ListaDeClase[],MATCH(SUMPRODUCT((ListaDeClase[DÍA]=ProgramaciónDeClase[[#Headers],[DOMINGO]])*(ROUNDDOWN($B19,10)&gt;=ROUNDDOWN(ListaDeClase[HORA DE INICIO],10))*($B19&lt;=ListaDeClase[HORA DE FINALIZACIÓN]),ListaDeClase[ÚNICO]),ListaDeClase[ÚNICO],0),2),0)</f>
        <v>0</v>
      </c>
      <c r="D19" s="6">
        <f>IFERROR(INDEX(ListaDeClase[],MATCH(SUMPRODUCT((ListaDeClase[DÍA]=ProgramaciónDeClase[[#Headers],[LUNES]])*(ROUNDDOWN($B19,10)&gt;=ROUNDDOWN(ListaDeClase[HORA DE INICIO],10))*($B19&lt;=ListaDeClase[HORA DE FINALIZACIÓN]),ListaDeClase[ÚNICO]),ListaDeClase[ÚNICO],0),2),0)</f>
        <v>0</v>
      </c>
      <c r="E19" s="6" t="str">
        <f>IFERROR(INDEX(ListaDeClase[],MATCH(SUMPRODUCT((ListaDeClase[DÍA]=ProgramaciónDeClase[[#Headers],[MARTES]])*(ROUNDDOWN($B19,10)&gt;=ROUNDDOWN(ListaDeClase[HORA DE INICIO],10))*($B19&lt;=ListaDeClase[HORA DE FINALIZACIÓN]),ListaDeClase[ÚNICO]),ListaDeClase[ÚNICO],0),2),0)</f>
        <v>HPE-295</v>
      </c>
      <c r="F19" s="6">
        <f>IFERROR(INDEX(ListaDeClase[],MATCH(SUMPRODUCT((ListaDeClase[DÍA]=ProgramaciónDeClase[[#Headers],[MIÉRCOLES]])*(ROUNDDOWN($B19,10)&gt;=ROUNDDOWN(ListaDeClase[HORA DE INICIO],10))*($B19&lt;=ListaDeClase[HORA DE FINALIZACIÓN]),ListaDeClase[ÚNICO]),ListaDeClase[ÚNICO],0),2),0)</f>
        <v>0</v>
      </c>
      <c r="G19" s="6" t="str">
        <f>IFERROR(INDEX(ListaDeClase[],MATCH(SUMPRODUCT((ListaDeClase[DÍA]=ProgramaciónDeClase[[#Headers],[JUEVES]])*(ROUNDDOWN($B19,10)&gt;=ROUNDDOWN(ListaDeClase[HORA DE INICIO],10))*($B19&lt;=ListaDeClase[HORA DE FINALIZACIÓN]),ListaDeClase[ÚNICO]),ListaDeClase[ÚNICO],0),2),0)</f>
        <v>HPE-295</v>
      </c>
      <c r="H19" s="6">
        <f>IFERROR(INDEX(ListaDeClase[],MATCH(SUMPRODUCT((ListaDeClase[DÍA]=ProgramaciónDeClase[[#Headers],[VIERNES]])*(ROUNDDOWN($B19,10)&gt;=ROUNDDOWN(ListaDeClase[HORA DE INICIO],10))*($B19&lt;=ListaDeClase[HORA DE FINALIZACIÓN]),ListaDeClase[ÚNICO]),ListaDeClase[ÚNICO],0),2),0)</f>
        <v>0</v>
      </c>
      <c r="I19" s="6">
        <f>IFERROR(INDEX(ListaDeClase[],MATCH(SUMPRODUCT((ListaDeClase[DÍA]=ProgramaciónDeClase[[#Headers],[SÁBADO]])*(ROUNDDOWN($B19,10)&gt;=ROUNDDOWN(ListaDeClase[HORA DE INICIO],10))*($B19&lt;=ListaDeClase[HORA DE FINALIZACIÓN]),ListaDeClase[ÚNICO]),ListaDeClase[ÚNICO],0),2),0)</f>
        <v>0</v>
      </c>
    </row>
    <row r="20" spans="1:9" ht="30" customHeight="1" x14ac:dyDescent="0.2">
      <c r="B20" s="4">
        <f t="shared" si="0"/>
        <v>0.50000000000000022</v>
      </c>
      <c r="C20" s="6">
        <f>IFERROR(INDEX(ListaDeClase[],MATCH(SUMPRODUCT((ListaDeClase[DÍA]=ProgramaciónDeClase[[#Headers],[DOMINGO]])*(ROUNDDOWN($B20,10)&gt;=ROUNDDOWN(ListaDeClase[HORA DE INICIO],10))*($B20&lt;=ListaDeClase[HORA DE FINALIZACIÓN]),ListaDeClase[ÚNICO]),ListaDeClase[ÚNICO],0),2),0)</f>
        <v>0</v>
      </c>
      <c r="D20" s="6">
        <f>IFERROR(INDEX(ListaDeClase[],MATCH(SUMPRODUCT((ListaDeClase[DÍA]=ProgramaciónDeClase[[#Headers],[LUNES]])*(ROUNDDOWN($B20,10)&gt;=ROUNDDOWN(ListaDeClase[HORA DE INICIO],10))*($B20&lt;=ListaDeClase[HORA DE FINALIZACIÓN]),ListaDeClase[ÚNICO]),ListaDeClase[ÚNICO],0),2),0)</f>
        <v>0</v>
      </c>
      <c r="E20" s="6" t="str">
        <f>IFERROR(INDEX(ListaDeClase[],MATCH(SUMPRODUCT((ListaDeClase[DÍA]=ProgramaciónDeClase[[#Headers],[MARTES]])*(ROUNDDOWN($B20,10)&gt;=ROUNDDOWN(ListaDeClase[HORA DE INICIO],10))*($B20&lt;=ListaDeClase[HORA DE FINALIZACIÓN]),ListaDeClase[ÚNICO]),ListaDeClase[ÚNICO],0),2),0)</f>
        <v>HPE-295</v>
      </c>
      <c r="F20" s="6">
        <f>IFERROR(INDEX(ListaDeClase[],MATCH(SUMPRODUCT((ListaDeClase[DÍA]=ProgramaciónDeClase[[#Headers],[MIÉRCOLES]])*(ROUNDDOWN($B20,10)&gt;=ROUNDDOWN(ListaDeClase[HORA DE INICIO],10))*($B20&lt;=ListaDeClase[HORA DE FINALIZACIÓN]),ListaDeClase[ÚNICO]),ListaDeClase[ÚNICO],0),2),0)</f>
        <v>0</v>
      </c>
      <c r="G20" s="6" t="str">
        <f>IFERROR(INDEX(ListaDeClase[],MATCH(SUMPRODUCT((ListaDeClase[DÍA]=ProgramaciónDeClase[[#Headers],[JUEVES]])*(ROUNDDOWN($B20,10)&gt;=ROUNDDOWN(ListaDeClase[HORA DE INICIO],10))*($B20&lt;=ListaDeClase[HORA DE FINALIZACIÓN]),ListaDeClase[ÚNICO]),ListaDeClase[ÚNICO],0),2),0)</f>
        <v>HPE-295</v>
      </c>
      <c r="H20" s="6">
        <f>IFERROR(INDEX(ListaDeClase[],MATCH(SUMPRODUCT((ListaDeClase[DÍA]=ProgramaciónDeClase[[#Headers],[VIERNES]])*(ROUNDDOWN($B20,10)&gt;=ROUNDDOWN(ListaDeClase[HORA DE INICIO],10))*($B20&lt;=ListaDeClase[HORA DE FINALIZACIÓN]),ListaDeClase[ÚNICO]),ListaDeClase[ÚNICO],0),2),0)</f>
        <v>0</v>
      </c>
      <c r="I20" s="6">
        <f>IFERROR(INDEX(ListaDeClase[],MATCH(SUMPRODUCT((ListaDeClase[DÍA]=ProgramaciónDeClase[[#Headers],[SÁBADO]])*(ROUNDDOWN($B20,10)&gt;=ROUNDDOWN(ListaDeClase[HORA DE INICIO],10))*($B20&lt;=ListaDeClase[HORA DE FINALIZACIÓN]),ListaDeClase[ÚNICO]),ListaDeClase[ÚNICO],0),2),0)</f>
        <v>0</v>
      </c>
    </row>
    <row r="21" spans="1:9" ht="30" customHeight="1" x14ac:dyDescent="0.2">
      <c r="B21" s="4">
        <f t="shared" si="0"/>
        <v>0.51041666666666685</v>
      </c>
      <c r="C21" s="6">
        <f>IFERROR(INDEX(ListaDeClase[],MATCH(SUMPRODUCT((ListaDeClase[DÍA]=ProgramaciónDeClase[[#Headers],[DOMINGO]])*(ROUNDDOWN($B21,10)&gt;=ROUNDDOWN(ListaDeClase[HORA DE INICIO],10))*($B21&lt;=ListaDeClase[HORA DE FINALIZACIÓN]),ListaDeClase[ÚNICO]),ListaDeClase[ÚNICO],0),2),0)</f>
        <v>0</v>
      </c>
      <c r="D21" s="6">
        <f>IFERROR(INDEX(ListaDeClase[],MATCH(SUMPRODUCT((ListaDeClase[DÍA]=ProgramaciónDeClase[[#Headers],[LUNES]])*(ROUNDDOWN($B21,10)&gt;=ROUNDDOWN(ListaDeClase[HORA DE INICIO],10))*($B21&lt;=ListaDeClase[HORA DE FINALIZACIÓN]),ListaDeClase[ÚNICO]),ListaDeClase[ÚNICO],0),2),0)</f>
        <v>0</v>
      </c>
      <c r="E21" s="6">
        <f>IFERROR(INDEX(ListaDeClase[],MATCH(SUMPRODUCT((ListaDeClase[DÍA]=ProgramaciónDeClase[[#Headers],[MARTES]])*(ROUNDDOWN($B21,10)&gt;=ROUNDDOWN(ListaDeClase[HORA DE INICIO],10))*($B21&lt;=ListaDeClase[HORA DE FINALIZACIÓN]),ListaDeClase[ÚNICO]),ListaDeClase[ÚNICO],0),2),0)</f>
        <v>0</v>
      </c>
      <c r="F21" s="6">
        <f>IFERROR(INDEX(ListaDeClase[],MATCH(SUMPRODUCT((ListaDeClase[DÍA]=ProgramaciónDeClase[[#Headers],[MIÉRCOLES]])*(ROUNDDOWN($B21,10)&gt;=ROUNDDOWN(ListaDeClase[HORA DE INICIO],10))*($B21&lt;=ListaDeClase[HORA DE FINALIZACIÓN]),ListaDeClase[ÚNICO]),ListaDeClase[ÚNICO],0),2),0)</f>
        <v>0</v>
      </c>
      <c r="G21" s="6">
        <f>IFERROR(INDEX(ListaDeClase[],MATCH(SUMPRODUCT((ListaDeClase[DÍA]=ProgramaciónDeClase[[#Headers],[JUEVES]])*(ROUNDDOWN($B21,10)&gt;=ROUNDDOWN(ListaDeClase[HORA DE INICIO],10))*($B21&lt;=ListaDeClase[HORA DE FINALIZACIÓN]),ListaDeClase[ÚNICO]),ListaDeClase[ÚNICO],0),2),0)</f>
        <v>0</v>
      </c>
      <c r="H21" s="6">
        <f>IFERROR(INDEX(ListaDeClase[],MATCH(SUMPRODUCT((ListaDeClase[DÍA]=ProgramaciónDeClase[[#Headers],[VIERNES]])*(ROUNDDOWN($B21,10)&gt;=ROUNDDOWN(ListaDeClase[HORA DE INICIO],10))*($B21&lt;=ListaDeClase[HORA DE FINALIZACIÓN]),ListaDeClase[ÚNICO]),ListaDeClase[ÚNICO],0),2),0)</f>
        <v>0</v>
      </c>
      <c r="I21" s="6">
        <f>IFERROR(INDEX(ListaDeClase[],MATCH(SUMPRODUCT((ListaDeClase[DÍA]=ProgramaciónDeClase[[#Headers],[SÁBADO]])*(ROUNDDOWN($B21,10)&gt;=ROUNDDOWN(ListaDeClase[HORA DE INICIO],10))*($B21&lt;=ListaDeClase[HORA DE FINALIZACIÓN]),ListaDeClase[ÚNICO]),ListaDeClase[ÚNICO],0),2),0)</f>
        <v>0</v>
      </c>
    </row>
    <row r="22" spans="1:9" ht="30" customHeight="1" x14ac:dyDescent="0.2">
      <c r="B22" s="4">
        <f t="shared" si="0"/>
        <v>0.52083333333333348</v>
      </c>
      <c r="C22" s="6">
        <f>IFERROR(INDEX(ListaDeClase[],MATCH(SUMPRODUCT((ListaDeClase[DÍA]=ProgramaciónDeClase[[#Headers],[DOMINGO]])*(ROUNDDOWN($B22,10)&gt;=ROUNDDOWN(ListaDeClase[HORA DE INICIO],10))*($B22&lt;=ListaDeClase[HORA DE FINALIZACIÓN]),ListaDeClase[ÚNICO]),ListaDeClase[ÚNICO],0),2),0)</f>
        <v>0</v>
      </c>
      <c r="D22" s="6">
        <f>IFERROR(INDEX(ListaDeClase[],MATCH(SUMPRODUCT((ListaDeClase[DÍA]=ProgramaciónDeClase[[#Headers],[LUNES]])*(ROUNDDOWN($B22,10)&gt;=ROUNDDOWN(ListaDeClase[HORA DE INICIO],10))*($B22&lt;=ListaDeClase[HORA DE FINALIZACIÓN]),ListaDeClase[ÚNICO]),ListaDeClase[ÚNICO],0),2),0)</f>
        <v>0</v>
      </c>
      <c r="E22" s="6">
        <f>IFERROR(INDEX(ListaDeClase[],MATCH(SUMPRODUCT((ListaDeClase[DÍA]=ProgramaciónDeClase[[#Headers],[MARTES]])*(ROUNDDOWN($B22,10)&gt;=ROUNDDOWN(ListaDeClase[HORA DE INICIO],10))*($B22&lt;=ListaDeClase[HORA DE FINALIZACIÓN]),ListaDeClase[ÚNICO]),ListaDeClase[ÚNICO],0),2),0)</f>
        <v>0</v>
      </c>
      <c r="F22" s="6">
        <f>IFERROR(INDEX(ListaDeClase[],MATCH(SUMPRODUCT((ListaDeClase[DÍA]=ProgramaciónDeClase[[#Headers],[MIÉRCOLES]])*(ROUNDDOWN($B22,10)&gt;=ROUNDDOWN(ListaDeClase[HORA DE INICIO],10))*($B22&lt;=ListaDeClase[HORA DE FINALIZACIÓN]),ListaDeClase[ÚNICO]),ListaDeClase[ÚNICO],0),2),0)</f>
        <v>0</v>
      </c>
      <c r="G22" s="6">
        <f>IFERROR(INDEX(ListaDeClase[],MATCH(SUMPRODUCT((ListaDeClase[DÍA]=ProgramaciónDeClase[[#Headers],[JUEVES]])*(ROUNDDOWN($B22,10)&gt;=ROUNDDOWN(ListaDeClase[HORA DE INICIO],10))*($B22&lt;=ListaDeClase[HORA DE FINALIZACIÓN]),ListaDeClase[ÚNICO]),ListaDeClase[ÚNICO],0),2),0)</f>
        <v>0</v>
      </c>
      <c r="H22" s="6">
        <f>IFERROR(INDEX(ListaDeClase[],MATCH(SUMPRODUCT((ListaDeClase[DÍA]=ProgramaciónDeClase[[#Headers],[VIERNES]])*(ROUNDDOWN($B22,10)&gt;=ROUNDDOWN(ListaDeClase[HORA DE INICIO],10))*($B22&lt;=ListaDeClase[HORA DE FINALIZACIÓN]),ListaDeClase[ÚNICO]),ListaDeClase[ÚNICO],0),2),0)</f>
        <v>0</v>
      </c>
      <c r="I22" s="6">
        <f>IFERROR(INDEX(ListaDeClase[],MATCH(SUMPRODUCT((ListaDeClase[DÍA]=ProgramaciónDeClase[[#Headers],[SÁBADO]])*(ROUNDDOWN($B22,10)&gt;=ROUNDDOWN(ListaDeClase[HORA DE INICIO],10))*($B22&lt;=ListaDeClase[HORA DE FINALIZACIÓN]),ListaDeClase[ÚNICO]),ListaDeClase[ÚNICO],0),2),0)</f>
        <v>0</v>
      </c>
    </row>
    <row r="23" spans="1:9" ht="30" customHeight="1" x14ac:dyDescent="0.2">
      <c r="A23"/>
      <c r="B23" s="4">
        <f t="shared" si="0"/>
        <v>0.53125000000000011</v>
      </c>
      <c r="C23" s="6">
        <f>IFERROR(INDEX(ListaDeClase[],MATCH(SUMPRODUCT((ListaDeClase[DÍA]=ProgramaciónDeClase[[#Headers],[DOMINGO]])*(ROUNDDOWN($B23,10)&gt;=ROUNDDOWN(ListaDeClase[HORA DE INICIO],10))*($B23&lt;=ListaDeClase[HORA DE FINALIZACIÓN]),ListaDeClase[ÚNICO]),ListaDeClase[ÚNICO],0),2),0)</f>
        <v>0</v>
      </c>
      <c r="D23" s="6">
        <f>IFERROR(INDEX(ListaDeClase[],MATCH(SUMPRODUCT((ListaDeClase[DÍA]=ProgramaciónDeClase[[#Headers],[LUNES]])*(ROUNDDOWN($B23,10)&gt;=ROUNDDOWN(ListaDeClase[HORA DE INICIO],10))*($B23&lt;=ListaDeClase[HORA DE FINALIZACIÓN]),ListaDeClase[ÚNICO]),ListaDeClase[ÚNICO],0),2),0)</f>
        <v>0</v>
      </c>
      <c r="E23" s="6">
        <f>IFERROR(INDEX(ListaDeClase[],MATCH(SUMPRODUCT((ListaDeClase[DÍA]=ProgramaciónDeClase[[#Headers],[MARTES]])*(ROUNDDOWN($B23,10)&gt;=ROUNDDOWN(ListaDeClase[HORA DE INICIO],10))*($B23&lt;=ListaDeClase[HORA DE FINALIZACIÓN]),ListaDeClase[ÚNICO]),ListaDeClase[ÚNICO],0),2),0)</f>
        <v>0</v>
      </c>
      <c r="F23" s="6">
        <f>IFERROR(INDEX(ListaDeClase[],MATCH(SUMPRODUCT((ListaDeClase[DÍA]=ProgramaciónDeClase[[#Headers],[MIÉRCOLES]])*(ROUNDDOWN($B23,10)&gt;=ROUNDDOWN(ListaDeClase[HORA DE INICIO],10))*($B23&lt;=ListaDeClase[HORA DE FINALIZACIÓN]),ListaDeClase[ÚNICO]),ListaDeClase[ÚNICO],0),2),0)</f>
        <v>0</v>
      </c>
      <c r="G23" s="6">
        <f>IFERROR(INDEX(ListaDeClase[],MATCH(SUMPRODUCT((ListaDeClase[DÍA]=ProgramaciónDeClase[[#Headers],[JUEVES]])*(ROUNDDOWN($B23,10)&gt;=ROUNDDOWN(ListaDeClase[HORA DE INICIO],10))*($B23&lt;=ListaDeClase[HORA DE FINALIZACIÓN]),ListaDeClase[ÚNICO]),ListaDeClase[ÚNICO],0),2),0)</f>
        <v>0</v>
      </c>
      <c r="H23" s="6">
        <f>IFERROR(INDEX(ListaDeClase[],MATCH(SUMPRODUCT((ListaDeClase[DÍA]=ProgramaciónDeClase[[#Headers],[VIERNES]])*(ROUNDDOWN($B23,10)&gt;=ROUNDDOWN(ListaDeClase[HORA DE INICIO],10))*($B23&lt;=ListaDeClase[HORA DE FINALIZACIÓN]),ListaDeClase[ÚNICO]),ListaDeClase[ÚNICO],0),2),0)</f>
        <v>0</v>
      </c>
      <c r="I23" s="6">
        <f>IFERROR(INDEX(ListaDeClase[],MATCH(SUMPRODUCT((ListaDeClase[DÍA]=ProgramaciónDeClase[[#Headers],[SÁBADO]])*(ROUNDDOWN($B23,10)&gt;=ROUNDDOWN(ListaDeClase[HORA DE INICIO],10))*($B23&lt;=ListaDeClase[HORA DE FINALIZACIÓN]),ListaDeClase[ÚNICO]),ListaDeClase[ÚNICO],0),2),0)</f>
        <v>0</v>
      </c>
    </row>
    <row r="24" spans="1:9" ht="30" customHeight="1" x14ac:dyDescent="0.2">
      <c r="A24"/>
      <c r="B24" s="4">
        <f t="shared" si="0"/>
        <v>0.54166666666666674</v>
      </c>
      <c r="C24" s="6">
        <f>IFERROR(INDEX(ListaDeClase[],MATCH(SUMPRODUCT((ListaDeClase[DÍA]=ProgramaciónDeClase[[#Headers],[DOMINGO]])*(ROUNDDOWN($B24,10)&gt;=ROUNDDOWN(ListaDeClase[HORA DE INICIO],10))*($B24&lt;=ListaDeClase[HORA DE FINALIZACIÓN]),ListaDeClase[ÚNICO]),ListaDeClase[ÚNICO],0),2),0)</f>
        <v>0</v>
      </c>
      <c r="D24" s="6" t="str">
        <f>IFERROR(INDEX(ListaDeClase[],MATCH(SUMPRODUCT((ListaDeClase[DÍA]=ProgramaciónDeClase[[#Headers],[LUNES]])*(ROUNDDOWN($B24,10)&gt;=ROUNDDOWN(ListaDeClase[HORA DE INICIO],10))*($B24&lt;=ListaDeClase[HORA DE FINALIZACIÓN]),ListaDeClase[ÚNICO]),ListaDeClase[ÚNICO],0),2),0)</f>
        <v>WR-121</v>
      </c>
      <c r="E24" s="6">
        <f>IFERROR(INDEX(ListaDeClase[],MATCH(SUMPRODUCT((ListaDeClase[DÍA]=ProgramaciónDeClase[[#Headers],[MARTES]])*(ROUNDDOWN($B24,10)&gt;=ROUNDDOWN(ListaDeClase[HORA DE INICIO],10))*($B24&lt;=ListaDeClase[HORA DE FINALIZACIÓN]),ListaDeClase[ÚNICO]),ListaDeClase[ÚNICO],0),2),0)</f>
        <v>0</v>
      </c>
      <c r="F24" s="6" t="str">
        <f>IFERROR(INDEX(ListaDeClase[],MATCH(SUMPRODUCT((ListaDeClase[DÍA]=ProgramaciónDeClase[[#Headers],[MIÉRCOLES]])*(ROUNDDOWN($B24,10)&gt;=ROUNDDOWN(ListaDeClase[HORA DE INICIO],10))*($B24&lt;=ListaDeClase[HORA DE FINALIZACIÓN]),ListaDeClase[ÚNICO]),ListaDeClase[ÚNICO],0),2),0)</f>
        <v>WR-121</v>
      </c>
      <c r="G24" s="6">
        <f>IFERROR(INDEX(ListaDeClase[],MATCH(SUMPRODUCT((ListaDeClase[DÍA]=ProgramaciónDeClase[[#Headers],[JUEVES]])*(ROUNDDOWN($B24,10)&gt;=ROUNDDOWN(ListaDeClase[HORA DE INICIO],10))*($B24&lt;=ListaDeClase[HORA DE FINALIZACIÓN]),ListaDeClase[ÚNICO]),ListaDeClase[ÚNICO],0),2),0)</f>
        <v>0</v>
      </c>
      <c r="H24" s="6">
        <f>IFERROR(INDEX(ListaDeClase[],MATCH(SUMPRODUCT((ListaDeClase[DÍA]=ProgramaciónDeClase[[#Headers],[VIERNES]])*(ROUNDDOWN($B24,10)&gt;=ROUNDDOWN(ListaDeClase[HORA DE INICIO],10))*($B24&lt;=ListaDeClase[HORA DE FINALIZACIÓN]),ListaDeClase[ÚNICO]),ListaDeClase[ÚNICO],0),2),0)</f>
        <v>0</v>
      </c>
      <c r="I24" s="6">
        <f>IFERROR(INDEX(ListaDeClase[],MATCH(SUMPRODUCT((ListaDeClase[DÍA]=ProgramaciónDeClase[[#Headers],[SÁBADO]])*(ROUNDDOWN($B24,10)&gt;=ROUNDDOWN(ListaDeClase[HORA DE INICIO],10))*($B24&lt;=ListaDeClase[HORA DE FINALIZACIÓN]),ListaDeClase[ÚNICO]),ListaDeClase[ÚNICO],0),2),0)</f>
        <v>0</v>
      </c>
    </row>
    <row r="25" spans="1:9" ht="30" customHeight="1" x14ac:dyDescent="0.2">
      <c r="B25" s="4">
        <f t="shared" si="0"/>
        <v>0.55208333333333337</v>
      </c>
      <c r="C25" s="6">
        <f>IFERROR(INDEX(ListaDeClase[],MATCH(SUMPRODUCT((ListaDeClase[DÍA]=ProgramaciónDeClase[[#Headers],[DOMINGO]])*(ROUNDDOWN($B25,10)&gt;=ROUNDDOWN(ListaDeClase[HORA DE INICIO],10))*($B25&lt;=ListaDeClase[HORA DE FINALIZACIÓN]),ListaDeClase[ÚNICO]),ListaDeClase[ÚNICO],0),2),0)</f>
        <v>0</v>
      </c>
      <c r="D25" s="6" t="str">
        <f>IFERROR(INDEX(ListaDeClase[],MATCH(SUMPRODUCT((ListaDeClase[DÍA]=ProgramaciónDeClase[[#Headers],[LUNES]])*(ROUNDDOWN($B25,10)&gt;=ROUNDDOWN(ListaDeClase[HORA DE INICIO],10))*($B25&lt;=ListaDeClase[HORA DE FINALIZACIÓN]),ListaDeClase[ÚNICO]),ListaDeClase[ÚNICO],0),2),0)</f>
        <v>WR-121</v>
      </c>
      <c r="E25" s="6">
        <f>IFERROR(INDEX(ListaDeClase[],MATCH(SUMPRODUCT((ListaDeClase[DÍA]=ProgramaciónDeClase[[#Headers],[MARTES]])*(ROUNDDOWN($B25,10)&gt;=ROUNDDOWN(ListaDeClase[HORA DE INICIO],10))*($B25&lt;=ListaDeClase[HORA DE FINALIZACIÓN]),ListaDeClase[ÚNICO]),ListaDeClase[ÚNICO],0),2),0)</f>
        <v>0</v>
      </c>
      <c r="F25" s="6" t="str">
        <f>IFERROR(INDEX(ListaDeClase[],MATCH(SUMPRODUCT((ListaDeClase[DÍA]=ProgramaciónDeClase[[#Headers],[MIÉRCOLES]])*(ROUNDDOWN($B25,10)&gt;=ROUNDDOWN(ListaDeClase[HORA DE INICIO],10))*($B25&lt;=ListaDeClase[HORA DE FINALIZACIÓN]),ListaDeClase[ÚNICO]),ListaDeClase[ÚNICO],0),2),0)</f>
        <v>WR-121</v>
      </c>
      <c r="G25" s="6">
        <f>IFERROR(INDEX(ListaDeClase[],MATCH(SUMPRODUCT((ListaDeClase[DÍA]=ProgramaciónDeClase[[#Headers],[JUEVES]])*(ROUNDDOWN($B25,10)&gt;=ROUNDDOWN(ListaDeClase[HORA DE INICIO],10))*($B25&lt;=ListaDeClase[HORA DE FINALIZACIÓN]),ListaDeClase[ÚNICO]),ListaDeClase[ÚNICO],0),2),0)</f>
        <v>0</v>
      </c>
      <c r="H25" s="6">
        <f>IFERROR(INDEX(ListaDeClase[],MATCH(SUMPRODUCT((ListaDeClase[DÍA]=ProgramaciónDeClase[[#Headers],[VIERNES]])*(ROUNDDOWN($B25,10)&gt;=ROUNDDOWN(ListaDeClase[HORA DE INICIO],10))*($B25&lt;=ListaDeClase[HORA DE FINALIZACIÓN]),ListaDeClase[ÚNICO]),ListaDeClase[ÚNICO],0),2),0)</f>
        <v>0</v>
      </c>
      <c r="I25" s="6">
        <f>IFERROR(INDEX(ListaDeClase[],MATCH(SUMPRODUCT((ListaDeClase[DÍA]=ProgramaciónDeClase[[#Headers],[SÁBADO]])*(ROUNDDOWN($B25,10)&gt;=ROUNDDOWN(ListaDeClase[HORA DE INICIO],10))*($B25&lt;=ListaDeClase[HORA DE FINALIZACIÓN]),ListaDeClase[ÚNICO]),ListaDeClase[ÚNICO],0),2),0)</f>
        <v>0</v>
      </c>
    </row>
    <row r="26" spans="1:9" ht="30" customHeight="1" x14ac:dyDescent="0.2">
      <c r="B26" s="4">
        <f t="shared" si="0"/>
        <v>0.5625</v>
      </c>
      <c r="C26" s="6">
        <f>IFERROR(INDEX(ListaDeClase[],MATCH(SUMPRODUCT((ListaDeClase[DÍA]=ProgramaciónDeClase[[#Headers],[DOMINGO]])*(ROUNDDOWN($B26,10)&gt;=ROUNDDOWN(ListaDeClase[HORA DE INICIO],10))*($B26&lt;=ListaDeClase[HORA DE FINALIZACIÓN]),ListaDeClase[ÚNICO]),ListaDeClase[ÚNICO],0),2),0)</f>
        <v>0</v>
      </c>
      <c r="D26" s="6" t="str">
        <f>IFERROR(INDEX(ListaDeClase[],MATCH(SUMPRODUCT((ListaDeClase[DÍA]=ProgramaciónDeClase[[#Headers],[LUNES]])*(ROUNDDOWN($B26,10)&gt;=ROUNDDOWN(ListaDeClase[HORA DE INICIO],10))*($B26&lt;=ListaDeClase[HORA DE FINALIZACIÓN]),ListaDeClase[ÚNICO]),ListaDeClase[ÚNICO],0),2),0)</f>
        <v>WR-121</v>
      </c>
      <c r="E26" s="6">
        <f>IFERROR(INDEX(ListaDeClase[],MATCH(SUMPRODUCT((ListaDeClase[DÍA]=ProgramaciónDeClase[[#Headers],[MARTES]])*(ROUNDDOWN($B26,10)&gt;=ROUNDDOWN(ListaDeClase[HORA DE INICIO],10))*($B26&lt;=ListaDeClase[HORA DE FINALIZACIÓN]),ListaDeClase[ÚNICO]),ListaDeClase[ÚNICO],0),2),0)</f>
        <v>0</v>
      </c>
      <c r="F26" s="6" t="str">
        <f>IFERROR(INDEX(ListaDeClase[],MATCH(SUMPRODUCT((ListaDeClase[DÍA]=ProgramaciónDeClase[[#Headers],[MIÉRCOLES]])*(ROUNDDOWN($B26,10)&gt;=ROUNDDOWN(ListaDeClase[HORA DE INICIO],10))*($B26&lt;=ListaDeClase[HORA DE FINALIZACIÓN]),ListaDeClase[ÚNICO]),ListaDeClase[ÚNICO],0),2),0)</f>
        <v>WR-121</v>
      </c>
      <c r="G26" s="6">
        <f>IFERROR(INDEX(ListaDeClase[],MATCH(SUMPRODUCT((ListaDeClase[DÍA]=ProgramaciónDeClase[[#Headers],[JUEVES]])*(ROUNDDOWN($B26,10)&gt;=ROUNDDOWN(ListaDeClase[HORA DE INICIO],10))*($B26&lt;=ListaDeClase[HORA DE FINALIZACIÓN]),ListaDeClase[ÚNICO]),ListaDeClase[ÚNICO],0),2),0)</f>
        <v>0</v>
      </c>
      <c r="H26" s="6">
        <f>IFERROR(INDEX(ListaDeClase[],MATCH(SUMPRODUCT((ListaDeClase[DÍA]=ProgramaciónDeClase[[#Headers],[VIERNES]])*(ROUNDDOWN($B26,10)&gt;=ROUNDDOWN(ListaDeClase[HORA DE INICIO],10))*($B26&lt;=ListaDeClase[HORA DE FINALIZACIÓN]),ListaDeClase[ÚNICO]),ListaDeClase[ÚNICO],0),2),0)</f>
        <v>0</v>
      </c>
      <c r="I26" s="6">
        <f>IFERROR(INDEX(ListaDeClase[],MATCH(SUMPRODUCT((ListaDeClase[DÍA]=ProgramaciónDeClase[[#Headers],[SÁBADO]])*(ROUNDDOWN($B26,10)&gt;=ROUNDDOWN(ListaDeClase[HORA DE INICIO],10))*($B26&lt;=ListaDeClase[HORA DE FINALIZACIÓN]),ListaDeClase[ÚNICO]),ListaDeClase[ÚNICO],0),2),0)</f>
        <v>0</v>
      </c>
    </row>
    <row r="27" spans="1:9" ht="30" customHeight="1" x14ac:dyDescent="0.2">
      <c r="B27" s="4">
        <f t="shared" si="0"/>
        <v>0.57291666666666663</v>
      </c>
      <c r="C27" s="6">
        <f>IFERROR(INDEX(ListaDeClase[],MATCH(SUMPRODUCT((ListaDeClase[DÍA]=ProgramaciónDeClase[[#Headers],[DOMINGO]])*(ROUNDDOWN($B27,10)&gt;=ROUNDDOWN(ListaDeClase[HORA DE INICIO],10))*($B27&lt;=ListaDeClase[HORA DE FINALIZACIÓN]),ListaDeClase[ÚNICO]),ListaDeClase[ÚNICO],0),2),0)</f>
        <v>0</v>
      </c>
      <c r="D27" s="6" t="str">
        <f>IFERROR(INDEX(ListaDeClase[],MATCH(SUMPRODUCT((ListaDeClase[DÍA]=ProgramaciónDeClase[[#Headers],[LUNES]])*(ROUNDDOWN($B27,10)&gt;=ROUNDDOWN(ListaDeClase[HORA DE INICIO],10))*($B27&lt;=ListaDeClase[HORA DE FINALIZACIÓN]),ListaDeClase[ÚNICO]),ListaDeClase[ÚNICO],0),2),0)</f>
        <v>WR-121</v>
      </c>
      <c r="E27" s="6">
        <f>IFERROR(INDEX(ListaDeClase[],MATCH(SUMPRODUCT((ListaDeClase[DÍA]=ProgramaciónDeClase[[#Headers],[MARTES]])*(ROUNDDOWN($B27,10)&gt;=ROUNDDOWN(ListaDeClase[HORA DE INICIO],10))*($B27&lt;=ListaDeClase[HORA DE FINALIZACIÓN]),ListaDeClase[ÚNICO]),ListaDeClase[ÚNICO],0),2),0)</f>
        <v>0</v>
      </c>
      <c r="F27" s="6" t="str">
        <f>IFERROR(INDEX(ListaDeClase[],MATCH(SUMPRODUCT((ListaDeClase[DÍA]=ProgramaciónDeClase[[#Headers],[MIÉRCOLES]])*(ROUNDDOWN($B27,10)&gt;=ROUNDDOWN(ListaDeClase[HORA DE INICIO],10))*($B27&lt;=ListaDeClase[HORA DE FINALIZACIÓN]),ListaDeClase[ÚNICO]),ListaDeClase[ÚNICO],0),2),0)</f>
        <v>WR-121</v>
      </c>
      <c r="G27" s="6">
        <f>IFERROR(INDEX(ListaDeClase[],MATCH(SUMPRODUCT((ListaDeClase[DÍA]=ProgramaciónDeClase[[#Headers],[JUEVES]])*(ROUNDDOWN($B27,10)&gt;=ROUNDDOWN(ListaDeClase[HORA DE INICIO],10))*($B27&lt;=ListaDeClase[HORA DE FINALIZACIÓN]),ListaDeClase[ÚNICO]),ListaDeClase[ÚNICO],0),2),0)</f>
        <v>0</v>
      </c>
      <c r="H27" s="6">
        <f>IFERROR(INDEX(ListaDeClase[],MATCH(SUMPRODUCT((ListaDeClase[DÍA]=ProgramaciónDeClase[[#Headers],[VIERNES]])*(ROUNDDOWN($B27,10)&gt;=ROUNDDOWN(ListaDeClase[HORA DE INICIO],10))*($B27&lt;=ListaDeClase[HORA DE FINALIZACIÓN]),ListaDeClase[ÚNICO]),ListaDeClase[ÚNICO],0),2),0)</f>
        <v>0</v>
      </c>
      <c r="I27" s="6">
        <f>IFERROR(INDEX(ListaDeClase[],MATCH(SUMPRODUCT((ListaDeClase[DÍA]=ProgramaciónDeClase[[#Headers],[SÁBADO]])*(ROUNDDOWN($B27,10)&gt;=ROUNDDOWN(ListaDeClase[HORA DE INICIO],10))*($B27&lt;=ListaDeClase[HORA DE FINALIZACIÓN]),ListaDeClase[ÚNICO]),ListaDeClase[ÚNICO],0),2),0)</f>
        <v>0</v>
      </c>
    </row>
    <row r="28" spans="1:9" ht="30" customHeight="1" x14ac:dyDescent="0.2">
      <c r="B28" s="4">
        <f t="shared" si="0"/>
        <v>0.58333333333333326</v>
      </c>
      <c r="C28" s="6">
        <f>IFERROR(INDEX(ListaDeClase[],MATCH(SUMPRODUCT((ListaDeClase[DÍA]=ProgramaciónDeClase[[#Headers],[DOMINGO]])*(ROUNDDOWN($B28,10)&gt;=ROUNDDOWN(ListaDeClase[HORA DE INICIO],10))*($B28&lt;=ListaDeClase[HORA DE FINALIZACIÓN]),ListaDeClase[ÚNICO]),ListaDeClase[ÚNICO],0),2),0)</f>
        <v>0</v>
      </c>
      <c r="D28" s="6" t="str">
        <f>IFERROR(INDEX(ListaDeClase[],MATCH(SUMPRODUCT((ListaDeClase[DÍA]=ProgramaciónDeClase[[#Headers],[LUNES]])*(ROUNDDOWN($B28,10)&gt;=ROUNDDOWN(ListaDeClase[HORA DE INICIO],10))*($B28&lt;=ListaDeClase[HORA DE FINALIZACIÓN]),ListaDeClase[ÚNICO]),ListaDeClase[ÚNICO],0),2),0)</f>
        <v>WR-121</v>
      </c>
      <c r="E28" s="6">
        <f>IFERROR(INDEX(ListaDeClase[],MATCH(SUMPRODUCT((ListaDeClase[DÍA]=ProgramaciónDeClase[[#Headers],[MARTES]])*(ROUNDDOWN($B28,10)&gt;=ROUNDDOWN(ListaDeClase[HORA DE INICIO],10))*($B28&lt;=ListaDeClase[HORA DE FINALIZACIÓN]),ListaDeClase[ÚNICO]),ListaDeClase[ÚNICO],0),2),0)</f>
        <v>0</v>
      </c>
      <c r="F28" s="6" t="str">
        <f>IFERROR(INDEX(ListaDeClase[],MATCH(SUMPRODUCT((ListaDeClase[DÍA]=ProgramaciónDeClase[[#Headers],[MIÉRCOLES]])*(ROUNDDOWN($B28,10)&gt;=ROUNDDOWN(ListaDeClase[HORA DE INICIO],10))*($B28&lt;=ListaDeClase[HORA DE FINALIZACIÓN]),ListaDeClase[ÚNICO]),ListaDeClase[ÚNICO],0),2),0)</f>
        <v>WR-121</v>
      </c>
      <c r="G28" s="6">
        <f>IFERROR(INDEX(ListaDeClase[],MATCH(SUMPRODUCT((ListaDeClase[DÍA]=ProgramaciónDeClase[[#Headers],[JUEVES]])*(ROUNDDOWN($B28,10)&gt;=ROUNDDOWN(ListaDeClase[HORA DE INICIO],10))*($B28&lt;=ListaDeClase[HORA DE FINALIZACIÓN]),ListaDeClase[ÚNICO]),ListaDeClase[ÚNICO],0),2),0)</f>
        <v>0</v>
      </c>
      <c r="H28" s="6">
        <f>IFERROR(INDEX(ListaDeClase[],MATCH(SUMPRODUCT((ListaDeClase[DÍA]=ProgramaciónDeClase[[#Headers],[VIERNES]])*(ROUNDDOWN($B28,10)&gt;=ROUNDDOWN(ListaDeClase[HORA DE INICIO],10))*($B28&lt;=ListaDeClase[HORA DE FINALIZACIÓN]),ListaDeClase[ÚNICO]),ListaDeClase[ÚNICO],0),2),0)</f>
        <v>0</v>
      </c>
      <c r="I28" s="6">
        <f>IFERROR(INDEX(ListaDeClase[],MATCH(SUMPRODUCT((ListaDeClase[DÍA]=ProgramaciónDeClase[[#Headers],[SÁBADO]])*(ROUNDDOWN($B28,10)&gt;=ROUNDDOWN(ListaDeClase[HORA DE INICIO],10))*($B28&lt;=ListaDeClase[HORA DE FINALIZACIÓN]),ListaDeClase[ÚNICO]),ListaDeClase[ÚNICO],0),2),0)</f>
        <v>0</v>
      </c>
    </row>
    <row r="29" spans="1:9" ht="30" customHeight="1" x14ac:dyDescent="0.2">
      <c r="B29" s="4">
        <f t="shared" si="0"/>
        <v>0.59374999999999989</v>
      </c>
      <c r="C29" s="6">
        <f>IFERROR(INDEX(ListaDeClase[],MATCH(SUMPRODUCT((ListaDeClase[DÍA]=ProgramaciónDeClase[[#Headers],[DOMINGO]])*(ROUNDDOWN($B29,10)&gt;=ROUNDDOWN(ListaDeClase[HORA DE INICIO],10))*($B29&lt;=ListaDeClase[HORA DE FINALIZACIÓN]),ListaDeClase[ÚNICO]),ListaDeClase[ÚNICO],0),2),0)</f>
        <v>0</v>
      </c>
      <c r="D29" s="6">
        <f>IFERROR(INDEX(ListaDeClase[],MATCH(SUMPRODUCT((ListaDeClase[DÍA]=ProgramaciónDeClase[[#Headers],[LUNES]])*(ROUNDDOWN($B29,10)&gt;=ROUNDDOWN(ListaDeClase[HORA DE INICIO],10))*($B29&lt;=ListaDeClase[HORA DE FINALIZACIÓN]),ListaDeClase[ÚNICO]),ListaDeClase[ÚNICO],0),2),0)</f>
        <v>0</v>
      </c>
      <c r="E29" s="6">
        <f>IFERROR(INDEX(ListaDeClase[],MATCH(SUMPRODUCT((ListaDeClase[DÍA]=ProgramaciónDeClase[[#Headers],[MARTES]])*(ROUNDDOWN($B29,10)&gt;=ROUNDDOWN(ListaDeClase[HORA DE INICIO],10))*($B29&lt;=ListaDeClase[HORA DE FINALIZACIÓN]),ListaDeClase[ÚNICO]),ListaDeClase[ÚNICO],0),2),0)</f>
        <v>0</v>
      </c>
      <c r="F29" s="6">
        <f>IFERROR(INDEX(ListaDeClase[],MATCH(SUMPRODUCT((ListaDeClase[DÍA]=ProgramaciónDeClase[[#Headers],[MIÉRCOLES]])*(ROUNDDOWN($B29,10)&gt;=ROUNDDOWN(ListaDeClase[HORA DE INICIO],10))*($B29&lt;=ListaDeClase[HORA DE FINALIZACIÓN]),ListaDeClase[ÚNICO]),ListaDeClase[ÚNICO],0),2),0)</f>
        <v>0</v>
      </c>
      <c r="G29" s="6">
        <f>IFERROR(INDEX(ListaDeClase[],MATCH(SUMPRODUCT((ListaDeClase[DÍA]=ProgramaciónDeClase[[#Headers],[JUEVES]])*(ROUNDDOWN($B29,10)&gt;=ROUNDDOWN(ListaDeClase[HORA DE INICIO],10))*($B29&lt;=ListaDeClase[HORA DE FINALIZACIÓN]),ListaDeClase[ÚNICO]),ListaDeClase[ÚNICO],0),2),0)</f>
        <v>0</v>
      </c>
      <c r="H29" s="6">
        <f>IFERROR(INDEX(ListaDeClase[],MATCH(SUMPRODUCT((ListaDeClase[DÍA]=ProgramaciónDeClase[[#Headers],[VIERNES]])*(ROUNDDOWN($B29,10)&gt;=ROUNDDOWN(ListaDeClase[HORA DE INICIO],10))*($B29&lt;=ListaDeClase[HORA DE FINALIZACIÓN]),ListaDeClase[ÚNICO]),ListaDeClase[ÚNICO],0),2),0)</f>
        <v>0</v>
      </c>
      <c r="I29" s="6">
        <f>IFERROR(INDEX(ListaDeClase[],MATCH(SUMPRODUCT((ListaDeClase[DÍA]=ProgramaciónDeClase[[#Headers],[SÁBADO]])*(ROUNDDOWN($B29,10)&gt;=ROUNDDOWN(ListaDeClase[HORA DE INICIO],10))*($B29&lt;=ListaDeClase[HORA DE FINALIZACIÓN]),ListaDeClase[ÚNICO]),ListaDeClase[ÚNICO],0),2),0)</f>
        <v>0</v>
      </c>
    </row>
    <row r="30" spans="1:9" ht="30" customHeight="1" x14ac:dyDescent="0.2">
      <c r="B30" s="4">
        <f t="shared" si="0"/>
        <v>0.60416666666666652</v>
      </c>
      <c r="C30" s="6">
        <f>IFERROR(INDEX(ListaDeClase[],MATCH(SUMPRODUCT((ListaDeClase[DÍA]=ProgramaciónDeClase[[#Headers],[DOMINGO]])*(ROUNDDOWN($B30,10)&gt;=ROUNDDOWN(ListaDeClase[HORA DE INICIO],10))*($B30&lt;=ListaDeClase[HORA DE FINALIZACIÓN]),ListaDeClase[ÚNICO]),ListaDeClase[ÚNICO],0),2),0)</f>
        <v>0</v>
      </c>
      <c r="D30" s="6">
        <f>IFERROR(INDEX(ListaDeClase[],MATCH(SUMPRODUCT((ListaDeClase[DÍA]=ProgramaciónDeClase[[#Headers],[LUNES]])*(ROUNDDOWN($B30,10)&gt;=ROUNDDOWN(ListaDeClase[HORA DE INICIO],10))*($B30&lt;=ListaDeClase[HORA DE FINALIZACIÓN]),ListaDeClase[ÚNICO]),ListaDeClase[ÚNICO],0),2),0)</f>
        <v>0</v>
      </c>
      <c r="E30" s="6">
        <f>IFERROR(INDEX(ListaDeClase[],MATCH(SUMPRODUCT((ListaDeClase[DÍA]=ProgramaciónDeClase[[#Headers],[MARTES]])*(ROUNDDOWN($B30,10)&gt;=ROUNDDOWN(ListaDeClase[HORA DE INICIO],10))*($B30&lt;=ListaDeClase[HORA DE FINALIZACIÓN]),ListaDeClase[ÚNICO]),ListaDeClase[ÚNICO],0),2),0)</f>
        <v>0</v>
      </c>
      <c r="F30" s="6">
        <f>IFERROR(INDEX(ListaDeClase[],MATCH(SUMPRODUCT((ListaDeClase[DÍA]=ProgramaciónDeClase[[#Headers],[MIÉRCOLES]])*(ROUNDDOWN($B30,10)&gt;=ROUNDDOWN(ListaDeClase[HORA DE INICIO],10))*($B30&lt;=ListaDeClase[HORA DE FINALIZACIÓN]),ListaDeClase[ÚNICO]),ListaDeClase[ÚNICO],0),2),0)</f>
        <v>0</v>
      </c>
      <c r="G30" s="6">
        <f>IFERROR(INDEX(ListaDeClase[],MATCH(SUMPRODUCT((ListaDeClase[DÍA]=ProgramaciónDeClase[[#Headers],[JUEVES]])*(ROUNDDOWN($B30,10)&gt;=ROUNDDOWN(ListaDeClase[HORA DE INICIO],10))*($B30&lt;=ListaDeClase[HORA DE FINALIZACIÓN]),ListaDeClase[ÚNICO]),ListaDeClase[ÚNICO],0),2),0)</f>
        <v>0</v>
      </c>
      <c r="H30" s="6">
        <f>IFERROR(INDEX(ListaDeClase[],MATCH(SUMPRODUCT((ListaDeClase[DÍA]=ProgramaciónDeClase[[#Headers],[VIERNES]])*(ROUNDDOWN($B30,10)&gt;=ROUNDDOWN(ListaDeClase[HORA DE INICIO],10))*($B30&lt;=ListaDeClase[HORA DE FINALIZACIÓN]),ListaDeClase[ÚNICO]),ListaDeClase[ÚNICO],0),2),0)</f>
        <v>0</v>
      </c>
      <c r="I30" s="6">
        <f>IFERROR(INDEX(ListaDeClase[],MATCH(SUMPRODUCT((ListaDeClase[DÍA]=ProgramaciónDeClase[[#Headers],[SÁBADO]])*(ROUNDDOWN($B30,10)&gt;=ROUNDDOWN(ListaDeClase[HORA DE INICIO],10))*($B30&lt;=ListaDeClase[HORA DE FINALIZACIÓN]),ListaDeClase[ÚNICO]),ListaDeClase[ÚNICO],0),2),0)</f>
        <v>0</v>
      </c>
    </row>
    <row r="31" spans="1:9" ht="30" customHeight="1" x14ac:dyDescent="0.2">
      <c r="B31" s="4">
        <f t="shared" si="0"/>
        <v>0.61458333333333315</v>
      </c>
      <c r="C31" s="6">
        <f>IFERROR(INDEX(ListaDeClase[],MATCH(SUMPRODUCT((ListaDeClase[DÍA]=ProgramaciónDeClase[[#Headers],[DOMINGO]])*(ROUNDDOWN($B31,10)&gt;=ROUNDDOWN(ListaDeClase[HORA DE INICIO],10))*($B31&lt;=ListaDeClase[HORA DE FINALIZACIÓN]),ListaDeClase[ÚNICO]),ListaDeClase[ÚNICO],0),2),0)</f>
        <v>0</v>
      </c>
      <c r="D31" s="6">
        <f>IFERROR(INDEX(ListaDeClase[],MATCH(SUMPRODUCT((ListaDeClase[DÍA]=ProgramaciónDeClase[[#Headers],[LUNES]])*(ROUNDDOWN($B31,10)&gt;=ROUNDDOWN(ListaDeClase[HORA DE INICIO],10))*($B31&lt;=ListaDeClase[HORA DE FINALIZACIÓN]),ListaDeClase[ÚNICO]),ListaDeClase[ÚNICO],0),2),0)</f>
        <v>0</v>
      </c>
      <c r="E31" s="6">
        <f>IFERROR(INDEX(ListaDeClase[],MATCH(SUMPRODUCT((ListaDeClase[DÍA]=ProgramaciónDeClase[[#Headers],[MARTES]])*(ROUNDDOWN($B31,10)&gt;=ROUNDDOWN(ListaDeClase[HORA DE INICIO],10))*($B31&lt;=ListaDeClase[HORA DE FINALIZACIÓN]),ListaDeClase[ÚNICO]),ListaDeClase[ÚNICO],0),2),0)</f>
        <v>0</v>
      </c>
      <c r="F31" s="6">
        <f>IFERROR(INDEX(ListaDeClase[],MATCH(SUMPRODUCT((ListaDeClase[DÍA]=ProgramaciónDeClase[[#Headers],[MIÉRCOLES]])*(ROUNDDOWN($B31,10)&gt;=ROUNDDOWN(ListaDeClase[HORA DE INICIO],10))*($B31&lt;=ListaDeClase[HORA DE FINALIZACIÓN]),ListaDeClase[ÚNICO]),ListaDeClase[ÚNICO],0),2),0)</f>
        <v>0</v>
      </c>
      <c r="G31" s="6">
        <f>IFERROR(INDEX(ListaDeClase[],MATCH(SUMPRODUCT((ListaDeClase[DÍA]=ProgramaciónDeClase[[#Headers],[JUEVES]])*(ROUNDDOWN($B31,10)&gt;=ROUNDDOWN(ListaDeClase[HORA DE INICIO],10))*($B31&lt;=ListaDeClase[HORA DE FINALIZACIÓN]),ListaDeClase[ÚNICO]),ListaDeClase[ÚNICO],0),2),0)</f>
        <v>0</v>
      </c>
      <c r="H31" s="6">
        <f>IFERROR(INDEX(ListaDeClase[],MATCH(SUMPRODUCT((ListaDeClase[DÍA]=ProgramaciónDeClase[[#Headers],[VIERNES]])*(ROUNDDOWN($B31,10)&gt;=ROUNDDOWN(ListaDeClase[HORA DE INICIO],10))*($B31&lt;=ListaDeClase[HORA DE FINALIZACIÓN]),ListaDeClase[ÚNICO]),ListaDeClase[ÚNICO],0),2),0)</f>
        <v>0</v>
      </c>
      <c r="I31" s="6">
        <f>IFERROR(INDEX(ListaDeClase[],MATCH(SUMPRODUCT((ListaDeClase[DÍA]=ProgramaciónDeClase[[#Headers],[SÁBADO]])*(ROUNDDOWN($B31,10)&gt;=ROUNDDOWN(ListaDeClase[HORA DE INICIO],10))*($B31&lt;=ListaDeClase[HORA DE FINALIZACIÓN]),ListaDeClase[ÚNICO]),ListaDeClase[ÚNICO],0),2),0)</f>
        <v>0</v>
      </c>
    </row>
    <row r="32" spans="1:9" ht="30" customHeight="1" x14ac:dyDescent="0.2">
      <c r="B32" s="4">
        <f t="shared" si="0"/>
        <v>0.62499999999999978</v>
      </c>
      <c r="C32" s="6">
        <f>IFERROR(INDEX(ListaDeClase[],MATCH(SUMPRODUCT((ListaDeClase[DÍA]=ProgramaciónDeClase[[#Headers],[DOMINGO]])*(ROUNDDOWN($B32,10)&gt;=ROUNDDOWN(ListaDeClase[HORA DE INICIO],10))*($B32&lt;=ListaDeClase[HORA DE FINALIZACIÓN]),ListaDeClase[ÚNICO]),ListaDeClase[ÚNICO],0),2),0)</f>
        <v>0</v>
      </c>
      <c r="D32" s="6">
        <f>IFERROR(INDEX(ListaDeClase[],MATCH(SUMPRODUCT((ListaDeClase[DÍA]=ProgramaciónDeClase[[#Headers],[LUNES]])*(ROUNDDOWN($B32,10)&gt;=ROUNDDOWN(ListaDeClase[HORA DE INICIO],10))*($B32&lt;=ListaDeClase[HORA DE FINALIZACIÓN]),ListaDeClase[ÚNICO]),ListaDeClase[ÚNICO],0),2),0)</f>
        <v>0</v>
      </c>
      <c r="E32" s="6">
        <f>IFERROR(INDEX(ListaDeClase[],MATCH(SUMPRODUCT((ListaDeClase[DÍA]=ProgramaciónDeClase[[#Headers],[MARTES]])*(ROUNDDOWN($B32,10)&gt;=ROUNDDOWN(ListaDeClase[HORA DE INICIO],10))*($B32&lt;=ListaDeClase[HORA DE FINALIZACIÓN]),ListaDeClase[ÚNICO]),ListaDeClase[ÚNICO],0),2),0)</f>
        <v>0</v>
      </c>
      <c r="F32" s="6">
        <f>IFERROR(INDEX(ListaDeClase[],MATCH(SUMPRODUCT((ListaDeClase[DÍA]=ProgramaciónDeClase[[#Headers],[MIÉRCOLES]])*(ROUNDDOWN($B32,10)&gt;=ROUNDDOWN(ListaDeClase[HORA DE INICIO],10))*($B32&lt;=ListaDeClase[HORA DE FINALIZACIÓN]),ListaDeClase[ÚNICO]),ListaDeClase[ÚNICO],0),2),0)</f>
        <v>0</v>
      </c>
      <c r="G32" s="6">
        <f>IFERROR(INDEX(ListaDeClase[],MATCH(SUMPRODUCT((ListaDeClase[DÍA]=ProgramaciónDeClase[[#Headers],[JUEVES]])*(ROUNDDOWN($B32,10)&gt;=ROUNDDOWN(ListaDeClase[HORA DE INICIO],10))*($B32&lt;=ListaDeClase[HORA DE FINALIZACIÓN]),ListaDeClase[ÚNICO]),ListaDeClase[ÚNICO],0),2),0)</f>
        <v>0</v>
      </c>
      <c r="H32" s="6">
        <f>IFERROR(INDEX(ListaDeClase[],MATCH(SUMPRODUCT((ListaDeClase[DÍA]=ProgramaciónDeClase[[#Headers],[VIERNES]])*(ROUNDDOWN($B32,10)&gt;=ROUNDDOWN(ListaDeClase[HORA DE INICIO],10))*($B32&lt;=ListaDeClase[HORA DE FINALIZACIÓN]),ListaDeClase[ÚNICO]),ListaDeClase[ÚNICO],0),2),0)</f>
        <v>0</v>
      </c>
      <c r="I32" s="6">
        <f>IFERROR(INDEX(ListaDeClase[],MATCH(SUMPRODUCT((ListaDeClase[DÍA]=ProgramaciónDeClase[[#Headers],[SÁBADO]])*(ROUNDDOWN($B32,10)&gt;=ROUNDDOWN(ListaDeClase[HORA DE INICIO],10))*($B32&lt;=ListaDeClase[HORA DE FINALIZACIÓN]),ListaDeClase[ÚNICO]),ListaDeClase[ÚNICO],0),2),0)</f>
        <v>0</v>
      </c>
    </row>
    <row r="33" spans="2:9" ht="30" customHeight="1" x14ac:dyDescent="0.2">
      <c r="B33" s="4">
        <f t="shared" si="0"/>
        <v>0.63541666666666641</v>
      </c>
      <c r="C33" s="6">
        <f>IFERROR(INDEX(ListaDeClase[],MATCH(SUMPRODUCT((ListaDeClase[DÍA]=ProgramaciónDeClase[[#Headers],[DOMINGO]])*(ROUNDDOWN($B33,10)&gt;=ROUNDDOWN(ListaDeClase[HORA DE INICIO],10))*($B33&lt;=ListaDeClase[HORA DE FINALIZACIÓN]),ListaDeClase[ÚNICO]),ListaDeClase[ÚNICO],0),2),0)</f>
        <v>0</v>
      </c>
      <c r="D33" s="6">
        <f>IFERROR(INDEX(ListaDeClase[],MATCH(SUMPRODUCT((ListaDeClase[DÍA]=ProgramaciónDeClase[[#Headers],[LUNES]])*(ROUNDDOWN($B33,10)&gt;=ROUNDDOWN(ListaDeClase[HORA DE INICIO],10))*($B33&lt;=ListaDeClase[HORA DE FINALIZACIÓN]),ListaDeClase[ÚNICO]),ListaDeClase[ÚNICO],0),2),0)</f>
        <v>0</v>
      </c>
      <c r="E33" s="6">
        <f>IFERROR(INDEX(ListaDeClase[],MATCH(SUMPRODUCT((ListaDeClase[DÍA]=ProgramaciónDeClase[[#Headers],[MARTES]])*(ROUNDDOWN($B33,10)&gt;=ROUNDDOWN(ListaDeClase[HORA DE INICIO],10))*($B33&lt;=ListaDeClase[HORA DE FINALIZACIÓN]),ListaDeClase[ÚNICO]),ListaDeClase[ÚNICO],0),2),0)</f>
        <v>0</v>
      </c>
      <c r="F33" s="6">
        <f>IFERROR(INDEX(ListaDeClase[],MATCH(SUMPRODUCT((ListaDeClase[DÍA]=ProgramaciónDeClase[[#Headers],[MIÉRCOLES]])*(ROUNDDOWN($B33,10)&gt;=ROUNDDOWN(ListaDeClase[HORA DE INICIO],10))*($B33&lt;=ListaDeClase[HORA DE FINALIZACIÓN]),ListaDeClase[ÚNICO]),ListaDeClase[ÚNICO],0),2),0)</f>
        <v>0</v>
      </c>
      <c r="G33" s="6">
        <f>IFERROR(INDEX(ListaDeClase[],MATCH(SUMPRODUCT((ListaDeClase[DÍA]=ProgramaciónDeClase[[#Headers],[JUEVES]])*(ROUNDDOWN($B33,10)&gt;=ROUNDDOWN(ListaDeClase[HORA DE INICIO],10))*($B33&lt;=ListaDeClase[HORA DE FINALIZACIÓN]),ListaDeClase[ÚNICO]),ListaDeClase[ÚNICO],0),2),0)</f>
        <v>0</v>
      </c>
      <c r="H33" s="6">
        <f>IFERROR(INDEX(ListaDeClase[],MATCH(SUMPRODUCT((ListaDeClase[DÍA]=ProgramaciónDeClase[[#Headers],[VIERNES]])*(ROUNDDOWN($B33,10)&gt;=ROUNDDOWN(ListaDeClase[HORA DE INICIO],10))*($B33&lt;=ListaDeClase[HORA DE FINALIZACIÓN]),ListaDeClase[ÚNICO]),ListaDeClase[ÚNICO],0),2),0)</f>
        <v>0</v>
      </c>
      <c r="I33" s="6">
        <f>IFERROR(INDEX(ListaDeClase[],MATCH(SUMPRODUCT((ListaDeClase[DÍA]=ProgramaciónDeClase[[#Headers],[SÁBADO]])*(ROUNDDOWN($B33,10)&gt;=ROUNDDOWN(ListaDeClase[HORA DE INICIO],10))*($B33&lt;=ListaDeClase[HORA DE FINALIZACIÓN]),ListaDeClase[ÚNICO]),ListaDeClase[ÚNICO],0),2),0)</f>
        <v>0</v>
      </c>
    </row>
    <row r="34" spans="2:9" ht="30" customHeight="1" x14ac:dyDescent="0.2">
      <c r="B34" s="4">
        <f>B33+Incremento</f>
        <v>0.64583333333333304</v>
      </c>
      <c r="C34" s="6">
        <f>IFERROR(INDEX(ListaDeClase[],MATCH(SUMPRODUCT((ListaDeClase[DÍA]=ProgramaciónDeClase[[#Headers],[DOMINGO]])*(ROUNDDOWN($B34,10)&gt;=ROUNDDOWN(ListaDeClase[HORA DE INICIO],10))*($B34&lt;=ListaDeClase[HORA DE FINALIZACIÓN]),ListaDeClase[ÚNICO]),ListaDeClase[ÚNICO],0),2),0)</f>
        <v>0</v>
      </c>
      <c r="D34" s="6">
        <f>IFERROR(INDEX(ListaDeClase[],MATCH(SUMPRODUCT((ListaDeClase[DÍA]=ProgramaciónDeClase[[#Headers],[LUNES]])*(ROUNDDOWN($B34,10)&gt;=ROUNDDOWN(ListaDeClase[HORA DE INICIO],10))*($B34&lt;=ListaDeClase[HORA DE FINALIZACIÓN]),ListaDeClase[ÚNICO]),ListaDeClase[ÚNICO],0),2),0)</f>
        <v>0</v>
      </c>
      <c r="E34" s="6">
        <f>IFERROR(INDEX(ListaDeClase[],MATCH(SUMPRODUCT((ListaDeClase[DÍA]=ProgramaciónDeClase[[#Headers],[MARTES]])*(ROUNDDOWN($B34,10)&gt;=ROUNDDOWN(ListaDeClase[HORA DE INICIO],10))*($B34&lt;=ListaDeClase[HORA DE FINALIZACIÓN]),ListaDeClase[ÚNICO]),ListaDeClase[ÚNICO],0),2),0)</f>
        <v>0</v>
      </c>
      <c r="F34" s="6">
        <f>IFERROR(INDEX(ListaDeClase[],MATCH(SUMPRODUCT((ListaDeClase[DÍA]=ProgramaciónDeClase[[#Headers],[MIÉRCOLES]])*(ROUNDDOWN($B34,10)&gt;=ROUNDDOWN(ListaDeClase[HORA DE INICIO],10))*($B34&lt;=ListaDeClase[HORA DE FINALIZACIÓN]),ListaDeClase[ÚNICO]),ListaDeClase[ÚNICO],0),2),0)</f>
        <v>0</v>
      </c>
      <c r="G34" s="6">
        <f>IFERROR(INDEX(ListaDeClase[],MATCH(SUMPRODUCT((ListaDeClase[DÍA]=ProgramaciónDeClase[[#Headers],[JUEVES]])*(ROUNDDOWN($B34,10)&gt;=ROUNDDOWN(ListaDeClase[HORA DE INICIO],10))*($B34&lt;=ListaDeClase[HORA DE FINALIZACIÓN]),ListaDeClase[ÚNICO]),ListaDeClase[ÚNICO],0),2),0)</f>
        <v>0</v>
      </c>
      <c r="H34" s="6">
        <f>IFERROR(INDEX(ListaDeClase[],MATCH(SUMPRODUCT((ListaDeClase[DÍA]=ProgramaciónDeClase[[#Headers],[VIERNES]])*(ROUNDDOWN($B34,10)&gt;=ROUNDDOWN(ListaDeClase[HORA DE INICIO],10))*($B34&lt;=ListaDeClase[HORA DE FINALIZACIÓN]),ListaDeClase[ÚNICO]),ListaDeClase[ÚNICO],0),2),0)</f>
        <v>0</v>
      </c>
      <c r="I34" s="6">
        <f>IFERROR(INDEX(ListaDeClase[],MATCH(SUMPRODUCT((ListaDeClase[DÍA]=ProgramaciónDeClase[[#Headers],[SÁBADO]])*(ROUNDDOWN($B34,10)&gt;=ROUNDDOWN(ListaDeClase[HORA DE INICIO],10))*($B34&lt;=ListaDeClase[HORA DE FINALIZACIÓN]),ListaDeClase[ÚNICO]),ListaDeClase[ÚNICO],0),2),0)</f>
        <v>0</v>
      </c>
    </row>
    <row r="35" spans="2:9" ht="30" customHeight="1" x14ac:dyDescent="0.2">
      <c r="B35" s="4">
        <f t="shared" si="0"/>
        <v>0.65624999999999967</v>
      </c>
      <c r="C35" s="6">
        <f>IFERROR(INDEX(ListaDeClase[],MATCH(SUMPRODUCT((ListaDeClase[DÍA]=ProgramaciónDeClase[[#Headers],[DOMINGO]])*(ROUNDDOWN($B35,10)&gt;=ROUNDDOWN(ListaDeClase[HORA DE INICIO],10))*($B35&lt;=ListaDeClase[HORA DE FINALIZACIÓN]),ListaDeClase[ÚNICO]),ListaDeClase[ÚNICO],0),2),0)</f>
        <v>0</v>
      </c>
      <c r="D35" s="6">
        <f>IFERROR(INDEX(ListaDeClase[],MATCH(SUMPRODUCT((ListaDeClase[DÍA]=ProgramaciónDeClase[[#Headers],[LUNES]])*(ROUNDDOWN($B35,10)&gt;=ROUNDDOWN(ListaDeClase[HORA DE INICIO],10))*($B35&lt;=ListaDeClase[HORA DE FINALIZACIÓN]),ListaDeClase[ÚNICO]),ListaDeClase[ÚNICO],0),2),0)</f>
        <v>0</v>
      </c>
      <c r="E35" s="6">
        <f>IFERROR(INDEX(ListaDeClase[],MATCH(SUMPRODUCT((ListaDeClase[DÍA]=ProgramaciónDeClase[[#Headers],[MARTES]])*(ROUNDDOWN($B35,10)&gt;=ROUNDDOWN(ListaDeClase[HORA DE INICIO],10))*($B35&lt;=ListaDeClase[HORA DE FINALIZACIÓN]),ListaDeClase[ÚNICO]),ListaDeClase[ÚNICO],0),2),0)</f>
        <v>0</v>
      </c>
      <c r="F35" s="6">
        <f>IFERROR(INDEX(ListaDeClase[],MATCH(SUMPRODUCT((ListaDeClase[DÍA]=ProgramaciónDeClase[[#Headers],[MIÉRCOLES]])*(ROUNDDOWN($B35,10)&gt;=ROUNDDOWN(ListaDeClase[HORA DE INICIO],10))*($B35&lt;=ListaDeClase[HORA DE FINALIZACIÓN]),ListaDeClase[ÚNICO]),ListaDeClase[ÚNICO],0),2),0)</f>
        <v>0</v>
      </c>
      <c r="G35" s="6">
        <f>IFERROR(INDEX(ListaDeClase[],MATCH(SUMPRODUCT((ListaDeClase[DÍA]=ProgramaciónDeClase[[#Headers],[JUEVES]])*(ROUNDDOWN($B35,10)&gt;=ROUNDDOWN(ListaDeClase[HORA DE INICIO],10))*($B35&lt;=ListaDeClase[HORA DE FINALIZACIÓN]),ListaDeClase[ÚNICO]),ListaDeClase[ÚNICO],0),2),0)</f>
        <v>0</v>
      </c>
      <c r="H35" s="6">
        <f>IFERROR(INDEX(ListaDeClase[],MATCH(SUMPRODUCT((ListaDeClase[DÍA]=ProgramaciónDeClase[[#Headers],[VIERNES]])*(ROUNDDOWN($B35,10)&gt;=ROUNDDOWN(ListaDeClase[HORA DE INICIO],10))*($B35&lt;=ListaDeClase[HORA DE FINALIZACIÓN]),ListaDeClase[ÚNICO]),ListaDeClase[ÚNICO],0),2),0)</f>
        <v>0</v>
      </c>
      <c r="I35" s="6">
        <f>IFERROR(INDEX(ListaDeClase[],MATCH(SUMPRODUCT((ListaDeClase[DÍA]=ProgramaciónDeClase[[#Headers],[SÁBADO]])*(ROUNDDOWN($B35,10)&gt;=ROUNDDOWN(ListaDeClase[HORA DE INICIO],10))*($B35&lt;=ListaDeClase[HORA DE FINALIZACIÓN]),ListaDeClase[ÚNICO]),ListaDeClase[ÚNICO],0),2),0)</f>
        <v>0</v>
      </c>
    </row>
    <row r="36" spans="2:9" ht="30" customHeight="1" x14ac:dyDescent="0.2">
      <c r="B36" s="4">
        <f t="shared" si="0"/>
        <v>0.6666666666666663</v>
      </c>
      <c r="C36" s="6">
        <f>IFERROR(INDEX(ListaDeClase[],MATCH(SUMPRODUCT((ListaDeClase[DÍA]=ProgramaciónDeClase[[#Headers],[DOMINGO]])*(ROUNDDOWN($B36,10)&gt;=ROUNDDOWN(ListaDeClase[HORA DE INICIO],10))*($B36&lt;=ListaDeClase[HORA DE FINALIZACIÓN]),ListaDeClase[ÚNICO]),ListaDeClase[ÚNICO],0),2),0)</f>
        <v>0</v>
      </c>
      <c r="D36" s="6" t="str">
        <f>IFERROR(INDEX(ListaDeClase[],MATCH(SUMPRODUCT((ListaDeClase[DÍA]=ProgramaciónDeClase[[#Headers],[LUNES]])*(ROUNDDOWN($B36,10)&gt;=ROUNDDOWN(ListaDeClase[HORA DE INICIO],10))*($B36&lt;=ListaDeClase[HORA DE FINALIZACIÓN]),ListaDeClase[ÚNICO]),ListaDeClase[ÚNICO],0),2),0)</f>
        <v>SP-111</v>
      </c>
      <c r="E36" s="6">
        <f>IFERROR(INDEX(ListaDeClase[],MATCH(SUMPRODUCT((ListaDeClase[DÍA]=ProgramaciónDeClase[[#Headers],[MARTES]])*(ROUNDDOWN($B36,10)&gt;=ROUNDDOWN(ListaDeClase[HORA DE INICIO],10))*($B36&lt;=ListaDeClase[HORA DE FINALIZACIÓN]),ListaDeClase[ÚNICO]),ListaDeClase[ÚNICO],0),2),0)</f>
        <v>0</v>
      </c>
      <c r="F36" s="6">
        <f>IFERROR(INDEX(ListaDeClase[],MATCH(SUMPRODUCT((ListaDeClase[DÍA]=ProgramaciónDeClase[[#Headers],[MIÉRCOLES]])*(ROUNDDOWN($B36,10)&gt;=ROUNDDOWN(ListaDeClase[HORA DE INICIO],10))*($B36&lt;=ListaDeClase[HORA DE FINALIZACIÓN]),ListaDeClase[ÚNICO]),ListaDeClase[ÚNICO],0),2),0)</f>
        <v>0</v>
      </c>
      <c r="G36" s="6">
        <f>IFERROR(INDEX(ListaDeClase[],MATCH(SUMPRODUCT((ListaDeClase[DÍA]=ProgramaciónDeClase[[#Headers],[JUEVES]])*(ROUNDDOWN($B36,10)&gt;=ROUNDDOWN(ListaDeClase[HORA DE INICIO],10))*($B36&lt;=ListaDeClase[HORA DE FINALIZACIÓN]),ListaDeClase[ÚNICO]),ListaDeClase[ÚNICO],0),2),0)</f>
        <v>0</v>
      </c>
      <c r="H36" s="6">
        <f>IFERROR(INDEX(ListaDeClase[],MATCH(SUMPRODUCT((ListaDeClase[DÍA]=ProgramaciónDeClase[[#Headers],[VIERNES]])*(ROUNDDOWN($B36,10)&gt;=ROUNDDOWN(ListaDeClase[HORA DE INICIO],10))*($B36&lt;=ListaDeClase[HORA DE FINALIZACIÓN]),ListaDeClase[ÚNICO]),ListaDeClase[ÚNICO],0),2),0)</f>
        <v>0</v>
      </c>
      <c r="I36" s="6">
        <f>IFERROR(INDEX(ListaDeClase[],MATCH(SUMPRODUCT((ListaDeClase[DÍA]=ProgramaciónDeClase[[#Headers],[SÁBADO]])*(ROUNDDOWN($B36,10)&gt;=ROUNDDOWN(ListaDeClase[HORA DE INICIO],10))*($B36&lt;=ListaDeClase[HORA DE FINALIZACIÓN]),ListaDeClase[ÚNICO]),ListaDeClase[ÚNICO],0),2),0)</f>
        <v>0</v>
      </c>
    </row>
    <row r="37" spans="2:9" ht="30" customHeight="1" x14ac:dyDescent="0.2">
      <c r="B37" s="4">
        <f t="shared" ref="B37:B56" si="1">B36+Incremento</f>
        <v>0.67708333333333293</v>
      </c>
      <c r="C37" s="6">
        <f>IFERROR(INDEX(ListaDeClase[],MATCH(SUMPRODUCT((ListaDeClase[DÍA]=ProgramaciónDeClase[[#Headers],[DOMINGO]])*(ROUNDDOWN($B37,10)&gt;=ROUNDDOWN(ListaDeClase[HORA DE INICIO],10))*($B37&lt;=ListaDeClase[HORA DE FINALIZACIÓN]),ListaDeClase[ÚNICO]),ListaDeClase[ÚNICO],0),2),0)</f>
        <v>0</v>
      </c>
      <c r="D37" s="6" t="str">
        <f>IFERROR(INDEX(ListaDeClase[],MATCH(SUMPRODUCT((ListaDeClase[DÍA]=ProgramaciónDeClase[[#Headers],[LUNES]])*(ROUNDDOWN($B37,10)&gt;=ROUNDDOWN(ListaDeClase[HORA DE INICIO],10))*($B37&lt;=ListaDeClase[HORA DE FINALIZACIÓN]),ListaDeClase[ÚNICO]),ListaDeClase[ÚNICO],0),2),0)</f>
        <v>SP-111</v>
      </c>
      <c r="E37" s="6">
        <f>IFERROR(INDEX(ListaDeClase[],MATCH(SUMPRODUCT((ListaDeClase[DÍA]=ProgramaciónDeClase[[#Headers],[MARTES]])*(ROUNDDOWN($B37,10)&gt;=ROUNDDOWN(ListaDeClase[HORA DE INICIO],10))*($B37&lt;=ListaDeClase[HORA DE FINALIZACIÓN]),ListaDeClase[ÚNICO]),ListaDeClase[ÚNICO],0),2),0)</f>
        <v>0</v>
      </c>
      <c r="F37" s="6">
        <f>IFERROR(INDEX(ListaDeClase[],MATCH(SUMPRODUCT((ListaDeClase[DÍA]=ProgramaciónDeClase[[#Headers],[MIÉRCOLES]])*(ROUNDDOWN($B37,10)&gt;=ROUNDDOWN(ListaDeClase[HORA DE INICIO],10))*($B37&lt;=ListaDeClase[HORA DE FINALIZACIÓN]),ListaDeClase[ÚNICO]),ListaDeClase[ÚNICO],0),2),0)</f>
        <v>0</v>
      </c>
      <c r="G37" s="6">
        <f>IFERROR(INDEX(ListaDeClase[],MATCH(SUMPRODUCT((ListaDeClase[DÍA]=ProgramaciónDeClase[[#Headers],[JUEVES]])*(ROUNDDOWN($B37,10)&gt;=ROUNDDOWN(ListaDeClase[HORA DE INICIO],10))*($B37&lt;=ListaDeClase[HORA DE FINALIZACIÓN]),ListaDeClase[ÚNICO]),ListaDeClase[ÚNICO],0),2),0)</f>
        <v>0</v>
      </c>
      <c r="H37" s="6">
        <f>IFERROR(INDEX(ListaDeClase[],MATCH(SUMPRODUCT((ListaDeClase[DÍA]=ProgramaciónDeClase[[#Headers],[VIERNES]])*(ROUNDDOWN($B37,10)&gt;=ROUNDDOWN(ListaDeClase[HORA DE INICIO],10))*($B37&lt;=ListaDeClase[HORA DE FINALIZACIÓN]),ListaDeClase[ÚNICO]),ListaDeClase[ÚNICO],0),2),0)</f>
        <v>0</v>
      </c>
      <c r="I37" s="6">
        <f>IFERROR(INDEX(ListaDeClase[],MATCH(SUMPRODUCT((ListaDeClase[DÍA]=ProgramaciónDeClase[[#Headers],[SÁBADO]])*(ROUNDDOWN($B37,10)&gt;=ROUNDDOWN(ListaDeClase[HORA DE INICIO],10))*($B37&lt;=ListaDeClase[HORA DE FINALIZACIÓN]),ListaDeClase[ÚNICO]),ListaDeClase[ÚNICO],0),2),0)</f>
        <v>0</v>
      </c>
    </row>
    <row r="38" spans="2:9" ht="30" customHeight="1" x14ac:dyDescent="0.2">
      <c r="B38" s="4">
        <f t="shared" si="1"/>
        <v>0.68749999999999956</v>
      </c>
      <c r="C38" s="6">
        <f>IFERROR(INDEX(ListaDeClase[],MATCH(SUMPRODUCT((ListaDeClase[DÍA]=ProgramaciónDeClase[[#Headers],[DOMINGO]])*(ROUNDDOWN($B38,10)&gt;=ROUNDDOWN(ListaDeClase[HORA DE INICIO],10))*($B38&lt;=ListaDeClase[HORA DE FINALIZACIÓN]),ListaDeClase[ÚNICO]),ListaDeClase[ÚNICO],0),2),0)</f>
        <v>0</v>
      </c>
      <c r="D38" s="6" t="str">
        <f>IFERROR(INDEX(ListaDeClase[],MATCH(SUMPRODUCT((ListaDeClase[DÍA]=ProgramaciónDeClase[[#Headers],[LUNES]])*(ROUNDDOWN($B38,10)&gt;=ROUNDDOWN(ListaDeClase[HORA DE INICIO],10))*($B38&lt;=ListaDeClase[HORA DE FINALIZACIÓN]),ListaDeClase[ÚNICO]),ListaDeClase[ÚNICO],0),2),0)</f>
        <v>SP-111</v>
      </c>
      <c r="E38" s="6">
        <f>IFERROR(INDEX(ListaDeClase[],MATCH(SUMPRODUCT((ListaDeClase[DÍA]=ProgramaciónDeClase[[#Headers],[MARTES]])*(ROUNDDOWN($B38,10)&gt;=ROUNDDOWN(ListaDeClase[HORA DE INICIO],10))*($B38&lt;=ListaDeClase[HORA DE FINALIZACIÓN]),ListaDeClase[ÚNICO]),ListaDeClase[ÚNICO],0),2),0)</f>
        <v>0</v>
      </c>
      <c r="F38" s="6">
        <f>IFERROR(INDEX(ListaDeClase[],MATCH(SUMPRODUCT((ListaDeClase[DÍA]=ProgramaciónDeClase[[#Headers],[MIÉRCOLES]])*(ROUNDDOWN($B38,10)&gt;=ROUNDDOWN(ListaDeClase[HORA DE INICIO],10))*($B38&lt;=ListaDeClase[HORA DE FINALIZACIÓN]),ListaDeClase[ÚNICO]),ListaDeClase[ÚNICO],0),2),0)</f>
        <v>0</v>
      </c>
      <c r="G38" s="6">
        <f>IFERROR(INDEX(ListaDeClase[],MATCH(SUMPRODUCT((ListaDeClase[DÍA]=ProgramaciónDeClase[[#Headers],[JUEVES]])*(ROUNDDOWN($B38,10)&gt;=ROUNDDOWN(ListaDeClase[HORA DE INICIO],10))*($B38&lt;=ListaDeClase[HORA DE FINALIZACIÓN]),ListaDeClase[ÚNICO]),ListaDeClase[ÚNICO],0),2),0)</f>
        <v>0</v>
      </c>
      <c r="H38" s="6">
        <f>IFERROR(INDEX(ListaDeClase[],MATCH(SUMPRODUCT((ListaDeClase[DÍA]=ProgramaciónDeClase[[#Headers],[VIERNES]])*(ROUNDDOWN($B38,10)&gt;=ROUNDDOWN(ListaDeClase[HORA DE INICIO],10))*($B38&lt;=ListaDeClase[HORA DE FINALIZACIÓN]),ListaDeClase[ÚNICO]),ListaDeClase[ÚNICO],0),2),0)</f>
        <v>0</v>
      </c>
      <c r="I38" s="6">
        <f>IFERROR(INDEX(ListaDeClase[],MATCH(SUMPRODUCT((ListaDeClase[DÍA]=ProgramaciónDeClase[[#Headers],[SÁBADO]])*(ROUNDDOWN($B38,10)&gt;=ROUNDDOWN(ListaDeClase[HORA DE INICIO],10))*($B38&lt;=ListaDeClase[HORA DE FINALIZACIÓN]),ListaDeClase[ÚNICO]),ListaDeClase[ÚNICO],0),2),0)</f>
        <v>0</v>
      </c>
    </row>
    <row r="39" spans="2:9" ht="30" customHeight="1" x14ac:dyDescent="0.2">
      <c r="B39" s="4">
        <f t="shared" si="1"/>
        <v>0.69791666666666619</v>
      </c>
      <c r="C39" s="6">
        <f>IFERROR(INDEX(ListaDeClase[],MATCH(SUMPRODUCT((ListaDeClase[DÍA]=ProgramaciónDeClase[[#Headers],[DOMINGO]])*(ROUNDDOWN($B39,10)&gt;=ROUNDDOWN(ListaDeClase[HORA DE INICIO],10))*($B39&lt;=ListaDeClase[HORA DE FINALIZACIÓN]),ListaDeClase[ÚNICO]),ListaDeClase[ÚNICO],0),2),0)</f>
        <v>0</v>
      </c>
      <c r="D39" s="6" t="str">
        <f>IFERROR(INDEX(ListaDeClase[],MATCH(SUMPRODUCT((ListaDeClase[DÍA]=ProgramaciónDeClase[[#Headers],[LUNES]])*(ROUNDDOWN($B39,10)&gt;=ROUNDDOWN(ListaDeClase[HORA DE INICIO],10))*($B39&lt;=ListaDeClase[HORA DE FINALIZACIÓN]),ListaDeClase[ÚNICO]),ListaDeClase[ÚNICO],0),2),0)</f>
        <v>SP-111</v>
      </c>
      <c r="E39" s="6">
        <f>IFERROR(INDEX(ListaDeClase[],MATCH(SUMPRODUCT((ListaDeClase[DÍA]=ProgramaciónDeClase[[#Headers],[MARTES]])*(ROUNDDOWN($B39,10)&gt;=ROUNDDOWN(ListaDeClase[HORA DE INICIO],10))*($B39&lt;=ListaDeClase[HORA DE FINALIZACIÓN]),ListaDeClase[ÚNICO]),ListaDeClase[ÚNICO],0),2),0)</f>
        <v>0</v>
      </c>
      <c r="F39" s="6">
        <f>IFERROR(INDEX(ListaDeClase[],MATCH(SUMPRODUCT((ListaDeClase[DÍA]=ProgramaciónDeClase[[#Headers],[MIÉRCOLES]])*(ROUNDDOWN($B39,10)&gt;=ROUNDDOWN(ListaDeClase[HORA DE INICIO],10))*($B39&lt;=ListaDeClase[HORA DE FINALIZACIÓN]),ListaDeClase[ÚNICO]),ListaDeClase[ÚNICO],0),2),0)</f>
        <v>0</v>
      </c>
      <c r="G39" s="6">
        <f>IFERROR(INDEX(ListaDeClase[],MATCH(SUMPRODUCT((ListaDeClase[DÍA]=ProgramaciónDeClase[[#Headers],[JUEVES]])*(ROUNDDOWN($B39,10)&gt;=ROUNDDOWN(ListaDeClase[HORA DE INICIO],10))*($B39&lt;=ListaDeClase[HORA DE FINALIZACIÓN]),ListaDeClase[ÚNICO]),ListaDeClase[ÚNICO],0),2),0)</f>
        <v>0</v>
      </c>
      <c r="H39" s="6">
        <f>IFERROR(INDEX(ListaDeClase[],MATCH(SUMPRODUCT((ListaDeClase[DÍA]=ProgramaciónDeClase[[#Headers],[VIERNES]])*(ROUNDDOWN($B39,10)&gt;=ROUNDDOWN(ListaDeClase[HORA DE INICIO],10))*($B39&lt;=ListaDeClase[HORA DE FINALIZACIÓN]),ListaDeClase[ÚNICO]),ListaDeClase[ÚNICO],0),2),0)</f>
        <v>0</v>
      </c>
      <c r="I39" s="6">
        <f>IFERROR(INDEX(ListaDeClase[],MATCH(SUMPRODUCT((ListaDeClase[DÍA]=ProgramaciónDeClase[[#Headers],[SÁBADO]])*(ROUNDDOWN($B39,10)&gt;=ROUNDDOWN(ListaDeClase[HORA DE INICIO],10))*($B39&lt;=ListaDeClase[HORA DE FINALIZACIÓN]),ListaDeClase[ÚNICO]),ListaDeClase[ÚNICO],0),2),0)</f>
        <v>0</v>
      </c>
    </row>
    <row r="40" spans="2:9" ht="30" customHeight="1" x14ac:dyDescent="0.2">
      <c r="B40" s="4">
        <f t="shared" si="1"/>
        <v>0.70833333333333282</v>
      </c>
      <c r="C40" s="6">
        <f>IFERROR(INDEX(ListaDeClase[],MATCH(SUMPRODUCT((ListaDeClase[DÍA]=ProgramaciónDeClase[[#Headers],[DOMINGO]])*(ROUNDDOWN($B40,10)&gt;=ROUNDDOWN(ListaDeClase[HORA DE INICIO],10))*($B40&lt;=ListaDeClase[HORA DE FINALIZACIÓN]),ListaDeClase[ÚNICO]),ListaDeClase[ÚNICO],0),2),0)</f>
        <v>0</v>
      </c>
      <c r="D40" s="6" t="str">
        <f>IFERROR(INDEX(ListaDeClase[],MATCH(SUMPRODUCT((ListaDeClase[DÍA]=ProgramaciónDeClase[[#Headers],[LUNES]])*(ROUNDDOWN($B40,10)&gt;=ROUNDDOWN(ListaDeClase[HORA DE INICIO],10))*($B40&lt;=ListaDeClase[HORA DE FINALIZACIÓN]),ListaDeClase[ÚNICO]),ListaDeClase[ÚNICO],0),2),0)</f>
        <v>SP-111</v>
      </c>
      <c r="E40" s="6">
        <f>IFERROR(INDEX(ListaDeClase[],MATCH(SUMPRODUCT((ListaDeClase[DÍA]=ProgramaciónDeClase[[#Headers],[MARTES]])*(ROUNDDOWN($B40,10)&gt;=ROUNDDOWN(ListaDeClase[HORA DE INICIO],10))*($B40&lt;=ListaDeClase[HORA DE FINALIZACIÓN]),ListaDeClase[ÚNICO]),ListaDeClase[ÚNICO],0),2),0)</f>
        <v>0</v>
      </c>
      <c r="F40" s="6">
        <f>IFERROR(INDEX(ListaDeClase[],MATCH(SUMPRODUCT((ListaDeClase[DÍA]=ProgramaciónDeClase[[#Headers],[MIÉRCOLES]])*(ROUNDDOWN($B40,10)&gt;=ROUNDDOWN(ListaDeClase[HORA DE INICIO],10))*($B40&lt;=ListaDeClase[HORA DE FINALIZACIÓN]),ListaDeClase[ÚNICO]),ListaDeClase[ÚNICO],0),2),0)</f>
        <v>0</v>
      </c>
      <c r="G40" s="6">
        <f>IFERROR(INDEX(ListaDeClase[],MATCH(SUMPRODUCT((ListaDeClase[DÍA]=ProgramaciónDeClase[[#Headers],[JUEVES]])*(ROUNDDOWN($B40,10)&gt;=ROUNDDOWN(ListaDeClase[HORA DE INICIO],10))*($B40&lt;=ListaDeClase[HORA DE FINALIZACIÓN]),ListaDeClase[ÚNICO]),ListaDeClase[ÚNICO],0),2),0)</f>
        <v>0</v>
      </c>
      <c r="H40" s="6">
        <f>IFERROR(INDEX(ListaDeClase[],MATCH(SUMPRODUCT((ListaDeClase[DÍA]=ProgramaciónDeClase[[#Headers],[VIERNES]])*(ROUNDDOWN($B40,10)&gt;=ROUNDDOWN(ListaDeClase[HORA DE INICIO],10))*($B40&lt;=ListaDeClase[HORA DE FINALIZACIÓN]),ListaDeClase[ÚNICO]),ListaDeClase[ÚNICO],0),2),0)</f>
        <v>0</v>
      </c>
      <c r="I40" s="6">
        <f>IFERROR(INDEX(ListaDeClase[],MATCH(SUMPRODUCT((ListaDeClase[DÍA]=ProgramaciónDeClase[[#Headers],[SÁBADO]])*(ROUNDDOWN($B40,10)&gt;=ROUNDDOWN(ListaDeClase[HORA DE INICIO],10))*($B40&lt;=ListaDeClase[HORA DE FINALIZACIÓN]),ListaDeClase[ÚNICO]),ListaDeClase[ÚNICO],0),2),0)</f>
        <v>0</v>
      </c>
    </row>
    <row r="41" spans="2:9" ht="30" customHeight="1" x14ac:dyDescent="0.2">
      <c r="B41" s="4">
        <f t="shared" si="1"/>
        <v>0.71874999999999944</v>
      </c>
      <c r="C41" s="6">
        <f>IFERROR(INDEX(ListaDeClase[],MATCH(SUMPRODUCT((ListaDeClase[DÍA]=ProgramaciónDeClase[[#Headers],[DOMINGO]])*(ROUNDDOWN($B41,10)&gt;=ROUNDDOWN(ListaDeClase[HORA DE INICIO],10))*($B41&lt;=ListaDeClase[HORA DE FINALIZACIÓN]),ListaDeClase[ÚNICO]),ListaDeClase[ÚNICO],0),2),0)</f>
        <v>0</v>
      </c>
      <c r="D41" s="6">
        <f>IFERROR(INDEX(ListaDeClase[],MATCH(SUMPRODUCT((ListaDeClase[DÍA]=ProgramaciónDeClase[[#Headers],[LUNES]])*(ROUNDDOWN($B41,10)&gt;=ROUNDDOWN(ListaDeClase[HORA DE INICIO],10))*($B41&lt;=ListaDeClase[HORA DE FINALIZACIÓN]),ListaDeClase[ÚNICO]),ListaDeClase[ÚNICO],0),2),0)</f>
        <v>0</v>
      </c>
      <c r="E41" s="6">
        <f>IFERROR(INDEX(ListaDeClase[],MATCH(SUMPRODUCT((ListaDeClase[DÍA]=ProgramaciónDeClase[[#Headers],[MARTES]])*(ROUNDDOWN($B41,10)&gt;=ROUNDDOWN(ListaDeClase[HORA DE INICIO],10))*($B41&lt;=ListaDeClase[HORA DE FINALIZACIÓN]),ListaDeClase[ÚNICO]),ListaDeClase[ÚNICO],0),2),0)</f>
        <v>0</v>
      </c>
      <c r="F41" s="6">
        <f>IFERROR(INDEX(ListaDeClase[],MATCH(SUMPRODUCT((ListaDeClase[DÍA]=ProgramaciónDeClase[[#Headers],[MIÉRCOLES]])*(ROUNDDOWN($B41,10)&gt;=ROUNDDOWN(ListaDeClase[HORA DE INICIO],10))*($B41&lt;=ListaDeClase[HORA DE FINALIZACIÓN]),ListaDeClase[ÚNICO]),ListaDeClase[ÚNICO],0),2),0)</f>
        <v>0</v>
      </c>
      <c r="G41" s="6">
        <f>IFERROR(INDEX(ListaDeClase[],MATCH(SUMPRODUCT((ListaDeClase[DÍA]=ProgramaciónDeClase[[#Headers],[JUEVES]])*(ROUNDDOWN($B41,10)&gt;=ROUNDDOWN(ListaDeClase[HORA DE INICIO],10))*($B41&lt;=ListaDeClase[HORA DE FINALIZACIÓN]),ListaDeClase[ÚNICO]),ListaDeClase[ÚNICO],0),2),0)</f>
        <v>0</v>
      </c>
      <c r="H41" s="6">
        <f>IFERROR(INDEX(ListaDeClase[],MATCH(SUMPRODUCT((ListaDeClase[DÍA]=ProgramaciónDeClase[[#Headers],[VIERNES]])*(ROUNDDOWN($B41,10)&gt;=ROUNDDOWN(ListaDeClase[HORA DE INICIO],10))*($B41&lt;=ListaDeClase[HORA DE FINALIZACIÓN]),ListaDeClase[ÚNICO]),ListaDeClase[ÚNICO],0),2),0)</f>
        <v>0</v>
      </c>
      <c r="I41" s="6">
        <f>IFERROR(INDEX(ListaDeClase[],MATCH(SUMPRODUCT((ListaDeClase[DÍA]=ProgramaciónDeClase[[#Headers],[SÁBADO]])*(ROUNDDOWN($B41,10)&gt;=ROUNDDOWN(ListaDeClase[HORA DE INICIO],10))*($B41&lt;=ListaDeClase[HORA DE FINALIZACIÓN]),ListaDeClase[ÚNICO]),ListaDeClase[ÚNICO],0),2),0)</f>
        <v>0</v>
      </c>
    </row>
    <row r="42" spans="2:9" ht="30" customHeight="1" x14ac:dyDescent="0.2">
      <c r="B42" s="4">
        <f t="shared" si="1"/>
        <v>0.72916666666666607</v>
      </c>
      <c r="C42" s="6">
        <f>IFERROR(INDEX(ListaDeClase[],MATCH(SUMPRODUCT((ListaDeClase[DÍA]=ProgramaciónDeClase[[#Headers],[DOMINGO]])*(ROUNDDOWN($B42,10)&gt;=ROUNDDOWN(ListaDeClase[HORA DE INICIO],10))*($B42&lt;=ListaDeClase[HORA DE FINALIZACIÓN]),ListaDeClase[ÚNICO]),ListaDeClase[ÚNICO],0),2),0)</f>
        <v>0</v>
      </c>
      <c r="D42" s="6">
        <f>IFERROR(INDEX(ListaDeClase[],MATCH(SUMPRODUCT((ListaDeClase[DÍA]=ProgramaciónDeClase[[#Headers],[LUNES]])*(ROUNDDOWN($B42,10)&gt;=ROUNDDOWN(ListaDeClase[HORA DE INICIO],10))*($B42&lt;=ListaDeClase[HORA DE FINALIZACIÓN]),ListaDeClase[ÚNICO]),ListaDeClase[ÚNICO],0),2),0)</f>
        <v>0</v>
      </c>
      <c r="E42" s="6">
        <f>IFERROR(INDEX(ListaDeClase[],MATCH(SUMPRODUCT((ListaDeClase[DÍA]=ProgramaciónDeClase[[#Headers],[MARTES]])*(ROUNDDOWN($B42,10)&gt;=ROUNDDOWN(ListaDeClase[HORA DE INICIO],10))*($B42&lt;=ListaDeClase[HORA DE FINALIZACIÓN]),ListaDeClase[ÚNICO]),ListaDeClase[ÚNICO],0),2),0)</f>
        <v>0</v>
      </c>
      <c r="F42" s="6">
        <f>IFERROR(INDEX(ListaDeClase[],MATCH(SUMPRODUCT((ListaDeClase[DÍA]=ProgramaciónDeClase[[#Headers],[MIÉRCOLES]])*(ROUNDDOWN($B42,10)&gt;=ROUNDDOWN(ListaDeClase[HORA DE INICIO],10))*($B42&lt;=ListaDeClase[HORA DE FINALIZACIÓN]),ListaDeClase[ÚNICO]),ListaDeClase[ÚNICO],0),2),0)</f>
        <v>0</v>
      </c>
      <c r="G42" s="6">
        <f>IFERROR(INDEX(ListaDeClase[],MATCH(SUMPRODUCT((ListaDeClase[DÍA]=ProgramaciónDeClase[[#Headers],[JUEVES]])*(ROUNDDOWN($B42,10)&gt;=ROUNDDOWN(ListaDeClase[HORA DE INICIO],10))*($B42&lt;=ListaDeClase[HORA DE FINALIZACIÓN]),ListaDeClase[ÚNICO]),ListaDeClase[ÚNICO],0),2),0)</f>
        <v>0</v>
      </c>
      <c r="H42" s="6">
        <f>IFERROR(INDEX(ListaDeClase[],MATCH(SUMPRODUCT((ListaDeClase[DÍA]=ProgramaciónDeClase[[#Headers],[VIERNES]])*(ROUNDDOWN($B42,10)&gt;=ROUNDDOWN(ListaDeClase[HORA DE INICIO],10))*($B42&lt;=ListaDeClase[HORA DE FINALIZACIÓN]),ListaDeClase[ÚNICO]),ListaDeClase[ÚNICO],0),2),0)</f>
        <v>0</v>
      </c>
      <c r="I42" s="6">
        <f>IFERROR(INDEX(ListaDeClase[],MATCH(SUMPRODUCT((ListaDeClase[DÍA]=ProgramaciónDeClase[[#Headers],[SÁBADO]])*(ROUNDDOWN($B42,10)&gt;=ROUNDDOWN(ListaDeClase[HORA DE INICIO],10))*($B42&lt;=ListaDeClase[HORA DE FINALIZACIÓN]),ListaDeClase[ÚNICO]),ListaDeClase[ÚNICO],0),2),0)</f>
        <v>0</v>
      </c>
    </row>
    <row r="43" spans="2:9" ht="30" customHeight="1" x14ac:dyDescent="0.2">
      <c r="B43" s="4">
        <f t="shared" si="1"/>
        <v>0.7395833333333327</v>
      </c>
      <c r="C43" s="6">
        <f>IFERROR(INDEX(ListaDeClase[],MATCH(SUMPRODUCT((ListaDeClase[DÍA]=ProgramaciónDeClase[[#Headers],[DOMINGO]])*(ROUNDDOWN($B43,10)&gt;=ROUNDDOWN(ListaDeClase[HORA DE INICIO],10))*($B43&lt;=ListaDeClase[HORA DE FINALIZACIÓN]),ListaDeClase[ÚNICO]),ListaDeClase[ÚNICO],0),2),0)</f>
        <v>0</v>
      </c>
      <c r="D43" s="6">
        <f>IFERROR(INDEX(ListaDeClase[],MATCH(SUMPRODUCT((ListaDeClase[DÍA]=ProgramaciónDeClase[[#Headers],[LUNES]])*(ROUNDDOWN($B43,10)&gt;=ROUNDDOWN(ListaDeClase[HORA DE INICIO],10))*($B43&lt;=ListaDeClase[HORA DE FINALIZACIÓN]),ListaDeClase[ÚNICO]),ListaDeClase[ÚNICO],0),2),0)</f>
        <v>0</v>
      </c>
      <c r="E43" s="6">
        <f>IFERROR(INDEX(ListaDeClase[],MATCH(SUMPRODUCT((ListaDeClase[DÍA]=ProgramaciónDeClase[[#Headers],[MARTES]])*(ROUNDDOWN($B43,10)&gt;=ROUNDDOWN(ListaDeClase[HORA DE INICIO],10))*($B43&lt;=ListaDeClase[HORA DE FINALIZACIÓN]),ListaDeClase[ÚNICO]),ListaDeClase[ÚNICO],0),2),0)</f>
        <v>0</v>
      </c>
      <c r="F43" s="6">
        <f>IFERROR(INDEX(ListaDeClase[],MATCH(SUMPRODUCT((ListaDeClase[DÍA]=ProgramaciónDeClase[[#Headers],[MIÉRCOLES]])*(ROUNDDOWN($B43,10)&gt;=ROUNDDOWN(ListaDeClase[HORA DE INICIO],10))*($B43&lt;=ListaDeClase[HORA DE FINALIZACIÓN]),ListaDeClase[ÚNICO]),ListaDeClase[ÚNICO],0),2),0)</f>
        <v>0</v>
      </c>
      <c r="G43" s="6">
        <f>IFERROR(INDEX(ListaDeClase[],MATCH(SUMPRODUCT((ListaDeClase[DÍA]=ProgramaciónDeClase[[#Headers],[JUEVES]])*(ROUNDDOWN($B43,10)&gt;=ROUNDDOWN(ListaDeClase[HORA DE INICIO],10))*($B43&lt;=ListaDeClase[HORA DE FINALIZACIÓN]),ListaDeClase[ÚNICO]),ListaDeClase[ÚNICO],0),2),0)</f>
        <v>0</v>
      </c>
      <c r="H43" s="6">
        <f>IFERROR(INDEX(ListaDeClase[],MATCH(SUMPRODUCT((ListaDeClase[DÍA]=ProgramaciónDeClase[[#Headers],[VIERNES]])*(ROUNDDOWN($B43,10)&gt;=ROUNDDOWN(ListaDeClase[HORA DE INICIO],10))*($B43&lt;=ListaDeClase[HORA DE FINALIZACIÓN]),ListaDeClase[ÚNICO]),ListaDeClase[ÚNICO],0),2),0)</f>
        <v>0</v>
      </c>
      <c r="I43" s="6">
        <f>IFERROR(INDEX(ListaDeClase[],MATCH(SUMPRODUCT((ListaDeClase[DÍA]=ProgramaciónDeClase[[#Headers],[SÁBADO]])*(ROUNDDOWN($B43,10)&gt;=ROUNDDOWN(ListaDeClase[HORA DE INICIO],10))*($B43&lt;=ListaDeClase[HORA DE FINALIZACIÓN]),ListaDeClase[ÚNICO]),ListaDeClase[ÚNICO],0),2),0)</f>
        <v>0</v>
      </c>
    </row>
    <row r="44" spans="2:9" ht="30" customHeight="1" x14ac:dyDescent="0.2">
      <c r="B44" s="4">
        <f t="shared" si="1"/>
        <v>0.74999999999999933</v>
      </c>
      <c r="C44" s="6">
        <f>IFERROR(INDEX(ListaDeClase[],MATCH(SUMPRODUCT((ListaDeClase[DÍA]=ProgramaciónDeClase[[#Headers],[DOMINGO]])*(ROUNDDOWN($B44,10)&gt;=ROUNDDOWN(ListaDeClase[HORA DE INICIO],10))*($B44&lt;=ListaDeClase[HORA DE FINALIZACIÓN]),ListaDeClase[ÚNICO]),ListaDeClase[ÚNICO],0),2),0)</f>
        <v>0</v>
      </c>
      <c r="D44" s="6">
        <f>IFERROR(INDEX(ListaDeClase[],MATCH(SUMPRODUCT((ListaDeClase[DÍA]=ProgramaciónDeClase[[#Headers],[LUNES]])*(ROUNDDOWN($B44,10)&gt;=ROUNDDOWN(ListaDeClase[HORA DE INICIO],10))*($B44&lt;=ListaDeClase[HORA DE FINALIZACIÓN]),ListaDeClase[ÚNICO]),ListaDeClase[ÚNICO],0),2),0)</f>
        <v>0</v>
      </c>
      <c r="E44" s="6">
        <f>IFERROR(INDEX(ListaDeClase[],MATCH(SUMPRODUCT((ListaDeClase[DÍA]=ProgramaciónDeClase[[#Headers],[MARTES]])*(ROUNDDOWN($B44,10)&gt;=ROUNDDOWN(ListaDeClase[HORA DE INICIO],10))*($B44&lt;=ListaDeClase[HORA DE FINALIZACIÓN]),ListaDeClase[ÚNICO]),ListaDeClase[ÚNICO],0),2),0)</f>
        <v>0</v>
      </c>
      <c r="F44" s="6">
        <f>IFERROR(INDEX(ListaDeClase[],MATCH(SUMPRODUCT((ListaDeClase[DÍA]=ProgramaciónDeClase[[#Headers],[MIÉRCOLES]])*(ROUNDDOWN($B44,10)&gt;=ROUNDDOWN(ListaDeClase[HORA DE INICIO],10))*($B44&lt;=ListaDeClase[HORA DE FINALIZACIÓN]),ListaDeClase[ÚNICO]),ListaDeClase[ÚNICO],0),2),0)</f>
        <v>0</v>
      </c>
      <c r="G44" s="6">
        <f>IFERROR(INDEX(ListaDeClase[],MATCH(SUMPRODUCT((ListaDeClase[DÍA]=ProgramaciónDeClase[[#Headers],[JUEVES]])*(ROUNDDOWN($B44,10)&gt;=ROUNDDOWN(ListaDeClase[HORA DE INICIO],10))*($B44&lt;=ListaDeClase[HORA DE FINALIZACIÓN]),ListaDeClase[ÚNICO]),ListaDeClase[ÚNICO],0),2),0)</f>
        <v>0</v>
      </c>
      <c r="H44" s="6">
        <f>IFERROR(INDEX(ListaDeClase[],MATCH(SUMPRODUCT((ListaDeClase[DÍA]=ProgramaciónDeClase[[#Headers],[VIERNES]])*(ROUNDDOWN($B44,10)&gt;=ROUNDDOWN(ListaDeClase[HORA DE INICIO],10))*($B44&lt;=ListaDeClase[HORA DE FINALIZACIÓN]),ListaDeClase[ÚNICO]),ListaDeClase[ÚNICO],0),2),0)</f>
        <v>0</v>
      </c>
      <c r="I44" s="6">
        <f>IFERROR(INDEX(ListaDeClase[],MATCH(SUMPRODUCT((ListaDeClase[DÍA]=ProgramaciónDeClase[[#Headers],[SÁBADO]])*(ROUNDDOWN($B44,10)&gt;=ROUNDDOWN(ListaDeClase[HORA DE INICIO],10))*($B44&lt;=ListaDeClase[HORA DE FINALIZACIÓN]),ListaDeClase[ÚNICO]),ListaDeClase[ÚNICO],0),2),0)</f>
        <v>0</v>
      </c>
    </row>
    <row r="45" spans="2:9" ht="30" customHeight="1" x14ac:dyDescent="0.2">
      <c r="B45" s="4">
        <f t="shared" si="1"/>
        <v>0.76041666666666596</v>
      </c>
      <c r="C45" s="6">
        <f>IFERROR(INDEX(ListaDeClase[],MATCH(SUMPRODUCT((ListaDeClase[DÍA]=ProgramaciónDeClase[[#Headers],[DOMINGO]])*(ROUNDDOWN($B45,10)&gt;=ROUNDDOWN(ListaDeClase[HORA DE INICIO],10))*($B45&lt;=ListaDeClase[HORA DE FINALIZACIÓN]),ListaDeClase[ÚNICO]),ListaDeClase[ÚNICO],0),2),0)</f>
        <v>0</v>
      </c>
      <c r="D45" s="6">
        <f>IFERROR(INDEX(ListaDeClase[],MATCH(SUMPRODUCT((ListaDeClase[DÍA]=ProgramaciónDeClase[[#Headers],[LUNES]])*(ROUNDDOWN($B45,10)&gt;=ROUNDDOWN(ListaDeClase[HORA DE INICIO],10))*($B45&lt;=ListaDeClase[HORA DE FINALIZACIÓN]),ListaDeClase[ÚNICO]),ListaDeClase[ÚNICO],0),2),0)</f>
        <v>0</v>
      </c>
      <c r="E45" s="6">
        <f>IFERROR(INDEX(ListaDeClase[],MATCH(SUMPRODUCT((ListaDeClase[DÍA]=ProgramaciónDeClase[[#Headers],[MARTES]])*(ROUNDDOWN($B45,10)&gt;=ROUNDDOWN(ListaDeClase[HORA DE INICIO],10))*($B45&lt;=ListaDeClase[HORA DE FINALIZACIÓN]),ListaDeClase[ÚNICO]),ListaDeClase[ÚNICO],0),2),0)</f>
        <v>0</v>
      </c>
      <c r="F45" s="6">
        <f>IFERROR(INDEX(ListaDeClase[],MATCH(SUMPRODUCT((ListaDeClase[DÍA]=ProgramaciónDeClase[[#Headers],[MIÉRCOLES]])*(ROUNDDOWN($B45,10)&gt;=ROUNDDOWN(ListaDeClase[HORA DE INICIO],10))*($B45&lt;=ListaDeClase[HORA DE FINALIZACIÓN]),ListaDeClase[ÚNICO]),ListaDeClase[ÚNICO],0),2),0)</f>
        <v>0</v>
      </c>
      <c r="G45" s="6">
        <f>IFERROR(INDEX(ListaDeClase[],MATCH(SUMPRODUCT((ListaDeClase[DÍA]=ProgramaciónDeClase[[#Headers],[JUEVES]])*(ROUNDDOWN($B45,10)&gt;=ROUNDDOWN(ListaDeClase[HORA DE INICIO],10))*($B45&lt;=ListaDeClase[HORA DE FINALIZACIÓN]),ListaDeClase[ÚNICO]),ListaDeClase[ÚNICO],0),2),0)</f>
        <v>0</v>
      </c>
      <c r="H45" s="6">
        <f>IFERROR(INDEX(ListaDeClase[],MATCH(SUMPRODUCT((ListaDeClase[DÍA]=ProgramaciónDeClase[[#Headers],[VIERNES]])*(ROUNDDOWN($B45,10)&gt;=ROUNDDOWN(ListaDeClase[HORA DE INICIO],10))*($B45&lt;=ListaDeClase[HORA DE FINALIZACIÓN]),ListaDeClase[ÚNICO]),ListaDeClase[ÚNICO],0),2),0)</f>
        <v>0</v>
      </c>
      <c r="I45" s="6">
        <f>IFERROR(INDEX(ListaDeClase[],MATCH(SUMPRODUCT((ListaDeClase[DÍA]=ProgramaciónDeClase[[#Headers],[SÁBADO]])*(ROUNDDOWN($B45,10)&gt;=ROUNDDOWN(ListaDeClase[HORA DE INICIO],10))*($B45&lt;=ListaDeClase[HORA DE FINALIZACIÓN]),ListaDeClase[ÚNICO]),ListaDeClase[ÚNICO],0),2),0)</f>
        <v>0</v>
      </c>
    </row>
    <row r="46" spans="2:9" ht="30" customHeight="1" x14ac:dyDescent="0.2">
      <c r="B46" s="4">
        <f t="shared" si="1"/>
        <v>0.77083333333333259</v>
      </c>
      <c r="C46" s="6">
        <f>IFERROR(INDEX(ListaDeClase[],MATCH(SUMPRODUCT((ListaDeClase[DÍA]=ProgramaciónDeClase[[#Headers],[DOMINGO]])*(ROUNDDOWN($B46,10)&gt;=ROUNDDOWN(ListaDeClase[HORA DE INICIO],10))*($B46&lt;=ListaDeClase[HORA DE FINALIZACIÓN]),ListaDeClase[ÚNICO]),ListaDeClase[ÚNICO],0),2),0)</f>
        <v>0</v>
      </c>
      <c r="D46" s="6">
        <f>IFERROR(INDEX(ListaDeClase[],MATCH(SUMPRODUCT((ListaDeClase[DÍA]=ProgramaciónDeClase[[#Headers],[LUNES]])*(ROUNDDOWN($B46,10)&gt;=ROUNDDOWN(ListaDeClase[HORA DE INICIO],10))*($B46&lt;=ListaDeClase[HORA DE FINALIZACIÓN]),ListaDeClase[ÚNICO]),ListaDeClase[ÚNICO],0),2),0)</f>
        <v>0</v>
      </c>
      <c r="E46" s="6">
        <f>IFERROR(INDEX(ListaDeClase[],MATCH(SUMPRODUCT((ListaDeClase[DÍA]=ProgramaciónDeClase[[#Headers],[MARTES]])*(ROUNDDOWN($B46,10)&gt;=ROUNDDOWN(ListaDeClase[HORA DE INICIO],10))*($B46&lt;=ListaDeClase[HORA DE FINALIZACIÓN]),ListaDeClase[ÚNICO]),ListaDeClase[ÚNICO],0),2),0)</f>
        <v>0</v>
      </c>
      <c r="F46" s="6">
        <f>IFERROR(INDEX(ListaDeClase[],MATCH(SUMPRODUCT((ListaDeClase[DÍA]=ProgramaciónDeClase[[#Headers],[MIÉRCOLES]])*(ROUNDDOWN($B46,10)&gt;=ROUNDDOWN(ListaDeClase[HORA DE INICIO],10))*($B46&lt;=ListaDeClase[HORA DE FINALIZACIÓN]),ListaDeClase[ÚNICO]),ListaDeClase[ÚNICO],0),2),0)</f>
        <v>0</v>
      </c>
      <c r="G46" s="6">
        <f>IFERROR(INDEX(ListaDeClase[],MATCH(SUMPRODUCT((ListaDeClase[DÍA]=ProgramaciónDeClase[[#Headers],[JUEVES]])*(ROUNDDOWN($B46,10)&gt;=ROUNDDOWN(ListaDeClase[HORA DE INICIO],10))*($B46&lt;=ListaDeClase[HORA DE FINALIZACIÓN]),ListaDeClase[ÚNICO]),ListaDeClase[ÚNICO],0),2),0)</f>
        <v>0</v>
      </c>
      <c r="H46" s="6">
        <f>IFERROR(INDEX(ListaDeClase[],MATCH(SUMPRODUCT((ListaDeClase[DÍA]=ProgramaciónDeClase[[#Headers],[VIERNES]])*(ROUNDDOWN($B46,10)&gt;=ROUNDDOWN(ListaDeClase[HORA DE INICIO],10))*($B46&lt;=ListaDeClase[HORA DE FINALIZACIÓN]),ListaDeClase[ÚNICO]),ListaDeClase[ÚNICO],0),2),0)</f>
        <v>0</v>
      </c>
      <c r="I46" s="6">
        <f>IFERROR(INDEX(ListaDeClase[],MATCH(SUMPRODUCT((ListaDeClase[DÍA]=ProgramaciónDeClase[[#Headers],[SÁBADO]])*(ROUNDDOWN($B46,10)&gt;=ROUNDDOWN(ListaDeClase[HORA DE INICIO],10))*($B46&lt;=ListaDeClase[HORA DE FINALIZACIÓN]),ListaDeClase[ÚNICO]),ListaDeClase[ÚNICO],0),2),0)</f>
        <v>0</v>
      </c>
    </row>
    <row r="47" spans="2:9" ht="30" customHeight="1" x14ac:dyDescent="0.2">
      <c r="B47" s="4">
        <f t="shared" si="1"/>
        <v>0.78124999999999922</v>
      </c>
      <c r="C47" s="6">
        <f>IFERROR(INDEX(ListaDeClase[],MATCH(SUMPRODUCT((ListaDeClase[DÍA]=ProgramaciónDeClase[[#Headers],[DOMINGO]])*(ROUNDDOWN($B47,10)&gt;=ROUNDDOWN(ListaDeClase[HORA DE INICIO],10))*($B47&lt;=ListaDeClase[HORA DE FINALIZACIÓN]),ListaDeClase[ÚNICO]),ListaDeClase[ÚNICO],0),2),0)</f>
        <v>0</v>
      </c>
      <c r="D47" s="6">
        <f>IFERROR(INDEX(ListaDeClase[],MATCH(SUMPRODUCT((ListaDeClase[DÍA]=ProgramaciónDeClase[[#Headers],[LUNES]])*(ROUNDDOWN($B47,10)&gt;=ROUNDDOWN(ListaDeClase[HORA DE INICIO],10))*($B47&lt;=ListaDeClase[HORA DE FINALIZACIÓN]),ListaDeClase[ÚNICO]),ListaDeClase[ÚNICO],0),2),0)</f>
        <v>0</v>
      </c>
      <c r="E47" s="6">
        <f>IFERROR(INDEX(ListaDeClase[],MATCH(SUMPRODUCT((ListaDeClase[DÍA]=ProgramaciónDeClase[[#Headers],[MARTES]])*(ROUNDDOWN($B47,10)&gt;=ROUNDDOWN(ListaDeClase[HORA DE INICIO],10))*($B47&lt;=ListaDeClase[HORA DE FINALIZACIÓN]),ListaDeClase[ÚNICO]),ListaDeClase[ÚNICO],0),2),0)</f>
        <v>0</v>
      </c>
      <c r="F47" s="6">
        <f>IFERROR(INDEX(ListaDeClase[],MATCH(SUMPRODUCT((ListaDeClase[DÍA]=ProgramaciónDeClase[[#Headers],[MIÉRCOLES]])*(ROUNDDOWN($B47,10)&gt;=ROUNDDOWN(ListaDeClase[HORA DE INICIO],10))*($B47&lt;=ListaDeClase[HORA DE FINALIZACIÓN]),ListaDeClase[ÚNICO]),ListaDeClase[ÚNICO],0),2),0)</f>
        <v>0</v>
      </c>
      <c r="G47" s="6">
        <f>IFERROR(INDEX(ListaDeClase[],MATCH(SUMPRODUCT((ListaDeClase[DÍA]=ProgramaciónDeClase[[#Headers],[JUEVES]])*(ROUNDDOWN($B47,10)&gt;=ROUNDDOWN(ListaDeClase[HORA DE INICIO],10))*($B47&lt;=ListaDeClase[HORA DE FINALIZACIÓN]),ListaDeClase[ÚNICO]),ListaDeClase[ÚNICO],0),2),0)</f>
        <v>0</v>
      </c>
      <c r="H47" s="6">
        <f>IFERROR(INDEX(ListaDeClase[],MATCH(SUMPRODUCT((ListaDeClase[DÍA]=ProgramaciónDeClase[[#Headers],[VIERNES]])*(ROUNDDOWN($B47,10)&gt;=ROUNDDOWN(ListaDeClase[HORA DE INICIO],10))*($B47&lt;=ListaDeClase[HORA DE FINALIZACIÓN]),ListaDeClase[ÚNICO]),ListaDeClase[ÚNICO],0),2),0)</f>
        <v>0</v>
      </c>
      <c r="I47" s="6">
        <f>IFERROR(INDEX(ListaDeClase[],MATCH(SUMPRODUCT((ListaDeClase[DÍA]=ProgramaciónDeClase[[#Headers],[SÁBADO]])*(ROUNDDOWN($B47,10)&gt;=ROUNDDOWN(ListaDeClase[HORA DE INICIO],10))*($B47&lt;=ListaDeClase[HORA DE FINALIZACIÓN]),ListaDeClase[ÚNICO]),ListaDeClase[ÚNICO],0),2),0)</f>
        <v>0</v>
      </c>
    </row>
    <row r="48" spans="2:9" ht="30" customHeight="1" x14ac:dyDescent="0.2">
      <c r="B48" s="4">
        <f t="shared" si="1"/>
        <v>0.79166666666666585</v>
      </c>
      <c r="C48" s="6">
        <f>IFERROR(INDEX(ListaDeClase[],MATCH(SUMPRODUCT((ListaDeClase[DÍA]=ProgramaciónDeClase[[#Headers],[DOMINGO]])*(ROUNDDOWN($B48,10)&gt;=ROUNDDOWN(ListaDeClase[HORA DE INICIO],10))*($B48&lt;=ListaDeClase[HORA DE FINALIZACIÓN]),ListaDeClase[ÚNICO]),ListaDeClase[ÚNICO],0),2),0)</f>
        <v>0</v>
      </c>
      <c r="D48" s="6">
        <f>IFERROR(INDEX(ListaDeClase[],MATCH(SUMPRODUCT((ListaDeClase[DÍA]=ProgramaciónDeClase[[#Headers],[LUNES]])*(ROUNDDOWN($B48,10)&gt;=ROUNDDOWN(ListaDeClase[HORA DE INICIO],10))*($B48&lt;=ListaDeClase[HORA DE FINALIZACIÓN]),ListaDeClase[ÚNICO]),ListaDeClase[ÚNICO],0),2),0)</f>
        <v>0</v>
      </c>
      <c r="E48" s="6">
        <f>IFERROR(INDEX(ListaDeClase[],MATCH(SUMPRODUCT((ListaDeClase[DÍA]=ProgramaciónDeClase[[#Headers],[MARTES]])*(ROUNDDOWN($B48,10)&gt;=ROUNDDOWN(ListaDeClase[HORA DE INICIO],10))*($B48&lt;=ListaDeClase[HORA DE FINALIZACIÓN]),ListaDeClase[ÚNICO]),ListaDeClase[ÚNICO],0),2),0)</f>
        <v>0</v>
      </c>
      <c r="F48" s="6">
        <f>IFERROR(INDEX(ListaDeClase[],MATCH(SUMPRODUCT((ListaDeClase[DÍA]=ProgramaciónDeClase[[#Headers],[MIÉRCOLES]])*(ROUNDDOWN($B48,10)&gt;=ROUNDDOWN(ListaDeClase[HORA DE INICIO],10))*($B48&lt;=ListaDeClase[HORA DE FINALIZACIÓN]),ListaDeClase[ÚNICO]),ListaDeClase[ÚNICO],0),2),0)</f>
        <v>0</v>
      </c>
      <c r="G48" s="6">
        <f>IFERROR(INDEX(ListaDeClase[],MATCH(SUMPRODUCT((ListaDeClase[DÍA]=ProgramaciónDeClase[[#Headers],[JUEVES]])*(ROUNDDOWN($B48,10)&gt;=ROUNDDOWN(ListaDeClase[HORA DE INICIO],10))*($B48&lt;=ListaDeClase[HORA DE FINALIZACIÓN]),ListaDeClase[ÚNICO]),ListaDeClase[ÚNICO],0),2),0)</f>
        <v>0</v>
      </c>
      <c r="H48" s="6">
        <f>IFERROR(INDEX(ListaDeClase[],MATCH(SUMPRODUCT((ListaDeClase[DÍA]=ProgramaciónDeClase[[#Headers],[VIERNES]])*(ROUNDDOWN($B48,10)&gt;=ROUNDDOWN(ListaDeClase[HORA DE INICIO],10))*($B48&lt;=ListaDeClase[HORA DE FINALIZACIÓN]),ListaDeClase[ÚNICO]),ListaDeClase[ÚNICO],0),2),0)</f>
        <v>0</v>
      </c>
      <c r="I48" s="6">
        <f>IFERROR(INDEX(ListaDeClase[],MATCH(SUMPRODUCT((ListaDeClase[DÍA]=ProgramaciónDeClase[[#Headers],[SÁBADO]])*(ROUNDDOWN($B48,10)&gt;=ROUNDDOWN(ListaDeClase[HORA DE INICIO],10))*($B48&lt;=ListaDeClase[HORA DE FINALIZACIÓN]),ListaDeClase[ÚNICO]),ListaDeClase[ÚNICO],0),2),0)</f>
        <v>0</v>
      </c>
    </row>
    <row r="49" spans="2:9" ht="30" customHeight="1" x14ac:dyDescent="0.2">
      <c r="B49" s="4">
        <f t="shared" si="1"/>
        <v>0.80208333333333248</v>
      </c>
      <c r="C49" s="6">
        <f>IFERROR(INDEX(ListaDeClase[],MATCH(SUMPRODUCT((ListaDeClase[DÍA]=ProgramaciónDeClase[[#Headers],[DOMINGO]])*(ROUNDDOWN($B49,10)&gt;=ROUNDDOWN(ListaDeClase[HORA DE INICIO],10))*($B49&lt;=ListaDeClase[HORA DE FINALIZACIÓN]),ListaDeClase[ÚNICO]),ListaDeClase[ÚNICO],0),2),0)</f>
        <v>0</v>
      </c>
      <c r="D49" s="6">
        <f>IFERROR(INDEX(ListaDeClase[],MATCH(SUMPRODUCT((ListaDeClase[DÍA]=ProgramaciónDeClase[[#Headers],[LUNES]])*(ROUNDDOWN($B49,10)&gt;=ROUNDDOWN(ListaDeClase[HORA DE INICIO],10))*($B49&lt;=ListaDeClase[HORA DE FINALIZACIÓN]),ListaDeClase[ÚNICO]),ListaDeClase[ÚNICO],0),2),0)</f>
        <v>0</v>
      </c>
      <c r="E49" s="6">
        <f>IFERROR(INDEX(ListaDeClase[],MATCH(SUMPRODUCT((ListaDeClase[DÍA]=ProgramaciónDeClase[[#Headers],[MARTES]])*(ROUNDDOWN($B49,10)&gt;=ROUNDDOWN(ListaDeClase[HORA DE INICIO],10))*($B49&lt;=ListaDeClase[HORA DE FINALIZACIÓN]),ListaDeClase[ÚNICO]),ListaDeClase[ÚNICO],0),2),0)</f>
        <v>0</v>
      </c>
      <c r="F49" s="6">
        <f>IFERROR(INDEX(ListaDeClase[],MATCH(SUMPRODUCT((ListaDeClase[DÍA]=ProgramaciónDeClase[[#Headers],[MIÉRCOLES]])*(ROUNDDOWN($B49,10)&gt;=ROUNDDOWN(ListaDeClase[HORA DE INICIO],10))*($B49&lt;=ListaDeClase[HORA DE FINALIZACIÓN]),ListaDeClase[ÚNICO]),ListaDeClase[ÚNICO],0),2),0)</f>
        <v>0</v>
      </c>
      <c r="G49" s="6">
        <f>IFERROR(INDEX(ListaDeClase[],MATCH(SUMPRODUCT((ListaDeClase[DÍA]=ProgramaciónDeClase[[#Headers],[JUEVES]])*(ROUNDDOWN($B49,10)&gt;=ROUNDDOWN(ListaDeClase[HORA DE INICIO],10))*($B49&lt;=ListaDeClase[HORA DE FINALIZACIÓN]),ListaDeClase[ÚNICO]),ListaDeClase[ÚNICO],0),2),0)</f>
        <v>0</v>
      </c>
      <c r="H49" s="6">
        <f>IFERROR(INDEX(ListaDeClase[],MATCH(SUMPRODUCT((ListaDeClase[DÍA]=ProgramaciónDeClase[[#Headers],[VIERNES]])*(ROUNDDOWN($B49,10)&gt;=ROUNDDOWN(ListaDeClase[HORA DE INICIO],10))*($B49&lt;=ListaDeClase[HORA DE FINALIZACIÓN]),ListaDeClase[ÚNICO]),ListaDeClase[ÚNICO],0),2),0)</f>
        <v>0</v>
      </c>
      <c r="I49" s="6">
        <f>IFERROR(INDEX(ListaDeClase[],MATCH(SUMPRODUCT((ListaDeClase[DÍA]=ProgramaciónDeClase[[#Headers],[SÁBADO]])*(ROUNDDOWN($B49,10)&gt;=ROUNDDOWN(ListaDeClase[HORA DE INICIO],10))*($B49&lt;=ListaDeClase[HORA DE FINALIZACIÓN]),ListaDeClase[ÚNICO]),ListaDeClase[ÚNICO],0),2),0)</f>
        <v>0</v>
      </c>
    </row>
    <row r="50" spans="2:9" ht="30" customHeight="1" x14ac:dyDescent="0.2">
      <c r="B50" s="4">
        <f t="shared" si="1"/>
        <v>0.81249999999999911</v>
      </c>
      <c r="C50" s="6">
        <f>IFERROR(INDEX(ListaDeClase[],MATCH(SUMPRODUCT((ListaDeClase[DÍA]=ProgramaciónDeClase[[#Headers],[DOMINGO]])*(ROUNDDOWN($B50,10)&gt;=ROUNDDOWN(ListaDeClase[HORA DE INICIO],10))*($B50&lt;=ListaDeClase[HORA DE FINALIZACIÓN]),ListaDeClase[ÚNICO]),ListaDeClase[ÚNICO],0),2),0)</f>
        <v>0</v>
      </c>
      <c r="D50" s="6">
        <f>IFERROR(INDEX(ListaDeClase[],MATCH(SUMPRODUCT((ListaDeClase[DÍA]=ProgramaciónDeClase[[#Headers],[LUNES]])*(ROUNDDOWN($B50,10)&gt;=ROUNDDOWN(ListaDeClase[HORA DE INICIO],10))*($B50&lt;=ListaDeClase[HORA DE FINALIZACIÓN]),ListaDeClase[ÚNICO]),ListaDeClase[ÚNICO],0),2),0)</f>
        <v>0</v>
      </c>
      <c r="E50" s="6">
        <f>IFERROR(INDEX(ListaDeClase[],MATCH(SUMPRODUCT((ListaDeClase[DÍA]=ProgramaciónDeClase[[#Headers],[MARTES]])*(ROUNDDOWN($B50,10)&gt;=ROUNDDOWN(ListaDeClase[HORA DE INICIO],10))*($B50&lt;=ListaDeClase[HORA DE FINALIZACIÓN]),ListaDeClase[ÚNICO]),ListaDeClase[ÚNICO],0),2),0)</f>
        <v>0</v>
      </c>
      <c r="F50" s="6">
        <f>IFERROR(INDEX(ListaDeClase[],MATCH(SUMPRODUCT((ListaDeClase[DÍA]=ProgramaciónDeClase[[#Headers],[MIÉRCOLES]])*(ROUNDDOWN($B50,10)&gt;=ROUNDDOWN(ListaDeClase[HORA DE INICIO],10))*($B50&lt;=ListaDeClase[HORA DE FINALIZACIÓN]),ListaDeClase[ÚNICO]),ListaDeClase[ÚNICO],0),2),0)</f>
        <v>0</v>
      </c>
      <c r="G50" s="6">
        <f>IFERROR(INDEX(ListaDeClase[],MATCH(SUMPRODUCT((ListaDeClase[DÍA]=ProgramaciónDeClase[[#Headers],[JUEVES]])*(ROUNDDOWN($B50,10)&gt;=ROUNDDOWN(ListaDeClase[HORA DE INICIO],10))*($B50&lt;=ListaDeClase[HORA DE FINALIZACIÓN]),ListaDeClase[ÚNICO]),ListaDeClase[ÚNICO],0),2),0)</f>
        <v>0</v>
      </c>
      <c r="H50" s="6">
        <f>IFERROR(INDEX(ListaDeClase[],MATCH(SUMPRODUCT((ListaDeClase[DÍA]=ProgramaciónDeClase[[#Headers],[VIERNES]])*(ROUNDDOWN($B50,10)&gt;=ROUNDDOWN(ListaDeClase[HORA DE INICIO],10))*($B50&lt;=ListaDeClase[HORA DE FINALIZACIÓN]),ListaDeClase[ÚNICO]),ListaDeClase[ÚNICO],0),2),0)</f>
        <v>0</v>
      </c>
      <c r="I50" s="6">
        <f>IFERROR(INDEX(ListaDeClase[],MATCH(SUMPRODUCT((ListaDeClase[DÍA]=ProgramaciónDeClase[[#Headers],[SÁBADO]])*(ROUNDDOWN($B50,10)&gt;=ROUNDDOWN(ListaDeClase[HORA DE INICIO],10))*($B50&lt;=ListaDeClase[HORA DE FINALIZACIÓN]),ListaDeClase[ÚNICO]),ListaDeClase[ÚNICO],0),2),0)</f>
        <v>0</v>
      </c>
    </row>
    <row r="51" spans="2:9" ht="30" customHeight="1" x14ac:dyDescent="0.2">
      <c r="B51" s="4">
        <f t="shared" si="1"/>
        <v>0.82291666666666574</v>
      </c>
      <c r="C51" s="6">
        <f>IFERROR(INDEX(ListaDeClase[],MATCH(SUMPRODUCT((ListaDeClase[DÍA]=ProgramaciónDeClase[[#Headers],[DOMINGO]])*(ROUNDDOWN($B51,10)&gt;=ROUNDDOWN(ListaDeClase[HORA DE INICIO],10))*($B51&lt;=ListaDeClase[HORA DE FINALIZACIÓN]),ListaDeClase[ÚNICO]),ListaDeClase[ÚNICO],0),2),0)</f>
        <v>0</v>
      </c>
      <c r="D51" s="6">
        <f>IFERROR(INDEX(ListaDeClase[],MATCH(SUMPRODUCT((ListaDeClase[DÍA]=ProgramaciónDeClase[[#Headers],[LUNES]])*(ROUNDDOWN($B51,10)&gt;=ROUNDDOWN(ListaDeClase[HORA DE INICIO],10))*($B51&lt;=ListaDeClase[HORA DE FINALIZACIÓN]),ListaDeClase[ÚNICO]),ListaDeClase[ÚNICO],0),2),0)</f>
        <v>0</v>
      </c>
      <c r="E51" s="6">
        <f>IFERROR(INDEX(ListaDeClase[],MATCH(SUMPRODUCT((ListaDeClase[DÍA]=ProgramaciónDeClase[[#Headers],[MARTES]])*(ROUNDDOWN($B51,10)&gt;=ROUNDDOWN(ListaDeClase[HORA DE INICIO],10))*($B51&lt;=ListaDeClase[HORA DE FINALIZACIÓN]),ListaDeClase[ÚNICO]),ListaDeClase[ÚNICO],0),2),0)</f>
        <v>0</v>
      </c>
      <c r="F51" s="6">
        <f>IFERROR(INDEX(ListaDeClase[],MATCH(SUMPRODUCT((ListaDeClase[DÍA]=ProgramaciónDeClase[[#Headers],[MIÉRCOLES]])*(ROUNDDOWN($B51,10)&gt;=ROUNDDOWN(ListaDeClase[HORA DE INICIO],10))*($B51&lt;=ListaDeClase[HORA DE FINALIZACIÓN]),ListaDeClase[ÚNICO]),ListaDeClase[ÚNICO],0),2),0)</f>
        <v>0</v>
      </c>
      <c r="G51" s="6">
        <f>IFERROR(INDEX(ListaDeClase[],MATCH(SUMPRODUCT((ListaDeClase[DÍA]=ProgramaciónDeClase[[#Headers],[JUEVES]])*(ROUNDDOWN($B51,10)&gt;=ROUNDDOWN(ListaDeClase[HORA DE INICIO],10))*($B51&lt;=ListaDeClase[HORA DE FINALIZACIÓN]),ListaDeClase[ÚNICO]),ListaDeClase[ÚNICO],0),2),0)</f>
        <v>0</v>
      </c>
      <c r="H51" s="6">
        <f>IFERROR(INDEX(ListaDeClase[],MATCH(SUMPRODUCT((ListaDeClase[DÍA]=ProgramaciónDeClase[[#Headers],[VIERNES]])*(ROUNDDOWN($B51,10)&gt;=ROUNDDOWN(ListaDeClase[HORA DE INICIO],10))*($B51&lt;=ListaDeClase[HORA DE FINALIZACIÓN]),ListaDeClase[ÚNICO]),ListaDeClase[ÚNICO],0),2),0)</f>
        <v>0</v>
      </c>
      <c r="I51" s="6">
        <f>IFERROR(INDEX(ListaDeClase[],MATCH(SUMPRODUCT((ListaDeClase[DÍA]=ProgramaciónDeClase[[#Headers],[SÁBADO]])*(ROUNDDOWN($B51,10)&gt;=ROUNDDOWN(ListaDeClase[HORA DE INICIO],10))*($B51&lt;=ListaDeClase[HORA DE FINALIZACIÓN]),ListaDeClase[ÚNICO]),ListaDeClase[ÚNICO],0),2),0)</f>
        <v>0</v>
      </c>
    </row>
    <row r="52" spans="2:9" ht="30" customHeight="1" x14ac:dyDescent="0.2">
      <c r="B52" s="4">
        <f t="shared" si="1"/>
        <v>0.83333333333333237</v>
      </c>
      <c r="C52" s="6">
        <f>IFERROR(INDEX(ListaDeClase[],MATCH(SUMPRODUCT((ListaDeClase[DÍA]=ProgramaciónDeClase[[#Headers],[DOMINGO]])*(ROUNDDOWN($B52,10)&gt;=ROUNDDOWN(ListaDeClase[HORA DE INICIO],10))*($B52&lt;=ListaDeClase[HORA DE FINALIZACIÓN]),ListaDeClase[ÚNICO]),ListaDeClase[ÚNICO],0),2),0)</f>
        <v>0</v>
      </c>
      <c r="D52" s="6">
        <f>IFERROR(INDEX(ListaDeClase[],MATCH(SUMPRODUCT((ListaDeClase[DÍA]=ProgramaciónDeClase[[#Headers],[LUNES]])*(ROUNDDOWN($B52,10)&gt;=ROUNDDOWN(ListaDeClase[HORA DE INICIO],10))*($B52&lt;=ListaDeClase[HORA DE FINALIZACIÓN]),ListaDeClase[ÚNICO]),ListaDeClase[ÚNICO],0),2),0)</f>
        <v>0</v>
      </c>
      <c r="E52" s="6">
        <f>IFERROR(INDEX(ListaDeClase[],MATCH(SUMPRODUCT((ListaDeClase[DÍA]=ProgramaciónDeClase[[#Headers],[MARTES]])*(ROUNDDOWN($B52,10)&gt;=ROUNDDOWN(ListaDeClase[HORA DE INICIO],10))*($B52&lt;=ListaDeClase[HORA DE FINALIZACIÓN]),ListaDeClase[ÚNICO]),ListaDeClase[ÚNICO],0),2),0)</f>
        <v>0</v>
      </c>
      <c r="F52" s="6">
        <f>IFERROR(INDEX(ListaDeClase[],MATCH(SUMPRODUCT((ListaDeClase[DÍA]=ProgramaciónDeClase[[#Headers],[MIÉRCOLES]])*(ROUNDDOWN($B52,10)&gt;=ROUNDDOWN(ListaDeClase[HORA DE INICIO],10))*($B52&lt;=ListaDeClase[HORA DE FINALIZACIÓN]),ListaDeClase[ÚNICO]),ListaDeClase[ÚNICO],0),2),0)</f>
        <v>0</v>
      </c>
      <c r="G52" s="6">
        <f>IFERROR(INDEX(ListaDeClase[],MATCH(SUMPRODUCT((ListaDeClase[DÍA]=ProgramaciónDeClase[[#Headers],[JUEVES]])*(ROUNDDOWN($B52,10)&gt;=ROUNDDOWN(ListaDeClase[HORA DE INICIO],10))*($B52&lt;=ListaDeClase[HORA DE FINALIZACIÓN]),ListaDeClase[ÚNICO]),ListaDeClase[ÚNICO],0),2),0)</f>
        <v>0</v>
      </c>
      <c r="H52" s="6">
        <f>IFERROR(INDEX(ListaDeClase[],MATCH(SUMPRODUCT((ListaDeClase[DÍA]=ProgramaciónDeClase[[#Headers],[VIERNES]])*(ROUNDDOWN($B52,10)&gt;=ROUNDDOWN(ListaDeClase[HORA DE INICIO],10))*($B52&lt;=ListaDeClase[HORA DE FINALIZACIÓN]),ListaDeClase[ÚNICO]),ListaDeClase[ÚNICO],0),2),0)</f>
        <v>0</v>
      </c>
      <c r="I52" s="6">
        <f>IFERROR(INDEX(ListaDeClase[],MATCH(SUMPRODUCT((ListaDeClase[DÍA]=ProgramaciónDeClase[[#Headers],[SÁBADO]])*(ROUNDDOWN($B52,10)&gt;=ROUNDDOWN(ListaDeClase[HORA DE INICIO],10))*($B52&lt;=ListaDeClase[HORA DE FINALIZACIÓN]),ListaDeClase[ÚNICO]),ListaDeClase[ÚNICO],0),2),0)</f>
        <v>0</v>
      </c>
    </row>
    <row r="53" spans="2:9" ht="30" customHeight="1" x14ac:dyDescent="0.2">
      <c r="B53" s="4">
        <f t="shared" si="1"/>
        <v>0.843749999999999</v>
      </c>
      <c r="C53" s="6">
        <f>IFERROR(INDEX(ListaDeClase[],MATCH(SUMPRODUCT((ListaDeClase[DÍA]=ProgramaciónDeClase[[#Headers],[DOMINGO]])*(ROUNDDOWN($B53,10)&gt;=ROUNDDOWN(ListaDeClase[HORA DE INICIO],10))*($B53&lt;=ListaDeClase[HORA DE FINALIZACIÓN]),ListaDeClase[ÚNICO]),ListaDeClase[ÚNICO],0),2),0)</f>
        <v>0</v>
      </c>
      <c r="D53" s="6">
        <f>IFERROR(INDEX(ListaDeClase[],MATCH(SUMPRODUCT((ListaDeClase[DÍA]=ProgramaciónDeClase[[#Headers],[LUNES]])*(ROUNDDOWN($B53,10)&gt;=ROUNDDOWN(ListaDeClase[HORA DE INICIO],10))*($B53&lt;=ListaDeClase[HORA DE FINALIZACIÓN]),ListaDeClase[ÚNICO]),ListaDeClase[ÚNICO],0),2),0)</f>
        <v>0</v>
      </c>
      <c r="E53" s="6">
        <f>IFERROR(INDEX(ListaDeClase[],MATCH(SUMPRODUCT((ListaDeClase[DÍA]=ProgramaciónDeClase[[#Headers],[MARTES]])*(ROUNDDOWN($B53,10)&gt;=ROUNDDOWN(ListaDeClase[HORA DE INICIO],10))*($B53&lt;=ListaDeClase[HORA DE FINALIZACIÓN]),ListaDeClase[ÚNICO]),ListaDeClase[ÚNICO],0),2),0)</f>
        <v>0</v>
      </c>
      <c r="F53" s="6">
        <f>IFERROR(INDEX(ListaDeClase[],MATCH(SUMPRODUCT((ListaDeClase[DÍA]=ProgramaciónDeClase[[#Headers],[MIÉRCOLES]])*(ROUNDDOWN($B53,10)&gt;=ROUNDDOWN(ListaDeClase[HORA DE INICIO],10))*($B53&lt;=ListaDeClase[HORA DE FINALIZACIÓN]),ListaDeClase[ÚNICO]),ListaDeClase[ÚNICO],0),2),0)</f>
        <v>0</v>
      </c>
      <c r="G53" s="6">
        <f>IFERROR(INDEX(ListaDeClase[],MATCH(SUMPRODUCT((ListaDeClase[DÍA]=ProgramaciónDeClase[[#Headers],[JUEVES]])*(ROUNDDOWN($B53,10)&gt;=ROUNDDOWN(ListaDeClase[HORA DE INICIO],10))*($B53&lt;=ListaDeClase[HORA DE FINALIZACIÓN]),ListaDeClase[ÚNICO]),ListaDeClase[ÚNICO],0),2),0)</f>
        <v>0</v>
      </c>
      <c r="H53" s="6">
        <f>IFERROR(INDEX(ListaDeClase[],MATCH(SUMPRODUCT((ListaDeClase[DÍA]=ProgramaciónDeClase[[#Headers],[VIERNES]])*(ROUNDDOWN($B53,10)&gt;=ROUNDDOWN(ListaDeClase[HORA DE INICIO],10))*($B53&lt;=ListaDeClase[HORA DE FINALIZACIÓN]),ListaDeClase[ÚNICO]),ListaDeClase[ÚNICO],0),2),0)</f>
        <v>0</v>
      </c>
      <c r="I53" s="6">
        <f>IFERROR(INDEX(ListaDeClase[],MATCH(SUMPRODUCT((ListaDeClase[DÍA]=ProgramaciónDeClase[[#Headers],[SÁBADO]])*(ROUNDDOWN($B53,10)&gt;=ROUNDDOWN(ListaDeClase[HORA DE INICIO],10))*($B53&lt;=ListaDeClase[HORA DE FINALIZACIÓN]),ListaDeClase[ÚNICO]),ListaDeClase[ÚNICO],0),2),0)</f>
        <v>0</v>
      </c>
    </row>
    <row r="54" spans="2:9" ht="30" customHeight="1" x14ac:dyDescent="0.2">
      <c r="B54" s="4">
        <f t="shared" si="1"/>
        <v>0.85416666666666563</v>
      </c>
      <c r="C54" s="6">
        <f>IFERROR(INDEX(ListaDeClase[],MATCH(SUMPRODUCT((ListaDeClase[DÍA]=ProgramaciónDeClase[[#Headers],[DOMINGO]])*(ROUNDDOWN($B54,10)&gt;=ROUNDDOWN(ListaDeClase[HORA DE INICIO],10))*($B54&lt;=ListaDeClase[HORA DE FINALIZACIÓN]),ListaDeClase[ÚNICO]),ListaDeClase[ÚNICO],0),2),0)</f>
        <v>0</v>
      </c>
      <c r="D54" s="6">
        <f>IFERROR(INDEX(ListaDeClase[],MATCH(SUMPRODUCT((ListaDeClase[DÍA]=ProgramaciónDeClase[[#Headers],[LUNES]])*(ROUNDDOWN($B54,10)&gt;=ROUNDDOWN(ListaDeClase[HORA DE INICIO],10))*($B54&lt;=ListaDeClase[HORA DE FINALIZACIÓN]),ListaDeClase[ÚNICO]),ListaDeClase[ÚNICO],0),2),0)</f>
        <v>0</v>
      </c>
      <c r="E54" s="6">
        <f>IFERROR(INDEX(ListaDeClase[],MATCH(SUMPRODUCT((ListaDeClase[DÍA]=ProgramaciónDeClase[[#Headers],[MARTES]])*(ROUNDDOWN($B54,10)&gt;=ROUNDDOWN(ListaDeClase[HORA DE INICIO],10))*($B54&lt;=ListaDeClase[HORA DE FINALIZACIÓN]),ListaDeClase[ÚNICO]),ListaDeClase[ÚNICO],0),2),0)</f>
        <v>0</v>
      </c>
      <c r="F54" s="6">
        <f>IFERROR(INDEX(ListaDeClase[],MATCH(SUMPRODUCT((ListaDeClase[DÍA]=ProgramaciónDeClase[[#Headers],[MIÉRCOLES]])*(ROUNDDOWN($B54,10)&gt;=ROUNDDOWN(ListaDeClase[HORA DE INICIO],10))*($B54&lt;=ListaDeClase[HORA DE FINALIZACIÓN]),ListaDeClase[ÚNICO]),ListaDeClase[ÚNICO],0),2),0)</f>
        <v>0</v>
      </c>
      <c r="G54" s="6">
        <f>IFERROR(INDEX(ListaDeClase[],MATCH(SUMPRODUCT((ListaDeClase[DÍA]=ProgramaciónDeClase[[#Headers],[JUEVES]])*(ROUNDDOWN($B54,10)&gt;=ROUNDDOWN(ListaDeClase[HORA DE INICIO],10))*($B54&lt;=ListaDeClase[HORA DE FINALIZACIÓN]),ListaDeClase[ÚNICO]),ListaDeClase[ÚNICO],0),2),0)</f>
        <v>0</v>
      </c>
      <c r="H54" s="6">
        <f>IFERROR(INDEX(ListaDeClase[],MATCH(SUMPRODUCT((ListaDeClase[DÍA]=ProgramaciónDeClase[[#Headers],[VIERNES]])*(ROUNDDOWN($B54,10)&gt;=ROUNDDOWN(ListaDeClase[HORA DE INICIO],10))*($B54&lt;=ListaDeClase[HORA DE FINALIZACIÓN]),ListaDeClase[ÚNICO]),ListaDeClase[ÚNICO],0),2),0)</f>
        <v>0</v>
      </c>
      <c r="I54" s="6">
        <f>IFERROR(INDEX(ListaDeClase[],MATCH(SUMPRODUCT((ListaDeClase[DÍA]=ProgramaciónDeClase[[#Headers],[SÁBADO]])*(ROUNDDOWN($B54,10)&gt;=ROUNDDOWN(ListaDeClase[HORA DE INICIO],10))*($B54&lt;=ListaDeClase[HORA DE FINALIZACIÓN]),ListaDeClase[ÚNICO]),ListaDeClase[ÚNICO],0),2),0)</f>
        <v>0</v>
      </c>
    </row>
    <row r="55" spans="2:9" ht="30" customHeight="1" x14ac:dyDescent="0.2">
      <c r="B55" s="4">
        <f t="shared" si="1"/>
        <v>0.86458333333333226</v>
      </c>
      <c r="C55" s="6">
        <f>IFERROR(INDEX(ListaDeClase[],MATCH(SUMPRODUCT((ListaDeClase[DÍA]=ProgramaciónDeClase[[#Headers],[DOMINGO]])*(ROUNDDOWN($B55,10)&gt;=ROUNDDOWN(ListaDeClase[HORA DE INICIO],10))*($B55&lt;=ListaDeClase[HORA DE FINALIZACIÓN]),ListaDeClase[ÚNICO]),ListaDeClase[ÚNICO],0),2),0)</f>
        <v>0</v>
      </c>
      <c r="D55" s="6">
        <f>IFERROR(INDEX(ListaDeClase[],MATCH(SUMPRODUCT((ListaDeClase[DÍA]=ProgramaciónDeClase[[#Headers],[LUNES]])*(ROUNDDOWN($B55,10)&gt;=ROUNDDOWN(ListaDeClase[HORA DE INICIO],10))*($B55&lt;=ListaDeClase[HORA DE FINALIZACIÓN]),ListaDeClase[ÚNICO]),ListaDeClase[ÚNICO],0),2),0)</f>
        <v>0</v>
      </c>
      <c r="E55" s="6">
        <f>IFERROR(INDEX(ListaDeClase[],MATCH(SUMPRODUCT((ListaDeClase[DÍA]=ProgramaciónDeClase[[#Headers],[MARTES]])*(ROUNDDOWN($B55,10)&gt;=ROUNDDOWN(ListaDeClase[HORA DE INICIO],10))*($B55&lt;=ListaDeClase[HORA DE FINALIZACIÓN]),ListaDeClase[ÚNICO]),ListaDeClase[ÚNICO],0),2),0)</f>
        <v>0</v>
      </c>
      <c r="F55" s="6">
        <f>IFERROR(INDEX(ListaDeClase[],MATCH(SUMPRODUCT((ListaDeClase[DÍA]=ProgramaciónDeClase[[#Headers],[MIÉRCOLES]])*(ROUNDDOWN($B55,10)&gt;=ROUNDDOWN(ListaDeClase[HORA DE INICIO],10))*($B55&lt;=ListaDeClase[HORA DE FINALIZACIÓN]),ListaDeClase[ÚNICO]),ListaDeClase[ÚNICO],0),2),0)</f>
        <v>0</v>
      </c>
      <c r="G55" s="6">
        <f>IFERROR(INDEX(ListaDeClase[],MATCH(SUMPRODUCT((ListaDeClase[DÍA]=ProgramaciónDeClase[[#Headers],[JUEVES]])*(ROUNDDOWN($B55,10)&gt;=ROUNDDOWN(ListaDeClase[HORA DE INICIO],10))*($B55&lt;=ListaDeClase[HORA DE FINALIZACIÓN]),ListaDeClase[ÚNICO]),ListaDeClase[ÚNICO],0),2),0)</f>
        <v>0</v>
      </c>
      <c r="H55" s="6">
        <f>IFERROR(INDEX(ListaDeClase[],MATCH(SUMPRODUCT((ListaDeClase[DÍA]=ProgramaciónDeClase[[#Headers],[VIERNES]])*(ROUNDDOWN($B55,10)&gt;=ROUNDDOWN(ListaDeClase[HORA DE INICIO],10))*($B55&lt;=ListaDeClase[HORA DE FINALIZACIÓN]),ListaDeClase[ÚNICO]),ListaDeClase[ÚNICO],0),2),0)</f>
        <v>0</v>
      </c>
      <c r="I55" s="6">
        <f>IFERROR(INDEX(ListaDeClase[],MATCH(SUMPRODUCT((ListaDeClase[DÍA]=ProgramaciónDeClase[[#Headers],[SÁBADO]])*(ROUNDDOWN($B55,10)&gt;=ROUNDDOWN(ListaDeClase[HORA DE INICIO],10))*($B55&lt;=ListaDeClase[HORA DE FINALIZACIÓN]),ListaDeClase[ÚNICO]),ListaDeClase[ÚNICO],0),2),0)</f>
        <v>0</v>
      </c>
    </row>
    <row r="56" spans="2:9" ht="30" customHeight="1" x14ac:dyDescent="0.2">
      <c r="B56" s="4">
        <f t="shared" si="1"/>
        <v>0.87499999999999889</v>
      </c>
      <c r="C56" s="6">
        <f>IFERROR(INDEX(ListaDeClase[],MATCH(SUMPRODUCT((ListaDeClase[DÍA]=ProgramaciónDeClase[[#Headers],[DOMINGO]])*(ROUNDDOWN($B56,10)&gt;=ROUNDDOWN(ListaDeClase[HORA DE INICIO],10))*($B56&lt;=ListaDeClase[HORA DE FINALIZACIÓN]),ListaDeClase[ÚNICO]),ListaDeClase[ÚNICO],0),2),0)</f>
        <v>0</v>
      </c>
      <c r="D56" s="6">
        <f>IFERROR(INDEX(ListaDeClase[],MATCH(SUMPRODUCT((ListaDeClase[DÍA]=ProgramaciónDeClase[[#Headers],[LUNES]])*(ROUNDDOWN($B56,10)&gt;=ROUNDDOWN(ListaDeClase[HORA DE INICIO],10))*($B56&lt;=ListaDeClase[HORA DE FINALIZACIÓN]),ListaDeClase[ÚNICO]),ListaDeClase[ÚNICO],0),2),0)</f>
        <v>0</v>
      </c>
      <c r="E56" s="6">
        <f>IFERROR(INDEX(ListaDeClase[],MATCH(SUMPRODUCT((ListaDeClase[DÍA]=ProgramaciónDeClase[[#Headers],[MARTES]])*(ROUNDDOWN($B56,10)&gt;=ROUNDDOWN(ListaDeClase[HORA DE INICIO],10))*($B56&lt;=ListaDeClase[HORA DE FINALIZACIÓN]),ListaDeClase[ÚNICO]),ListaDeClase[ÚNICO],0),2),0)</f>
        <v>0</v>
      </c>
      <c r="F56" s="6">
        <f>IFERROR(INDEX(ListaDeClase[],MATCH(SUMPRODUCT((ListaDeClase[DÍA]=ProgramaciónDeClase[[#Headers],[MIÉRCOLES]])*(ROUNDDOWN($B56,10)&gt;=ROUNDDOWN(ListaDeClase[HORA DE INICIO],10))*($B56&lt;=ListaDeClase[HORA DE FINALIZACIÓN]),ListaDeClase[ÚNICO]),ListaDeClase[ÚNICO],0),2),0)</f>
        <v>0</v>
      </c>
      <c r="G56" s="6">
        <f>IFERROR(INDEX(ListaDeClase[],MATCH(SUMPRODUCT((ListaDeClase[DÍA]=ProgramaciónDeClase[[#Headers],[JUEVES]])*(ROUNDDOWN($B56,10)&gt;=ROUNDDOWN(ListaDeClase[HORA DE INICIO],10))*($B56&lt;=ListaDeClase[HORA DE FINALIZACIÓN]),ListaDeClase[ÚNICO]),ListaDeClase[ÚNICO],0),2),0)</f>
        <v>0</v>
      </c>
      <c r="H56" s="6">
        <f>IFERROR(INDEX(ListaDeClase[],MATCH(SUMPRODUCT((ListaDeClase[DÍA]=ProgramaciónDeClase[[#Headers],[VIERNES]])*(ROUNDDOWN($B56,10)&gt;=ROUNDDOWN(ListaDeClase[HORA DE INICIO],10))*($B56&lt;=ListaDeClase[HORA DE FINALIZACIÓN]),ListaDeClase[ÚNICO]),ListaDeClase[ÚNICO],0),2),0)</f>
        <v>0</v>
      </c>
      <c r="I56" s="6">
        <f>IFERROR(INDEX(ListaDeClase[],MATCH(SUMPRODUCT((ListaDeClase[DÍA]=ProgramaciónDeClase[[#Headers],[SÁBADO]])*(ROUNDDOWN($B56,10)&gt;=ROUNDDOWN(ListaDeClase[HORA DE INICIO],10))*($B56&lt;=ListaDeClase[HORA DE FINALIZACIÓN]),ListaDeClase[ÚNICO]),ListaDeClase[ÚNICO],0),2),0)</f>
        <v>0</v>
      </c>
    </row>
  </sheetData>
  <sheetProtection selectLockedCells="1"/>
  <mergeCells count="2">
    <mergeCell ref="B1:F2"/>
    <mergeCell ref="I1:I2"/>
  </mergeCells>
  <conditionalFormatting sqref="C4:I56">
    <cfRule type="expression" dxfId="25" priority="2">
      <formula>(C4=C3)*(C$3=EsteDía)*(C4&lt;&gt;0)*($B4&lt;Cal_Endtime)</formula>
    </cfRule>
    <cfRule type="expression" dxfId="24" priority="3">
      <formula>(C$3=EsteDía)*(C4&lt;&gt;0)*($B4&lt;Cal_Endtime)</formula>
    </cfRule>
    <cfRule type="expression" dxfId="23" priority="6">
      <formula>(C4=C3)*(C4&lt;&gt;0)*($B4&lt;Cal_Endtime)</formula>
    </cfRule>
    <cfRule type="expression" dxfId="22" priority="8">
      <formula>(C4&lt;&gt;0)*($B4&lt;Cal_Endtime)</formula>
    </cfRule>
    <cfRule type="expression" dxfId="21" priority="9">
      <formula>(C$3=EsteDía)*($B4&lt;Cal_Endtime)</formula>
    </cfRule>
    <cfRule type="expression" dxfId="20" priority="298">
      <formula>C4=0</formula>
    </cfRule>
  </conditionalFormatting>
  <conditionalFormatting sqref="B3:I3">
    <cfRule type="expression" dxfId="19" priority="4">
      <formula>(B3=EsteDía)*($B4&lt;Cal_Endtime)</formula>
    </cfRule>
  </conditionalFormatting>
  <conditionalFormatting sqref="B4:I56">
    <cfRule type="expression" dxfId="18" priority="415">
      <formula>($B4&lt;=HoraActual)*($B5&gt;=HoraActual)</formula>
    </cfRule>
    <cfRule type="expression" dxfId="17" priority="416">
      <formula>(ROW(B4)&lt;ROW(INDEX($B$4:$B81,MATCH(Cal_Endtime,$B$4:$B$81,1),1))+1)</formula>
    </cfRule>
    <cfRule type="expression" dxfId="16" priority="417">
      <formula>B4=B3</formula>
    </cfRule>
    <cfRule type="expression" dxfId="15" priority="418" stopIfTrue="1">
      <formula>(B4&gt;Cal_Endtime)</formula>
    </cfRule>
    <cfRule type="expression" dxfId="14" priority="419">
      <formula>INDEX($B$4:$B81,MATCH(Cal_Endtime,$B$4:$B$81,1),1)</formula>
    </cfRule>
  </conditionalFormatting>
  <dataValidations count="16">
    <dataValidation type="list" errorStyle="warning" allowBlank="1" showInputMessage="1" showErrorMessage="1" error="Seleccione una hora de inicio de la lista. Seleccione CANCELAR y presione ALT+FLECHA ABAJO para seleccionar una hora de inicio de la lista desplegable." prompt="Escriba la hora de inicio de la programación en esta celda. Presione ALT+FLECHA ABAJO para abrir la lista desplegable y, luego, ENTRAR para seleccionar la hora." sqref="G2">
      <formula1>"8:00,9:00,10:00,11:00,12:00,13:00,14:00,15:00,16:00,17:00"</formula1>
    </dataValidation>
    <dataValidation type="list" errorStyle="warning" allowBlank="1" showInputMessage="1" showErrorMessage="1" error="Seleccione un intervalo de tiempo en la lista. Seleccione CANCELAR y presione ALT+FLECHA ABAJO para seleccionar un intervalo de tiempo de la lista desplegable." prompt="Escriba el intervalo de tiempo en esta celda. Presione ALT+FLECHA ABAJO para abrir la lista desplegable y, luego, ENTRAR para seleccionar el intervalo de tiempo." sqref="H2">
      <formula1>"15 MIN,20 MIN,30 MIN,40 MIN,45 MIN,60 MIN"</formula1>
    </dataValidation>
    <dataValidation allowBlank="1" showInputMessage="1" showErrorMessage="1" prompt="Para actualizar Plan de clase, modifique Inicio de la programación en la celda G2 e Intervalo de tiempo en la celda H2. Agregue la información de la clase en la hoja de cálculo Lista de clase. La celda I1 redirige a la hoja de cálculo Lista de clase." sqref="A1"/>
    <dataValidation allowBlank="1" showInputMessage="1" showErrorMessage="1" prompt="Seguidamente, Tabla del plan de clase se actualizará automáticamente a partir de las entradas de la tabla Lista de clase de la hoja de cálculo Lista de clase. Agregue filas al final de la tabla para ampliar la programación." sqref="B1:F2"/>
    <dataValidation allowBlank="1" showInputMessage="1" showErrorMessage="1" prompt="Escriba la fecha de inicio de la programación en la celda G2" sqref="G1"/>
    <dataValidation allowBlank="1" showInputMessage="1" showErrorMessage="1" prompt="Escriba el intervalo de tiempo en la celda H2." sqref="H1"/>
    <dataValidation allowBlank="1" showInputMessage="1" showErrorMessage="1" prompt="La programación de la clase del domingo se actualiza automáticamente con las entradas de la hoja de cálculo Lista de clase." sqref="C3"/>
    <dataValidation allowBlank="1" showInputMessage="1" showErrorMessage="1" prompt="La programación de la clase del lunes se actualiza automáticamente con las entradas de la hoja de cálculo Lista de clase." sqref="D3"/>
    <dataValidation allowBlank="1" showInputMessage="1" showErrorMessage="1" prompt="El plan de clase del martes se actualiza automáticamente con las entradas de la hoja de cálculo Lista de clase." sqref="E3"/>
    <dataValidation allowBlank="1" showInputMessage="1" showErrorMessage="1" prompt="El plan de clase del miércoles se actualiza automáticamente con las entradas de la hoja de cálculo Lista de clase." sqref="F3"/>
    <dataValidation allowBlank="1" showInputMessage="1" showErrorMessage="1" prompt="El plan de clase del jueves se actualiza automáticamente con las entradas de la hoja de cálculo Lista de clase." sqref="G3"/>
    <dataValidation allowBlank="1" showInputMessage="1" showErrorMessage="1" prompt="El plan de clase del viernes se actualiza automáticamente con las entradas de la hoja de cálculo Lista de clase." sqref="H3"/>
    <dataValidation allowBlank="1" showInputMessage="1" showErrorMessage="1" prompt="La programación de la clase del sábado se actualiza automáticamente con las entradas de la hoja de cálculo Lista de clase." sqref="I3"/>
    <dataValidation allowBlank="1" showInputMessage="1" showErrorMessage="1" prompt="Esta columna se genera en función de la hora de inicio, en la celda G2, y el intervalo de tiempo, en la celda H2." sqref="B3"/>
    <dataValidation allowBlank="1" showInputMessage="1" showErrorMessage="1" prompt="La hora de inicio se determina a partir de la hora indicada en la celda G2." sqref="B4"/>
    <dataValidation allowBlank="1" showInputMessage="1" showErrorMessage="1" prompt="Vínculo de navegación a la hoja de cálculo Lista de clase" sqref="I1:I2"/>
  </dataValidations>
  <hyperlinks>
    <hyperlink ref="I1" location="'Lista de clase'!A1" tooltip="Seleccione para ir a la hoja de cálculo Lista de clase" display="Class List"/>
  </hyperlinks>
  <printOptions horizontalCentered="1"/>
  <pageMargins left="0.25" right="0.25" top="0.75" bottom="0.75" header="0.3" footer="0.3"/>
  <pageSetup paperSize="9" fitToHeight="0" orientation="portrait" r:id="rId1"/>
  <headerFooter differentFirst="1">
    <oddFooter>Page &amp;P of &amp;N</oddFooter>
  </headerFooter>
  <ignoredErrors>
    <ignoredError sqref="B4" calculatedColumn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2" tint="-9.9978637043366805E-2"/>
    <pageSetUpPr autoPageBreaks="0" fitToPage="1"/>
  </sheetPr>
  <dimension ref="B1:H10"/>
  <sheetViews>
    <sheetView showGridLines="0" zoomScaleNormal="100" workbookViewId="0"/>
  </sheetViews>
  <sheetFormatPr baseColWidth="10" defaultColWidth="9" defaultRowHeight="30" customHeight="1" x14ac:dyDescent="0.2"/>
  <cols>
    <col min="1" max="1" width="2.625" style="1" customWidth="1"/>
    <col min="2" max="2" width="24.375" style="1" customWidth="1"/>
    <col min="3" max="3" width="15.25" style="1" customWidth="1"/>
    <col min="4" max="4" width="18.5" style="1" customWidth="1"/>
    <col min="5" max="6" width="22.25" style="1" customWidth="1"/>
    <col min="7" max="7" width="28.875" style="1" customWidth="1"/>
    <col min="8" max="8" width="13.375" style="1" hidden="1" customWidth="1"/>
    <col min="9" max="9" width="2.625" style="1" customWidth="1"/>
    <col min="10" max="16384" width="9" style="1"/>
  </cols>
  <sheetData>
    <row r="1" spans="2:8" ht="54" customHeight="1" x14ac:dyDescent="0.2">
      <c r="B1" s="11" t="s">
        <v>11</v>
      </c>
      <c r="C1" s="11"/>
      <c r="D1" s="11"/>
      <c r="E1" s="11"/>
      <c r="F1" s="11"/>
      <c r="G1" s="13" t="s">
        <v>31</v>
      </c>
      <c r="H1" s="13"/>
    </row>
    <row r="2" spans="2:8" ht="30" customHeight="1" x14ac:dyDescent="0.2">
      <c r="B2" s="3" t="s">
        <v>12</v>
      </c>
      <c r="C2" s="3" t="s">
        <v>17</v>
      </c>
      <c r="D2" s="3" t="s">
        <v>22</v>
      </c>
      <c r="E2" s="3" t="s">
        <v>23</v>
      </c>
      <c r="F2" s="3" t="s">
        <v>27</v>
      </c>
      <c r="G2" s="3" t="s">
        <v>28</v>
      </c>
      <c r="H2" s="3" t="s">
        <v>29</v>
      </c>
    </row>
    <row r="3" spans="2:8" ht="30" customHeight="1" x14ac:dyDescent="0.2">
      <c r="B3" s="6" t="s">
        <v>13</v>
      </c>
      <c r="C3" s="6" t="s">
        <v>18</v>
      </c>
      <c r="D3" s="6" t="s">
        <v>2</v>
      </c>
      <c r="E3" s="6" t="s">
        <v>24</v>
      </c>
      <c r="F3" s="4">
        <v>0.54166666666666596</v>
      </c>
      <c r="G3" s="4">
        <v>0.58333333333333337</v>
      </c>
      <c r="H3" s="2">
        <f>ROW()-ROW(ListaDeClase[[#Headers],[ÚNICO]])</f>
        <v>1</v>
      </c>
    </row>
    <row r="4" spans="2:8" ht="30" customHeight="1" x14ac:dyDescent="0.2">
      <c r="B4" s="6" t="s">
        <v>13</v>
      </c>
      <c r="C4" s="6" t="s">
        <v>18</v>
      </c>
      <c r="D4" s="6" t="s">
        <v>4</v>
      </c>
      <c r="E4" s="6" t="s">
        <v>24</v>
      </c>
      <c r="F4" s="4">
        <v>0.54166666666666596</v>
      </c>
      <c r="G4" s="4">
        <v>0.58333333333333337</v>
      </c>
      <c r="H4" s="2">
        <f>ROW()-ROW(ListaDeClase[[#Headers],[ÚNICO]])</f>
        <v>2</v>
      </c>
    </row>
    <row r="5" spans="2:8" ht="30" customHeight="1" x14ac:dyDescent="0.2">
      <c r="B5" s="6" t="s">
        <v>14</v>
      </c>
      <c r="C5" s="6" t="s">
        <v>19</v>
      </c>
      <c r="D5" s="6" t="s">
        <v>2</v>
      </c>
      <c r="E5" s="6" t="s">
        <v>25</v>
      </c>
      <c r="F5" s="4">
        <v>0.66666666666666663</v>
      </c>
      <c r="G5" s="4">
        <v>0.70833333333333337</v>
      </c>
      <c r="H5" s="2">
        <f>ROW()-ROW(ListaDeClase[[#Headers],[ÚNICO]])</f>
        <v>3</v>
      </c>
    </row>
    <row r="6" spans="2:8" ht="30" customHeight="1" x14ac:dyDescent="0.2">
      <c r="B6" s="6" t="s">
        <v>15</v>
      </c>
      <c r="C6" s="6" t="s">
        <v>20</v>
      </c>
      <c r="D6" s="6" t="s">
        <v>3</v>
      </c>
      <c r="E6" s="6" t="s">
        <v>25</v>
      </c>
      <c r="F6" s="4">
        <v>0.45833333333333331</v>
      </c>
      <c r="G6" s="4">
        <v>0.5</v>
      </c>
      <c r="H6" s="2">
        <f>ROW()-ROW(ListaDeClase[[#Headers],[ÚNICO]])</f>
        <v>4</v>
      </c>
    </row>
    <row r="7" spans="2:8" ht="30" customHeight="1" x14ac:dyDescent="0.2">
      <c r="B7" s="6" t="s">
        <v>15</v>
      </c>
      <c r="C7" s="6" t="s">
        <v>20</v>
      </c>
      <c r="D7" s="6" t="s">
        <v>5</v>
      </c>
      <c r="E7" s="6" t="s">
        <v>25</v>
      </c>
      <c r="F7" s="4">
        <v>0.45833333333333287</v>
      </c>
      <c r="G7" s="4">
        <v>0.5</v>
      </c>
      <c r="H7" s="2">
        <f>ROW()-ROW(ListaDeClase[[#Headers],[ÚNICO]])</f>
        <v>5</v>
      </c>
    </row>
    <row r="8" spans="2:8" ht="30" customHeight="1" x14ac:dyDescent="0.2">
      <c r="B8" s="6" t="s">
        <v>16</v>
      </c>
      <c r="C8" s="6" t="s">
        <v>21</v>
      </c>
      <c r="D8" s="6" t="s">
        <v>2</v>
      </c>
      <c r="E8" s="6" t="s">
        <v>26</v>
      </c>
      <c r="F8" s="4">
        <v>0.34027777777777773</v>
      </c>
      <c r="G8" s="4">
        <v>0.38541666666666669</v>
      </c>
      <c r="H8" s="2">
        <f>ROW()-ROW(ListaDeClase[[#Headers],[ÚNICO]])</f>
        <v>6</v>
      </c>
    </row>
    <row r="9" spans="2:8" ht="30" customHeight="1" x14ac:dyDescent="0.2">
      <c r="B9" s="6" t="s">
        <v>16</v>
      </c>
      <c r="C9" s="6" t="s">
        <v>21</v>
      </c>
      <c r="D9" s="6" t="s">
        <v>4</v>
      </c>
      <c r="E9" s="6" t="s">
        <v>26</v>
      </c>
      <c r="F9" s="4">
        <v>0.34027777777777773</v>
      </c>
      <c r="G9" s="4">
        <v>0.38541666666666669</v>
      </c>
      <c r="H9" s="2">
        <f>ROW()-ROW(ListaDeClase[[#Headers],[ÚNICO]])</f>
        <v>7</v>
      </c>
    </row>
    <row r="10" spans="2:8" ht="30" customHeight="1" x14ac:dyDescent="0.2">
      <c r="B10" s="6" t="s">
        <v>16</v>
      </c>
      <c r="C10" s="6" t="s">
        <v>21</v>
      </c>
      <c r="D10" s="6" t="s">
        <v>8</v>
      </c>
      <c r="E10" s="6" t="s">
        <v>26</v>
      </c>
      <c r="F10" s="4">
        <v>0.34027777777777773</v>
      </c>
      <c r="G10" s="4">
        <v>0.38541666666666669</v>
      </c>
      <c r="H10" s="2">
        <f>ROW()-ROW(ListaDeClase[[#Headers],[ÚNICO]])</f>
        <v>8</v>
      </c>
    </row>
  </sheetData>
  <mergeCells count="2">
    <mergeCell ref="B1:F1"/>
    <mergeCell ref="G1:H1"/>
  </mergeCells>
  <dataValidations count="10">
    <dataValidation allowBlank="1" showInputMessage="1" showErrorMessage="1" prompt="Vínculo de navegación a la hoja de cálculo Plan de clase" sqref="G1:H1"/>
    <dataValidation allowBlank="1" showInputMessage="1" showErrorMessage="1" prompt="Escriba la clase en esta columna." sqref="B2"/>
    <dataValidation allowBlank="1" showInputMessage="1" showErrorMessage="1" prompt="Escriba el id. de la clase en esta columna" sqref="C2"/>
    <dataValidation allowBlank="1" showInputMessage="1" showErrorMessage="1" prompt="Escriba el día de la clase en esta celda. En cada celda de esta columna, presione ALT+FLECHA ABAJO para abrir la lista desplegable y, luego, ENTRAR para seleccionar el día." sqref="D2"/>
    <dataValidation allowBlank="1" showInputMessage="1" showErrorMessage="1" prompt="Escriba la ubicación de la clase en esta columna." sqref="E2"/>
    <dataValidation allowBlank="1" showInputMessage="1" showErrorMessage="1" prompt="Escriba la fecha de inicio de la clase en esta columna." sqref="F2"/>
    <dataValidation allowBlank="1" showInputMessage="1" showErrorMessage="1" prompt="Escriba la fecha de finalización de la clase en esta columna." sqref="G2"/>
    <dataValidation allowBlank="1" showInputMessage="1" showErrorMessage="1" prompt="Cree una lista de clase para actualizar Plan de clase mediante la actualización de la tabla Lista de clase. Use los filtros de la tabla para obtener clases o fechas específicas. La celda G1 redirige a Plan de clase." sqref="A1"/>
    <dataValidation allowBlank="1" showInputMessage="1" showErrorMessage="1" prompt="Esta lista se usa para crear el plan de clase en la hoja de cálculo Plan de clase. Actualice la tabla Lista de clase, a continuación, para actualizar automáticamente Plan de clase." sqref="B1:F1"/>
    <dataValidation type="list" errorStyle="warning" allowBlank="1" showInputMessage="1" showErrorMessage="1" error="Seleccione un día de la lista. Seleccione CANCELAR y presione ALT+FLECHA ABAJO para seleccionar un día de la lista desplegable." sqref="D3:D10">
      <formula1>"DOMINGO,LUNES,MARTES,MIÉRCOLES,JUEVES,VIERNES,SÁBADO"</formula1>
    </dataValidation>
  </dataValidations>
  <hyperlinks>
    <hyperlink ref="G1:H1" location="'Programación de clase'!A1" tooltip="Seleccione para ir a la hoja de cálculo Plan de clase" display="Class Schedule"/>
  </hyperlinks>
  <printOptions horizontalCentered="1"/>
  <pageMargins left="0.25" right="0.25" top="0.75" bottom="0.75" header="0.3" footer="0.3"/>
  <pageSetup paperSize="9" fitToHeight="0" orientation="portrait" r:id="rId1"/>
  <headerFooter differentFirst="1">
    <oddFooter>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9</vt:i4>
      </vt:variant>
    </vt:vector>
  </HeadingPairs>
  <TitlesOfParts>
    <vt:vector size="11" baseType="lpstr">
      <vt:lpstr>Programación de clase</vt:lpstr>
      <vt:lpstr>Lista de clase</vt:lpstr>
      <vt:lpstr>ColumnTitle2</vt:lpstr>
      <vt:lpstr>ColumnTitleRegion..H2.1</vt:lpstr>
      <vt:lpstr>EstaFila</vt:lpstr>
      <vt:lpstr>InicioDeLaProgramación</vt:lpstr>
      <vt:lpstr>TextoMinutos</vt:lpstr>
      <vt:lpstr>Times</vt:lpstr>
      <vt:lpstr>Título1</vt:lpstr>
      <vt:lpstr>'Lista de clase'!Títulos_a_imprimir</vt:lpstr>
      <vt:lpstr>'Programación de clase'!Títulos_a_imprimir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2019-07-05T13:07:05Z</dcterms:created>
  <dcterms:modified xsi:type="dcterms:W3CDTF">2021-04-12T01:54:20Z</dcterms:modified>
  <cp:version/>
</cp:coreProperties>
</file>