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007daf2db54d43a/2022_05_31/Estudio/Universidad/UTN/CIDS/Github_Transformers/test_dataset/process_data/results2/"/>
    </mc:Choice>
  </mc:AlternateContent>
  <xr:revisionPtr revIDLastSave="678" documentId="8_{85D6ECCA-213F-48D5-B59C-DC0FF6D40527}" xr6:coauthVersionLast="47" xr6:coauthVersionMax="47" xr10:uidLastSave="{91F6F7AB-4355-40D3-8A6F-85B51248D87B}"/>
  <bookViews>
    <workbookView xWindow="-120" yWindow="-120" windowWidth="20730" windowHeight="11160" firstSheet="2" activeTab="2" xr2:uid="{6B0713A6-AE09-4B04-9AA6-19E64E5B70A9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  <c r="E4" i="4"/>
  <c r="E3" i="4"/>
  <c r="D5" i="4"/>
  <c r="D4" i="4"/>
  <c r="D3" i="4"/>
  <c r="E14" i="4"/>
  <c r="E13" i="4"/>
  <c r="E12" i="4"/>
  <c r="D14" i="4"/>
  <c r="D13" i="4"/>
  <c r="D12" i="4"/>
  <c r="C14" i="4"/>
  <c r="C13" i="4"/>
  <c r="C12" i="4"/>
  <c r="C5" i="4"/>
  <c r="C4" i="4"/>
  <c r="C3" i="4"/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E4" i="3" s="1"/>
  <c r="H6" i="1"/>
  <c r="G30" i="1"/>
  <c r="G29" i="1"/>
  <c r="G28" i="1"/>
  <c r="H4" i="3" s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F4" i="3" s="1"/>
  <c r="G13" i="1"/>
  <c r="G12" i="1"/>
  <c r="G11" i="1"/>
  <c r="G10" i="1"/>
  <c r="G9" i="1"/>
  <c r="G8" i="1"/>
  <c r="D4" i="3" s="1"/>
  <c r="G6" i="1"/>
  <c r="G7" i="1"/>
  <c r="J2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8" i="1"/>
  <c r="K7" i="1"/>
  <c r="K6" i="1"/>
  <c r="K9" i="1"/>
  <c r="J30" i="1"/>
  <c r="J29" i="1"/>
  <c r="J28" i="1"/>
  <c r="J27" i="1"/>
  <c r="J26" i="1"/>
  <c r="J25" i="1"/>
  <c r="J24" i="1"/>
  <c r="J23" i="1"/>
  <c r="J22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G5" i="3" s="1"/>
  <c r="J6" i="1"/>
  <c r="G8" i="2"/>
  <c r="Q4" i="3" s="1"/>
  <c r="D8" i="1"/>
  <c r="D6" i="2"/>
  <c r="J7" i="2"/>
  <c r="Q5" i="3" s="1"/>
  <c r="K7" i="2"/>
  <c r="J8" i="2"/>
  <c r="K8" i="2"/>
  <c r="J9" i="2"/>
  <c r="K9" i="2"/>
  <c r="O5" i="3" s="1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K6" i="2"/>
  <c r="J6" i="2"/>
  <c r="G7" i="2"/>
  <c r="H7" i="2"/>
  <c r="H8" i="2"/>
  <c r="G9" i="2"/>
  <c r="H9" i="2"/>
  <c r="O4" i="3" s="1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H6" i="2"/>
  <c r="G6" i="2"/>
  <c r="P4" i="3" s="1"/>
  <c r="D8" i="2"/>
  <c r="D9" i="2"/>
  <c r="D10" i="2"/>
  <c r="D11" i="2"/>
  <c r="D12" i="2"/>
  <c r="D13" i="2"/>
  <c r="D14" i="2"/>
  <c r="P3" i="3" s="1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N3" i="3"/>
  <c r="D7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6" i="2"/>
  <c r="E7" i="1"/>
  <c r="E8" i="1"/>
  <c r="E9" i="1"/>
  <c r="E10" i="1"/>
  <c r="E11" i="1"/>
  <c r="E12" i="1"/>
  <c r="E3" i="3" s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6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7" i="1"/>
  <c r="D9" i="1"/>
  <c r="D10" i="1"/>
  <c r="D11" i="1"/>
  <c r="D6" i="1"/>
  <c r="F13" i="4"/>
  <c r="F14" i="4"/>
  <c r="F12" i="4"/>
  <c r="F4" i="4"/>
  <c r="F5" i="4"/>
  <c r="F3" i="4"/>
  <c r="E15" i="4"/>
  <c r="D15" i="4"/>
  <c r="C15" i="4"/>
  <c r="E6" i="4"/>
  <c r="D6" i="4"/>
  <c r="C6" i="4"/>
  <c r="J6" i="4"/>
  <c r="O3" i="3"/>
  <c r="N5" i="3"/>
  <c r="R5" i="3"/>
  <c r="R4" i="3"/>
  <c r="R3" i="3"/>
  <c r="Q3" i="3"/>
  <c r="P5" i="3"/>
  <c r="H5" i="3"/>
  <c r="G4" i="3"/>
  <c r="H3" i="3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N6" i="2"/>
  <c r="O6" i="2"/>
  <c r="P6" i="2"/>
  <c r="Q6" i="2"/>
  <c r="R6" i="2"/>
  <c r="S6" i="2"/>
  <c r="T6" i="2"/>
  <c r="U6" i="2"/>
  <c r="V6" i="2"/>
  <c r="W6" i="2"/>
  <c r="X6" i="2"/>
  <c r="Y6" i="2"/>
  <c r="Z6" i="2"/>
  <c r="N7" i="2"/>
  <c r="O7" i="2"/>
  <c r="P7" i="2"/>
  <c r="Q7" i="2"/>
  <c r="R7" i="2"/>
  <c r="S7" i="2"/>
  <c r="T7" i="2"/>
  <c r="U7" i="2"/>
  <c r="V7" i="2"/>
  <c r="W7" i="2"/>
  <c r="X7" i="2"/>
  <c r="Y7" i="2"/>
  <c r="Z7" i="2"/>
  <c r="N8" i="2"/>
  <c r="O8" i="2"/>
  <c r="P8" i="2"/>
  <c r="Q8" i="2"/>
  <c r="R8" i="2"/>
  <c r="S8" i="2"/>
  <c r="T8" i="2"/>
  <c r="U8" i="2"/>
  <c r="V8" i="2"/>
  <c r="W8" i="2"/>
  <c r="X8" i="2"/>
  <c r="Y8" i="2"/>
  <c r="Z8" i="2"/>
  <c r="N9" i="2"/>
  <c r="O9" i="2"/>
  <c r="P9" i="2"/>
  <c r="Q9" i="2"/>
  <c r="R9" i="2"/>
  <c r="S9" i="2"/>
  <c r="T9" i="2"/>
  <c r="U9" i="2"/>
  <c r="V9" i="2"/>
  <c r="W9" i="2"/>
  <c r="X9" i="2"/>
  <c r="Y9" i="2"/>
  <c r="Z9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6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N5" i="1"/>
  <c r="O5" i="1"/>
  <c r="P5" i="1"/>
  <c r="S5" i="1"/>
  <c r="T5" i="1"/>
  <c r="U5" i="1"/>
  <c r="V5" i="1"/>
  <c r="Y5" i="1"/>
  <c r="N6" i="1"/>
  <c r="O6" i="1"/>
  <c r="P6" i="1"/>
  <c r="S6" i="1"/>
  <c r="T6" i="1"/>
  <c r="U6" i="1"/>
  <c r="V6" i="1"/>
  <c r="Y6" i="1"/>
  <c r="N7" i="1"/>
  <c r="O7" i="1"/>
  <c r="P7" i="1"/>
  <c r="S7" i="1"/>
  <c r="T7" i="1"/>
  <c r="U7" i="1"/>
  <c r="V7" i="1"/>
  <c r="Y7" i="1"/>
  <c r="N8" i="1"/>
  <c r="O8" i="1"/>
  <c r="P8" i="1"/>
  <c r="S8" i="1"/>
  <c r="T8" i="1"/>
  <c r="U8" i="1"/>
  <c r="V8" i="1"/>
  <c r="Y8" i="1"/>
  <c r="N9" i="1"/>
  <c r="O9" i="1"/>
  <c r="P9" i="1"/>
  <c r="S9" i="1"/>
  <c r="T9" i="1"/>
  <c r="U9" i="1"/>
  <c r="V9" i="1"/>
  <c r="Y9" i="1"/>
  <c r="N10" i="1"/>
  <c r="O10" i="1"/>
  <c r="P10" i="1"/>
  <c r="S10" i="1"/>
  <c r="T10" i="1"/>
  <c r="U10" i="1"/>
  <c r="V10" i="1"/>
  <c r="Y10" i="1"/>
  <c r="N11" i="1"/>
  <c r="O11" i="1"/>
  <c r="P11" i="1"/>
  <c r="S11" i="1"/>
  <c r="T11" i="1"/>
  <c r="U11" i="1"/>
  <c r="V11" i="1"/>
  <c r="Y11" i="1"/>
  <c r="N12" i="1"/>
  <c r="O12" i="1"/>
  <c r="P12" i="1"/>
  <c r="S12" i="1"/>
  <c r="T12" i="1"/>
  <c r="U12" i="1"/>
  <c r="V12" i="1"/>
  <c r="Y12" i="1"/>
  <c r="N13" i="1"/>
  <c r="O13" i="1"/>
  <c r="P13" i="1"/>
  <c r="S13" i="1"/>
  <c r="T13" i="1"/>
  <c r="U13" i="1"/>
  <c r="V13" i="1"/>
  <c r="Y13" i="1"/>
  <c r="N14" i="1"/>
  <c r="O14" i="1"/>
  <c r="P14" i="1"/>
  <c r="S14" i="1"/>
  <c r="T14" i="1"/>
  <c r="U14" i="1"/>
  <c r="V14" i="1"/>
  <c r="Y14" i="1"/>
  <c r="N15" i="1"/>
  <c r="O15" i="1"/>
  <c r="P15" i="1"/>
  <c r="S15" i="1"/>
  <c r="T15" i="1"/>
  <c r="U15" i="1"/>
  <c r="V15" i="1"/>
  <c r="Y15" i="1"/>
  <c r="N16" i="1"/>
  <c r="O16" i="1"/>
  <c r="P16" i="1"/>
  <c r="S16" i="1"/>
  <c r="T16" i="1"/>
  <c r="U16" i="1"/>
  <c r="V16" i="1"/>
  <c r="Y16" i="1"/>
  <c r="N17" i="1"/>
  <c r="O17" i="1"/>
  <c r="P17" i="1"/>
  <c r="S17" i="1"/>
  <c r="T17" i="1"/>
  <c r="U17" i="1"/>
  <c r="V17" i="1"/>
  <c r="Y17" i="1"/>
  <c r="N18" i="1"/>
  <c r="O18" i="1"/>
  <c r="P18" i="1"/>
  <c r="S18" i="1"/>
  <c r="T18" i="1"/>
  <c r="U18" i="1"/>
  <c r="V18" i="1"/>
  <c r="Y18" i="1"/>
  <c r="N19" i="1"/>
  <c r="O19" i="1"/>
  <c r="P19" i="1"/>
  <c r="S19" i="1"/>
  <c r="T19" i="1"/>
  <c r="U19" i="1"/>
  <c r="V19" i="1"/>
  <c r="Y19" i="1"/>
  <c r="N20" i="1"/>
  <c r="O20" i="1"/>
  <c r="P20" i="1"/>
  <c r="S20" i="1"/>
  <c r="T20" i="1"/>
  <c r="U20" i="1"/>
  <c r="V20" i="1"/>
  <c r="Y20" i="1"/>
  <c r="N21" i="1"/>
  <c r="O21" i="1"/>
  <c r="P21" i="1"/>
  <c r="S21" i="1"/>
  <c r="T21" i="1"/>
  <c r="U21" i="1"/>
  <c r="V21" i="1"/>
  <c r="Y21" i="1"/>
  <c r="N22" i="1"/>
  <c r="O22" i="1"/>
  <c r="P22" i="1"/>
  <c r="S22" i="1"/>
  <c r="T22" i="1"/>
  <c r="U22" i="1"/>
  <c r="V22" i="1"/>
  <c r="Y22" i="1"/>
  <c r="N23" i="1"/>
  <c r="O23" i="1"/>
  <c r="P23" i="1"/>
  <c r="S23" i="1"/>
  <c r="T23" i="1"/>
  <c r="U23" i="1"/>
  <c r="V23" i="1"/>
  <c r="Y23" i="1"/>
  <c r="N24" i="1"/>
  <c r="O24" i="1"/>
  <c r="P24" i="1"/>
  <c r="S24" i="1"/>
  <c r="T24" i="1"/>
  <c r="U24" i="1"/>
  <c r="V24" i="1"/>
  <c r="Y24" i="1"/>
  <c r="N25" i="1"/>
  <c r="O25" i="1"/>
  <c r="P25" i="1"/>
  <c r="S25" i="1"/>
  <c r="T25" i="1"/>
  <c r="U25" i="1"/>
  <c r="V25" i="1"/>
  <c r="Y25" i="1"/>
  <c r="N26" i="1"/>
  <c r="O26" i="1"/>
  <c r="P26" i="1"/>
  <c r="S26" i="1"/>
  <c r="T26" i="1"/>
  <c r="U26" i="1"/>
  <c r="V26" i="1"/>
  <c r="Y26" i="1"/>
  <c r="N27" i="1"/>
  <c r="O27" i="1"/>
  <c r="P27" i="1"/>
  <c r="S27" i="1"/>
  <c r="T27" i="1"/>
  <c r="U27" i="1"/>
  <c r="V27" i="1"/>
  <c r="Y27" i="1"/>
  <c r="N28" i="1"/>
  <c r="O28" i="1"/>
  <c r="P28" i="1"/>
  <c r="S28" i="1"/>
  <c r="T28" i="1"/>
  <c r="U28" i="1"/>
  <c r="V28" i="1"/>
  <c r="Y28" i="1"/>
  <c r="N29" i="1"/>
  <c r="O29" i="1"/>
  <c r="P29" i="1"/>
  <c r="S29" i="1"/>
  <c r="T29" i="1"/>
  <c r="U29" i="1"/>
  <c r="V29" i="1"/>
  <c r="Y29" i="1"/>
  <c r="N30" i="1"/>
  <c r="O30" i="1"/>
  <c r="P30" i="1"/>
  <c r="S30" i="1"/>
  <c r="T30" i="1"/>
  <c r="U30" i="1"/>
  <c r="V30" i="1"/>
  <c r="Y30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5" i="1"/>
  <c r="M6" i="1"/>
  <c r="E5" i="3" l="1"/>
  <c r="F5" i="3"/>
  <c r="D5" i="3"/>
  <c r="G3" i="3"/>
  <c r="O6" i="3"/>
  <c r="N4" i="3"/>
  <c r="N6" i="3" s="1"/>
  <c r="F3" i="3"/>
  <c r="D3" i="3"/>
  <c r="D6" i="3" s="1"/>
  <c r="E6" i="3"/>
  <c r="N7" i="3" l="1"/>
  <c r="D7" i="3"/>
</calcChain>
</file>

<file path=xl/sharedStrings.xml><?xml version="1.0" encoding="utf-8"?>
<sst xmlns="http://schemas.openxmlformats.org/spreadsheetml/2006/main" count="77" uniqueCount="27">
  <si>
    <t>Gemini-1.0</t>
  </si>
  <si>
    <t>true</t>
  </si>
  <si>
    <t>false</t>
  </si>
  <si>
    <t>Gemini-1.5-pro</t>
  </si>
  <si>
    <t>Gemini-1.5-flash</t>
  </si>
  <si>
    <t>letcode datos</t>
  </si>
  <si>
    <t>Temperature</t>
  </si>
  <si>
    <t>ID</t>
  </si>
  <si>
    <t>Modelo</t>
  </si>
  <si>
    <t>True</t>
  </si>
  <si>
    <t>False</t>
  </si>
  <si>
    <t>Total</t>
  </si>
  <si>
    <t>Diferencia</t>
  </si>
  <si>
    <t>Easy</t>
  </si>
  <si>
    <t>Medium</t>
  </si>
  <si>
    <t>Hard</t>
  </si>
  <si>
    <t>Errores</t>
  </si>
  <si>
    <t>D</t>
  </si>
  <si>
    <t>J</t>
  </si>
  <si>
    <t>G</t>
  </si>
  <si>
    <t>Easy T</t>
  </si>
  <si>
    <t>Medium T</t>
  </si>
  <si>
    <t>Hard T</t>
  </si>
  <si>
    <t>Temperature  0</t>
  </si>
  <si>
    <t>Temperature  1</t>
  </si>
  <si>
    <t>Cantidad_a_resolver</t>
  </si>
  <si>
    <t>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</si>
</sst>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koro\OneDrive\2022_05_31\Estudio\Universidad\UTN\CIDS\Github_Transformers\test_dataset\data\leetcode_problems.csv" TargetMode="External"/><Relationship Id="rId1" Type="http://schemas.openxmlformats.org/officeDocument/2006/relationships/externalLinkPath" Target="file:///C:\Users\mkoro\OneDrive\2022_05_31\Estudio\Universidad\UTN\CIDS\Github_Transformers\test_dataset\data\leetcode_problems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007daf2db54d43a/2022_05_31/Estudio/Universidad/UTN/CIDS/Github_Transformers/test_dataset/process_data/results/temperature-1/results_gemini-1.5-pro.csv" TargetMode="External"/><Relationship Id="rId1" Type="http://schemas.openxmlformats.org/officeDocument/2006/relationships/externalLinkPath" Target="temperature-1/results_gemini-1.5-pro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koro\OneDrive\2022_05_31\Estudio\Universidad\UTN\CIDS\Github_Transformers\test_dataset\process_data\results2\temperature-0\results_gemini-1.0-pro.csv" TargetMode="External"/><Relationship Id="rId1" Type="http://schemas.openxmlformats.org/officeDocument/2006/relationships/externalLinkPath" Target="file:///C:\Users\mkoro\OneDrive\2022_05_31\Estudio\Universidad\UTN\CIDS\Github_Transformers\test_dataset\process_data\results2\temperature-0\results_gemini-1.0-pro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koro\OneDrive\2022_05_31\Estudio\Universidad\UTN\CIDS\Github_Transformers\test_dataset\process_data\results2\temperature-1\results_gemini-1.0-pro.csv" TargetMode="External"/><Relationship Id="rId1" Type="http://schemas.openxmlformats.org/officeDocument/2006/relationships/externalLinkPath" Target="file:///C:\Users\mkoro\OneDrive\2022_05_31\Estudio\Universidad\UTN\CIDS\Github_Transformers\test_dataset\process_data\results2\temperature-1\results_gemini-1.0-pro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koro\OneDrive\2022_05_31\Estudio\Universidad\UTN\CIDS\Github_Transformers\test_dataset\process_data\results2\temperature-1\results_gemini-1.5-flash.csv" TargetMode="External"/><Relationship Id="rId1" Type="http://schemas.openxmlformats.org/officeDocument/2006/relationships/externalLinkPath" Target="file:///C:\Users\mkoro\OneDrive\2022_05_31\Estudio\Universidad\UTN\CIDS\Github_Transformers\test_dataset\process_data\results2\temperature-1\results_gemini-1.5-flash.csv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koro\OneDrive\2022_05_31\Estudio\Universidad\UTN\CIDS\Github_Transformers\test_dataset\process_data\results2\temperature-0\results_gemini-1.5-pro.csv" TargetMode="External"/><Relationship Id="rId1" Type="http://schemas.openxmlformats.org/officeDocument/2006/relationships/externalLinkPath" Target="file:///C:\Users\mkoro\OneDrive\2022_05_31\Estudio\Universidad\UTN\CIDS\Github_Transformers\test_dataset\process_data\results2\temperature-0\results_gemini-1.5-pro.csv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koro\OneDrive\2022_05_31\Estudio\Universidad\UTN\CIDS\Github_Transformers\test_dataset\process_data\results2\temperature-0\results_gemini-1.5-flash.csv" TargetMode="External"/><Relationship Id="rId1" Type="http://schemas.openxmlformats.org/officeDocument/2006/relationships/externalLinkPath" Target="file:///C:\Users\mkoro\OneDrive\2022_05_31\Estudio\Universidad\UTN\CIDS\Github_Transformers\test_dataset\process_data\results2\temperature-0\results_gemini-1.5-flash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etcode_problems"/>
    </sheetNames>
    <sheetDataSet>
      <sheetData sheetId="0">
        <row r="1">
          <cell r="E1" t="str">
            <v>Premium</v>
          </cell>
          <cell r="F1" t="str">
            <v>Solution Link</v>
          </cell>
          <cell r="G1" t="str">
            <v>Acceptance Rate</v>
          </cell>
          <cell r="H1" t="str">
            <v>Frequency</v>
          </cell>
          <cell r="I1" t="str">
            <v>URL</v>
          </cell>
          <cell r="J1" t="str">
            <v>Discuss Count</v>
          </cell>
          <cell r="K1" t="str">
            <v>Accepted</v>
          </cell>
          <cell r="L1" t="str">
            <v>Submissions</v>
          </cell>
          <cell r="M1" t="str">
            <v>Companies</v>
          </cell>
          <cell r="N1" t="str">
            <v>Related Topics</v>
          </cell>
          <cell r="O1" t="str">
            <v>Likes</v>
          </cell>
          <cell r="P1" t="str">
            <v>Dislikes</v>
          </cell>
          <cell r="Q1" t="str">
            <v>Rating</v>
          </cell>
          <cell r="R1" t="str">
            <v>Asked by FAANG</v>
          </cell>
          <cell r="S1" t="str">
            <v>Similar Questions</v>
          </cell>
        </row>
        <row r="2">
          <cell r="E2" t="str">
            <v>Easy</v>
          </cell>
          <cell r="F2" t="str">
            <v>/articles/two-sum</v>
          </cell>
          <cell r="G2">
            <v>46.7</v>
          </cell>
          <cell r="H2">
            <v>100</v>
          </cell>
          <cell r="I2" t="str">
            <v>https://leetcode.com/problems/two-sum</v>
          </cell>
          <cell r="J2">
            <v>999</v>
          </cell>
          <cell r="K2" t="str">
            <v>4.1M</v>
          </cell>
          <cell r="L2" t="str">
            <v>8.7M</v>
          </cell>
          <cell r="M2" t="str">
            <v>Amazon,Google,Apple,Adobe,Microsoft,Bloomberg,Facebook,Oracle,Uber,Expedia,Twitter,Nagarro,SAP,Yahoo,Cisco,Qualcomm,tcs,Goldman Sachs,Yandex,ServiceNow</v>
          </cell>
          <cell r="N2" t="str">
            <v>Array,Hash Table</v>
          </cell>
          <cell r="O2">
            <v>20217</v>
          </cell>
          <cell r="P2">
            <v>712</v>
          </cell>
          <cell r="Q2">
            <v>97</v>
          </cell>
          <cell r="R2">
            <v>1</v>
          </cell>
          <cell r="S2" t="str">
            <v>[3Sum, /problems/3sum/, Medium], [4Sum, /problems/4sum/, Medium], [Two Sum II - Input array is sorted, /problems/two-sum-ii-input-array-is-sorted/, Easy], [Two Sum III - Data structure design, /problems/two-sum-iii-data-structure-design/, Easy], [Subarray Sum Equals K, /problems/subarray-sum-equals-k/, Medium], [Two Sum IV - Input is a BST, /problems/two-sum-iv-input-is-a-bst/, Easy], [Two Sum Less Than K, /problems/two-sum-less-than-k/, Easy], [Max Number of K-Sum Pairs, /problems/max-number-of-k-sum-pairs/, Medium], [Count Good Meals, /problems/count-good-meals/, Medium]</v>
          </cell>
        </row>
        <row r="3">
          <cell r="E3" t="str">
            <v>Medium</v>
          </cell>
          <cell r="F3" t="str">
            <v>/articles/add-two-numbers</v>
          </cell>
          <cell r="G3">
            <v>35.700000000000003</v>
          </cell>
          <cell r="H3">
            <v>93.1</v>
          </cell>
          <cell r="I3" t="str">
            <v>https://leetcode.com/problems/add-two-numbers</v>
          </cell>
          <cell r="J3">
            <v>999</v>
          </cell>
          <cell r="K3" t="str">
            <v>1.9M</v>
          </cell>
          <cell r="L3" t="str">
            <v>5.2M</v>
          </cell>
          <cell r="M3" t="str">
            <v>Bloomberg,Microsoft,Amazon,Google,Facebook,Apple,Adobe,Paypal,Coupang,Oracle,Uber,VMware,Yahoo</v>
          </cell>
          <cell r="N3" t="str">
            <v>Linked List,Math,Recursion</v>
          </cell>
          <cell r="O3">
            <v>11350</v>
          </cell>
          <cell r="P3">
            <v>2704</v>
          </cell>
          <cell r="Q3">
            <v>81</v>
          </cell>
          <cell r="R3">
            <v>1</v>
          </cell>
          <cell r="S3" t="str">
            <v>[Multiply Strings, /problems/multiply-strings/, Medium], [Add Binary, /problems/add-binary/, Easy], [Sum of Two Integers, /problems/sum-of-two-integers/, Medium], [Add Strings, /problems/add-strings/, Easy], [Add Two Numbers II, /problems/add-two-numbers-ii/, Medium], [Add to Array-Form of Integer, /problems/add-to-array-form-of-integer/, Easy], [Add Two Polynomials Represented as Linked Lists, /problems/add-two-polynomials-represented-as-linked-lists/, Medium]</v>
          </cell>
        </row>
        <row r="4">
          <cell r="E4" t="str">
            <v>Medium</v>
          </cell>
          <cell r="F4" t="str">
            <v>/articles/longest-substring-without-repeating-characters</v>
          </cell>
          <cell r="G4">
            <v>31.5</v>
          </cell>
          <cell r="H4">
            <v>90.9</v>
          </cell>
          <cell r="I4" t="str">
            <v>https://leetcode.com/problems/longest-substring-without-repeating-characters</v>
          </cell>
          <cell r="J4">
            <v>999</v>
          </cell>
          <cell r="K4" t="str">
            <v>2.1M</v>
          </cell>
          <cell r="L4" t="str">
            <v>6.7M</v>
          </cell>
          <cell r="M4" t="str">
            <v>Amazon,Bloomberg,Microsoft,Facebook,Apple,Adobe,eBay,Goldman Sachs,Google,Alation,VMware,Oracle,ByteDance,Yahoo,Uber,SAP,Salesforce,Coupang,Splunk,Spotify</v>
          </cell>
          <cell r="N4" t="str">
            <v>Hash Table,Two Pointers,String,Sliding Window</v>
          </cell>
          <cell r="O4">
            <v>13810</v>
          </cell>
          <cell r="P4">
            <v>714</v>
          </cell>
          <cell r="Q4">
            <v>95</v>
          </cell>
          <cell r="R4">
            <v>1</v>
          </cell>
          <cell r="S4" t="str">
            <v>[Longest Substring with At Most Two Distinct Characters, /problems/longest-substring-with-at-most-two-distinct-characters/, Medium], [Longest Substring with At Most K Distinct Characters, /problems/longest-substring-with-at-most-k-distinct-characters/, Medium], [Subarrays with K Different Integers, /problems/subarrays-with-k-different-integers/, Hard], [Maximum Erasure Value, /problems/maximum-erasure-value/, Medium]</v>
          </cell>
        </row>
        <row r="5">
          <cell r="E5" t="str">
            <v>Hard</v>
          </cell>
          <cell r="F5" t="str">
            <v>/articles/median-of-two-sorted-arrays</v>
          </cell>
          <cell r="G5">
            <v>31.4</v>
          </cell>
          <cell r="H5">
            <v>86.2</v>
          </cell>
          <cell r="I5" t="str">
            <v>https://leetcode.com/problems/median-of-two-sorted-arrays</v>
          </cell>
          <cell r="J5">
            <v>999</v>
          </cell>
          <cell r="K5" t="str">
            <v>904.7K</v>
          </cell>
          <cell r="L5" t="str">
            <v>2.9M</v>
          </cell>
          <cell r="M5" t="str">
            <v>Amazon,Goldman Sachs,Facebook,Microsoft,Apple,Adobe,Google,Bloomberg,Zillow,Uber,Flipkart,Paypal</v>
          </cell>
          <cell r="N5" t="str">
            <v>Array,Binary Search,Divide and Conquer</v>
          </cell>
          <cell r="O5">
            <v>9665</v>
          </cell>
          <cell r="P5">
            <v>1486</v>
          </cell>
          <cell r="Q5">
            <v>87</v>
          </cell>
          <cell r="R5">
            <v>1</v>
          </cell>
        </row>
        <row r="6">
          <cell r="E6" t="str">
            <v>Medium</v>
          </cell>
          <cell r="F6" t="str">
            <v>/articles/longest-palindromic-substring</v>
          </cell>
          <cell r="G6">
            <v>30.6</v>
          </cell>
          <cell r="H6">
            <v>84.7</v>
          </cell>
          <cell r="I6" t="str">
            <v>https://leetcode.com/problems/longest-palindromic-substring</v>
          </cell>
          <cell r="J6">
            <v>999</v>
          </cell>
          <cell r="K6" t="str">
            <v>1.3M</v>
          </cell>
          <cell r="L6" t="str">
            <v>4.1M</v>
          </cell>
          <cell r="M6" t="str">
            <v>Amazon,Microsoft,Wayfair,Facebook,Adobe,eBay,Google,Oracle,Goldman Sachs,Yandex,Qualcomm</v>
          </cell>
          <cell r="N6" t="str">
            <v>String,Dynamic Programming</v>
          </cell>
          <cell r="O6">
            <v>10271</v>
          </cell>
          <cell r="P6">
            <v>670</v>
          </cell>
          <cell r="Q6">
            <v>94</v>
          </cell>
          <cell r="R6">
            <v>1</v>
          </cell>
          <cell r="S6" t="str">
            <v>[Shortest Palindrome, /problems/shortest-palindrome/, Hard], [Palindrome Permutation, /problems/palindrome-permutation/, Easy], [Palindrome Pairs, /problems/palindrome-pairs/, Hard], [Longest Palindromic Subsequence, /problems/longest-palindromic-subsequence/, Medium], [Palindromic Substrings, /problems/palindromic-substrings/, Medium]</v>
          </cell>
        </row>
        <row r="7">
          <cell r="E7" t="str">
            <v>Medium</v>
          </cell>
          <cell r="F7" t="str">
            <v>/articles/zigzag-conversion</v>
          </cell>
          <cell r="G7">
            <v>38.200000000000003</v>
          </cell>
          <cell r="H7">
            <v>44.3</v>
          </cell>
          <cell r="I7" t="str">
            <v>https://leetcode.com/problems/zigzag-conversion</v>
          </cell>
          <cell r="J7">
            <v>999</v>
          </cell>
          <cell r="K7" t="str">
            <v>558.8K</v>
          </cell>
          <cell r="L7" t="str">
            <v>1.5M</v>
          </cell>
          <cell r="M7" t="str">
            <v>Microsoft</v>
          </cell>
          <cell r="N7" t="str">
            <v>String</v>
          </cell>
          <cell r="O7">
            <v>2270</v>
          </cell>
          <cell r="P7">
            <v>5686</v>
          </cell>
          <cell r="Q7">
            <v>29</v>
          </cell>
          <cell r="R7">
            <v>0</v>
          </cell>
        </row>
        <row r="8">
          <cell r="E8" t="str">
            <v>Easy</v>
          </cell>
          <cell r="F8" t="str">
            <v>/articles/reverse-integer</v>
          </cell>
          <cell r="G8">
            <v>25.9</v>
          </cell>
          <cell r="H8">
            <v>80.900000000000006</v>
          </cell>
          <cell r="I8" t="str">
            <v>https://leetcode.com/problems/reverse-integer</v>
          </cell>
          <cell r="J8">
            <v>999</v>
          </cell>
          <cell r="K8" t="str">
            <v>1.5M</v>
          </cell>
          <cell r="L8" t="str">
            <v>5.7M</v>
          </cell>
          <cell r="M8" t="str">
            <v>Amazon,Google,Apple,Facebook,Bloomberg,American Express,Microsoft,Adobe,Uber</v>
          </cell>
          <cell r="N8" t="str">
            <v>Math</v>
          </cell>
          <cell r="O8">
            <v>4548</v>
          </cell>
          <cell r="P8">
            <v>6971</v>
          </cell>
          <cell r="Q8">
            <v>39</v>
          </cell>
          <cell r="R8">
            <v>1</v>
          </cell>
          <cell r="S8" t="str">
            <v>[String to Integer (atoi), /problems/string-to-integer-atoi/, Medium], [Reverse Bits, /problems/reverse-bits/, Easy]</v>
          </cell>
        </row>
        <row r="9">
          <cell r="E9" t="str">
            <v>Medium</v>
          </cell>
          <cell r="F9" t="str">
            <v>/articles/string-to-integer</v>
          </cell>
          <cell r="G9">
            <v>15.7</v>
          </cell>
          <cell r="H9">
            <v>56</v>
          </cell>
          <cell r="I9" t="str">
            <v>https://leetcode.com/problems/string-to-integer-atoi</v>
          </cell>
          <cell r="J9">
            <v>999</v>
          </cell>
          <cell r="K9" t="str">
            <v>716.1K</v>
          </cell>
          <cell r="L9" t="str">
            <v>4.6M</v>
          </cell>
          <cell r="M9" t="str">
            <v>Facebook,Amazon,Microsoft,Google,Goldman Sachs,Apple,Adobe,Bloomberg,Intel</v>
          </cell>
          <cell r="N9" t="str">
            <v>Math,String</v>
          </cell>
          <cell r="O9">
            <v>189</v>
          </cell>
          <cell r="P9">
            <v>479</v>
          </cell>
          <cell r="Q9">
            <v>28</v>
          </cell>
          <cell r="R9">
            <v>1</v>
          </cell>
          <cell r="S9" t="str">
            <v>[Reverse Integer, /problems/reverse-integer/, Easy], [Valid Number, /problems/valid-number/, Hard]</v>
          </cell>
        </row>
        <row r="10">
          <cell r="E10" t="str">
            <v>Easy</v>
          </cell>
          <cell r="F10" t="str">
            <v>/articles/palindrome-number</v>
          </cell>
          <cell r="G10">
            <v>50</v>
          </cell>
          <cell r="H10">
            <v>58.2</v>
          </cell>
          <cell r="I10" t="str">
            <v>https://leetcode.com/problems/palindrome-number</v>
          </cell>
          <cell r="J10">
            <v>999</v>
          </cell>
          <cell r="K10" t="str">
            <v>1.2M</v>
          </cell>
          <cell r="L10" t="str">
            <v>2.4M</v>
          </cell>
          <cell r="M10" t="str">
            <v>Microsoft,Adobe,Bloomberg,Facebook,Google,Yahoo</v>
          </cell>
          <cell r="N10" t="str">
            <v>Math</v>
          </cell>
          <cell r="O10">
            <v>3199</v>
          </cell>
          <cell r="P10">
            <v>1724</v>
          </cell>
          <cell r="Q10">
            <v>65</v>
          </cell>
          <cell r="R10">
            <v>1</v>
          </cell>
          <cell r="S10" t="str">
            <v>[Palindrome Linked List, /problems/palindrome-linked-list/, Easy]</v>
          </cell>
        </row>
        <row r="11">
          <cell r="E11" t="str">
            <v>Hard</v>
          </cell>
          <cell r="F11" t="str">
            <v>/articles/regular-expression-matching</v>
          </cell>
          <cell r="G11">
            <v>27.4</v>
          </cell>
          <cell r="H11">
            <v>75</v>
          </cell>
          <cell r="I11" t="str">
            <v>https://leetcode.com/problems/regular-expression-matching</v>
          </cell>
          <cell r="J11">
            <v>999</v>
          </cell>
          <cell r="K11" t="str">
            <v>526.6K</v>
          </cell>
          <cell r="L11" t="str">
            <v>1.9M</v>
          </cell>
          <cell r="M11" t="str">
            <v>Facebook,Amazon,Microsoft,Google,Adobe,Coursera,Apple</v>
          </cell>
          <cell r="N11" t="str">
            <v>String,Dynamic Programming,Backtracking</v>
          </cell>
          <cell r="O11">
            <v>5583</v>
          </cell>
          <cell r="P11">
            <v>841</v>
          </cell>
          <cell r="Q11">
            <v>87</v>
          </cell>
          <cell r="R11">
            <v>1</v>
          </cell>
          <cell r="S11" t="str">
            <v>[Wildcard Matching, /problems/wildcard-matching/, Hard]</v>
          </cell>
        </row>
        <row r="12">
          <cell r="E12" t="str">
            <v>Medium</v>
          </cell>
          <cell r="F12" t="str">
            <v>/articles/container-with-most-water</v>
          </cell>
          <cell r="G12">
            <v>52.9</v>
          </cell>
          <cell r="H12">
            <v>67.3</v>
          </cell>
          <cell r="I12" t="str">
            <v>https://leetcode.com/problems/container-with-most-water</v>
          </cell>
          <cell r="J12">
            <v>999</v>
          </cell>
          <cell r="K12" t="str">
            <v>912.2K</v>
          </cell>
          <cell r="L12" t="str">
            <v>1.7M</v>
          </cell>
          <cell r="M12" t="str">
            <v>Amazon,Google,Microsoft,Facebook,Goldman Sachs,Adobe,Apple</v>
          </cell>
          <cell r="N12" t="str">
            <v>Array,Two Pointers</v>
          </cell>
          <cell r="O12">
            <v>9031</v>
          </cell>
          <cell r="P12">
            <v>696</v>
          </cell>
          <cell r="Q12">
            <v>93</v>
          </cell>
          <cell r="R12">
            <v>1</v>
          </cell>
          <cell r="S12" t="str">
            <v>[Trapping Rain Water, /problems/trapping-rain-water/, Hard]</v>
          </cell>
        </row>
        <row r="13">
          <cell r="E13" t="str">
            <v>Medium</v>
          </cell>
          <cell r="F13" t="str">
            <v>/articles/integer-to-roman</v>
          </cell>
          <cell r="G13">
            <v>57.1</v>
          </cell>
          <cell r="H13">
            <v>41.8</v>
          </cell>
          <cell r="I13" t="str">
            <v>https://leetcode.com/problems/integer-to-roman</v>
          </cell>
          <cell r="J13">
            <v>999</v>
          </cell>
          <cell r="K13" t="str">
            <v>474.6K</v>
          </cell>
          <cell r="L13" t="str">
            <v>831.1K</v>
          </cell>
          <cell r="M13" t="str">
            <v>Amazon,Bloomberg,Microsoft,Adobe,Google,Apple,Oracle</v>
          </cell>
          <cell r="N13" t="str">
            <v>Math,String</v>
          </cell>
          <cell r="O13">
            <v>1675</v>
          </cell>
          <cell r="P13">
            <v>3112</v>
          </cell>
          <cell r="Q13">
            <v>35</v>
          </cell>
          <cell r="R13">
            <v>1</v>
          </cell>
          <cell r="S13" t="str">
            <v>[Roman to Integer, /problems/roman-to-integer/, Easy], [Integer to English Words, /problems/integer-to-english-words/, Hard]</v>
          </cell>
        </row>
        <row r="14">
          <cell r="E14" t="str">
            <v>Easy</v>
          </cell>
          <cell r="F14" t="str">
            <v>/articles/roman-to-integer</v>
          </cell>
          <cell r="G14">
            <v>57</v>
          </cell>
          <cell r="H14">
            <v>60.5</v>
          </cell>
          <cell r="I14" t="str">
            <v>https://leetcode.com/problems/roman-to-integer</v>
          </cell>
          <cell r="J14">
            <v>999</v>
          </cell>
          <cell r="K14" t="str">
            <v>947.4K</v>
          </cell>
          <cell r="L14" t="str">
            <v>1.7M</v>
          </cell>
          <cell r="M14" t="str">
            <v>Amazon,Roblox,Microsoft,Adobe,Facebook,LinkedIn,Google,Apple,Uber,Qualtrics,Oracle,eBay</v>
          </cell>
          <cell r="N14" t="str">
            <v>Math,String</v>
          </cell>
          <cell r="O14">
            <v>419</v>
          </cell>
          <cell r="P14">
            <v>40</v>
          </cell>
          <cell r="Q14">
            <v>91</v>
          </cell>
          <cell r="R14">
            <v>1</v>
          </cell>
          <cell r="S14" t="str">
            <v>[Integer to Roman, /problems/integer-to-roman/, Medium]</v>
          </cell>
        </row>
        <row r="15">
          <cell r="E15" t="str">
            <v>Easy</v>
          </cell>
          <cell r="F15" t="str">
            <v>/articles/longest-common-prefix</v>
          </cell>
          <cell r="G15">
            <v>36.200000000000003</v>
          </cell>
          <cell r="H15">
            <v>69.099999999999994</v>
          </cell>
          <cell r="I15" t="str">
            <v>https://leetcode.com/problems/longest-common-prefix</v>
          </cell>
          <cell r="J15">
            <v>999</v>
          </cell>
          <cell r="K15" t="str">
            <v>991.1K</v>
          </cell>
          <cell r="L15" t="str">
            <v>2.7M</v>
          </cell>
          <cell r="M15" t="str">
            <v>Facebook,Adobe,Amazon,Apple,Bloomberg,Microsoft,Yahoo,Google</v>
          </cell>
          <cell r="N15" t="str">
            <v>String</v>
          </cell>
          <cell r="O15">
            <v>3958</v>
          </cell>
          <cell r="P15">
            <v>2192</v>
          </cell>
          <cell r="Q15">
            <v>64</v>
          </cell>
          <cell r="R15">
            <v>1</v>
          </cell>
        </row>
        <row r="16">
          <cell r="E16" t="str">
            <v>Medium</v>
          </cell>
          <cell r="F16" t="str">
            <v>/articles/3sum</v>
          </cell>
          <cell r="G16">
            <v>28.3</v>
          </cell>
          <cell r="H16">
            <v>78.8</v>
          </cell>
          <cell r="I16" t="str">
            <v>https://leetcode.com/problems/3sum</v>
          </cell>
          <cell r="J16">
            <v>999</v>
          </cell>
          <cell r="K16" t="str">
            <v>1.3M</v>
          </cell>
          <cell r="L16" t="str">
            <v>4.4M</v>
          </cell>
          <cell r="M16" t="str">
            <v>Amazon,Facebook,Microsoft,Bloomberg,Apple,Adobe,VMware,Google,Cisco,Tesla,Goldman Sachs,eBay</v>
          </cell>
          <cell r="N16" t="str">
            <v>Array,Two Pointers</v>
          </cell>
          <cell r="O16">
            <v>10032</v>
          </cell>
          <cell r="P16">
            <v>1035</v>
          </cell>
          <cell r="Q16">
            <v>91</v>
          </cell>
          <cell r="R16">
            <v>1</v>
          </cell>
          <cell r="S16" t="str">
            <v>[Two Sum, /problems/two-sum/, Easy], [3Sum Closest, /problems/3sum-closest/, Medium], [4Sum, /problems/4sum/, Medium], [3Sum Smaller, /problems/3sum-smaller/, Medium]</v>
          </cell>
        </row>
        <row r="17">
          <cell r="E17" t="str">
            <v>Medium</v>
          </cell>
          <cell r="F17" t="str">
            <v>/articles/3sum-closest</v>
          </cell>
          <cell r="G17">
            <v>46.3</v>
          </cell>
          <cell r="H17">
            <v>55.8</v>
          </cell>
          <cell r="I17" t="str">
            <v>https://leetcode.com/problems/3sum-closest</v>
          </cell>
          <cell r="J17">
            <v>999</v>
          </cell>
          <cell r="K17" t="str">
            <v>571.3K</v>
          </cell>
          <cell r="L17" t="str">
            <v>1.2M</v>
          </cell>
          <cell r="M17" t="str">
            <v>Amazon,Apple,Google,Facebook,Bloomberg</v>
          </cell>
          <cell r="N17" t="str">
            <v>Array,Two Pointers</v>
          </cell>
          <cell r="O17">
            <v>3095</v>
          </cell>
          <cell r="P17">
            <v>169</v>
          </cell>
          <cell r="Q17">
            <v>95</v>
          </cell>
          <cell r="R17">
            <v>1</v>
          </cell>
          <cell r="S17" t="str">
            <v>[3Sum, /problems/3sum/, Medium], [3Sum Smaller, /problems/3sum-smaller/, Medium]</v>
          </cell>
        </row>
        <row r="18">
          <cell r="E18" t="str">
            <v>Medium</v>
          </cell>
          <cell r="F18" t="str">
            <v>/articles/letter-combinations-of-a-phone-number</v>
          </cell>
          <cell r="G18">
            <v>49.5</v>
          </cell>
          <cell r="H18">
            <v>78</v>
          </cell>
          <cell r="I18" t="str">
            <v>https://leetcode.com/problems/letter-combinations-of-a-phone-number</v>
          </cell>
          <cell r="J18">
            <v>999</v>
          </cell>
          <cell r="K18" t="str">
            <v>795.7K</v>
          </cell>
          <cell r="L18" t="str">
            <v>1.6M</v>
          </cell>
          <cell r="M18" t="str">
            <v>Amazon,Microsoft,Twilio,Facebook,Capital One,eBay,Google,Uber,Apple,Oracle,JPMorgan,Morgan Stanley,Tesla,Qualtrics,Samsung</v>
          </cell>
          <cell r="N18" t="str">
            <v>String,Backtracking,Depth-first Search,Recursion</v>
          </cell>
          <cell r="O18">
            <v>5684</v>
          </cell>
          <cell r="P18">
            <v>509</v>
          </cell>
          <cell r="Q18">
            <v>92</v>
          </cell>
          <cell r="R18">
            <v>1</v>
          </cell>
          <cell r="S18" t="str">
            <v>[Generate Parentheses, /problems/generate-parentheses/, Medium], [Combination Sum, /problems/combination-sum/, Medium], [Binary Watch, /problems/binary-watch/, Easy]</v>
          </cell>
        </row>
        <row r="19">
          <cell r="E19" t="str">
            <v>Medium</v>
          </cell>
          <cell r="F19" t="str">
            <v>/articles/4sum</v>
          </cell>
          <cell r="G19">
            <v>35.1</v>
          </cell>
          <cell r="H19">
            <v>47</v>
          </cell>
          <cell r="I19" t="str">
            <v>https://leetcode.com/problems/4sum</v>
          </cell>
          <cell r="J19">
            <v>999</v>
          </cell>
          <cell r="K19" t="str">
            <v>403.7K</v>
          </cell>
          <cell r="L19" t="str">
            <v>1.2M</v>
          </cell>
          <cell r="M19" t="str">
            <v>Amazon,Bloomberg</v>
          </cell>
          <cell r="N19" t="str">
            <v>Array,Hash Table,Two Pointers</v>
          </cell>
          <cell r="O19">
            <v>3154</v>
          </cell>
          <cell r="P19">
            <v>406</v>
          </cell>
          <cell r="Q19">
            <v>89</v>
          </cell>
          <cell r="R19">
            <v>1</v>
          </cell>
          <cell r="S19" t="str">
            <v>[Two Sum, /problems/two-sum/, Easy], [3Sum, /problems/3sum/, Medium], [4Sum II, /problems/4sum-ii/, Medium]</v>
          </cell>
        </row>
        <row r="20">
          <cell r="E20" t="str">
            <v>Medium</v>
          </cell>
          <cell r="F20" t="str">
            <v>/articles/remove-nth-node-from-end-of-list</v>
          </cell>
          <cell r="G20">
            <v>35.9</v>
          </cell>
          <cell r="H20">
            <v>42.8</v>
          </cell>
          <cell r="I20" t="str">
            <v>https://leetcode.com/problems/remove-nth-node-from-end-of-list</v>
          </cell>
          <cell r="J20">
            <v>999</v>
          </cell>
          <cell r="K20" t="str">
            <v>829.5K</v>
          </cell>
          <cell r="L20" t="str">
            <v>2.3M</v>
          </cell>
          <cell r="M20" t="str">
            <v>Facebook,Amazon,Microsoft,Bloomberg,Apple</v>
          </cell>
          <cell r="N20" t="str">
            <v>Linked List,Two Pointers</v>
          </cell>
          <cell r="O20">
            <v>5039</v>
          </cell>
          <cell r="P20">
            <v>298</v>
          </cell>
          <cell r="Q20">
            <v>94</v>
          </cell>
          <cell r="R20">
            <v>1</v>
          </cell>
          <cell r="S20" t="str">
            <v>[Swapping Nodes in a Linked List, /problems/swapping-nodes-in-a-linked-list/, Medium], [Delete N Nodes After M Nodes of a Linked List, /problems/delete-n-nodes-after-m-nodes-of-a-linked-list/, Easy]</v>
          </cell>
        </row>
        <row r="21">
          <cell r="E21" t="str">
            <v>Easy</v>
          </cell>
          <cell r="F21" t="str">
            <v>/articles/valid-parentheses</v>
          </cell>
          <cell r="G21">
            <v>40</v>
          </cell>
          <cell r="H21">
            <v>90.2</v>
          </cell>
          <cell r="I21" t="str">
            <v>https://leetcode.com/problems/valid-parentheses</v>
          </cell>
          <cell r="J21">
            <v>999</v>
          </cell>
          <cell r="K21" t="str">
            <v>1.4M</v>
          </cell>
          <cell r="L21" t="str">
            <v>3.4M</v>
          </cell>
          <cell r="M21" t="str">
            <v>Amazon,Bloomberg,Facebook,Apple,Microsoft,Expedia,Spotify,Google,LinkedIn,Goldman Sachs,Oracle,IBM,JPMorgan,Intuit,Paypal,Atlassian,eBay,Adobe,ServiceNow,Qualcomm</v>
          </cell>
          <cell r="N21" t="str">
            <v>String,Stack</v>
          </cell>
          <cell r="O21">
            <v>7188</v>
          </cell>
          <cell r="P21">
            <v>294</v>
          </cell>
          <cell r="Q21">
            <v>96</v>
          </cell>
          <cell r="R21">
            <v>1</v>
          </cell>
          <cell r="S21" t="str">
            <v>[Generate Parentheses, /problems/generate-parentheses/, Medium], [Longest Valid Parentheses, /problems/longest-valid-parentheses/, Hard], [Remove Invalid Parentheses, /problems/remove-invalid-parentheses/, Hard], [Check If Word Is Valid After Substitutions, /problems/check-if-word-is-valid-after-substitutions/, Medium]</v>
          </cell>
        </row>
        <row r="22">
          <cell r="E22" t="str">
            <v>Easy</v>
          </cell>
          <cell r="F22" t="str">
            <v>/articles/merge-two-sorted-lists</v>
          </cell>
          <cell r="G22">
            <v>56.4</v>
          </cell>
          <cell r="H22">
            <v>71.900000000000006</v>
          </cell>
          <cell r="I22" t="str">
            <v>https://leetcode.com/problems/merge-two-sorted-lists</v>
          </cell>
          <cell r="J22">
            <v>999</v>
          </cell>
          <cell r="K22" t="str">
            <v>1.4M</v>
          </cell>
          <cell r="L22" t="str">
            <v>2.4M</v>
          </cell>
          <cell r="M22" t="str">
            <v>Amazon,Adobe,Bloomberg,Capital One,Facebook,Microsoft,Oracle,LinkedIn,Uber,VMware,IBM,ByteDance</v>
          </cell>
          <cell r="N22" t="str">
            <v>Linked List,Recursion</v>
          </cell>
          <cell r="O22">
            <v>6467</v>
          </cell>
          <cell r="P22">
            <v>753</v>
          </cell>
          <cell r="Q22">
            <v>90</v>
          </cell>
          <cell r="R22">
            <v>1</v>
          </cell>
          <cell r="S22" t="str">
            <v>[Merge k Sorted Lists, /problems/merge-k-sorted-lists/, Hard], [Merge Sorted Array, /problems/merge-sorted-array/, Easy], [Sort List, /problems/sort-list/, Medium], [Shortest Word Distance II, /problems/shortest-word-distance-ii/, Medium], [Add Two Polynomials Represented as Linked Lists, /problems/add-two-polynomials-represented-as-linked-lists/, Medium]</v>
          </cell>
        </row>
        <row r="23">
          <cell r="E23" t="str">
            <v>Medium</v>
          </cell>
          <cell r="F23" t="str">
            <v>/articles/generate-parentheses</v>
          </cell>
          <cell r="G23">
            <v>65.7</v>
          </cell>
          <cell r="H23">
            <v>72.599999999999994</v>
          </cell>
          <cell r="I23" t="str">
            <v>https://leetcode.com/problems/generate-parentheses</v>
          </cell>
          <cell r="J23">
            <v>999</v>
          </cell>
          <cell r="K23" t="str">
            <v>714.5K</v>
          </cell>
          <cell r="L23" t="str">
            <v>1.1M</v>
          </cell>
          <cell r="M23" t="str">
            <v>Microsoft,Facebook,Google,Bloomberg,Amazon,Apple,Adobe,Walmart Labs,ByteDance,Nvidia,Oracle</v>
          </cell>
          <cell r="N23" t="str">
            <v>String,Backtracking</v>
          </cell>
          <cell r="O23">
            <v>7496</v>
          </cell>
          <cell r="P23">
            <v>322</v>
          </cell>
          <cell r="Q23">
            <v>96</v>
          </cell>
          <cell r="R23">
            <v>1</v>
          </cell>
          <cell r="S23" t="str">
            <v>[Letter Combinations of a Phone Number, /problems/letter-combinations-of-a-phone-number/, Medium], [Valid Parentheses, /problems/valid-parentheses/, Easy]</v>
          </cell>
        </row>
        <row r="24">
          <cell r="E24" t="str">
            <v>Hard</v>
          </cell>
          <cell r="F24" t="str">
            <v>/articles/merge-k-sorted-list</v>
          </cell>
          <cell r="G24">
            <v>43</v>
          </cell>
          <cell r="H24">
            <v>83.2</v>
          </cell>
          <cell r="I24" t="str">
            <v>https://leetcode.com/problems/merge-k-sorted-lists</v>
          </cell>
          <cell r="J24">
            <v>999</v>
          </cell>
          <cell r="K24" t="str">
            <v>856.1K</v>
          </cell>
          <cell r="L24" t="str">
            <v>2M</v>
          </cell>
          <cell r="M24" t="str">
            <v>Amazon,Facebook,Microsoft,Bloomberg,Apple,Oracle,Databricks,Google,Twitter,Uber,Adobe,Wish,ByteDance,Palantir Technologies,Tesla</v>
          </cell>
          <cell r="N24" t="str">
            <v>Linked List,Divide and Conquer,Heap</v>
          </cell>
          <cell r="O24">
            <v>6892</v>
          </cell>
          <cell r="P24">
            <v>349</v>
          </cell>
          <cell r="Q24">
            <v>95</v>
          </cell>
          <cell r="R24">
            <v>1</v>
          </cell>
          <cell r="S24" t="str">
            <v>[Merge Two Sorted Lists, /problems/merge-two-sorted-lists/, Easy], [Ugly Number II, /problems/ugly-number-ii/, Medium]</v>
          </cell>
        </row>
        <row r="25">
          <cell r="E25" t="str">
            <v>Medium</v>
          </cell>
          <cell r="F25" t="str">
            <v>/articles/swap-nodes-in-pairs</v>
          </cell>
          <cell r="G25">
            <v>53.5</v>
          </cell>
          <cell r="H25">
            <v>27.5</v>
          </cell>
          <cell r="I25" t="str">
            <v>https://leetcode.com/problems/swap-nodes-in-pairs</v>
          </cell>
          <cell r="J25">
            <v>999</v>
          </cell>
          <cell r="K25" t="str">
            <v>594.5K</v>
          </cell>
          <cell r="L25" t="str">
            <v>1.1M</v>
          </cell>
          <cell r="M25" t="str">
            <v>Microsoft,Amazon,Facebook,Google,eBay,ByteDance</v>
          </cell>
          <cell r="N25" t="str">
            <v>Linked List,Recursion</v>
          </cell>
          <cell r="O25">
            <v>3482</v>
          </cell>
          <cell r="P25">
            <v>209</v>
          </cell>
          <cell r="Q25">
            <v>94</v>
          </cell>
          <cell r="R25">
            <v>1</v>
          </cell>
          <cell r="S25" t="str">
            <v>[Reverse Nodes in k-Group, /problems/reverse-nodes-in-k-group/, Hard], [Swapping Nodes in a Linked List, /problems/swapping-nodes-in-a-linked-list/, Medium]</v>
          </cell>
        </row>
        <row r="26">
          <cell r="E26" t="str">
            <v>Hard</v>
          </cell>
          <cell r="F26" t="str">
            <v>/articles/reverse-nodes-in-k-group</v>
          </cell>
          <cell r="G26">
            <v>45.3</v>
          </cell>
          <cell r="H26">
            <v>69.099999999999994</v>
          </cell>
          <cell r="I26" t="str">
            <v>https://leetcode.com/problems/reverse-nodes-in-k-group</v>
          </cell>
          <cell r="J26">
            <v>999</v>
          </cell>
          <cell r="K26" t="str">
            <v>341.1K</v>
          </cell>
          <cell r="L26" t="str">
            <v>752.3K</v>
          </cell>
          <cell r="M26" t="str">
            <v>Amazon,Microsoft,Apple,ByteDance,Facebook,Google</v>
          </cell>
          <cell r="N26" t="str">
            <v>Linked List</v>
          </cell>
          <cell r="O26">
            <v>3490</v>
          </cell>
          <cell r="P26">
            <v>400</v>
          </cell>
          <cell r="Q26">
            <v>90</v>
          </cell>
          <cell r="R26">
            <v>1</v>
          </cell>
          <cell r="S26" t="str">
            <v>[Swap Nodes in Pairs, /problems/swap-nodes-in-pairs/, Medium], [Swapping Nodes in a Linked List, /problems/swapping-nodes-in-a-linked-list/, Medium]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_gemini-1.5-pro"/>
    </sheetNames>
    <sheetDataSet>
      <sheetData sheetId="0" refreshError="1">
        <row r="2">
          <cell r="D2">
            <v>3</v>
          </cell>
          <cell r="E2">
            <v>0</v>
          </cell>
        </row>
        <row r="3">
          <cell r="D3">
            <v>3</v>
          </cell>
          <cell r="E3">
            <v>0</v>
          </cell>
        </row>
        <row r="4">
          <cell r="D4">
            <v>3</v>
          </cell>
          <cell r="E4">
            <v>0</v>
          </cell>
        </row>
        <row r="5">
          <cell r="D5">
            <v>3</v>
          </cell>
          <cell r="E5">
            <v>0</v>
          </cell>
        </row>
        <row r="6">
          <cell r="D6">
            <v>3</v>
          </cell>
          <cell r="E6">
            <v>0</v>
          </cell>
        </row>
        <row r="7">
          <cell r="D7">
            <v>3</v>
          </cell>
          <cell r="E7">
            <v>0</v>
          </cell>
        </row>
        <row r="8">
          <cell r="D8">
            <v>3</v>
          </cell>
          <cell r="E8">
            <v>0</v>
          </cell>
        </row>
        <row r="9">
          <cell r="D9">
            <v>3</v>
          </cell>
          <cell r="E9">
            <v>0</v>
          </cell>
        </row>
        <row r="10">
          <cell r="D10">
            <v>3</v>
          </cell>
          <cell r="E10">
            <v>0</v>
          </cell>
        </row>
        <row r="11">
          <cell r="D11">
            <v>3</v>
          </cell>
          <cell r="E11">
            <v>0</v>
          </cell>
        </row>
        <row r="12">
          <cell r="D12">
            <v>0</v>
          </cell>
          <cell r="E12">
            <v>0</v>
          </cell>
        </row>
        <row r="13">
          <cell r="D13">
            <v>3</v>
          </cell>
          <cell r="E13">
            <v>0</v>
          </cell>
        </row>
        <row r="14">
          <cell r="D14">
            <v>3</v>
          </cell>
          <cell r="E14">
            <v>0</v>
          </cell>
        </row>
        <row r="15">
          <cell r="D15">
            <v>4</v>
          </cell>
          <cell r="E15">
            <v>0</v>
          </cell>
        </row>
        <row r="16">
          <cell r="D16">
            <v>3</v>
          </cell>
          <cell r="E16">
            <v>0</v>
          </cell>
        </row>
        <row r="17">
          <cell r="D17">
            <v>1</v>
          </cell>
          <cell r="E17">
            <v>0</v>
          </cell>
        </row>
        <row r="18">
          <cell r="D18">
            <v>2</v>
          </cell>
          <cell r="E18">
            <v>1</v>
          </cell>
        </row>
        <row r="19">
          <cell r="D19">
            <v>2</v>
          </cell>
          <cell r="E19">
            <v>0</v>
          </cell>
        </row>
        <row r="20">
          <cell r="D20">
            <v>0</v>
          </cell>
          <cell r="E20">
            <v>0</v>
          </cell>
        </row>
        <row r="21">
          <cell r="D21">
            <v>3</v>
          </cell>
          <cell r="E21">
            <v>0</v>
          </cell>
        </row>
        <row r="22">
          <cell r="D22">
            <v>0</v>
          </cell>
          <cell r="E22">
            <v>0</v>
          </cell>
        </row>
        <row r="23">
          <cell r="D23">
            <v>0</v>
          </cell>
          <cell r="E23">
            <v>0</v>
          </cell>
        </row>
        <row r="24">
          <cell r="D24">
            <v>0</v>
          </cell>
          <cell r="E24">
            <v>0</v>
          </cell>
        </row>
        <row r="25">
          <cell r="D25">
            <v>0</v>
          </cell>
          <cell r="E25">
            <v>0</v>
          </cell>
        </row>
        <row r="26">
          <cell r="D26">
            <v>3</v>
          </cell>
          <cell r="E26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_gemini-1.0-pro"/>
    </sheetNames>
    <sheetDataSet>
      <sheetData sheetId="0" refreshError="1">
        <row r="2">
          <cell r="D2">
            <v>0</v>
          </cell>
          <cell r="E2">
            <v>0</v>
          </cell>
        </row>
        <row r="3">
          <cell r="D3">
            <v>3</v>
          </cell>
          <cell r="E3">
            <v>0</v>
          </cell>
        </row>
        <row r="4">
          <cell r="D4">
            <v>0</v>
          </cell>
          <cell r="E4">
            <v>0</v>
          </cell>
        </row>
        <row r="5">
          <cell r="D5">
            <v>5</v>
          </cell>
          <cell r="E5">
            <v>0</v>
          </cell>
        </row>
        <row r="6">
          <cell r="D6">
            <v>0</v>
          </cell>
          <cell r="E6">
            <v>0</v>
          </cell>
        </row>
        <row r="7">
          <cell r="D7">
            <v>3</v>
          </cell>
          <cell r="E7">
            <v>0</v>
          </cell>
        </row>
        <row r="8">
          <cell r="D8">
            <v>4</v>
          </cell>
          <cell r="E8">
            <v>0</v>
          </cell>
        </row>
        <row r="9">
          <cell r="D9">
            <v>5</v>
          </cell>
          <cell r="E9">
            <v>0</v>
          </cell>
        </row>
        <row r="10">
          <cell r="D10">
            <v>4</v>
          </cell>
          <cell r="E10">
            <v>0</v>
          </cell>
        </row>
        <row r="11">
          <cell r="D11">
            <v>0</v>
          </cell>
          <cell r="E11">
            <v>0</v>
          </cell>
        </row>
        <row r="12">
          <cell r="D12">
            <v>0</v>
          </cell>
          <cell r="E12">
            <v>0</v>
          </cell>
        </row>
        <row r="13">
          <cell r="D13">
            <v>5</v>
          </cell>
          <cell r="E13">
            <v>0</v>
          </cell>
        </row>
        <row r="14">
          <cell r="D14">
            <v>0</v>
          </cell>
          <cell r="E14">
            <v>0</v>
          </cell>
        </row>
        <row r="15">
          <cell r="D15">
            <v>0</v>
          </cell>
          <cell r="E15">
            <v>0</v>
          </cell>
        </row>
        <row r="16">
          <cell r="D16">
            <v>0</v>
          </cell>
          <cell r="E16">
            <v>0</v>
          </cell>
        </row>
        <row r="17">
          <cell r="D17">
            <v>3</v>
          </cell>
          <cell r="E17">
            <v>0</v>
          </cell>
        </row>
        <row r="18">
          <cell r="D18">
            <v>3</v>
          </cell>
          <cell r="E18">
            <v>0</v>
          </cell>
        </row>
        <row r="19">
          <cell r="D19">
            <v>2</v>
          </cell>
          <cell r="E19">
            <v>0</v>
          </cell>
        </row>
        <row r="20">
          <cell r="D20">
            <v>3</v>
          </cell>
          <cell r="E20">
            <v>0</v>
          </cell>
        </row>
        <row r="21">
          <cell r="D21" t="str">
            <v>ERROR</v>
          </cell>
          <cell r="E21" t="str">
            <v>ERROR</v>
          </cell>
        </row>
        <row r="22">
          <cell r="D22">
            <v>0</v>
          </cell>
          <cell r="E22">
            <v>0</v>
          </cell>
        </row>
        <row r="23">
          <cell r="D23">
            <v>1</v>
          </cell>
          <cell r="E23">
            <v>1</v>
          </cell>
        </row>
        <row r="24">
          <cell r="D24">
            <v>0</v>
          </cell>
          <cell r="E24">
            <v>0</v>
          </cell>
        </row>
        <row r="25">
          <cell r="D25">
            <v>3</v>
          </cell>
          <cell r="E25">
            <v>0</v>
          </cell>
        </row>
        <row r="26">
          <cell r="D26" t="str">
            <v>TIMEOUT</v>
          </cell>
          <cell r="E26" t="str">
            <v>TIMEOUT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_gemini-1.0-pro"/>
    </sheetNames>
    <sheetDataSet>
      <sheetData sheetId="0">
        <row r="2">
          <cell r="D2">
            <v>0</v>
          </cell>
          <cell r="E2">
            <v>0</v>
          </cell>
        </row>
        <row r="3">
          <cell r="D3">
            <v>0</v>
          </cell>
          <cell r="E3">
            <v>0</v>
          </cell>
        </row>
        <row r="4">
          <cell r="D4" t="str">
            <v>ERROR</v>
          </cell>
          <cell r="E4" t="str">
            <v>ERROR</v>
          </cell>
        </row>
        <row r="5">
          <cell r="D5">
            <v>3</v>
          </cell>
          <cell r="E5">
            <v>0</v>
          </cell>
        </row>
        <row r="6">
          <cell r="D6" t="str">
            <v>ERROR</v>
          </cell>
          <cell r="E6" t="str">
            <v>ERROR</v>
          </cell>
        </row>
        <row r="7">
          <cell r="D7" t="str">
            <v>ERROR</v>
          </cell>
          <cell r="E7" t="str">
            <v>ERROR</v>
          </cell>
        </row>
        <row r="8">
          <cell r="D8" t="str">
            <v>ERROR</v>
          </cell>
          <cell r="E8" t="str">
            <v>ERROR</v>
          </cell>
        </row>
        <row r="9">
          <cell r="D9">
            <v>0</v>
          </cell>
          <cell r="E9">
            <v>0</v>
          </cell>
        </row>
        <row r="10">
          <cell r="D10">
            <v>4</v>
          </cell>
          <cell r="E10">
            <v>0</v>
          </cell>
        </row>
        <row r="11">
          <cell r="D11">
            <v>5</v>
          </cell>
          <cell r="E11">
            <v>0</v>
          </cell>
        </row>
        <row r="12">
          <cell r="D12" t="str">
            <v>ERROR</v>
          </cell>
          <cell r="E12" t="str">
            <v>ERROR</v>
          </cell>
        </row>
        <row r="13">
          <cell r="D13">
            <v>3</v>
          </cell>
          <cell r="E13">
            <v>2</v>
          </cell>
        </row>
        <row r="14">
          <cell r="D14">
            <v>4</v>
          </cell>
          <cell r="E14">
            <v>0</v>
          </cell>
        </row>
        <row r="15">
          <cell r="D15">
            <v>3</v>
          </cell>
          <cell r="E15">
            <v>0</v>
          </cell>
        </row>
        <row r="16">
          <cell r="D16">
            <v>0</v>
          </cell>
          <cell r="E16">
            <v>0</v>
          </cell>
        </row>
        <row r="17">
          <cell r="D17">
            <v>2</v>
          </cell>
          <cell r="E17">
            <v>0</v>
          </cell>
        </row>
        <row r="18">
          <cell r="D18">
            <v>4</v>
          </cell>
          <cell r="E18">
            <v>3</v>
          </cell>
        </row>
        <row r="19">
          <cell r="D19">
            <v>3</v>
          </cell>
          <cell r="E19">
            <v>0</v>
          </cell>
        </row>
        <row r="20">
          <cell r="D20">
            <v>0</v>
          </cell>
          <cell r="E20">
            <v>0</v>
          </cell>
        </row>
        <row r="21">
          <cell r="D21">
            <v>0</v>
          </cell>
          <cell r="E21">
            <v>0</v>
          </cell>
        </row>
        <row r="22">
          <cell r="D22">
            <v>0</v>
          </cell>
          <cell r="E22">
            <v>1</v>
          </cell>
        </row>
        <row r="23">
          <cell r="D23">
            <v>0</v>
          </cell>
          <cell r="E23">
            <v>0</v>
          </cell>
        </row>
        <row r="24">
          <cell r="D24">
            <v>0</v>
          </cell>
          <cell r="E24">
            <v>0</v>
          </cell>
        </row>
        <row r="25">
          <cell r="D25">
            <v>0</v>
          </cell>
          <cell r="E25">
            <v>0</v>
          </cell>
        </row>
        <row r="26">
          <cell r="D26">
            <v>0</v>
          </cell>
          <cell r="E26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_gemini-1.5-flash"/>
    </sheetNames>
    <sheetDataSet>
      <sheetData sheetId="0">
        <row r="2">
          <cell r="D2">
            <v>0</v>
          </cell>
          <cell r="E2">
            <v>3</v>
          </cell>
        </row>
        <row r="3">
          <cell r="D3">
            <v>4</v>
          </cell>
          <cell r="E3">
            <v>0</v>
          </cell>
        </row>
        <row r="4">
          <cell r="D4">
            <v>5</v>
          </cell>
          <cell r="E4">
            <v>0</v>
          </cell>
        </row>
        <row r="5">
          <cell r="D5">
            <v>3</v>
          </cell>
          <cell r="E5">
            <v>1</v>
          </cell>
        </row>
        <row r="6">
          <cell r="D6">
            <v>0</v>
          </cell>
          <cell r="E6">
            <v>0</v>
          </cell>
        </row>
        <row r="7">
          <cell r="D7">
            <v>4</v>
          </cell>
          <cell r="E7">
            <v>0</v>
          </cell>
        </row>
        <row r="8">
          <cell r="D8">
            <v>5</v>
          </cell>
          <cell r="E8">
            <v>0</v>
          </cell>
        </row>
        <row r="9">
          <cell r="D9">
            <v>4</v>
          </cell>
          <cell r="E9">
            <v>0</v>
          </cell>
        </row>
        <row r="10">
          <cell r="D10">
            <v>5</v>
          </cell>
          <cell r="E10">
            <v>0</v>
          </cell>
        </row>
        <row r="11">
          <cell r="D11">
            <v>0</v>
          </cell>
          <cell r="E11">
            <v>0</v>
          </cell>
        </row>
        <row r="12">
          <cell r="D12">
            <v>0</v>
          </cell>
          <cell r="E12">
            <v>0</v>
          </cell>
        </row>
        <row r="13">
          <cell r="D13">
            <v>5</v>
          </cell>
          <cell r="E13">
            <v>0</v>
          </cell>
        </row>
        <row r="14">
          <cell r="D14">
            <v>2</v>
          </cell>
          <cell r="E14">
            <v>0</v>
          </cell>
        </row>
        <row r="15">
          <cell r="D15">
            <v>3</v>
          </cell>
          <cell r="E15">
            <v>0</v>
          </cell>
        </row>
        <row r="16">
          <cell r="D16">
            <v>0</v>
          </cell>
          <cell r="E16">
            <v>0</v>
          </cell>
        </row>
        <row r="17">
          <cell r="D17">
            <v>2</v>
          </cell>
          <cell r="E17">
            <v>0</v>
          </cell>
        </row>
        <row r="18">
          <cell r="D18" t="str">
            <v>ERROR</v>
          </cell>
          <cell r="E18" t="str">
            <v>ERROR</v>
          </cell>
        </row>
        <row r="19">
          <cell r="D19">
            <v>1</v>
          </cell>
          <cell r="E19">
            <v>2</v>
          </cell>
        </row>
        <row r="20">
          <cell r="D20">
            <v>5</v>
          </cell>
          <cell r="E20">
            <v>0</v>
          </cell>
        </row>
        <row r="21">
          <cell r="D21">
            <v>3</v>
          </cell>
          <cell r="E21">
            <v>0</v>
          </cell>
        </row>
        <row r="22">
          <cell r="D22">
            <v>2</v>
          </cell>
          <cell r="E22">
            <v>0</v>
          </cell>
        </row>
        <row r="23">
          <cell r="D23">
            <v>0</v>
          </cell>
          <cell r="E23">
            <v>0</v>
          </cell>
        </row>
        <row r="24">
          <cell r="D24">
            <v>3</v>
          </cell>
          <cell r="E24">
            <v>0</v>
          </cell>
        </row>
        <row r="25">
          <cell r="D25">
            <v>4</v>
          </cell>
          <cell r="E25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_gemini-1.5-pro"/>
    </sheetNames>
    <sheetDataSet>
      <sheetData sheetId="0">
        <row r="2">
          <cell r="D2">
            <v>0</v>
          </cell>
          <cell r="E2">
            <v>3</v>
          </cell>
        </row>
        <row r="3">
          <cell r="D3">
            <v>0</v>
          </cell>
          <cell r="E3">
            <v>0</v>
          </cell>
        </row>
        <row r="4">
          <cell r="D4">
            <v>4</v>
          </cell>
          <cell r="E4">
            <v>0</v>
          </cell>
        </row>
        <row r="5">
          <cell r="D5">
            <v>3</v>
          </cell>
          <cell r="E5">
            <v>0</v>
          </cell>
        </row>
        <row r="6">
          <cell r="D6">
            <v>2</v>
          </cell>
          <cell r="E6">
            <v>1</v>
          </cell>
        </row>
        <row r="7">
          <cell r="D7">
            <v>3</v>
          </cell>
          <cell r="E7">
            <v>0</v>
          </cell>
        </row>
        <row r="8">
          <cell r="D8">
            <v>4</v>
          </cell>
          <cell r="E8">
            <v>0</v>
          </cell>
        </row>
        <row r="9">
          <cell r="D9">
            <v>5</v>
          </cell>
          <cell r="E9">
            <v>0</v>
          </cell>
        </row>
        <row r="10">
          <cell r="D10">
            <v>3</v>
          </cell>
          <cell r="E10">
            <v>0</v>
          </cell>
        </row>
        <row r="11">
          <cell r="D11" t="str">
            <v>ERROR</v>
          </cell>
          <cell r="E11" t="str">
            <v>ERROR</v>
          </cell>
        </row>
        <row r="12">
          <cell r="D12" t="str">
            <v>ERROR</v>
          </cell>
          <cell r="E12" t="str">
            <v>ERROR</v>
          </cell>
        </row>
        <row r="13">
          <cell r="D13">
            <v>5</v>
          </cell>
          <cell r="E13">
            <v>0</v>
          </cell>
        </row>
        <row r="14">
          <cell r="D14">
            <v>5</v>
          </cell>
          <cell r="E14">
            <v>0</v>
          </cell>
        </row>
        <row r="15">
          <cell r="D15">
            <v>2</v>
          </cell>
          <cell r="E15">
            <v>0</v>
          </cell>
        </row>
        <row r="16">
          <cell r="D16">
            <v>3</v>
          </cell>
          <cell r="E16">
            <v>0</v>
          </cell>
        </row>
        <row r="17">
          <cell r="D17">
            <v>1</v>
          </cell>
          <cell r="E17">
            <v>0</v>
          </cell>
        </row>
        <row r="18">
          <cell r="D18">
            <v>2</v>
          </cell>
          <cell r="E18">
            <v>1</v>
          </cell>
        </row>
        <row r="19">
          <cell r="D19" t="str">
            <v>ERROR</v>
          </cell>
          <cell r="E19" t="str">
            <v>ERROR</v>
          </cell>
        </row>
        <row r="20">
          <cell r="D20">
            <v>0</v>
          </cell>
          <cell r="E20">
            <v>0</v>
          </cell>
        </row>
        <row r="21">
          <cell r="D21">
            <v>5</v>
          </cell>
          <cell r="E21">
            <v>0</v>
          </cell>
        </row>
        <row r="22">
          <cell r="D22">
            <v>0</v>
          </cell>
          <cell r="E22">
            <v>0</v>
          </cell>
        </row>
        <row r="23">
          <cell r="D23">
            <v>2</v>
          </cell>
          <cell r="E23">
            <v>0</v>
          </cell>
        </row>
        <row r="24">
          <cell r="D24">
            <v>3</v>
          </cell>
          <cell r="E24">
            <v>0</v>
          </cell>
        </row>
        <row r="25">
          <cell r="D25">
            <v>0</v>
          </cell>
          <cell r="E25">
            <v>0</v>
          </cell>
        </row>
        <row r="26">
          <cell r="D26" t="str">
            <v>ERROR</v>
          </cell>
          <cell r="E26" t="str">
            <v>ERROR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_gemini-1.5-flash"/>
    </sheetNames>
    <sheetDataSet>
      <sheetData sheetId="0">
        <row r="2">
          <cell r="D2">
            <v>0</v>
          </cell>
          <cell r="E2">
            <v>0</v>
          </cell>
        </row>
        <row r="3">
          <cell r="D3">
            <v>3</v>
          </cell>
          <cell r="E3">
            <v>0</v>
          </cell>
        </row>
        <row r="4">
          <cell r="D4">
            <v>4</v>
          </cell>
          <cell r="E4">
            <v>0</v>
          </cell>
        </row>
        <row r="5">
          <cell r="D5">
            <v>3</v>
          </cell>
          <cell r="E5">
            <v>0</v>
          </cell>
        </row>
        <row r="6">
          <cell r="D6">
            <v>3</v>
          </cell>
          <cell r="E6">
            <v>1</v>
          </cell>
        </row>
        <row r="7">
          <cell r="D7">
            <v>0</v>
          </cell>
          <cell r="E7">
            <v>0</v>
          </cell>
        </row>
        <row r="8">
          <cell r="D8">
            <v>4</v>
          </cell>
          <cell r="E8">
            <v>0</v>
          </cell>
        </row>
        <row r="9">
          <cell r="D9">
            <v>5</v>
          </cell>
          <cell r="E9">
            <v>0</v>
          </cell>
        </row>
        <row r="10">
          <cell r="D10">
            <v>4</v>
          </cell>
          <cell r="E10">
            <v>0</v>
          </cell>
        </row>
        <row r="11">
          <cell r="D11">
            <v>5</v>
          </cell>
          <cell r="E11">
            <v>0</v>
          </cell>
        </row>
        <row r="12">
          <cell r="D12">
            <v>0</v>
          </cell>
          <cell r="E12">
            <v>0</v>
          </cell>
        </row>
        <row r="13">
          <cell r="D13">
            <v>0</v>
          </cell>
          <cell r="E13">
            <v>0</v>
          </cell>
        </row>
        <row r="14">
          <cell r="D14">
            <v>5</v>
          </cell>
          <cell r="E14">
            <v>0</v>
          </cell>
        </row>
        <row r="15">
          <cell r="D15">
            <v>2</v>
          </cell>
          <cell r="E15">
            <v>0</v>
          </cell>
        </row>
        <row r="16">
          <cell r="D16">
            <v>3</v>
          </cell>
          <cell r="E16">
            <v>0</v>
          </cell>
        </row>
        <row r="17">
          <cell r="D17">
            <v>1</v>
          </cell>
          <cell r="E17">
            <v>0</v>
          </cell>
        </row>
        <row r="18">
          <cell r="D18">
            <v>2</v>
          </cell>
          <cell r="E18">
            <v>0</v>
          </cell>
        </row>
        <row r="19">
          <cell r="D19" t="str">
            <v>ERROR</v>
          </cell>
          <cell r="E19" t="str">
            <v>ERROR</v>
          </cell>
        </row>
        <row r="20">
          <cell r="D20">
            <v>3</v>
          </cell>
          <cell r="E20">
            <v>0</v>
          </cell>
        </row>
        <row r="21">
          <cell r="D21">
            <v>5</v>
          </cell>
          <cell r="E21">
            <v>0</v>
          </cell>
        </row>
        <row r="22">
          <cell r="D22">
            <v>3</v>
          </cell>
          <cell r="E22">
            <v>0</v>
          </cell>
        </row>
        <row r="23">
          <cell r="D23">
            <v>2</v>
          </cell>
          <cell r="E23">
            <v>0</v>
          </cell>
        </row>
        <row r="24">
          <cell r="D24">
            <v>1</v>
          </cell>
          <cell r="E24">
            <v>2</v>
          </cell>
        </row>
        <row r="25">
          <cell r="D25">
            <v>3</v>
          </cell>
          <cell r="E25">
            <v>0</v>
          </cell>
        </row>
        <row r="26">
          <cell r="D26">
            <v>4</v>
          </cell>
          <cell r="E2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FB518-9B73-42C9-9052-E01B96891944}">
  <dimension ref="B1:AA30"/>
  <sheetViews>
    <sheetView topLeftCell="A10" workbookViewId="0">
      <selection activeCell="C25" sqref="C25"/>
    </sheetView>
  </sheetViews>
  <sheetFormatPr baseColWidth="10" defaultRowHeight="15" x14ac:dyDescent="0.25"/>
  <cols>
    <col min="2" max="2" width="13.140625" customWidth="1"/>
    <col min="6" max="6" width="14.42578125" customWidth="1"/>
    <col min="7" max="7" width="11.7109375" bestFit="1" customWidth="1"/>
    <col min="9" max="9" width="15.85546875" customWidth="1"/>
  </cols>
  <sheetData>
    <row r="1" spans="2:27" ht="15.75" thickBot="1" x14ac:dyDescent="0.3"/>
    <row r="2" spans="2:27" ht="15.75" thickBot="1" x14ac:dyDescent="0.3">
      <c r="B2" s="2" t="s">
        <v>6</v>
      </c>
      <c r="C2" s="3">
        <v>0</v>
      </c>
    </row>
    <row r="4" spans="2:27" x14ac:dyDescent="0.25">
      <c r="B4" s="1"/>
      <c r="C4" s="1"/>
      <c r="D4" s="11" t="s">
        <v>0</v>
      </c>
      <c r="E4" s="11"/>
      <c r="F4" s="1"/>
      <c r="G4" s="11" t="s">
        <v>3</v>
      </c>
      <c r="H4" s="11"/>
      <c r="I4" s="1"/>
      <c r="J4" s="11" t="s">
        <v>4</v>
      </c>
      <c r="K4" s="11"/>
      <c r="L4" s="1"/>
      <c r="M4" s="12" t="s">
        <v>5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4"/>
    </row>
    <row r="5" spans="2:27" x14ac:dyDescent="0.25">
      <c r="B5" s="1" t="s">
        <v>7</v>
      </c>
      <c r="C5" s="1"/>
      <c r="D5" s="1" t="s">
        <v>1</v>
      </c>
      <c r="E5" s="1" t="s">
        <v>2</v>
      </c>
      <c r="F5" s="1"/>
      <c r="G5" s="1" t="s">
        <v>1</v>
      </c>
      <c r="H5" s="1" t="s">
        <v>2</v>
      </c>
      <c r="I5" s="1"/>
      <c r="J5" s="1" t="s">
        <v>1</v>
      </c>
      <c r="K5" s="1" t="s">
        <v>2</v>
      </c>
      <c r="L5" s="1"/>
      <c r="M5" s="1" t="str">
        <f>+[1]leetcode_problems!E1</f>
        <v>Premium</v>
      </c>
      <c r="N5" s="1" t="str">
        <f>+[1]leetcode_problems!F1</f>
        <v>Solution Link</v>
      </c>
      <c r="O5" s="1" t="str">
        <f>+[1]leetcode_problems!G1</f>
        <v>Acceptance Rate</v>
      </c>
      <c r="P5" s="1" t="str">
        <f>+[1]leetcode_problems!H1</f>
        <v>Frequency</v>
      </c>
      <c r="Q5" s="1" t="str">
        <f>+[1]leetcode_problems!I1</f>
        <v>URL</v>
      </c>
      <c r="R5" s="1" t="str">
        <f>+[1]leetcode_problems!J1</f>
        <v>Discuss Count</v>
      </c>
      <c r="S5" s="1" t="str">
        <f>+[1]leetcode_problems!K1</f>
        <v>Accepted</v>
      </c>
      <c r="T5" s="1" t="str">
        <f>+[1]leetcode_problems!L1</f>
        <v>Submissions</v>
      </c>
      <c r="U5" s="1" t="str">
        <f>+[1]leetcode_problems!M1</f>
        <v>Companies</v>
      </c>
      <c r="V5" s="1" t="str">
        <f>+[1]leetcode_problems!N1</f>
        <v>Related Topics</v>
      </c>
      <c r="W5" s="1" t="str">
        <f>+[1]leetcode_problems!O1</f>
        <v>Likes</v>
      </c>
      <c r="X5" s="1" t="str">
        <f>+[1]leetcode_problems!P1</f>
        <v>Dislikes</v>
      </c>
      <c r="Y5" s="1" t="str">
        <f>+[1]leetcode_problems!Q1</f>
        <v>Rating</v>
      </c>
      <c r="Z5" s="1" t="str">
        <f>+[1]leetcode_problems!R1</f>
        <v>Asked by FAANG</v>
      </c>
      <c r="AA5" s="1" t="str">
        <f>+[1]leetcode_problems!S1</f>
        <v>Similar Questions</v>
      </c>
    </row>
    <row r="6" spans="2:27" x14ac:dyDescent="0.25">
      <c r="B6" s="7">
        <v>1</v>
      </c>
      <c r="C6" s="7"/>
      <c r="D6" s="7">
        <f>+'[3]results_gemini-1.0-pro'!D2</f>
        <v>0</v>
      </c>
      <c r="E6" s="7">
        <f>+'[3]results_gemini-1.0-pro'!E2</f>
        <v>0</v>
      </c>
      <c r="F6" s="7"/>
      <c r="G6" s="7">
        <f>+'[6]results_gemini-1.5-pro'!D2</f>
        <v>0</v>
      </c>
      <c r="H6" s="7">
        <f>+'[6]results_gemini-1.5-pro'!E2</f>
        <v>3</v>
      </c>
      <c r="I6" s="7"/>
      <c r="J6" s="7">
        <f>+'[7]results_gemini-1.5-flash'!D2</f>
        <v>0</v>
      </c>
      <c r="K6" s="7">
        <f>+'[7]results_gemini-1.5-flash'!E2</f>
        <v>0</v>
      </c>
      <c r="L6" s="7"/>
      <c r="M6" s="7" t="str">
        <f>+[1]leetcode_problems!E2</f>
        <v>Easy</v>
      </c>
      <c r="N6" s="7" t="str">
        <f>+[1]leetcode_problems!F2</f>
        <v>/articles/two-sum</v>
      </c>
      <c r="O6" s="7">
        <f>+[1]leetcode_problems!G2</f>
        <v>46.7</v>
      </c>
      <c r="P6" s="7">
        <f>+[1]leetcode_problems!H2</f>
        <v>100</v>
      </c>
      <c r="Q6" s="7" t="str">
        <f>+[1]leetcode_problems!I2</f>
        <v>https://leetcode.com/problems/two-sum</v>
      </c>
      <c r="R6" s="7">
        <f>+[1]leetcode_problems!J2</f>
        <v>999</v>
      </c>
      <c r="S6" s="7" t="str">
        <f>+[1]leetcode_problems!K2</f>
        <v>4.1M</v>
      </c>
      <c r="T6" s="7" t="str">
        <f>+[1]leetcode_problems!L2</f>
        <v>8.7M</v>
      </c>
      <c r="U6" s="7" t="str">
        <f>+[1]leetcode_problems!M2</f>
        <v>Amazon,Google,Apple,Adobe,Microsoft,Bloomberg,Facebook,Oracle,Uber,Expedia,Twitter,Nagarro,SAP,Yahoo,Cisco,Qualcomm,tcs,Goldman Sachs,Yandex,ServiceNow</v>
      </c>
      <c r="V6" s="7" t="str">
        <f>+[1]leetcode_problems!N2</f>
        <v>Array,Hash Table</v>
      </c>
      <c r="W6" s="7">
        <f>+[1]leetcode_problems!O2</f>
        <v>20217</v>
      </c>
      <c r="X6" s="7">
        <f>+[1]leetcode_problems!P2</f>
        <v>712</v>
      </c>
      <c r="Y6" s="7">
        <f>+[1]leetcode_problems!Q2</f>
        <v>97</v>
      </c>
      <c r="Z6" s="7">
        <f>+[1]leetcode_problems!R2</f>
        <v>1</v>
      </c>
      <c r="AA6" s="7" t="str">
        <f>+[1]leetcode_problems!S2</f>
        <v>[3Sum, /problems/3sum/, Medium], [4Sum, /problems/4sum/, Medium], [Two Sum II - Input array is sorted, /problems/two-sum-ii-input-array-is-sorted/, Easy], [Two Sum III - Data structure design, /problems/two-sum-iii-data-structure-design/, Easy], [Subarray Sum Equals K, /problems/subarray-sum-equals-k/, Medium], [Two Sum IV - Input is a BST, /problems/two-sum-iv-input-is-a-bst/, Easy], [Two Sum Less Than K, /problems/two-sum-less-than-k/, Easy], [Max Number of K-Sum Pairs, /problems/max-number-of-k-sum-pairs/, Medium], [Count Good Meals, /problems/count-good-meals/, Medium]</v>
      </c>
    </row>
    <row r="7" spans="2:27" x14ac:dyDescent="0.25">
      <c r="B7" s="8">
        <v>2</v>
      </c>
      <c r="C7" s="8"/>
      <c r="D7" s="8">
        <f>+'[3]results_gemini-1.0-pro'!D3</f>
        <v>3</v>
      </c>
      <c r="E7" s="8">
        <f>+'[3]results_gemini-1.0-pro'!E3</f>
        <v>0</v>
      </c>
      <c r="F7" s="8"/>
      <c r="G7" s="8">
        <f>+'[6]results_gemini-1.5-pro'!D3</f>
        <v>0</v>
      </c>
      <c r="H7" s="8">
        <f>+'[6]results_gemini-1.5-pro'!E3</f>
        <v>0</v>
      </c>
      <c r="I7" s="8"/>
      <c r="J7" s="8">
        <f>+'[7]results_gemini-1.5-flash'!D3</f>
        <v>3</v>
      </c>
      <c r="K7" s="8">
        <f>+'[7]results_gemini-1.5-flash'!E3</f>
        <v>0</v>
      </c>
      <c r="L7" s="8"/>
      <c r="M7" s="8" t="str">
        <f>+[1]leetcode_problems!E3</f>
        <v>Medium</v>
      </c>
      <c r="N7" s="8" t="str">
        <f>+[1]leetcode_problems!F3</f>
        <v>/articles/add-two-numbers</v>
      </c>
      <c r="O7" s="8">
        <f>+[1]leetcode_problems!G3</f>
        <v>35.700000000000003</v>
      </c>
      <c r="P7" s="8">
        <f>+[1]leetcode_problems!H3</f>
        <v>93.1</v>
      </c>
      <c r="Q7" s="8" t="str">
        <f>+[1]leetcode_problems!I3</f>
        <v>https://leetcode.com/problems/add-two-numbers</v>
      </c>
      <c r="R7" s="8">
        <f>+[1]leetcode_problems!J3</f>
        <v>999</v>
      </c>
      <c r="S7" s="8" t="str">
        <f>+[1]leetcode_problems!K3</f>
        <v>1.9M</v>
      </c>
      <c r="T7" s="8" t="str">
        <f>+[1]leetcode_problems!L3</f>
        <v>5.2M</v>
      </c>
      <c r="U7" s="8" t="str">
        <f>+[1]leetcode_problems!M3</f>
        <v>Bloomberg,Microsoft,Amazon,Google,Facebook,Apple,Adobe,Paypal,Coupang,Oracle,Uber,VMware,Yahoo</v>
      </c>
      <c r="V7" s="8" t="str">
        <f>+[1]leetcode_problems!N3</f>
        <v>Linked List,Math,Recursion</v>
      </c>
      <c r="W7" s="8">
        <f>+[1]leetcode_problems!O3</f>
        <v>11350</v>
      </c>
      <c r="X7" s="8">
        <f>+[1]leetcode_problems!P3</f>
        <v>2704</v>
      </c>
      <c r="Y7" s="8">
        <f>+[1]leetcode_problems!Q3</f>
        <v>81</v>
      </c>
      <c r="Z7" s="8">
        <f>+[1]leetcode_problems!R3</f>
        <v>1</v>
      </c>
      <c r="AA7" s="8" t="str">
        <f>+[1]leetcode_problems!S3</f>
        <v>[Multiply Strings, /problems/multiply-strings/, Medium], [Add Binary, /problems/add-binary/, Easy], [Sum of Two Integers, /problems/sum-of-two-integers/, Medium], [Add Strings, /problems/add-strings/, Easy], [Add Two Numbers II, /problems/add-two-numbers-ii/, Medium], [Add to Array-Form of Integer, /problems/add-to-array-form-of-integer/, Easy], [Add Two Polynomials Represented as Linked Lists, /problems/add-two-polynomials-represented-as-linked-lists/, Medium]</v>
      </c>
    </row>
    <row r="8" spans="2:27" x14ac:dyDescent="0.25">
      <c r="B8" s="8">
        <v>3</v>
      </c>
      <c r="C8" s="8"/>
      <c r="D8" s="8">
        <f>+'[3]results_gemini-1.0-pro'!D4</f>
        <v>0</v>
      </c>
      <c r="E8" s="8">
        <f>+'[3]results_gemini-1.0-pro'!E4</f>
        <v>0</v>
      </c>
      <c r="F8" s="8"/>
      <c r="G8" s="8">
        <f>+'[6]results_gemini-1.5-pro'!D4</f>
        <v>4</v>
      </c>
      <c r="H8" s="8">
        <f>+'[6]results_gemini-1.5-pro'!E4</f>
        <v>0</v>
      </c>
      <c r="I8" s="8"/>
      <c r="J8" s="8">
        <f>+'[7]results_gemini-1.5-flash'!D4</f>
        <v>4</v>
      </c>
      <c r="K8" s="8">
        <f>+'[7]results_gemini-1.5-flash'!E4</f>
        <v>0</v>
      </c>
      <c r="L8" s="8"/>
      <c r="M8" s="8" t="str">
        <f>+[1]leetcode_problems!E4</f>
        <v>Medium</v>
      </c>
      <c r="N8" s="8" t="str">
        <f>+[1]leetcode_problems!F4</f>
        <v>/articles/longest-substring-without-repeating-characters</v>
      </c>
      <c r="O8" s="8">
        <f>+[1]leetcode_problems!G4</f>
        <v>31.5</v>
      </c>
      <c r="P8" s="8">
        <f>+[1]leetcode_problems!H4</f>
        <v>90.9</v>
      </c>
      <c r="Q8" s="8" t="str">
        <f>+[1]leetcode_problems!I4</f>
        <v>https://leetcode.com/problems/longest-substring-without-repeating-characters</v>
      </c>
      <c r="R8" s="8">
        <f>+[1]leetcode_problems!J4</f>
        <v>999</v>
      </c>
      <c r="S8" s="8" t="str">
        <f>+[1]leetcode_problems!K4</f>
        <v>2.1M</v>
      </c>
      <c r="T8" s="8" t="str">
        <f>+[1]leetcode_problems!L4</f>
        <v>6.7M</v>
      </c>
      <c r="U8" s="8" t="str">
        <f>+[1]leetcode_problems!M4</f>
        <v>Amazon,Bloomberg,Microsoft,Facebook,Apple,Adobe,eBay,Goldman Sachs,Google,Alation,VMware,Oracle,ByteDance,Yahoo,Uber,SAP,Salesforce,Coupang,Splunk,Spotify</v>
      </c>
      <c r="V8" s="8" t="str">
        <f>+[1]leetcode_problems!N4</f>
        <v>Hash Table,Two Pointers,String,Sliding Window</v>
      </c>
      <c r="W8" s="8">
        <f>+[1]leetcode_problems!O4</f>
        <v>13810</v>
      </c>
      <c r="X8" s="8">
        <f>+[1]leetcode_problems!P4</f>
        <v>714</v>
      </c>
      <c r="Y8" s="8">
        <f>+[1]leetcode_problems!Q4</f>
        <v>95</v>
      </c>
      <c r="Z8" s="8">
        <f>+[1]leetcode_problems!R4</f>
        <v>1</v>
      </c>
      <c r="AA8" s="8" t="str">
        <f>+[1]leetcode_problems!S4</f>
        <v>[Longest Substring with At Most Two Distinct Characters, /problems/longest-substring-with-at-most-two-distinct-characters/, Medium], [Longest Substring with At Most K Distinct Characters, /problems/longest-substring-with-at-most-k-distinct-characters/, Medium], [Subarrays with K Different Integers, /problems/subarrays-with-k-different-integers/, Hard], [Maximum Erasure Value, /problems/maximum-erasure-value/, Medium]</v>
      </c>
    </row>
    <row r="9" spans="2:27" x14ac:dyDescent="0.25">
      <c r="B9" s="9">
        <v>4</v>
      </c>
      <c r="C9" s="9"/>
      <c r="D9" s="9">
        <f>+'[3]results_gemini-1.0-pro'!D5</f>
        <v>5</v>
      </c>
      <c r="E9" s="9">
        <f>+'[3]results_gemini-1.0-pro'!E5</f>
        <v>0</v>
      </c>
      <c r="F9" s="9"/>
      <c r="G9" s="9">
        <f>+'[6]results_gemini-1.5-pro'!D5</f>
        <v>3</v>
      </c>
      <c r="H9" s="9">
        <f>+'[6]results_gemini-1.5-pro'!E5</f>
        <v>0</v>
      </c>
      <c r="I9" s="9"/>
      <c r="J9" s="9">
        <f>+'[7]results_gemini-1.5-flash'!D5</f>
        <v>3</v>
      </c>
      <c r="K9" s="9">
        <f>+'[7]results_gemini-1.5-flash'!E5</f>
        <v>0</v>
      </c>
      <c r="L9" s="9"/>
      <c r="M9" s="9" t="str">
        <f>+[1]leetcode_problems!E5</f>
        <v>Hard</v>
      </c>
      <c r="N9" s="9" t="str">
        <f>+[1]leetcode_problems!F5</f>
        <v>/articles/median-of-two-sorted-arrays</v>
      </c>
      <c r="O9" s="9">
        <f>+[1]leetcode_problems!G5</f>
        <v>31.4</v>
      </c>
      <c r="P9" s="9">
        <f>+[1]leetcode_problems!H5</f>
        <v>86.2</v>
      </c>
      <c r="Q9" s="9" t="str">
        <f>+[1]leetcode_problems!I5</f>
        <v>https://leetcode.com/problems/median-of-two-sorted-arrays</v>
      </c>
      <c r="R9" s="9">
        <f>+[1]leetcode_problems!J5</f>
        <v>999</v>
      </c>
      <c r="S9" s="9" t="str">
        <f>+[1]leetcode_problems!K5</f>
        <v>904.7K</v>
      </c>
      <c r="T9" s="9" t="str">
        <f>+[1]leetcode_problems!L5</f>
        <v>2.9M</v>
      </c>
      <c r="U9" s="9" t="str">
        <f>+[1]leetcode_problems!M5</f>
        <v>Amazon,Goldman Sachs,Facebook,Microsoft,Apple,Adobe,Google,Bloomberg,Zillow,Uber,Flipkart,Paypal</v>
      </c>
      <c r="V9" s="9" t="str">
        <f>+[1]leetcode_problems!N5</f>
        <v>Array,Binary Search,Divide and Conquer</v>
      </c>
      <c r="W9" s="9">
        <f>+[1]leetcode_problems!O5</f>
        <v>9665</v>
      </c>
      <c r="X9" s="9">
        <f>+[1]leetcode_problems!P5</f>
        <v>1486</v>
      </c>
      <c r="Y9" s="9">
        <f>+[1]leetcode_problems!Q5</f>
        <v>87</v>
      </c>
      <c r="Z9" s="9">
        <f>+[1]leetcode_problems!R5</f>
        <v>1</v>
      </c>
      <c r="AA9" s="9">
        <f>+[1]leetcode_problems!S5</f>
        <v>0</v>
      </c>
    </row>
    <row r="10" spans="2:27" x14ac:dyDescent="0.25">
      <c r="B10" s="8">
        <v>5</v>
      </c>
      <c r="C10" s="8"/>
      <c r="D10" s="8">
        <f>+'[3]results_gemini-1.0-pro'!D6</f>
        <v>0</v>
      </c>
      <c r="E10" s="8">
        <f>+'[3]results_gemini-1.0-pro'!E6</f>
        <v>0</v>
      </c>
      <c r="F10" s="8"/>
      <c r="G10" s="8">
        <f>+'[6]results_gemini-1.5-pro'!D6</f>
        <v>2</v>
      </c>
      <c r="H10" s="8">
        <f>+'[6]results_gemini-1.5-pro'!E6</f>
        <v>1</v>
      </c>
      <c r="I10" s="8"/>
      <c r="J10" s="8">
        <f>+'[7]results_gemini-1.5-flash'!D6</f>
        <v>3</v>
      </c>
      <c r="K10" s="8">
        <f>+'[7]results_gemini-1.5-flash'!E6</f>
        <v>1</v>
      </c>
      <c r="L10" s="8"/>
      <c r="M10" s="8" t="str">
        <f>+[1]leetcode_problems!E6</f>
        <v>Medium</v>
      </c>
      <c r="N10" s="8" t="str">
        <f>+[1]leetcode_problems!F6</f>
        <v>/articles/longest-palindromic-substring</v>
      </c>
      <c r="O10" s="8">
        <f>+[1]leetcode_problems!G6</f>
        <v>30.6</v>
      </c>
      <c r="P10" s="8">
        <f>+[1]leetcode_problems!H6</f>
        <v>84.7</v>
      </c>
      <c r="Q10" s="8" t="str">
        <f>+[1]leetcode_problems!I6</f>
        <v>https://leetcode.com/problems/longest-palindromic-substring</v>
      </c>
      <c r="R10" s="8">
        <f>+[1]leetcode_problems!J6</f>
        <v>999</v>
      </c>
      <c r="S10" s="8" t="str">
        <f>+[1]leetcode_problems!K6</f>
        <v>1.3M</v>
      </c>
      <c r="T10" s="8" t="str">
        <f>+[1]leetcode_problems!L6</f>
        <v>4.1M</v>
      </c>
      <c r="U10" s="8" t="str">
        <f>+[1]leetcode_problems!M6</f>
        <v>Amazon,Microsoft,Wayfair,Facebook,Adobe,eBay,Google,Oracle,Goldman Sachs,Yandex,Qualcomm</v>
      </c>
      <c r="V10" s="8" t="str">
        <f>+[1]leetcode_problems!N6</f>
        <v>String,Dynamic Programming</v>
      </c>
      <c r="W10" s="8">
        <f>+[1]leetcode_problems!O6</f>
        <v>10271</v>
      </c>
      <c r="X10" s="8">
        <f>+[1]leetcode_problems!P6</f>
        <v>670</v>
      </c>
      <c r="Y10" s="8">
        <f>+[1]leetcode_problems!Q6</f>
        <v>94</v>
      </c>
      <c r="Z10" s="8">
        <f>+[1]leetcode_problems!R6</f>
        <v>1</v>
      </c>
      <c r="AA10" s="8" t="str">
        <f>+[1]leetcode_problems!S6</f>
        <v>[Shortest Palindrome, /problems/shortest-palindrome/, Hard], [Palindrome Permutation, /problems/palindrome-permutation/, Easy], [Palindrome Pairs, /problems/palindrome-pairs/, Hard], [Longest Palindromic Subsequence, /problems/longest-palindromic-subsequence/, Medium], [Palindromic Substrings, /problems/palindromic-substrings/, Medium]</v>
      </c>
    </row>
    <row r="11" spans="2:27" x14ac:dyDescent="0.25">
      <c r="B11" s="8">
        <v>6</v>
      </c>
      <c r="C11" s="8"/>
      <c r="D11" s="8">
        <f>+'[3]results_gemini-1.0-pro'!D7</f>
        <v>3</v>
      </c>
      <c r="E11" s="8">
        <f>+'[3]results_gemini-1.0-pro'!E7</f>
        <v>0</v>
      </c>
      <c r="F11" s="8"/>
      <c r="G11" s="8">
        <f>+'[6]results_gemini-1.5-pro'!D7</f>
        <v>3</v>
      </c>
      <c r="H11" s="8">
        <f>+'[6]results_gemini-1.5-pro'!E7</f>
        <v>0</v>
      </c>
      <c r="I11" s="8"/>
      <c r="J11" s="8">
        <f>+'[7]results_gemini-1.5-flash'!D7</f>
        <v>0</v>
      </c>
      <c r="K11" s="8">
        <f>+'[7]results_gemini-1.5-flash'!E7</f>
        <v>0</v>
      </c>
      <c r="L11" s="8"/>
      <c r="M11" s="8" t="str">
        <f>+[1]leetcode_problems!E7</f>
        <v>Medium</v>
      </c>
      <c r="N11" s="8" t="str">
        <f>+[1]leetcode_problems!F7</f>
        <v>/articles/zigzag-conversion</v>
      </c>
      <c r="O11" s="8">
        <f>+[1]leetcode_problems!G7</f>
        <v>38.200000000000003</v>
      </c>
      <c r="P11" s="8">
        <f>+[1]leetcode_problems!H7</f>
        <v>44.3</v>
      </c>
      <c r="Q11" s="8" t="str">
        <f>+[1]leetcode_problems!I7</f>
        <v>https://leetcode.com/problems/zigzag-conversion</v>
      </c>
      <c r="R11" s="8">
        <f>+[1]leetcode_problems!J7</f>
        <v>999</v>
      </c>
      <c r="S11" s="8" t="str">
        <f>+[1]leetcode_problems!K7</f>
        <v>558.8K</v>
      </c>
      <c r="T11" s="8" t="str">
        <f>+[1]leetcode_problems!L7</f>
        <v>1.5M</v>
      </c>
      <c r="U11" s="8" t="str">
        <f>+[1]leetcode_problems!M7</f>
        <v>Microsoft</v>
      </c>
      <c r="V11" s="8" t="str">
        <f>+[1]leetcode_problems!N7</f>
        <v>String</v>
      </c>
      <c r="W11" s="8">
        <f>+[1]leetcode_problems!O7</f>
        <v>2270</v>
      </c>
      <c r="X11" s="8">
        <f>+[1]leetcode_problems!P7</f>
        <v>5686</v>
      </c>
      <c r="Y11" s="8">
        <f>+[1]leetcode_problems!Q7</f>
        <v>29</v>
      </c>
      <c r="Z11" s="8">
        <f>+[1]leetcode_problems!R7</f>
        <v>0</v>
      </c>
      <c r="AA11" s="8">
        <f>+[1]leetcode_problems!S7</f>
        <v>0</v>
      </c>
    </row>
    <row r="12" spans="2:27" x14ac:dyDescent="0.25">
      <c r="B12" s="7">
        <v>7</v>
      </c>
      <c r="C12" s="7"/>
      <c r="D12" s="7">
        <f>+'[3]results_gemini-1.0-pro'!D8</f>
        <v>4</v>
      </c>
      <c r="E12" s="7">
        <f>+'[3]results_gemini-1.0-pro'!E8</f>
        <v>0</v>
      </c>
      <c r="F12" s="7"/>
      <c r="G12" s="7">
        <f>+'[6]results_gemini-1.5-pro'!D8</f>
        <v>4</v>
      </c>
      <c r="H12" s="7">
        <f>+'[6]results_gemini-1.5-pro'!E8</f>
        <v>0</v>
      </c>
      <c r="I12" s="7"/>
      <c r="J12" s="7">
        <f>+'[7]results_gemini-1.5-flash'!D8</f>
        <v>4</v>
      </c>
      <c r="K12" s="7">
        <f>+'[7]results_gemini-1.5-flash'!E8</f>
        <v>0</v>
      </c>
      <c r="L12" s="7"/>
      <c r="M12" s="7" t="str">
        <f>+[1]leetcode_problems!E8</f>
        <v>Easy</v>
      </c>
      <c r="N12" s="7" t="str">
        <f>+[1]leetcode_problems!F8</f>
        <v>/articles/reverse-integer</v>
      </c>
      <c r="O12" s="7">
        <f>+[1]leetcode_problems!G8</f>
        <v>25.9</v>
      </c>
      <c r="P12" s="7">
        <f>+[1]leetcode_problems!H8</f>
        <v>80.900000000000006</v>
      </c>
      <c r="Q12" s="7" t="str">
        <f>+[1]leetcode_problems!I8</f>
        <v>https://leetcode.com/problems/reverse-integer</v>
      </c>
      <c r="R12" s="7">
        <f>+[1]leetcode_problems!J8</f>
        <v>999</v>
      </c>
      <c r="S12" s="7" t="str">
        <f>+[1]leetcode_problems!K8</f>
        <v>1.5M</v>
      </c>
      <c r="T12" s="7" t="str">
        <f>+[1]leetcode_problems!L8</f>
        <v>5.7M</v>
      </c>
      <c r="U12" s="7" t="str">
        <f>+[1]leetcode_problems!M8</f>
        <v>Amazon,Google,Apple,Facebook,Bloomberg,American Express,Microsoft,Adobe,Uber</v>
      </c>
      <c r="V12" s="7" t="str">
        <f>+[1]leetcode_problems!N8</f>
        <v>Math</v>
      </c>
      <c r="W12" s="7">
        <f>+[1]leetcode_problems!O8</f>
        <v>4548</v>
      </c>
      <c r="X12" s="7">
        <f>+[1]leetcode_problems!P8</f>
        <v>6971</v>
      </c>
      <c r="Y12" s="7">
        <f>+[1]leetcode_problems!Q8</f>
        <v>39</v>
      </c>
      <c r="Z12" s="7">
        <f>+[1]leetcode_problems!R8</f>
        <v>1</v>
      </c>
      <c r="AA12" s="7" t="str">
        <f>+[1]leetcode_problems!S8</f>
        <v>[String to Integer (atoi), /problems/string-to-integer-atoi/, Medium], [Reverse Bits, /problems/reverse-bits/, Easy]</v>
      </c>
    </row>
    <row r="13" spans="2:27" x14ac:dyDescent="0.25">
      <c r="B13" s="8">
        <v>8</v>
      </c>
      <c r="C13" s="8"/>
      <c r="D13" s="8">
        <f>+'[3]results_gemini-1.0-pro'!D9</f>
        <v>5</v>
      </c>
      <c r="E13" s="8">
        <f>+'[3]results_gemini-1.0-pro'!E9</f>
        <v>0</v>
      </c>
      <c r="F13" s="8"/>
      <c r="G13" s="8">
        <f>+'[6]results_gemini-1.5-pro'!D9</f>
        <v>5</v>
      </c>
      <c r="H13" s="8">
        <f>+'[6]results_gemini-1.5-pro'!E9</f>
        <v>0</v>
      </c>
      <c r="I13" s="8"/>
      <c r="J13" s="8">
        <f>+'[7]results_gemini-1.5-flash'!D9</f>
        <v>5</v>
      </c>
      <c r="K13" s="8">
        <f>+'[7]results_gemini-1.5-flash'!E9</f>
        <v>0</v>
      </c>
      <c r="L13" s="8"/>
      <c r="M13" s="8" t="str">
        <f>+[1]leetcode_problems!E9</f>
        <v>Medium</v>
      </c>
      <c r="N13" s="8" t="str">
        <f>+[1]leetcode_problems!F9</f>
        <v>/articles/string-to-integer</v>
      </c>
      <c r="O13" s="8">
        <f>+[1]leetcode_problems!G9</f>
        <v>15.7</v>
      </c>
      <c r="P13" s="8">
        <f>+[1]leetcode_problems!H9</f>
        <v>56</v>
      </c>
      <c r="Q13" s="8" t="str">
        <f>+[1]leetcode_problems!I9</f>
        <v>https://leetcode.com/problems/string-to-integer-atoi</v>
      </c>
      <c r="R13" s="8">
        <f>+[1]leetcode_problems!J9</f>
        <v>999</v>
      </c>
      <c r="S13" s="8" t="str">
        <f>+[1]leetcode_problems!K9</f>
        <v>716.1K</v>
      </c>
      <c r="T13" s="8" t="str">
        <f>+[1]leetcode_problems!L9</f>
        <v>4.6M</v>
      </c>
      <c r="U13" s="8" t="str">
        <f>+[1]leetcode_problems!M9</f>
        <v>Facebook,Amazon,Microsoft,Google,Goldman Sachs,Apple,Adobe,Bloomberg,Intel</v>
      </c>
      <c r="V13" s="8" t="str">
        <f>+[1]leetcode_problems!N9</f>
        <v>Math,String</v>
      </c>
      <c r="W13" s="8">
        <f>+[1]leetcode_problems!O9</f>
        <v>189</v>
      </c>
      <c r="X13" s="8">
        <f>+[1]leetcode_problems!P9</f>
        <v>479</v>
      </c>
      <c r="Y13" s="8">
        <f>+[1]leetcode_problems!Q9</f>
        <v>28</v>
      </c>
      <c r="Z13" s="8">
        <f>+[1]leetcode_problems!R9</f>
        <v>1</v>
      </c>
      <c r="AA13" s="8" t="str">
        <f>+[1]leetcode_problems!S9</f>
        <v>[Reverse Integer, /problems/reverse-integer/, Easy], [Valid Number, /problems/valid-number/, Hard]</v>
      </c>
    </row>
    <row r="14" spans="2:27" x14ac:dyDescent="0.25">
      <c r="B14" s="7">
        <v>9</v>
      </c>
      <c r="C14" s="7"/>
      <c r="D14" s="7">
        <f>+'[3]results_gemini-1.0-pro'!D10</f>
        <v>4</v>
      </c>
      <c r="E14" s="7">
        <f>+'[3]results_gemini-1.0-pro'!E10</f>
        <v>0</v>
      </c>
      <c r="F14" s="7"/>
      <c r="G14" s="7">
        <f>+'[6]results_gemini-1.5-pro'!D10</f>
        <v>3</v>
      </c>
      <c r="H14" s="7">
        <f>+'[6]results_gemini-1.5-pro'!E10</f>
        <v>0</v>
      </c>
      <c r="I14" s="7"/>
      <c r="J14" s="7">
        <f>+'[7]results_gemini-1.5-flash'!D10</f>
        <v>4</v>
      </c>
      <c r="K14" s="7">
        <f>+'[7]results_gemini-1.5-flash'!E10</f>
        <v>0</v>
      </c>
      <c r="L14" s="7"/>
      <c r="M14" s="7" t="str">
        <f>+[1]leetcode_problems!E10</f>
        <v>Easy</v>
      </c>
      <c r="N14" s="7" t="str">
        <f>+[1]leetcode_problems!F10</f>
        <v>/articles/palindrome-number</v>
      </c>
      <c r="O14" s="7">
        <f>+[1]leetcode_problems!G10</f>
        <v>50</v>
      </c>
      <c r="P14" s="7">
        <f>+[1]leetcode_problems!H10</f>
        <v>58.2</v>
      </c>
      <c r="Q14" s="7" t="str">
        <f>+[1]leetcode_problems!I10</f>
        <v>https://leetcode.com/problems/palindrome-number</v>
      </c>
      <c r="R14" s="7">
        <f>+[1]leetcode_problems!J10</f>
        <v>999</v>
      </c>
      <c r="S14" s="7" t="str">
        <f>+[1]leetcode_problems!K10</f>
        <v>1.2M</v>
      </c>
      <c r="T14" s="7" t="str">
        <f>+[1]leetcode_problems!L10</f>
        <v>2.4M</v>
      </c>
      <c r="U14" s="7" t="str">
        <f>+[1]leetcode_problems!M10</f>
        <v>Microsoft,Adobe,Bloomberg,Facebook,Google,Yahoo</v>
      </c>
      <c r="V14" s="7" t="str">
        <f>+[1]leetcode_problems!N10</f>
        <v>Math</v>
      </c>
      <c r="W14" s="7">
        <f>+[1]leetcode_problems!O10</f>
        <v>3199</v>
      </c>
      <c r="X14" s="7">
        <f>+[1]leetcode_problems!P10</f>
        <v>1724</v>
      </c>
      <c r="Y14" s="7">
        <f>+[1]leetcode_problems!Q10</f>
        <v>65</v>
      </c>
      <c r="Z14" s="7">
        <f>+[1]leetcode_problems!R10</f>
        <v>1</v>
      </c>
      <c r="AA14" s="7" t="str">
        <f>+[1]leetcode_problems!S10</f>
        <v>[Palindrome Linked List, /problems/palindrome-linked-list/, Easy]</v>
      </c>
    </row>
    <row r="15" spans="2:27" x14ac:dyDescent="0.25">
      <c r="B15" s="9">
        <v>10</v>
      </c>
      <c r="C15" s="9"/>
      <c r="D15" s="9">
        <f>+'[3]results_gemini-1.0-pro'!D11</f>
        <v>0</v>
      </c>
      <c r="E15" s="9">
        <f>+'[3]results_gemini-1.0-pro'!E11</f>
        <v>0</v>
      </c>
      <c r="F15" s="9"/>
      <c r="G15" s="9" t="str">
        <f>+'[6]results_gemini-1.5-pro'!D11</f>
        <v>ERROR</v>
      </c>
      <c r="H15" s="9" t="str">
        <f>+'[6]results_gemini-1.5-pro'!E11</f>
        <v>ERROR</v>
      </c>
      <c r="I15" s="9"/>
      <c r="J15" s="9">
        <f>+'[7]results_gemini-1.5-flash'!D11</f>
        <v>5</v>
      </c>
      <c r="K15" s="9">
        <f>+'[7]results_gemini-1.5-flash'!E11</f>
        <v>0</v>
      </c>
      <c r="L15" s="9"/>
      <c r="M15" s="9" t="str">
        <f>+[1]leetcode_problems!E11</f>
        <v>Hard</v>
      </c>
      <c r="N15" s="9" t="str">
        <f>+[1]leetcode_problems!F11</f>
        <v>/articles/regular-expression-matching</v>
      </c>
      <c r="O15" s="9">
        <f>+[1]leetcode_problems!G11</f>
        <v>27.4</v>
      </c>
      <c r="P15" s="9">
        <f>+[1]leetcode_problems!H11</f>
        <v>75</v>
      </c>
      <c r="Q15" s="9" t="str">
        <f>+[1]leetcode_problems!I11</f>
        <v>https://leetcode.com/problems/regular-expression-matching</v>
      </c>
      <c r="R15" s="9">
        <f>+[1]leetcode_problems!J11</f>
        <v>999</v>
      </c>
      <c r="S15" s="9" t="str">
        <f>+[1]leetcode_problems!K11</f>
        <v>526.6K</v>
      </c>
      <c r="T15" s="9" t="str">
        <f>+[1]leetcode_problems!L11</f>
        <v>1.9M</v>
      </c>
      <c r="U15" s="9" t="str">
        <f>+[1]leetcode_problems!M11</f>
        <v>Facebook,Amazon,Microsoft,Google,Adobe,Coursera,Apple</v>
      </c>
      <c r="V15" s="9" t="str">
        <f>+[1]leetcode_problems!N11</f>
        <v>String,Dynamic Programming,Backtracking</v>
      </c>
      <c r="W15" s="9">
        <f>+[1]leetcode_problems!O11</f>
        <v>5583</v>
      </c>
      <c r="X15" s="9">
        <f>+[1]leetcode_problems!P11</f>
        <v>841</v>
      </c>
      <c r="Y15" s="9">
        <f>+[1]leetcode_problems!Q11</f>
        <v>87</v>
      </c>
      <c r="Z15" s="9">
        <f>+[1]leetcode_problems!R11</f>
        <v>1</v>
      </c>
      <c r="AA15" s="9" t="str">
        <f>+[1]leetcode_problems!S11</f>
        <v>[Wildcard Matching, /problems/wildcard-matching/, Hard]</v>
      </c>
    </row>
    <row r="16" spans="2:27" x14ac:dyDescent="0.25">
      <c r="B16" s="8">
        <v>11</v>
      </c>
      <c r="C16" s="8"/>
      <c r="D16" s="8">
        <f>+'[3]results_gemini-1.0-pro'!D12</f>
        <v>0</v>
      </c>
      <c r="E16" s="8">
        <f>+'[3]results_gemini-1.0-pro'!E12</f>
        <v>0</v>
      </c>
      <c r="F16" s="8"/>
      <c r="G16" s="8" t="str">
        <f>+'[6]results_gemini-1.5-pro'!D12</f>
        <v>ERROR</v>
      </c>
      <c r="H16" s="8" t="str">
        <f>+'[6]results_gemini-1.5-pro'!E12</f>
        <v>ERROR</v>
      </c>
      <c r="I16" s="8"/>
      <c r="J16" s="8">
        <f>+'[7]results_gemini-1.5-flash'!D12</f>
        <v>0</v>
      </c>
      <c r="K16" s="8">
        <f>+'[7]results_gemini-1.5-flash'!E12</f>
        <v>0</v>
      </c>
      <c r="L16" s="8"/>
      <c r="M16" s="8" t="str">
        <f>+[1]leetcode_problems!E12</f>
        <v>Medium</v>
      </c>
      <c r="N16" s="8" t="str">
        <f>+[1]leetcode_problems!F12</f>
        <v>/articles/container-with-most-water</v>
      </c>
      <c r="O16" s="8">
        <f>+[1]leetcode_problems!G12</f>
        <v>52.9</v>
      </c>
      <c r="P16" s="8">
        <f>+[1]leetcode_problems!H12</f>
        <v>67.3</v>
      </c>
      <c r="Q16" s="8" t="str">
        <f>+[1]leetcode_problems!I12</f>
        <v>https://leetcode.com/problems/container-with-most-water</v>
      </c>
      <c r="R16" s="8">
        <f>+[1]leetcode_problems!J12</f>
        <v>999</v>
      </c>
      <c r="S16" s="8" t="str">
        <f>+[1]leetcode_problems!K12</f>
        <v>912.2K</v>
      </c>
      <c r="T16" s="8" t="str">
        <f>+[1]leetcode_problems!L12</f>
        <v>1.7M</v>
      </c>
      <c r="U16" s="8" t="str">
        <f>+[1]leetcode_problems!M12</f>
        <v>Amazon,Google,Microsoft,Facebook,Goldman Sachs,Adobe,Apple</v>
      </c>
      <c r="V16" s="8" t="str">
        <f>+[1]leetcode_problems!N12</f>
        <v>Array,Two Pointers</v>
      </c>
      <c r="W16" s="8">
        <f>+[1]leetcode_problems!O12</f>
        <v>9031</v>
      </c>
      <c r="X16" s="8">
        <f>+[1]leetcode_problems!P12</f>
        <v>696</v>
      </c>
      <c r="Y16" s="8">
        <f>+[1]leetcode_problems!Q12</f>
        <v>93</v>
      </c>
      <c r="Z16" s="8">
        <f>+[1]leetcode_problems!R12</f>
        <v>1</v>
      </c>
      <c r="AA16" s="8" t="str">
        <f>+[1]leetcode_problems!S12</f>
        <v>[Trapping Rain Water, /problems/trapping-rain-water/, Hard]</v>
      </c>
    </row>
    <row r="17" spans="2:27" x14ac:dyDescent="0.25">
      <c r="B17" s="8">
        <v>12</v>
      </c>
      <c r="C17" s="8"/>
      <c r="D17" s="8">
        <f>+'[3]results_gemini-1.0-pro'!D13</f>
        <v>5</v>
      </c>
      <c r="E17" s="8">
        <f>+'[3]results_gemini-1.0-pro'!E13</f>
        <v>0</v>
      </c>
      <c r="F17" s="8"/>
      <c r="G17" s="8">
        <f>+'[6]results_gemini-1.5-pro'!D13</f>
        <v>5</v>
      </c>
      <c r="H17" s="8">
        <f>+'[6]results_gemini-1.5-pro'!E13</f>
        <v>0</v>
      </c>
      <c r="I17" s="8"/>
      <c r="J17" s="8">
        <f>+'[7]results_gemini-1.5-flash'!D13</f>
        <v>0</v>
      </c>
      <c r="K17" s="8">
        <f>+'[7]results_gemini-1.5-flash'!E13</f>
        <v>0</v>
      </c>
      <c r="L17" s="8"/>
      <c r="M17" s="8" t="str">
        <f>+[1]leetcode_problems!E13</f>
        <v>Medium</v>
      </c>
      <c r="N17" s="8" t="str">
        <f>+[1]leetcode_problems!F13</f>
        <v>/articles/integer-to-roman</v>
      </c>
      <c r="O17" s="8">
        <f>+[1]leetcode_problems!G13</f>
        <v>57.1</v>
      </c>
      <c r="P17" s="8">
        <f>+[1]leetcode_problems!H13</f>
        <v>41.8</v>
      </c>
      <c r="Q17" s="8" t="str">
        <f>+[1]leetcode_problems!I13</f>
        <v>https://leetcode.com/problems/integer-to-roman</v>
      </c>
      <c r="R17" s="8">
        <f>+[1]leetcode_problems!J13</f>
        <v>999</v>
      </c>
      <c r="S17" s="8" t="str">
        <f>+[1]leetcode_problems!K13</f>
        <v>474.6K</v>
      </c>
      <c r="T17" s="8" t="str">
        <f>+[1]leetcode_problems!L13</f>
        <v>831.1K</v>
      </c>
      <c r="U17" s="8" t="str">
        <f>+[1]leetcode_problems!M13</f>
        <v>Amazon,Bloomberg,Microsoft,Adobe,Google,Apple,Oracle</v>
      </c>
      <c r="V17" s="8" t="str">
        <f>+[1]leetcode_problems!N13</f>
        <v>Math,String</v>
      </c>
      <c r="W17" s="8">
        <f>+[1]leetcode_problems!O13</f>
        <v>1675</v>
      </c>
      <c r="X17" s="8">
        <f>+[1]leetcode_problems!P13</f>
        <v>3112</v>
      </c>
      <c r="Y17" s="8">
        <f>+[1]leetcode_problems!Q13</f>
        <v>35</v>
      </c>
      <c r="Z17" s="8">
        <f>+[1]leetcode_problems!R13</f>
        <v>1</v>
      </c>
      <c r="AA17" s="8" t="str">
        <f>+[1]leetcode_problems!S13</f>
        <v>[Roman to Integer, /problems/roman-to-integer/, Easy], [Integer to English Words, /problems/integer-to-english-words/, Hard]</v>
      </c>
    </row>
    <row r="18" spans="2:27" x14ac:dyDescent="0.25">
      <c r="B18" s="7">
        <v>13</v>
      </c>
      <c r="C18" s="7"/>
      <c r="D18" s="7">
        <f>+'[3]results_gemini-1.0-pro'!D14</f>
        <v>0</v>
      </c>
      <c r="E18" s="7">
        <f>+'[3]results_gemini-1.0-pro'!E14</f>
        <v>0</v>
      </c>
      <c r="F18" s="7"/>
      <c r="G18" s="7">
        <f>+'[6]results_gemini-1.5-pro'!D14</f>
        <v>5</v>
      </c>
      <c r="H18" s="7">
        <f>+'[6]results_gemini-1.5-pro'!E14</f>
        <v>0</v>
      </c>
      <c r="I18" s="7"/>
      <c r="J18" s="7">
        <f>+'[7]results_gemini-1.5-flash'!D14</f>
        <v>5</v>
      </c>
      <c r="K18" s="7">
        <f>+'[7]results_gemini-1.5-flash'!E14</f>
        <v>0</v>
      </c>
      <c r="L18" s="7"/>
      <c r="M18" s="7" t="str">
        <f>+[1]leetcode_problems!E14</f>
        <v>Easy</v>
      </c>
      <c r="N18" s="7" t="str">
        <f>+[1]leetcode_problems!F14</f>
        <v>/articles/roman-to-integer</v>
      </c>
      <c r="O18" s="7">
        <f>+[1]leetcode_problems!G14</f>
        <v>57</v>
      </c>
      <c r="P18" s="7">
        <f>+[1]leetcode_problems!H14</f>
        <v>60.5</v>
      </c>
      <c r="Q18" s="7" t="str">
        <f>+[1]leetcode_problems!I14</f>
        <v>https://leetcode.com/problems/roman-to-integer</v>
      </c>
      <c r="R18" s="7">
        <f>+[1]leetcode_problems!J14</f>
        <v>999</v>
      </c>
      <c r="S18" s="7" t="str">
        <f>+[1]leetcode_problems!K14</f>
        <v>947.4K</v>
      </c>
      <c r="T18" s="7" t="str">
        <f>+[1]leetcode_problems!L14</f>
        <v>1.7M</v>
      </c>
      <c r="U18" s="7" t="str">
        <f>+[1]leetcode_problems!M14</f>
        <v>Amazon,Roblox,Microsoft,Adobe,Facebook,LinkedIn,Google,Apple,Uber,Qualtrics,Oracle,eBay</v>
      </c>
      <c r="V18" s="7" t="str">
        <f>+[1]leetcode_problems!N14</f>
        <v>Math,String</v>
      </c>
      <c r="W18" s="7">
        <f>+[1]leetcode_problems!O14</f>
        <v>419</v>
      </c>
      <c r="X18" s="7">
        <f>+[1]leetcode_problems!P14</f>
        <v>40</v>
      </c>
      <c r="Y18" s="7">
        <f>+[1]leetcode_problems!Q14</f>
        <v>91</v>
      </c>
      <c r="Z18" s="7">
        <f>+[1]leetcode_problems!R14</f>
        <v>1</v>
      </c>
      <c r="AA18" s="7" t="str">
        <f>+[1]leetcode_problems!S14</f>
        <v>[Integer to Roman, /problems/integer-to-roman/, Medium]</v>
      </c>
    </row>
    <row r="19" spans="2:27" x14ac:dyDescent="0.25">
      <c r="B19" s="7">
        <v>14</v>
      </c>
      <c r="C19" s="7"/>
      <c r="D19" s="7">
        <f>+'[3]results_gemini-1.0-pro'!D15</f>
        <v>0</v>
      </c>
      <c r="E19" s="7">
        <f>+'[3]results_gemini-1.0-pro'!E15</f>
        <v>0</v>
      </c>
      <c r="F19" s="7"/>
      <c r="G19" s="7">
        <f>+'[6]results_gemini-1.5-pro'!D15</f>
        <v>2</v>
      </c>
      <c r="H19" s="7">
        <f>+'[6]results_gemini-1.5-pro'!E15</f>
        <v>0</v>
      </c>
      <c r="I19" s="7"/>
      <c r="J19" s="7">
        <f>+'[7]results_gemini-1.5-flash'!D15</f>
        <v>2</v>
      </c>
      <c r="K19" s="7">
        <f>+'[7]results_gemini-1.5-flash'!E15</f>
        <v>0</v>
      </c>
      <c r="L19" s="7"/>
      <c r="M19" s="7" t="str">
        <f>+[1]leetcode_problems!E15</f>
        <v>Easy</v>
      </c>
      <c r="N19" s="7" t="str">
        <f>+[1]leetcode_problems!F15</f>
        <v>/articles/longest-common-prefix</v>
      </c>
      <c r="O19" s="7">
        <f>+[1]leetcode_problems!G15</f>
        <v>36.200000000000003</v>
      </c>
      <c r="P19" s="7">
        <f>+[1]leetcode_problems!H15</f>
        <v>69.099999999999994</v>
      </c>
      <c r="Q19" s="7" t="str">
        <f>+[1]leetcode_problems!I15</f>
        <v>https://leetcode.com/problems/longest-common-prefix</v>
      </c>
      <c r="R19" s="7">
        <f>+[1]leetcode_problems!J15</f>
        <v>999</v>
      </c>
      <c r="S19" s="7" t="str">
        <f>+[1]leetcode_problems!K15</f>
        <v>991.1K</v>
      </c>
      <c r="T19" s="7" t="str">
        <f>+[1]leetcode_problems!L15</f>
        <v>2.7M</v>
      </c>
      <c r="U19" s="7" t="str">
        <f>+[1]leetcode_problems!M15</f>
        <v>Facebook,Adobe,Amazon,Apple,Bloomberg,Microsoft,Yahoo,Google</v>
      </c>
      <c r="V19" s="7" t="str">
        <f>+[1]leetcode_problems!N15</f>
        <v>String</v>
      </c>
      <c r="W19" s="7">
        <f>+[1]leetcode_problems!O15</f>
        <v>3958</v>
      </c>
      <c r="X19" s="7">
        <f>+[1]leetcode_problems!P15</f>
        <v>2192</v>
      </c>
      <c r="Y19" s="7">
        <f>+[1]leetcode_problems!Q15</f>
        <v>64</v>
      </c>
      <c r="Z19" s="7">
        <f>+[1]leetcode_problems!R15</f>
        <v>1</v>
      </c>
      <c r="AA19" s="7">
        <f>+[1]leetcode_problems!S15</f>
        <v>0</v>
      </c>
    </row>
    <row r="20" spans="2:27" x14ac:dyDescent="0.25">
      <c r="B20" s="8">
        <v>15</v>
      </c>
      <c r="C20" s="8"/>
      <c r="D20" s="8">
        <f>+'[3]results_gemini-1.0-pro'!D16</f>
        <v>0</v>
      </c>
      <c r="E20" s="8">
        <f>+'[3]results_gemini-1.0-pro'!E16</f>
        <v>0</v>
      </c>
      <c r="F20" s="8"/>
      <c r="G20" s="8">
        <f>+'[6]results_gemini-1.5-pro'!D16</f>
        <v>3</v>
      </c>
      <c r="H20" s="8">
        <f>+'[6]results_gemini-1.5-pro'!E16</f>
        <v>0</v>
      </c>
      <c r="I20" s="8"/>
      <c r="J20" s="8">
        <f>+'[7]results_gemini-1.5-flash'!D16</f>
        <v>3</v>
      </c>
      <c r="K20" s="8">
        <f>+'[7]results_gemini-1.5-flash'!E16</f>
        <v>0</v>
      </c>
      <c r="L20" s="8"/>
      <c r="M20" s="8" t="str">
        <f>+[1]leetcode_problems!E16</f>
        <v>Medium</v>
      </c>
      <c r="N20" s="8" t="str">
        <f>+[1]leetcode_problems!F16</f>
        <v>/articles/3sum</v>
      </c>
      <c r="O20" s="8">
        <f>+[1]leetcode_problems!G16</f>
        <v>28.3</v>
      </c>
      <c r="P20" s="8">
        <f>+[1]leetcode_problems!H16</f>
        <v>78.8</v>
      </c>
      <c r="Q20" s="8" t="str">
        <f>+[1]leetcode_problems!I16</f>
        <v>https://leetcode.com/problems/3sum</v>
      </c>
      <c r="R20" s="8">
        <f>+[1]leetcode_problems!J16</f>
        <v>999</v>
      </c>
      <c r="S20" s="8" t="str">
        <f>+[1]leetcode_problems!K16</f>
        <v>1.3M</v>
      </c>
      <c r="T20" s="8" t="str">
        <f>+[1]leetcode_problems!L16</f>
        <v>4.4M</v>
      </c>
      <c r="U20" s="8" t="str">
        <f>+[1]leetcode_problems!M16</f>
        <v>Amazon,Facebook,Microsoft,Bloomberg,Apple,Adobe,VMware,Google,Cisco,Tesla,Goldman Sachs,eBay</v>
      </c>
      <c r="V20" s="8" t="str">
        <f>+[1]leetcode_problems!N16</f>
        <v>Array,Two Pointers</v>
      </c>
      <c r="W20" s="8">
        <f>+[1]leetcode_problems!O16</f>
        <v>10032</v>
      </c>
      <c r="X20" s="8">
        <f>+[1]leetcode_problems!P16</f>
        <v>1035</v>
      </c>
      <c r="Y20" s="8">
        <f>+[1]leetcode_problems!Q16</f>
        <v>91</v>
      </c>
      <c r="Z20" s="8">
        <f>+[1]leetcode_problems!R16</f>
        <v>1</v>
      </c>
      <c r="AA20" s="8" t="str">
        <f>+[1]leetcode_problems!S16</f>
        <v>[Two Sum, /problems/two-sum/, Easy], [3Sum Closest, /problems/3sum-closest/, Medium], [4Sum, /problems/4sum/, Medium], [3Sum Smaller, /problems/3sum-smaller/, Medium]</v>
      </c>
    </row>
    <row r="21" spans="2:27" x14ac:dyDescent="0.25">
      <c r="B21" s="8">
        <v>16</v>
      </c>
      <c r="C21" s="8"/>
      <c r="D21" s="8">
        <f>+'[3]results_gemini-1.0-pro'!D17</f>
        <v>3</v>
      </c>
      <c r="E21" s="8">
        <f>+'[3]results_gemini-1.0-pro'!E17</f>
        <v>0</v>
      </c>
      <c r="F21" s="8"/>
      <c r="G21" s="8">
        <f>+'[6]results_gemini-1.5-pro'!D17</f>
        <v>1</v>
      </c>
      <c r="H21" s="8">
        <f>+'[6]results_gemini-1.5-pro'!E17</f>
        <v>0</v>
      </c>
      <c r="I21" s="8"/>
      <c r="J21" s="8">
        <f>+'[7]results_gemini-1.5-flash'!D17</f>
        <v>1</v>
      </c>
      <c r="K21" s="8">
        <f>+'[7]results_gemini-1.5-flash'!E17</f>
        <v>0</v>
      </c>
      <c r="L21" s="8"/>
      <c r="M21" s="8" t="str">
        <f>+[1]leetcode_problems!E17</f>
        <v>Medium</v>
      </c>
      <c r="N21" s="8" t="str">
        <f>+[1]leetcode_problems!F17</f>
        <v>/articles/3sum-closest</v>
      </c>
      <c r="O21" s="8">
        <f>+[1]leetcode_problems!G17</f>
        <v>46.3</v>
      </c>
      <c r="P21" s="8">
        <f>+[1]leetcode_problems!H17</f>
        <v>55.8</v>
      </c>
      <c r="Q21" s="8" t="str">
        <f>+[1]leetcode_problems!I17</f>
        <v>https://leetcode.com/problems/3sum-closest</v>
      </c>
      <c r="R21" s="8">
        <f>+[1]leetcode_problems!J17</f>
        <v>999</v>
      </c>
      <c r="S21" s="8" t="str">
        <f>+[1]leetcode_problems!K17</f>
        <v>571.3K</v>
      </c>
      <c r="T21" s="8" t="str">
        <f>+[1]leetcode_problems!L17</f>
        <v>1.2M</v>
      </c>
      <c r="U21" s="8" t="str">
        <f>+[1]leetcode_problems!M17</f>
        <v>Amazon,Apple,Google,Facebook,Bloomberg</v>
      </c>
      <c r="V21" s="8" t="str">
        <f>+[1]leetcode_problems!N17</f>
        <v>Array,Two Pointers</v>
      </c>
      <c r="W21" s="8">
        <f>+[1]leetcode_problems!O17</f>
        <v>3095</v>
      </c>
      <c r="X21" s="8">
        <f>+[1]leetcode_problems!P17</f>
        <v>169</v>
      </c>
      <c r="Y21" s="8">
        <f>+[1]leetcode_problems!Q17</f>
        <v>95</v>
      </c>
      <c r="Z21" s="8">
        <f>+[1]leetcode_problems!R17</f>
        <v>1</v>
      </c>
      <c r="AA21" s="8" t="str">
        <f>+[1]leetcode_problems!S17</f>
        <v>[3Sum, /problems/3sum/, Medium], [3Sum Smaller, /problems/3sum-smaller/, Medium]</v>
      </c>
    </row>
    <row r="22" spans="2:27" x14ac:dyDescent="0.25">
      <c r="B22" s="8">
        <v>17</v>
      </c>
      <c r="C22" s="8"/>
      <c r="D22" s="8">
        <f>+'[3]results_gemini-1.0-pro'!D18</f>
        <v>3</v>
      </c>
      <c r="E22" s="8">
        <f>+'[3]results_gemini-1.0-pro'!E18</f>
        <v>0</v>
      </c>
      <c r="F22" s="8"/>
      <c r="G22" s="8">
        <f>+'[6]results_gemini-1.5-pro'!D18</f>
        <v>2</v>
      </c>
      <c r="H22" s="8">
        <f>+'[6]results_gemini-1.5-pro'!E18</f>
        <v>1</v>
      </c>
      <c r="I22" s="8"/>
      <c r="J22" s="8">
        <f>+'[7]results_gemini-1.5-flash'!D18</f>
        <v>2</v>
      </c>
      <c r="K22" s="8">
        <f>+'[7]results_gemini-1.5-flash'!E18</f>
        <v>0</v>
      </c>
      <c r="L22" s="8"/>
      <c r="M22" s="8" t="str">
        <f>+[1]leetcode_problems!E18</f>
        <v>Medium</v>
      </c>
      <c r="N22" s="8" t="str">
        <f>+[1]leetcode_problems!F18</f>
        <v>/articles/letter-combinations-of-a-phone-number</v>
      </c>
      <c r="O22" s="8">
        <f>+[1]leetcode_problems!G18</f>
        <v>49.5</v>
      </c>
      <c r="P22" s="8">
        <f>+[1]leetcode_problems!H18</f>
        <v>78</v>
      </c>
      <c r="Q22" s="8" t="str">
        <f>+[1]leetcode_problems!I18</f>
        <v>https://leetcode.com/problems/letter-combinations-of-a-phone-number</v>
      </c>
      <c r="R22" s="8">
        <f>+[1]leetcode_problems!J18</f>
        <v>999</v>
      </c>
      <c r="S22" s="8" t="str">
        <f>+[1]leetcode_problems!K18</f>
        <v>795.7K</v>
      </c>
      <c r="T22" s="8" t="str">
        <f>+[1]leetcode_problems!L18</f>
        <v>1.6M</v>
      </c>
      <c r="U22" s="8" t="str">
        <f>+[1]leetcode_problems!M18</f>
        <v>Amazon,Microsoft,Twilio,Facebook,Capital One,eBay,Google,Uber,Apple,Oracle,JPMorgan,Morgan Stanley,Tesla,Qualtrics,Samsung</v>
      </c>
      <c r="V22" s="8" t="str">
        <f>+[1]leetcode_problems!N18</f>
        <v>String,Backtracking,Depth-first Search,Recursion</v>
      </c>
      <c r="W22" s="8">
        <f>+[1]leetcode_problems!O18</f>
        <v>5684</v>
      </c>
      <c r="X22" s="8">
        <f>+[1]leetcode_problems!P18</f>
        <v>509</v>
      </c>
      <c r="Y22" s="8">
        <f>+[1]leetcode_problems!Q18</f>
        <v>92</v>
      </c>
      <c r="Z22" s="8">
        <f>+[1]leetcode_problems!R18</f>
        <v>1</v>
      </c>
      <c r="AA22" s="8" t="str">
        <f>+[1]leetcode_problems!S18</f>
        <v>[Generate Parentheses, /problems/generate-parentheses/, Medium], [Combination Sum, /problems/combination-sum/, Medium], [Binary Watch, /problems/binary-watch/, Easy]</v>
      </c>
    </row>
    <row r="23" spans="2:27" x14ac:dyDescent="0.25">
      <c r="B23" s="8">
        <v>18</v>
      </c>
      <c r="C23" s="8"/>
      <c r="D23" s="8">
        <f>+'[3]results_gemini-1.0-pro'!D19</f>
        <v>2</v>
      </c>
      <c r="E23" s="8">
        <f>+'[3]results_gemini-1.0-pro'!E19</f>
        <v>0</v>
      </c>
      <c r="F23" s="8"/>
      <c r="G23" s="8" t="str">
        <f>+'[6]results_gemini-1.5-pro'!D19</f>
        <v>ERROR</v>
      </c>
      <c r="H23" s="8" t="str">
        <f>+'[6]results_gemini-1.5-pro'!E19</f>
        <v>ERROR</v>
      </c>
      <c r="I23" s="8"/>
      <c r="J23" s="8" t="str">
        <f>+'[7]results_gemini-1.5-flash'!D19</f>
        <v>ERROR</v>
      </c>
      <c r="K23" s="8" t="str">
        <f>+'[7]results_gemini-1.5-flash'!E19</f>
        <v>ERROR</v>
      </c>
      <c r="L23" s="8"/>
      <c r="M23" s="8" t="str">
        <f>+[1]leetcode_problems!E19</f>
        <v>Medium</v>
      </c>
      <c r="N23" s="8" t="str">
        <f>+[1]leetcode_problems!F19</f>
        <v>/articles/4sum</v>
      </c>
      <c r="O23" s="8">
        <f>+[1]leetcode_problems!G19</f>
        <v>35.1</v>
      </c>
      <c r="P23" s="8">
        <f>+[1]leetcode_problems!H19</f>
        <v>47</v>
      </c>
      <c r="Q23" s="8" t="str">
        <f>+[1]leetcode_problems!I19</f>
        <v>https://leetcode.com/problems/4sum</v>
      </c>
      <c r="R23" s="8">
        <f>+[1]leetcode_problems!J19</f>
        <v>999</v>
      </c>
      <c r="S23" s="8" t="str">
        <f>+[1]leetcode_problems!K19</f>
        <v>403.7K</v>
      </c>
      <c r="T23" s="8" t="str">
        <f>+[1]leetcode_problems!L19</f>
        <v>1.2M</v>
      </c>
      <c r="U23" s="8" t="str">
        <f>+[1]leetcode_problems!M19</f>
        <v>Amazon,Bloomberg</v>
      </c>
      <c r="V23" s="8" t="str">
        <f>+[1]leetcode_problems!N19</f>
        <v>Array,Hash Table,Two Pointers</v>
      </c>
      <c r="W23" s="8">
        <f>+[1]leetcode_problems!O19</f>
        <v>3154</v>
      </c>
      <c r="X23" s="8">
        <f>+[1]leetcode_problems!P19</f>
        <v>406</v>
      </c>
      <c r="Y23" s="8">
        <f>+[1]leetcode_problems!Q19</f>
        <v>89</v>
      </c>
      <c r="Z23" s="8">
        <f>+[1]leetcode_problems!R19</f>
        <v>1</v>
      </c>
      <c r="AA23" s="8" t="str">
        <f>+[1]leetcode_problems!S19</f>
        <v>[Two Sum, /problems/two-sum/, Easy], [3Sum, /problems/3sum/, Medium], [4Sum II, /problems/4sum-ii/, Medium]</v>
      </c>
    </row>
    <row r="24" spans="2:27" x14ac:dyDescent="0.25">
      <c r="B24" s="8">
        <v>19</v>
      </c>
      <c r="C24" s="8"/>
      <c r="D24" s="8">
        <f>+'[3]results_gemini-1.0-pro'!D20</f>
        <v>3</v>
      </c>
      <c r="E24" s="8">
        <f>+'[3]results_gemini-1.0-pro'!E20</f>
        <v>0</v>
      </c>
      <c r="F24" s="8"/>
      <c r="G24" s="8">
        <f>+'[6]results_gemini-1.5-pro'!D20</f>
        <v>0</v>
      </c>
      <c r="H24" s="8">
        <f>+'[6]results_gemini-1.5-pro'!E20</f>
        <v>0</v>
      </c>
      <c r="I24" s="8"/>
      <c r="J24" s="8">
        <f>+'[7]results_gemini-1.5-flash'!D20</f>
        <v>3</v>
      </c>
      <c r="K24" s="8">
        <f>+'[7]results_gemini-1.5-flash'!E20</f>
        <v>0</v>
      </c>
      <c r="L24" s="8"/>
      <c r="M24" s="8" t="str">
        <f>+[1]leetcode_problems!E20</f>
        <v>Medium</v>
      </c>
      <c r="N24" s="8" t="str">
        <f>+[1]leetcode_problems!F20</f>
        <v>/articles/remove-nth-node-from-end-of-list</v>
      </c>
      <c r="O24" s="8">
        <f>+[1]leetcode_problems!G20</f>
        <v>35.9</v>
      </c>
      <c r="P24" s="8">
        <f>+[1]leetcode_problems!H20</f>
        <v>42.8</v>
      </c>
      <c r="Q24" s="8" t="str">
        <f>+[1]leetcode_problems!I20</f>
        <v>https://leetcode.com/problems/remove-nth-node-from-end-of-list</v>
      </c>
      <c r="R24" s="8">
        <f>+[1]leetcode_problems!J20</f>
        <v>999</v>
      </c>
      <c r="S24" s="8" t="str">
        <f>+[1]leetcode_problems!K20</f>
        <v>829.5K</v>
      </c>
      <c r="T24" s="8" t="str">
        <f>+[1]leetcode_problems!L20</f>
        <v>2.3M</v>
      </c>
      <c r="U24" s="8" t="str">
        <f>+[1]leetcode_problems!M20</f>
        <v>Facebook,Amazon,Microsoft,Bloomberg,Apple</v>
      </c>
      <c r="V24" s="8" t="str">
        <f>+[1]leetcode_problems!N20</f>
        <v>Linked List,Two Pointers</v>
      </c>
      <c r="W24" s="8">
        <f>+[1]leetcode_problems!O20</f>
        <v>5039</v>
      </c>
      <c r="X24" s="8">
        <f>+[1]leetcode_problems!P20</f>
        <v>298</v>
      </c>
      <c r="Y24" s="8">
        <f>+[1]leetcode_problems!Q20</f>
        <v>94</v>
      </c>
      <c r="Z24" s="8">
        <f>+[1]leetcode_problems!R20</f>
        <v>1</v>
      </c>
      <c r="AA24" s="8" t="str">
        <f>+[1]leetcode_problems!S20</f>
        <v>[Swapping Nodes in a Linked List, /problems/swapping-nodes-in-a-linked-list/, Medium], [Delete N Nodes After M Nodes of a Linked List, /problems/delete-n-nodes-after-m-nodes-of-a-linked-list/, Easy]</v>
      </c>
    </row>
    <row r="25" spans="2:27" x14ac:dyDescent="0.25">
      <c r="B25" s="7">
        <v>20</v>
      </c>
      <c r="C25" s="7"/>
      <c r="D25" s="7" t="str">
        <f>+'[3]results_gemini-1.0-pro'!D21</f>
        <v>ERROR</v>
      </c>
      <c r="E25" s="7" t="str">
        <f>+'[3]results_gemini-1.0-pro'!E21</f>
        <v>ERROR</v>
      </c>
      <c r="F25" s="7"/>
      <c r="G25" s="7">
        <f>+'[6]results_gemini-1.5-pro'!D21</f>
        <v>5</v>
      </c>
      <c r="H25" s="7">
        <f>+'[6]results_gemini-1.5-pro'!E21</f>
        <v>0</v>
      </c>
      <c r="I25" s="7"/>
      <c r="J25" s="7">
        <f>+'[7]results_gemini-1.5-flash'!D21</f>
        <v>5</v>
      </c>
      <c r="K25" s="7">
        <f>+'[7]results_gemini-1.5-flash'!E21</f>
        <v>0</v>
      </c>
      <c r="L25" s="7"/>
      <c r="M25" s="7" t="str">
        <f>+[1]leetcode_problems!E21</f>
        <v>Easy</v>
      </c>
      <c r="N25" s="7" t="str">
        <f>+[1]leetcode_problems!F21</f>
        <v>/articles/valid-parentheses</v>
      </c>
      <c r="O25" s="7">
        <f>+[1]leetcode_problems!G21</f>
        <v>40</v>
      </c>
      <c r="P25" s="7">
        <f>+[1]leetcode_problems!H21</f>
        <v>90.2</v>
      </c>
      <c r="Q25" s="7" t="str">
        <f>+[1]leetcode_problems!I21</f>
        <v>https://leetcode.com/problems/valid-parentheses</v>
      </c>
      <c r="R25" s="7">
        <f>+[1]leetcode_problems!J21</f>
        <v>999</v>
      </c>
      <c r="S25" s="7" t="str">
        <f>+[1]leetcode_problems!K21</f>
        <v>1.4M</v>
      </c>
      <c r="T25" s="7" t="str">
        <f>+[1]leetcode_problems!L21</f>
        <v>3.4M</v>
      </c>
      <c r="U25" s="7" t="str">
        <f>+[1]leetcode_problems!M21</f>
        <v>Amazon,Bloomberg,Facebook,Apple,Microsoft,Expedia,Spotify,Google,LinkedIn,Goldman Sachs,Oracle,IBM,JPMorgan,Intuit,Paypal,Atlassian,eBay,Adobe,ServiceNow,Qualcomm</v>
      </c>
      <c r="V25" s="7" t="str">
        <f>+[1]leetcode_problems!N21</f>
        <v>String,Stack</v>
      </c>
      <c r="W25" s="7">
        <f>+[1]leetcode_problems!O21</f>
        <v>7188</v>
      </c>
      <c r="X25" s="7">
        <f>+[1]leetcode_problems!P21</f>
        <v>294</v>
      </c>
      <c r="Y25" s="7">
        <f>+[1]leetcode_problems!Q21</f>
        <v>96</v>
      </c>
      <c r="Z25" s="7">
        <f>+[1]leetcode_problems!R21</f>
        <v>1</v>
      </c>
      <c r="AA25" s="7" t="str">
        <f>+[1]leetcode_problems!S21</f>
        <v>[Generate Parentheses, /problems/generate-parentheses/, Medium], [Longest Valid Parentheses, /problems/longest-valid-parentheses/, Hard], [Remove Invalid Parentheses, /problems/remove-invalid-parentheses/, Hard], [Check If Word Is Valid After Substitutions, /problems/check-if-word-is-valid-after-substitutions/, Medium]</v>
      </c>
    </row>
    <row r="26" spans="2:27" x14ac:dyDescent="0.25">
      <c r="B26" s="7">
        <v>21</v>
      </c>
      <c r="C26" s="7"/>
      <c r="D26" s="7">
        <f>+'[3]results_gemini-1.0-pro'!D22</f>
        <v>0</v>
      </c>
      <c r="E26" s="7">
        <f>+'[3]results_gemini-1.0-pro'!E22</f>
        <v>0</v>
      </c>
      <c r="F26" s="7"/>
      <c r="G26" s="7">
        <f>+'[6]results_gemini-1.5-pro'!D22</f>
        <v>0</v>
      </c>
      <c r="H26" s="7">
        <f>+'[6]results_gemini-1.5-pro'!E22</f>
        <v>0</v>
      </c>
      <c r="I26" s="7"/>
      <c r="J26" s="7">
        <f>+'[7]results_gemini-1.5-flash'!D22</f>
        <v>3</v>
      </c>
      <c r="K26" s="7">
        <f>+'[7]results_gemini-1.5-flash'!E22</f>
        <v>0</v>
      </c>
      <c r="L26" s="7"/>
      <c r="M26" s="7" t="str">
        <f>+[1]leetcode_problems!E22</f>
        <v>Easy</v>
      </c>
      <c r="N26" s="7" t="str">
        <f>+[1]leetcode_problems!F22</f>
        <v>/articles/merge-two-sorted-lists</v>
      </c>
      <c r="O26" s="7">
        <f>+[1]leetcode_problems!G22</f>
        <v>56.4</v>
      </c>
      <c r="P26" s="7">
        <f>+[1]leetcode_problems!H22</f>
        <v>71.900000000000006</v>
      </c>
      <c r="Q26" s="7" t="str">
        <f>+[1]leetcode_problems!I22</f>
        <v>https://leetcode.com/problems/merge-two-sorted-lists</v>
      </c>
      <c r="R26" s="7">
        <f>+[1]leetcode_problems!J22</f>
        <v>999</v>
      </c>
      <c r="S26" s="7" t="str">
        <f>+[1]leetcode_problems!K22</f>
        <v>1.4M</v>
      </c>
      <c r="T26" s="7" t="str">
        <f>+[1]leetcode_problems!L22</f>
        <v>2.4M</v>
      </c>
      <c r="U26" s="7" t="str">
        <f>+[1]leetcode_problems!M22</f>
        <v>Amazon,Adobe,Bloomberg,Capital One,Facebook,Microsoft,Oracle,LinkedIn,Uber,VMware,IBM,ByteDance</v>
      </c>
      <c r="V26" s="7" t="str">
        <f>+[1]leetcode_problems!N22</f>
        <v>Linked List,Recursion</v>
      </c>
      <c r="W26" s="7">
        <f>+[1]leetcode_problems!O22</f>
        <v>6467</v>
      </c>
      <c r="X26" s="7">
        <f>+[1]leetcode_problems!P22</f>
        <v>753</v>
      </c>
      <c r="Y26" s="7">
        <f>+[1]leetcode_problems!Q22</f>
        <v>90</v>
      </c>
      <c r="Z26" s="7">
        <f>+[1]leetcode_problems!R22</f>
        <v>1</v>
      </c>
      <c r="AA26" s="7" t="str">
        <f>+[1]leetcode_problems!S22</f>
        <v>[Merge k Sorted Lists, /problems/merge-k-sorted-lists/, Hard], [Merge Sorted Array, /problems/merge-sorted-array/, Easy], [Sort List, /problems/sort-list/, Medium], [Shortest Word Distance II, /problems/shortest-word-distance-ii/, Medium], [Add Two Polynomials Represented as Linked Lists, /problems/add-two-polynomials-represented-as-linked-lists/, Medium]</v>
      </c>
    </row>
    <row r="27" spans="2:27" x14ac:dyDescent="0.25">
      <c r="B27" s="8">
        <v>22</v>
      </c>
      <c r="C27" s="8"/>
      <c r="D27" s="8">
        <f>+'[3]results_gemini-1.0-pro'!D23</f>
        <v>1</v>
      </c>
      <c r="E27" s="8">
        <f>+'[3]results_gemini-1.0-pro'!E23</f>
        <v>1</v>
      </c>
      <c r="F27" s="8"/>
      <c r="G27" s="8">
        <f>+'[6]results_gemini-1.5-pro'!D23</f>
        <v>2</v>
      </c>
      <c r="H27" s="8">
        <f>+'[6]results_gemini-1.5-pro'!E23</f>
        <v>0</v>
      </c>
      <c r="I27" s="8"/>
      <c r="J27" s="8">
        <f>+'[7]results_gemini-1.5-flash'!D23</f>
        <v>2</v>
      </c>
      <c r="K27" s="8">
        <f>+'[7]results_gemini-1.5-flash'!E23</f>
        <v>0</v>
      </c>
      <c r="L27" s="8"/>
      <c r="M27" s="8" t="str">
        <f>+[1]leetcode_problems!E23</f>
        <v>Medium</v>
      </c>
      <c r="N27" s="8" t="str">
        <f>+[1]leetcode_problems!F23</f>
        <v>/articles/generate-parentheses</v>
      </c>
      <c r="O27" s="8">
        <f>+[1]leetcode_problems!G23</f>
        <v>65.7</v>
      </c>
      <c r="P27" s="8">
        <f>+[1]leetcode_problems!H23</f>
        <v>72.599999999999994</v>
      </c>
      <c r="Q27" s="8" t="str">
        <f>+[1]leetcode_problems!I23</f>
        <v>https://leetcode.com/problems/generate-parentheses</v>
      </c>
      <c r="R27" s="8">
        <f>+[1]leetcode_problems!J23</f>
        <v>999</v>
      </c>
      <c r="S27" s="8" t="str">
        <f>+[1]leetcode_problems!K23</f>
        <v>714.5K</v>
      </c>
      <c r="T27" s="8" t="str">
        <f>+[1]leetcode_problems!L23</f>
        <v>1.1M</v>
      </c>
      <c r="U27" s="8" t="str">
        <f>+[1]leetcode_problems!M23</f>
        <v>Microsoft,Facebook,Google,Bloomberg,Amazon,Apple,Adobe,Walmart Labs,ByteDance,Nvidia,Oracle</v>
      </c>
      <c r="V27" s="8" t="str">
        <f>+[1]leetcode_problems!N23</f>
        <v>String,Backtracking</v>
      </c>
      <c r="W27" s="8">
        <f>+[1]leetcode_problems!O23</f>
        <v>7496</v>
      </c>
      <c r="X27" s="8">
        <f>+[1]leetcode_problems!P23</f>
        <v>322</v>
      </c>
      <c r="Y27" s="8">
        <f>+[1]leetcode_problems!Q23</f>
        <v>96</v>
      </c>
      <c r="Z27" s="8">
        <f>+[1]leetcode_problems!R23</f>
        <v>1</v>
      </c>
      <c r="AA27" s="8" t="str">
        <f>+[1]leetcode_problems!S23</f>
        <v>[Letter Combinations of a Phone Number, /problems/letter-combinations-of-a-phone-number/, Medium], [Valid Parentheses, /problems/valid-parentheses/, Easy]</v>
      </c>
    </row>
    <row r="28" spans="2:27" x14ac:dyDescent="0.25">
      <c r="B28" s="9">
        <v>23</v>
      </c>
      <c r="C28" s="9"/>
      <c r="D28" s="9">
        <f>+'[3]results_gemini-1.0-pro'!D24</f>
        <v>0</v>
      </c>
      <c r="E28" s="9">
        <f>+'[3]results_gemini-1.0-pro'!E24</f>
        <v>0</v>
      </c>
      <c r="F28" s="9"/>
      <c r="G28" s="9">
        <f>+'[6]results_gemini-1.5-pro'!D24</f>
        <v>3</v>
      </c>
      <c r="H28" s="9">
        <f>+'[6]results_gemini-1.5-pro'!E24</f>
        <v>0</v>
      </c>
      <c r="I28" s="9"/>
      <c r="J28" s="9">
        <f>+'[7]results_gemini-1.5-flash'!D24</f>
        <v>1</v>
      </c>
      <c r="K28" s="9">
        <f>+'[7]results_gemini-1.5-flash'!E24</f>
        <v>2</v>
      </c>
      <c r="L28" s="9"/>
      <c r="M28" s="9" t="str">
        <f>+[1]leetcode_problems!E24</f>
        <v>Hard</v>
      </c>
      <c r="N28" s="9" t="str">
        <f>+[1]leetcode_problems!F24</f>
        <v>/articles/merge-k-sorted-list</v>
      </c>
      <c r="O28" s="9">
        <f>+[1]leetcode_problems!G24</f>
        <v>43</v>
      </c>
      <c r="P28" s="9">
        <f>+[1]leetcode_problems!H24</f>
        <v>83.2</v>
      </c>
      <c r="Q28" s="9" t="str">
        <f>+[1]leetcode_problems!I24</f>
        <v>https://leetcode.com/problems/merge-k-sorted-lists</v>
      </c>
      <c r="R28" s="9">
        <f>+[1]leetcode_problems!J24</f>
        <v>999</v>
      </c>
      <c r="S28" s="9" t="str">
        <f>+[1]leetcode_problems!K24</f>
        <v>856.1K</v>
      </c>
      <c r="T28" s="9" t="str">
        <f>+[1]leetcode_problems!L24</f>
        <v>2M</v>
      </c>
      <c r="U28" s="9" t="str">
        <f>+[1]leetcode_problems!M24</f>
        <v>Amazon,Facebook,Microsoft,Bloomberg,Apple,Oracle,Databricks,Google,Twitter,Uber,Adobe,Wish,ByteDance,Palantir Technologies,Tesla</v>
      </c>
      <c r="V28" s="9" t="str">
        <f>+[1]leetcode_problems!N24</f>
        <v>Linked List,Divide and Conquer,Heap</v>
      </c>
      <c r="W28" s="9">
        <f>+[1]leetcode_problems!O24</f>
        <v>6892</v>
      </c>
      <c r="X28" s="9">
        <f>+[1]leetcode_problems!P24</f>
        <v>349</v>
      </c>
      <c r="Y28" s="9">
        <f>+[1]leetcode_problems!Q24</f>
        <v>95</v>
      </c>
      <c r="Z28" s="9">
        <f>+[1]leetcode_problems!R24</f>
        <v>1</v>
      </c>
      <c r="AA28" s="9" t="str">
        <f>+[1]leetcode_problems!S24</f>
        <v>[Merge Two Sorted Lists, /problems/merge-two-sorted-lists/, Easy], [Ugly Number II, /problems/ugly-number-ii/, Medium]</v>
      </c>
    </row>
    <row r="29" spans="2:27" x14ac:dyDescent="0.25">
      <c r="B29" s="8">
        <v>24</v>
      </c>
      <c r="C29" s="8"/>
      <c r="D29" s="8">
        <f>+'[3]results_gemini-1.0-pro'!D25</f>
        <v>3</v>
      </c>
      <c r="E29" s="8">
        <f>+'[3]results_gemini-1.0-pro'!E25</f>
        <v>0</v>
      </c>
      <c r="F29" s="8"/>
      <c r="G29" s="8">
        <f>+'[6]results_gemini-1.5-pro'!D25</f>
        <v>0</v>
      </c>
      <c r="H29" s="8">
        <f>+'[6]results_gemini-1.5-pro'!E25</f>
        <v>0</v>
      </c>
      <c r="I29" s="8"/>
      <c r="J29" s="8">
        <f>+'[7]results_gemini-1.5-flash'!D25</f>
        <v>3</v>
      </c>
      <c r="K29" s="8">
        <f>+'[7]results_gemini-1.5-flash'!E25</f>
        <v>0</v>
      </c>
      <c r="L29" s="8"/>
      <c r="M29" s="8" t="str">
        <f>+[1]leetcode_problems!E25</f>
        <v>Medium</v>
      </c>
      <c r="N29" s="8" t="str">
        <f>+[1]leetcode_problems!F25</f>
        <v>/articles/swap-nodes-in-pairs</v>
      </c>
      <c r="O29" s="8">
        <f>+[1]leetcode_problems!G25</f>
        <v>53.5</v>
      </c>
      <c r="P29" s="8">
        <f>+[1]leetcode_problems!H25</f>
        <v>27.5</v>
      </c>
      <c r="Q29" s="8" t="str">
        <f>+[1]leetcode_problems!I25</f>
        <v>https://leetcode.com/problems/swap-nodes-in-pairs</v>
      </c>
      <c r="R29" s="8">
        <f>+[1]leetcode_problems!J25</f>
        <v>999</v>
      </c>
      <c r="S29" s="8" t="str">
        <f>+[1]leetcode_problems!K25</f>
        <v>594.5K</v>
      </c>
      <c r="T29" s="8" t="str">
        <f>+[1]leetcode_problems!L25</f>
        <v>1.1M</v>
      </c>
      <c r="U29" s="8" t="str">
        <f>+[1]leetcode_problems!M25</f>
        <v>Microsoft,Amazon,Facebook,Google,eBay,ByteDance</v>
      </c>
      <c r="V29" s="8" t="str">
        <f>+[1]leetcode_problems!N25</f>
        <v>Linked List,Recursion</v>
      </c>
      <c r="W29" s="8">
        <f>+[1]leetcode_problems!O25</f>
        <v>3482</v>
      </c>
      <c r="X29" s="8">
        <f>+[1]leetcode_problems!P25</f>
        <v>209</v>
      </c>
      <c r="Y29" s="8">
        <f>+[1]leetcode_problems!Q25</f>
        <v>94</v>
      </c>
      <c r="Z29" s="8">
        <f>+[1]leetcode_problems!R25</f>
        <v>1</v>
      </c>
      <c r="AA29" s="8" t="str">
        <f>+[1]leetcode_problems!S25</f>
        <v>[Reverse Nodes in k-Group, /problems/reverse-nodes-in-k-group/, Hard], [Swapping Nodes in a Linked List, /problems/swapping-nodes-in-a-linked-list/, Medium]</v>
      </c>
    </row>
    <row r="30" spans="2:27" x14ac:dyDescent="0.25">
      <c r="B30" s="9">
        <v>25</v>
      </c>
      <c r="C30" s="9"/>
      <c r="D30" s="9" t="str">
        <f>+'[3]results_gemini-1.0-pro'!D26</f>
        <v>TIMEOUT</v>
      </c>
      <c r="E30" s="9" t="str">
        <f>+'[3]results_gemini-1.0-pro'!E26</f>
        <v>TIMEOUT</v>
      </c>
      <c r="F30" s="9"/>
      <c r="G30" s="9" t="str">
        <f>+'[6]results_gemini-1.5-pro'!D26</f>
        <v>ERROR</v>
      </c>
      <c r="H30" s="9" t="str">
        <f>+'[6]results_gemini-1.5-pro'!E26</f>
        <v>ERROR</v>
      </c>
      <c r="I30" s="9"/>
      <c r="J30" s="9">
        <f>+'[7]results_gemini-1.5-flash'!D26</f>
        <v>4</v>
      </c>
      <c r="K30" s="9">
        <f>+'[7]results_gemini-1.5-flash'!E26</f>
        <v>0</v>
      </c>
      <c r="L30" s="9"/>
      <c r="M30" s="9" t="str">
        <f>+[1]leetcode_problems!E26</f>
        <v>Hard</v>
      </c>
      <c r="N30" s="9" t="str">
        <f>+[1]leetcode_problems!F26</f>
        <v>/articles/reverse-nodes-in-k-group</v>
      </c>
      <c r="O30" s="9">
        <f>+[1]leetcode_problems!G26</f>
        <v>45.3</v>
      </c>
      <c r="P30" s="9">
        <f>+[1]leetcode_problems!H26</f>
        <v>69.099999999999994</v>
      </c>
      <c r="Q30" s="9" t="str">
        <f>+[1]leetcode_problems!I26</f>
        <v>https://leetcode.com/problems/reverse-nodes-in-k-group</v>
      </c>
      <c r="R30" s="9">
        <f>+[1]leetcode_problems!J26</f>
        <v>999</v>
      </c>
      <c r="S30" s="9" t="str">
        <f>+[1]leetcode_problems!K26</f>
        <v>341.1K</v>
      </c>
      <c r="T30" s="9" t="str">
        <f>+[1]leetcode_problems!L26</f>
        <v>752.3K</v>
      </c>
      <c r="U30" s="9" t="str">
        <f>+[1]leetcode_problems!M26</f>
        <v>Amazon,Microsoft,Apple,ByteDance,Facebook,Google</v>
      </c>
      <c r="V30" s="9" t="str">
        <f>+[1]leetcode_problems!N26</f>
        <v>Linked List</v>
      </c>
      <c r="W30" s="9">
        <f>+[1]leetcode_problems!O26</f>
        <v>3490</v>
      </c>
      <c r="X30" s="9">
        <f>+[1]leetcode_problems!P26</f>
        <v>400</v>
      </c>
      <c r="Y30" s="9">
        <f>+[1]leetcode_problems!Q26</f>
        <v>90</v>
      </c>
      <c r="Z30" s="9">
        <f>+[1]leetcode_problems!R26</f>
        <v>1</v>
      </c>
      <c r="AA30" s="9" t="str">
        <f>+[1]leetcode_problems!S26</f>
        <v>[Swap Nodes in Pairs, /problems/swap-nodes-in-pairs/, Medium], [Swapping Nodes in a Linked List, /problems/swapping-nodes-in-a-linked-list/, Medium]</v>
      </c>
    </row>
  </sheetData>
  <mergeCells count="4">
    <mergeCell ref="D4:E4"/>
    <mergeCell ref="G4:H4"/>
    <mergeCell ref="J4:K4"/>
    <mergeCell ref="M4:A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B8707-9547-4FC3-9D91-F401A6BFAE4B}">
  <dimension ref="B1:AA30"/>
  <sheetViews>
    <sheetView workbookViewId="0">
      <selection activeCell="G6" sqref="G6"/>
    </sheetView>
  </sheetViews>
  <sheetFormatPr baseColWidth="10" defaultRowHeight="15" x14ac:dyDescent="0.25"/>
  <sheetData>
    <row r="1" spans="2:27" ht="15.75" thickBot="1" x14ac:dyDescent="0.3"/>
    <row r="2" spans="2:27" ht="15.75" thickBot="1" x14ac:dyDescent="0.3">
      <c r="B2" s="2" t="s">
        <v>6</v>
      </c>
      <c r="C2" s="3">
        <v>1</v>
      </c>
    </row>
    <row r="4" spans="2:27" x14ac:dyDescent="0.25">
      <c r="B4" s="1"/>
      <c r="C4" s="1"/>
      <c r="D4" s="11" t="s">
        <v>0</v>
      </c>
      <c r="E4" s="11"/>
      <c r="F4" s="1"/>
      <c r="G4" s="11" t="s">
        <v>3</v>
      </c>
      <c r="H4" s="11"/>
      <c r="I4" s="1"/>
      <c r="J4" s="11" t="s">
        <v>4</v>
      </c>
      <c r="K4" s="11"/>
      <c r="L4" s="1"/>
      <c r="M4" s="11" t="s">
        <v>5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2:27" x14ac:dyDescent="0.25">
      <c r="B5" s="1" t="s">
        <v>7</v>
      </c>
      <c r="C5" s="1"/>
      <c r="D5" s="1" t="s">
        <v>1</v>
      </c>
      <c r="E5" s="1" t="s">
        <v>2</v>
      </c>
      <c r="F5" s="1"/>
      <c r="G5" s="1" t="s">
        <v>1</v>
      </c>
      <c r="H5" s="1" t="s">
        <v>2</v>
      </c>
      <c r="I5" s="1"/>
      <c r="J5" s="1" t="s">
        <v>1</v>
      </c>
      <c r="K5" s="1" t="s">
        <v>2</v>
      </c>
      <c r="L5" s="1"/>
      <c r="M5" s="1" t="str">
        <f>+[1]leetcode_problems!E1</f>
        <v>Premium</v>
      </c>
      <c r="N5" s="1" t="str">
        <f>+[1]leetcode_problems!F1</f>
        <v>Solution Link</v>
      </c>
      <c r="O5" s="1" t="str">
        <f>+[1]leetcode_problems!G1</f>
        <v>Acceptance Rate</v>
      </c>
      <c r="P5" s="1" t="str">
        <f>+[1]leetcode_problems!H1</f>
        <v>Frequency</v>
      </c>
      <c r="Q5" s="1" t="str">
        <f>+[1]leetcode_problems!I1</f>
        <v>URL</v>
      </c>
      <c r="R5" s="1" t="str">
        <f>+[1]leetcode_problems!J1</f>
        <v>Discuss Count</v>
      </c>
      <c r="S5" s="1" t="str">
        <f>+[1]leetcode_problems!K1</f>
        <v>Accepted</v>
      </c>
      <c r="T5" s="1" t="str">
        <f>+[1]leetcode_problems!L1</f>
        <v>Submissions</v>
      </c>
      <c r="U5" s="1" t="str">
        <f>+[1]leetcode_problems!M1</f>
        <v>Companies</v>
      </c>
      <c r="V5" s="1" t="str">
        <f>+[1]leetcode_problems!N1</f>
        <v>Related Topics</v>
      </c>
      <c r="W5" s="1" t="str">
        <f>+[1]leetcode_problems!O1</f>
        <v>Likes</v>
      </c>
      <c r="X5" s="1" t="str">
        <f>+[1]leetcode_problems!P1</f>
        <v>Dislikes</v>
      </c>
      <c r="Y5" s="1" t="str">
        <f>+[1]leetcode_problems!Q1</f>
        <v>Rating</v>
      </c>
      <c r="Z5" s="1" t="str">
        <f>+[1]leetcode_problems!R1</f>
        <v>Asked by FAANG</v>
      </c>
      <c r="AA5" s="1" t="str">
        <f>+[1]leetcode_problems!S1</f>
        <v>Similar Questions</v>
      </c>
    </row>
    <row r="6" spans="2:27" x14ac:dyDescent="0.25">
      <c r="B6" s="7">
        <v>1</v>
      </c>
      <c r="C6" s="7"/>
      <c r="D6" s="7">
        <f>+'[4]results_gemini-1.0-pro'!D2</f>
        <v>0</v>
      </c>
      <c r="E6" s="7">
        <f>+'[4]results_gemini-1.0-pro'!E2</f>
        <v>0</v>
      </c>
      <c r="F6" s="7"/>
      <c r="G6" s="7">
        <f>+'[2]results_gemini-1.5-pro'!D2</f>
        <v>3</v>
      </c>
      <c r="H6" s="7">
        <f>+'[2]results_gemini-1.5-pro'!E2</f>
        <v>0</v>
      </c>
      <c r="I6" s="7"/>
      <c r="J6" s="7">
        <f>+'[5]results_gemini-1.5-flash'!D2</f>
        <v>0</v>
      </c>
      <c r="K6" s="7">
        <f>+'[5]results_gemini-1.5-flash'!E2</f>
        <v>3</v>
      </c>
      <c r="L6" s="7"/>
      <c r="M6" s="7" t="str">
        <f>+[1]leetcode_problems!E2</f>
        <v>Easy</v>
      </c>
      <c r="N6" s="7" t="str">
        <f>+[1]leetcode_problems!F2</f>
        <v>/articles/two-sum</v>
      </c>
      <c r="O6" s="7">
        <f>+[1]leetcode_problems!G2</f>
        <v>46.7</v>
      </c>
      <c r="P6" s="7">
        <f>+[1]leetcode_problems!H2</f>
        <v>100</v>
      </c>
      <c r="Q6" s="7" t="str">
        <f>+[1]leetcode_problems!I2</f>
        <v>https://leetcode.com/problems/two-sum</v>
      </c>
      <c r="R6" s="7">
        <f>+[1]leetcode_problems!J2</f>
        <v>999</v>
      </c>
      <c r="S6" s="7" t="str">
        <f>+[1]leetcode_problems!K2</f>
        <v>4.1M</v>
      </c>
      <c r="T6" s="7" t="str">
        <f>+[1]leetcode_problems!L2</f>
        <v>8.7M</v>
      </c>
      <c r="U6" s="7" t="str">
        <f>+[1]leetcode_problems!M2</f>
        <v>Amazon,Google,Apple,Adobe,Microsoft,Bloomberg,Facebook,Oracle,Uber,Expedia,Twitter,Nagarro,SAP,Yahoo,Cisco,Qualcomm,tcs,Goldman Sachs,Yandex,ServiceNow</v>
      </c>
      <c r="V6" s="7" t="str">
        <f>+[1]leetcode_problems!N2</f>
        <v>Array,Hash Table</v>
      </c>
      <c r="W6" s="7">
        <f>+[1]leetcode_problems!O2</f>
        <v>20217</v>
      </c>
      <c r="X6" s="7">
        <f>+[1]leetcode_problems!P2</f>
        <v>712</v>
      </c>
      <c r="Y6" s="7">
        <f>+[1]leetcode_problems!Q2</f>
        <v>97</v>
      </c>
      <c r="Z6" s="7">
        <f>+[1]leetcode_problems!R2</f>
        <v>1</v>
      </c>
      <c r="AA6" s="7" t="str">
        <f>+[1]leetcode_problems!S2</f>
        <v>[3Sum, /problems/3sum/, Medium], [4Sum, /problems/4sum/, Medium], [Two Sum II - Input array is sorted, /problems/two-sum-ii-input-array-is-sorted/, Easy], [Two Sum III - Data structure design, /problems/two-sum-iii-data-structure-design/, Easy], [Subarray Sum Equals K, /problems/subarray-sum-equals-k/, Medium], [Two Sum IV - Input is a BST, /problems/two-sum-iv-input-is-a-bst/, Easy], [Two Sum Less Than K, /problems/two-sum-less-than-k/, Easy], [Max Number of K-Sum Pairs, /problems/max-number-of-k-sum-pairs/, Medium], [Count Good Meals, /problems/count-good-meals/, Medium]</v>
      </c>
    </row>
    <row r="7" spans="2:27" x14ac:dyDescent="0.25">
      <c r="B7" s="8">
        <v>2</v>
      </c>
      <c r="C7" s="8"/>
      <c r="D7" s="8">
        <f>+'[4]results_gemini-1.0-pro'!D3</f>
        <v>0</v>
      </c>
      <c r="E7" s="8">
        <f>+'[4]results_gemini-1.0-pro'!E3</f>
        <v>0</v>
      </c>
      <c r="F7" s="8"/>
      <c r="G7" s="8">
        <f>+'[2]results_gemini-1.5-pro'!D3</f>
        <v>3</v>
      </c>
      <c r="H7" s="8">
        <f>+'[2]results_gemini-1.5-pro'!E3</f>
        <v>0</v>
      </c>
      <c r="I7" s="8"/>
      <c r="J7" s="8">
        <f>+'[5]results_gemini-1.5-flash'!D3</f>
        <v>4</v>
      </c>
      <c r="K7" s="8">
        <f>+'[5]results_gemini-1.5-flash'!E3</f>
        <v>0</v>
      </c>
      <c r="L7" s="8"/>
      <c r="M7" s="8" t="str">
        <f>+[1]leetcode_problems!E3</f>
        <v>Medium</v>
      </c>
      <c r="N7" s="8" t="str">
        <f>+[1]leetcode_problems!F3</f>
        <v>/articles/add-two-numbers</v>
      </c>
      <c r="O7" s="8">
        <f>+[1]leetcode_problems!G3</f>
        <v>35.700000000000003</v>
      </c>
      <c r="P7" s="8">
        <f>+[1]leetcode_problems!H3</f>
        <v>93.1</v>
      </c>
      <c r="Q7" s="8" t="str">
        <f>+[1]leetcode_problems!I3</f>
        <v>https://leetcode.com/problems/add-two-numbers</v>
      </c>
      <c r="R7" s="8">
        <f>+[1]leetcode_problems!J3</f>
        <v>999</v>
      </c>
      <c r="S7" s="8" t="str">
        <f>+[1]leetcode_problems!K3</f>
        <v>1.9M</v>
      </c>
      <c r="T7" s="8" t="str">
        <f>+[1]leetcode_problems!L3</f>
        <v>5.2M</v>
      </c>
      <c r="U7" s="8" t="str">
        <f>+[1]leetcode_problems!M3</f>
        <v>Bloomberg,Microsoft,Amazon,Google,Facebook,Apple,Adobe,Paypal,Coupang,Oracle,Uber,VMware,Yahoo</v>
      </c>
      <c r="V7" s="8" t="str">
        <f>+[1]leetcode_problems!N3</f>
        <v>Linked List,Math,Recursion</v>
      </c>
      <c r="W7" s="8">
        <f>+[1]leetcode_problems!O3</f>
        <v>11350</v>
      </c>
      <c r="X7" s="8">
        <f>+[1]leetcode_problems!P3</f>
        <v>2704</v>
      </c>
      <c r="Y7" s="8">
        <f>+[1]leetcode_problems!Q3</f>
        <v>81</v>
      </c>
      <c r="Z7" s="8">
        <f>+[1]leetcode_problems!R3</f>
        <v>1</v>
      </c>
      <c r="AA7" s="8" t="str">
        <f>+[1]leetcode_problems!S3</f>
        <v>[Multiply Strings, /problems/multiply-strings/, Medium], [Add Binary, /problems/add-binary/, Easy], [Sum of Two Integers, /problems/sum-of-two-integers/, Medium], [Add Strings, /problems/add-strings/, Easy], [Add Two Numbers II, /problems/add-two-numbers-ii/, Medium], [Add to Array-Form of Integer, /problems/add-to-array-form-of-integer/, Easy], [Add Two Polynomials Represented as Linked Lists, /problems/add-two-polynomials-represented-as-linked-lists/, Medium]</v>
      </c>
    </row>
    <row r="8" spans="2:27" x14ac:dyDescent="0.25">
      <c r="B8" s="8">
        <v>3</v>
      </c>
      <c r="C8" s="8"/>
      <c r="D8" s="8" t="str">
        <f>+'[4]results_gemini-1.0-pro'!D4</f>
        <v>ERROR</v>
      </c>
      <c r="E8" s="8" t="str">
        <f>+'[4]results_gemini-1.0-pro'!E4</f>
        <v>ERROR</v>
      </c>
      <c r="F8" s="8"/>
      <c r="G8" s="8">
        <f>+'[2]results_gemini-1.5-pro'!D4</f>
        <v>3</v>
      </c>
      <c r="H8" s="8">
        <f>+'[2]results_gemini-1.5-pro'!E4</f>
        <v>0</v>
      </c>
      <c r="I8" s="8"/>
      <c r="J8" s="8">
        <f>+'[5]results_gemini-1.5-flash'!D4</f>
        <v>5</v>
      </c>
      <c r="K8" s="8">
        <f>+'[5]results_gemini-1.5-flash'!E4</f>
        <v>0</v>
      </c>
      <c r="L8" s="8"/>
      <c r="M8" s="8" t="str">
        <f>+[1]leetcode_problems!E4</f>
        <v>Medium</v>
      </c>
      <c r="N8" s="8" t="str">
        <f>+[1]leetcode_problems!F4</f>
        <v>/articles/longest-substring-without-repeating-characters</v>
      </c>
      <c r="O8" s="8">
        <f>+[1]leetcode_problems!G4</f>
        <v>31.5</v>
      </c>
      <c r="P8" s="8">
        <f>+[1]leetcode_problems!H4</f>
        <v>90.9</v>
      </c>
      <c r="Q8" s="8" t="str">
        <f>+[1]leetcode_problems!I4</f>
        <v>https://leetcode.com/problems/longest-substring-without-repeating-characters</v>
      </c>
      <c r="R8" s="8">
        <f>+[1]leetcode_problems!J4</f>
        <v>999</v>
      </c>
      <c r="S8" s="8" t="str">
        <f>+[1]leetcode_problems!K4</f>
        <v>2.1M</v>
      </c>
      <c r="T8" s="8" t="str">
        <f>+[1]leetcode_problems!L4</f>
        <v>6.7M</v>
      </c>
      <c r="U8" s="8" t="str">
        <f>+[1]leetcode_problems!M4</f>
        <v>Amazon,Bloomberg,Microsoft,Facebook,Apple,Adobe,eBay,Goldman Sachs,Google,Alation,VMware,Oracle,ByteDance,Yahoo,Uber,SAP,Salesforce,Coupang,Splunk,Spotify</v>
      </c>
      <c r="V8" s="8" t="str">
        <f>+[1]leetcode_problems!N4</f>
        <v>Hash Table,Two Pointers,String,Sliding Window</v>
      </c>
      <c r="W8" s="8">
        <f>+[1]leetcode_problems!O4</f>
        <v>13810</v>
      </c>
      <c r="X8" s="8">
        <f>+[1]leetcode_problems!P4</f>
        <v>714</v>
      </c>
      <c r="Y8" s="8">
        <f>+[1]leetcode_problems!Q4</f>
        <v>95</v>
      </c>
      <c r="Z8" s="8">
        <f>+[1]leetcode_problems!R4</f>
        <v>1</v>
      </c>
      <c r="AA8" s="8" t="str">
        <f>+[1]leetcode_problems!S4</f>
        <v>[Longest Substring with At Most Two Distinct Characters, /problems/longest-substring-with-at-most-two-distinct-characters/, Medium], [Longest Substring with At Most K Distinct Characters, /problems/longest-substring-with-at-most-k-distinct-characters/, Medium], [Subarrays with K Different Integers, /problems/subarrays-with-k-different-integers/, Hard], [Maximum Erasure Value, /problems/maximum-erasure-value/, Medium]</v>
      </c>
    </row>
    <row r="9" spans="2:27" x14ac:dyDescent="0.25">
      <c r="B9" s="9">
        <v>4</v>
      </c>
      <c r="C9" s="9"/>
      <c r="D9" s="9">
        <f>+'[4]results_gemini-1.0-pro'!D5</f>
        <v>3</v>
      </c>
      <c r="E9" s="9">
        <f>+'[4]results_gemini-1.0-pro'!E5</f>
        <v>0</v>
      </c>
      <c r="F9" s="9"/>
      <c r="G9" s="9">
        <f>+'[2]results_gemini-1.5-pro'!D5</f>
        <v>3</v>
      </c>
      <c r="H9" s="9">
        <f>+'[2]results_gemini-1.5-pro'!E5</f>
        <v>0</v>
      </c>
      <c r="I9" s="9"/>
      <c r="J9" s="9">
        <f>+'[5]results_gemini-1.5-flash'!D5</f>
        <v>3</v>
      </c>
      <c r="K9" s="9">
        <f>+'[5]results_gemini-1.5-flash'!E5</f>
        <v>1</v>
      </c>
      <c r="L9" s="9"/>
      <c r="M9" s="9" t="str">
        <f>+[1]leetcode_problems!E5</f>
        <v>Hard</v>
      </c>
      <c r="N9" s="9" t="str">
        <f>+[1]leetcode_problems!F5</f>
        <v>/articles/median-of-two-sorted-arrays</v>
      </c>
      <c r="O9" s="9">
        <f>+[1]leetcode_problems!G5</f>
        <v>31.4</v>
      </c>
      <c r="P9" s="9">
        <f>+[1]leetcode_problems!H5</f>
        <v>86.2</v>
      </c>
      <c r="Q9" s="9" t="str">
        <f>+[1]leetcode_problems!I5</f>
        <v>https://leetcode.com/problems/median-of-two-sorted-arrays</v>
      </c>
      <c r="R9" s="9">
        <f>+[1]leetcode_problems!J5</f>
        <v>999</v>
      </c>
      <c r="S9" s="9" t="str">
        <f>+[1]leetcode_problems!K5</f>
        <v>904.7K</v>
      </c>
      <c r="T9" s="9" t="str">
        <f>+[1]leetcode_problems!L5</f>
        <v>2.9M</v>
      </c>
      <c r="U9" s="9" t="str">
        <f>+[1]leetcode_problems!M5</f>
        <v>Amazon,Goldman Sachs,Facebook,Microsoft,Apple,Adobe,Google,Bloomberg,Zillow,Uber,Flipkart,Paypal</v>
      </c>
      <c r="V9" s="9" t="str">
        <f>+[1]leetcode_problems!N5</f>
        <v>Array,Binary Search,Divide and Conquer</v>
      </c>
      <c r="W9" s="9">
        <f>+[1]leetcode_problems!O5</f>
        <v>9665</v>
      </c>
      <c r="X9" s="9">
        <f>+[1]leetcode_problems!P5</f>
        <v>1486</v>
      </c>
      <c r="Y9" s="9">
        <f>+[1]leetcode_problems!Q5</f>
        <v>87</v>
      </c>
      <c r="Z9" s="9">
        <f>+[1]leetcode_problems!R5</f>
        <v>1</v>
      </c>
      <c r="AA9" s="9">
        <f>+[1]leetcode_problems!S5</f>
        <v>0</v>
      </c>
    </row>
    <row r="10" spans="2:27" x14ac:dyDescent="0.25">
      <c r="B10" s="8">
        <v>5</v>
      </c>
      <c r="C10" s="8"/>
      <c r="D10" s="8" t="str">
        <f>+'[4]results_gemini-1.0-pro'!D6</f>
        <v>ERROR</v>
      </c>
      <c r="E10" s="8" t="str">
        <f>+'[4]results_gemini-1.0-pro'!E6</f>
        <v>ERROR</v>
      </c>
      <c r="F10" s="8"/>
      <c r="G10" s="8">
        <f>+'[2]results_gemini-1.5-pro'!D6</f>
        <v>3</v>
      </c>
      <c r="H10" s="8">
        <f>+'[2]results_gemini-1.5-pro'!E6</f>
        <v>0</v>
      </c>
      <c r="I10" s="8"/>
      <c r="J10" s="8">
        <f>+'[5]results_gemini-1.5-flash'!D6</f>
        <v>0</v>
      </c>
      <c r="K10" s="8">
        <f>+'[5]results_gemini-1.5-flash'!E6</f>
        <v>0</v>
      </c>
      <c r="L10" s="8"/>
      <c r="M10" s="8" t="str">
        <f>+[1]leetcode_problems!E6</f>
        <v>Medium</v>
      </c>
      <c r="N10" s="8" t="str">
        <f>+[1]leetcode_problems!F6</f>
        <v>/articles/longest-palindromic-substring</v>
      </c>
      <c r="O10" s="8">
        <f>+[1]leetcode_problems!G6</f>
        <v>30.6</v>
      </c>
      <c r="P10" s="8">
        <f>+[1]leetcode_problems!H6</f>
        <v>84.7</v>
      </c>
      <c r="Q10" s="8" t="str">
        <f>+[1]leetcode_problems!I6</f>
        <v>https://leetcode.com/problems/longest-palindromic-substring</v>
      </c>
      <c r="R10" s="8">
        <f>+[1]leetcode_problems!J6</f>
        <v>999</v>
      </c>
      <c r="S10" s="8" t="str">
        <f>+[1]leetcode_problems!K6</f>
        <v>1.3M</v>
      </c>
      <c r="T10" s="8" t="str">
        <f>+[1]leetcode_problems!L6</f>
        <v>4.1M</v>
      </c>
      <c r="U10" s="8" t="str">
        <f>+[1]leetcode_problems!M6</f>
        <v>Amazon,Microsoft,Wayfair,Facebook,Adobe,eBay,Google,Oracle,Goldman Sachs,Yandex,Qualcomm</v>
      </c>
      <c r="V10" s="8" t="str">
        <f>+[1]leetcode_problems!N6</f>
        <v>String,Dynamic Programming</v>
      </c>
      <c r="W10" s="8">
        <f>+[1]leetcode_problems!O6</f>
        <v>10271</v>
      </c>
      <c r="X10" s="8">
        <f>+[1]leetcode_problems!P6</f>
        <v>670</v>
      </c>
      <c r="Y10" s="8">
        <f>+[1]leetcode_problems!Q6</f>
        <v>94</v>
      </c>
      <c r="Z10" s="8">
        <f>+[1]leetcode_problems!R6</f>
        <v>1</v>
      </c>
      <c r="AA10" s="8" t="str">
        <f>+[1]leetcode_problems!S6</f>
        <v>[Shortest Palindrome, /problems/shortest-palindrome/, Hard], [Palindrome Permutation, /problems/palindrome-permutation/, Easy], [Palindrome Pairs, /problems/palindrome-pairs/, Hard], [Longest Palindromic Subsequence, /problems/longest-palindromic-subsequence/, Medium], [Palindromic Substrings, /problems/palindromic-substrings/, Medium]</v>
      </c>
    </row>
    <row r="11" spans="2:27" x14ac:dyDescent="0.25">
      <c r="B11" s="8">
        <v>6</v>
      </c>
      <c r="C11" s="8"/>
      <c r="D11" s="8" t="str">
        <f>+'[4]results_gemini-1.0-pro'!D7</f>
        <v>ERROR</v>
      </c>
      <c r="E11" s="8" t="str">
        <f>+'[4]results_gemini-1.0-pro'!E7</f>
        <v>ERROR</v>
      </c>
      <c r="F11" s="8"/>
      <c r="G11" s="8">
        <f>+'[2]results_gemini-1.5-pro'!D7</f>
        <v>3</v>
      </c>
      <c r="H11" s="8">
        <f>+'[2]results_gemini-1.5-pro'!E7</f>
        <v>0</v>
      </c>
      <c r="I11" s="8"/>
      <c r="J11" s="8">
        <f>+'[5]results_gemini-1.5-flash'!D7</f>
        <v>4</v>
      </c>
      <c r="K11" s="8">
        <f>+'[5]results_gemini-1.5-flash'!E7</f>
        <v>0</v>
      </c>
      <c r="L11" s="8"/>
      <c r="M11" s="8" t="str">
        <f>+[1]leetcode_problems!E7</f>
        <v>Medium</v>
      </c>
      <c r="N11" s="8" t="str">
        <f>+[1]leetcode_problems!F7</f>
        <v>/articles/zigzag-conversion</v>
      </c>
      <c r="O11" s="8">
        <f>+[1]leetcode_problems!G7</f>
        <v>38.200000000000003</v>
      </c>
      <c r="P11" s="8">
        <f>+[1]leetcode_problems!H7</f>
        <v>44.3</v>
      </c>
      <c r="Q11" s="8" t="str">
        <f>+[1]leetcode_problems!I7</f>
        <v>https://leetcode.com/problems/zigzag-conversion</v>
      </c>
      <c r="R11" s="8">
        <f>+[1]leetcode_problems!J7</f>
        <v>999</v>
      </c>
      <c r="S11" s="8" t="str">
        <f>+[1]leetcode_problems!K7</f>
        <v>558.8K</v>
      </c>
      <c r="T11" s="8" t="str">
        <f>+[1]leetcode_problems!L7</f>
        <v>1.5M</v>
      </c>
      <c r="U11" s="8" t="str">
        <f>+[1]leetcode_problems!M7</f>
        <v>Microsoft</v>
      </c>
      <c r="V11" s="8" t="str">
        <f>+[1]leetcode_problems!N7</f>
        <v>String</v>
      </c>
      <c r="W11" s="8">
        <f>+[1]leetcode_problems!O7</f>
        <v>2270</v>
      </c>
      <c r="X11" s="8">
        <f>+[1]leetcode_problems!P7</f>
        <v>5686</v>
      </c>
      <c r="Y11" s="8">
        <f>+[1]leetcode_problems!Q7</f>
        <v>29</v>
      </c>
      <c r="Z11" s="8">
        <f>+[1]leetcode_problems!R7</f>
        <v>0</v>
      </c>
      <c r="AA11" s="8">
        <f>+[1]leetcode_problems!S7</f>
        <v>0</v>
      </c>
    </row>
    <row r="12" spans="2:27" x14ac:dyDescent="0.25">
      <c r="B12" s="7">
        <v>7</v>
      </c>
      <c r="C12" s="7"/>
      <c r="D12" s="7" t="str">
        <f>+'[4]results_gemini-1.0-pro'!D8</f>
        <v>ERROR</v>
      </c>
      <c r="E12" s="7" t="str">
        <f>+'[4]results_gemini-1.0-pro'!E8</f>
        <v>ERROR</v>
      </c>
      <c r="F12" s="7"/>
      <c r="G12" s="7">
        <f>+'[2]results_gemini-1.5-pro'!D8</f>
        <v>3</v>
      </c>
      <c r="H12" s="7">
        <f>+'[2]results_gemini-1.5-pro'!E8</f>
        <v>0</v>
      </c>
      <c r="I12" s="7"/>
      <c r="J12" s="7">
        <f>+'[5]results_gemini-1.5-flash'!D8</f>
        <v>5</v>
      </c>
      <c r="K12" s="7">
        <f>+'[5]results_gemini-1.5-flash'!E8</f>
        <v>0</v>
      </c>
      <c r="L12" s="7"/>
      <c r="M12" s="7" t="str">
        <f>+[1]leetcode_problems!E8</f>
        <v>Easy</v>
      </c>
      <c r="N12" s="7" t="str">
        <f>+[1]leetcode_problems!F8</f>
        <v>/articles/reverse-integer</v>
      </c>
      <c r="O12" s="7">
        <f>+[1]leetcode_problems!G8</f>
        <v>25.9</v>
      </c>
      <c r="P12" s="7">
        <f>+[1]leetcode_problems!H8</f>
        <v>80.900000000000006</v>
      </c>
      <c r="Q12" s="7" t="str">
        <f>+[1]leetcode_problems!I8</f>
        <v>https://leetcode.com/problems/reverse-integer</v>
      </c>
      <c r="R12" s="7">
        <f>+[1]leetcode_problems!J8</f>
        <v>999</v>
      </c>
      <c r="S12" s="7" t="str">
        <f>+[1]leetcode_problems!K8</f>
        <v>1.5M</v>
      </c>
      <c r="T12" s="7" t="str">
        <f>+[1]leetcode_problems!L8</f>
        <v>5.7M</v>
      </c>
      <c r="U12" s="7" t="str">
        <f>+[1]leetcode_problems!M8</f>
        <v>Amazon,Google,Apple,Facebook,Bloomberg,American Express,Microsoft,Adobe,Uber</v>
      </c>
      <c r="V12" s="7" t="str">
        <f>+[1]leetcode_problems!N8</f>
        <v>Math</v>
      </c>
      <c r="W12" s="7">
        <f>+[1]leetcode_problems!O8</f>
        <v>4548</v>
      </c>
      <c r="X12" s="7">
        <f>+[1]leetcode_problems!P8</f>
        <v>6971</v>
      </c>
      <c r="Y12" s="7">
        <f>+[1]leetcode_problems!Q8</f>
        <v>39</v>
      </c>
      <c r="Z12" s="7">
        <f>+[1]leetcode_problems!R8</f>
        <v>1</v>
      </c>
      <c r="AA12" s="7" t="str">
        <f>+[1]leetcode_problems!S8</f>
        <v>[String to Integer (atoi), /problems/string-to-integer-atoi/, Medium], [Reverse Bits, /problems/reverse-bits/, Easy]</v>
      </c>
    </row>
    <row r="13" spans="2:27" x14ac:dyDescent="0.25">
      <c r="B13" s="8">
        <v>8</v>
      </c>
      <c r="C13" s="8"/>
      <c r="D13" s="8">
        <f>+'[4]results_gemini-1.0-pro'!D9</f>
        <v>0</v>
      </c>
      <c r="E13" s="8">
        <f>+'[4]results_gemini-1.0-pro'!E9</f>
        <v>0</v>
      </c>
      <c r="F13" s="8"/>
      <c r="G13" s="8">
        <f>+'[2]results_gemini-1.5-pro'!D9</f>
        <v>3</v>
      </c>
      <c r="H13" s="8">
        <f>+'[2]results_gemini-1.5-pro'!E9</f>
        <v>0</v>
      </c>
      <c r="I13" s="8"/>
      <c r="J13" s="8">
        <f>+'[5]results_gemini-1.5-flash'!D9</f>
        <v>4</v>
      </c>
      <c r="K13" s="8">
        <f>+'[5]results_gemini-1.5-flash'!E9</f>
        <v>0</v>
      </c>
      <c r="L13" s="8"/>
      <c r="M13" s="8" t="str">
        <f>+[1]leetcode_problems!E9</f>
        <v>Medium</v>
      </c>
      <c r="N13" s="8" t="str">
        <f>+[1]leetcode_problems!F9</f>
        <v>/articles/string-to-integer</v>
      </c>
      <c r="O13" s="8">
        <f>+[1]leetcode_problems!G9</f>
        <v>15.7</v>
      </c>
      <c r="P13" s="8">
        <f>+[1]leetcode_problems!H9</f>
        <v>56</v>
      </c>
      <c r="Q13" s="8" t="str">
        <f>+[1]leetcode_problems!I9</f>
        <v>https://leetcode.com/problems/string-to-integer-atoi</v>
      </c>
      <c r="R13" s="8">
        <f>+[1]leetcode_problems!J9</f>
        <v>999</v>
      </c>
      <c r="S13" s="8" t="str">
        <f>+[1]leetcode_problems!K9</f>
        <v>716.1K</v>
      </c>
      <c r="T13" s="8" t="str">
        <f>+[1]leetcode_problems!L9</f>
        <v>4.6M</v>
      </c>
      <c r="U13" s="8" t="str">
        <f>+[1]leetcode_problems!M9</f>
        <v>Facebook,Amazon,Microsoft,Google,Goldman Sachs,Apple,Adobe,Bloomberg,Intel</v>
      </c>
      <c r="V13" s="8" t="str">
        <f>+[1]leetcode_problems!N9</f>
        <v>Math,String</v>
      </c>
      <c r="W13" s="8">
        <f>+[1]leetcode_problems!O9</f>
        <v>189</v>
      </c>
      <c r="X13" s="8">
        <f>+[1]leetcode_problems!P9</f>
        <v>479</v>
      </c>
      <c r="Y13" s="8">
        <f>+[1]leetcode_problems!Q9</f>
        <v>28</v>
      </c>
      <c r="Z13" s="8">
        <f>+[1]leetcode_problems!R9</f>
        <v>1</v>
      </c>
      <c r="AA13" s="8" t="str">
        <f>+[1]leetcode_problems!S9</f>
        <v>[Reverse Integer, /problems/reverse-integer/, Easy], [Valid Number, /problems/valid-number/, Hard]</v>
      </c>
    </row>
    <row r="14" spans="2:27" x14ac:dyDescent="0.25">
      <c r="B14" s="7">
        <v>9</v>
      </c>
      <c r="C14" s="7"/>
      <c r="D14" s="7">
        <f>+'[4]results_gemini-1.0-pro'!D10</f>
        <v>4</v>
      </c>
      <c r="E14" s="7">
        <f>+'[4]results_gemini-1.0-pro'!E10</f>
        <v>0</v>
      </c>
      <c r="F14" s="7"/>
      <c r="G14" s="7">
        <f>+'[2]results_gemini-1.5-pro'!D10</f>
        <v>3</v>
      </c>
      <c r="H14" s="7">
        <f>+'[2]results_gemini-1.5-pro'!E10</f>
        <v>0</v>
      </c>
      <c r="I14" s="7"/>
      <c r="J14" s="7">
        <f>+'[5]results_gemini-1.5-flash'!D10</f>
        <v>5</v>
      </c>
      <c r="K14" s="7">
        <f>+'[5]results_gemini-1.5-flash'!E10</f>
        <v>0</v>
      </c>
      <c r="L14" s="7"/>
      <c r="M14" s="7" t="str">
        <f>+[1]leetcode_problems!E10</f>
        <v>Easy</v>
      </c>
      <c r="N14" s="7" t="str">
        <f>+[1]leetcode_problems!F10</f>
        <v>/articles/palindrome-number</v>
      </c>
      <c r="O14" s="7">
        <f>+[1]leetcode_problems!G10</f>
        <v>50</v>
      </c>
      <c r="P14" s="7">
        <f>+[1]leetcode_problems!H10</f>
        <v>58.2</v>
      </c>
      <c r="Q14" s="7" t="str">
        <f>+[1]leetcode_problems!I10</f>
        <v>https://leetcode.com/problems/palindrome-number</v>
      </c>
      <c r="R14" s="7">
        <f>+[1]leetcode_problems!J10</f>
        <v>999</v>
      </c>
      <c r="S14" s="7" t="str">
        <f>+[1]leetcode_problems!K10</f>
        <v>1.2M</v>
      </c>
      <c r="T14" s="7" t="str">
        <f>+[1]leetcode_problems!L10</f>
        <v>2.4M</v>
      </c>
      <c r="U14" s="7" t="str">
        <f>+[1]leetcode_problems!M10</f>
        <v>Microsoft,Adobe,Bloomberg,Facebook,Google,Yahoo</v>
      </c>
      <c r="V14" s="7" t="str">
        <f>+[1]leetcode_problems!N10</f>
        <v>Math</v>
      </c>
      <c r="W14" s="7">
        <f>+[1]leetcode_problems!O10</f>
        <v>3199</v>
      </c>
      <c r="X14" s="7">
        <f>+[1]leetcode_problems!P10</f>
        <v>1724</v>
      </c>
      <c r="Y14" s="7">
        <f>+[1]leetcode_problems!Q10</f>
        <v>65</v>
      </c>
      <c r="Z14" s="7">
        <f>+[1]leetcode_problems!R10</f>
        <v>1</v>
      </c>
      <c r="AA14" s="7" t="str">
        <f>+[1]leetcode_problems!S10</f>
        <v>[Palindrome Linked List, /problems/palindrome-linked-list/, Easy]</v>
      </c>
    </row>
    <row r="15" spans="2:27" x14ac:dyDescent="0.25">
      <c r="B15" s="9">
        <v>10</v>
      </c>
      <c r="C15" s="9"/>
      <c r="D15" s="9">
        <f>+'[4]results_gemini-1.0-pro'!D11</f>
        <v>5</v>
      </c>
      <c r="E15" s="9">
        <f>+'[4]results_gemini-1.0-pro'!E11</f>
        <v>0</v>
      </c>
      <c r="F15" s="9"/>
      <c r="G15" s="9">
        <f>+'[2]results_gemini-1.5-pro'!D11</f>
        <v>3</v>
      </c>
      <c r="H15" s="9">
        <f>+'[2]results_gemini-1.5-pro'!E11</f>
        <v>0</v>
      </c>
      <c r="I15" s="9"/>
      <c r="J15" s="9">
        <f>+'[5]results_gemini-1.5-flash'!D11</f>
        <v>0</v>
      </c>
      <c r="K15" s="9">
        <f>+'[5]results_gemini-1.5-flash'!E11</f>
        <v>0</v>
      </c>
      <c r="L15" s="9"/>
      <c r="M15" s="9" t="str">
        <f>+[1]leetcode_problems!E11</f>
        <v>Hard</v>
      </c>
      <c r="N15" s="9" t="str">
        <f>+[1]leetcode_problems!F11</f>
        <v>/articles/regular-expression-matching</v>
      </c>
      <c r="O15" s="9">
        <f>+[1]leetcode_problems!G11</f>
        <v>27.4</v>
      </c>
      <c r="P15" s="9">
        <f>+[1]leetcode_problems!H11</f>
        <v>75</v>
      </c>
      <c r="Q15" s="9" t="str">
        <f>+[1]leetcode_problems!I11</f>
        <v>https://leetcode.com/problems/regular-expression-matching</v>
      </c>
      <c r="R15" s="9">
        <f>+[1]leetcode_problems!J11</f>
        <v>999</v>
      </c>
      <c r="S15" s="9" t="str">
        <f>+[1]leetcode_problems!K11</f>
        <v>526.6K</v>
      </c>
      <c r="T15" s="9" t="str">
        <f>+[1]leetcode_problems!L11</f>
        <v>1.9M</v>
      </c>
      <c r="U15" s="9" t="str">
        <f>+[1]leetcode_problems!M11</f>
        <v>Facebook,Amazon,Microsoft,Google,Adobe,Coursera,Apple</v>
      </c>
      <c r="V15" s="9" t="str">
        <f>+[1]leetcode_problems!N11</f>
        <v>String,Dynamic Programming,Backtracking</v>
      </c>
      <c r="W15" s="9">
        <f>+[1]leetcode_problems!O11</f>
        <v>5583</v>
      </c>
      <c r="X15" s="9">
        <f>+[1]leetcode_problems!P11</f>
        <v>841</v>
      </c>
      <c r="Y15" s="9">
        <f>+[1]leetcode_problems!Q11</f>
        <v>87</v>
      </c>
      <c r="Z15" s="9">
        <f>+[1]leetcode_problems!R11</f>
        <v>1</v>
      </c>
      <c r="AA15" s="9" t="str">
        <f>+[1]leetcode_problems!S11</f>
        <v>[Wildcard Matching, /problems/wildcard-matching/, Hard]</v>
      </c>
    </row>
    <row r="16" spans="2:27" x14ac:dyDescent="0.25">
      <c r="B16" s="8">
        <v>11</v>
      </c>
      <c r="C16" s="8"/>
      <c r="D16" s="8" t="str">
        <f>+'[4]results_gemini-1.0-pro'!D12</f>
        <v>ERROR</v>
      </c>
      <c r="E16" s="8" t="str">
        <f>+'[4]results_gemini-1.0-pro'!E12</f>
        <v>ERROR</v>
      </c>
      <c r="F16" s="8"/>
      <c r="G16" s="8">
        <f>+'[2]results_gemini-1.5-pro'!D12</f>
        <v>0</v>
      </c>
      <c r="H16" s="8">
        <f>+'[2]results_gemini-1.5-pro'!E12</f>
        <v>0</v>
      </c>
      <c r="I16" s="8"/>
      <c r="J16" s="8">
        <f>+'[5]results_gemini-1.5-flash'!D12</f>
        <v>0</v>
      </c>
      <c r="K16" s="8">
        <f>+'[5]results_gemini-1.5-flash'!E12</f>
        <v>0</v>
      </c>
      <c r="L16" s="8"/>
      <c r="M16" s="8" t="str">
        <f>+[1]leetcode_problems!E12</f>
        <v>Medium</v>
      </c>
      <c r="N16" s="8" t="str">
        <f>+[1]leetcode_problems!F12</f>
        <v>/articles/container-with-most-water</v>
      </c>
      <c r="O16" s="8">
        <f>+[1]leetcode_problems!G12</f>
        <v>52.9</v>
      </c>
      <c r="P16" s="8">
        <f>+[1]leetcode_problems!H12</f>
        <v>67.3</v>
      </c>
      <c r="Q16" s="8" t="str">
        <f>+[1]leetcode_problems!I12</f>
        <v>https://leetcode.com/problems/container-with-most-water</v>
      </c>
      <c r="R16" s="8">
        <f>+[1]leetcode_problems!J12</f>
        <v>999</v>
      </c>
      <c r="S16" s="8" t="str">
        <f>+[1]leetcode_problems!K12</f>
        <v>912.2K</v>
      </c>
      <c r="T16" s="8" t="str">
        <f>+[1]leetcode_problems!L12</f>
        <v>1.7M</v>
      </c>
      <c r="U16" s="8" t="str">
        <f>+[1]leetcode_problems!M12</f>
        <v>Amazon,Google,Microsoft,Facebook,Goldman Sachs,Adobe,Apple</v>
      </c>
      <c r="V16" s="8" t="str">
        <f>+[1]leetcode_problems!N12</f>
        <v>Array,Two Pointers</v>
      </c>
      <c r="W16" s="8">
        <f>+[1]leetcode_problems!O12</f>
        <v>9031</v>
      </c>
      <c r="X16" s="8">
        <f>+[1]leetcode_problems!P12</f>
        <v>696</v>
      </c>
      <c r="Y16" s="8">
        <f>+[1]leetcode_problems!Q12</f>
        <v>93</v>
      </c>
      <c r="Z16" s="8">
        <f>+[1]leetcode_problems!R12</f>
        <v>1</v>
      </c>
      <c r="AA16" s="8" t="str">
        <f>+[1]leetcode_problems!S12</f>
        <v>[Trapping Rain Water, /problems/trapping-rain-water/, Hard]</v>
      </c>
    </row>
    <row r="17" spans="2:27" x14ac:dyDescent="0.25">
      <c r="B17" s="8">
        <v>12</v>
      </c>
      <c r="C17" s="8"/>
      <c r="D17" s="8">
        <f>+'[4]results_gemini-1.0-pro'!D13</f>
        <v>3</v>
      </c>
      <c r="E17" s="8">
        <f>+'[4]results_gemini-1.0-pro'!E13</f>
        <v>2</v>
      </c>
      <c r="F17" s="8"/>
      <c r="G17" s="8">
        <f>+'[2]results_gemini-1.5-pro'!D13</f>
        <v>3</v>
      </c>
      <c r="H17" s="8">
        <f>+'[2]results_gemini-1.5-pro'!E13</f>
        <v>0</v>
      </c>
      <c r="I17" s="8"/>
      <c r="J17" s="8">
        <f>+'[5]results_gemini-1.5-flash'!D13</f>
        <v>5</v>
      </c>
      <c r="K17" s="8">
        <f>+'[5]results_gemini-1.5-flash'!E13</f>
        <v>0</v>
      </c>
      <c r="L17" s="8"/>
      <c r="M17" s="8" t="str">
        <f>+[1]leetcode_problems!E13</f>
        <v>Medium</v>
      </c>
      <c r="N17" s="8" t="str">
        <f>+[1]leetcode_problems!F13</f>
        <v>/articles/integer-to-roman</v>
      </c>
      <c r="O17" s="8">
        <f>+[1]leetcode_problems!G13</f>
        <v>57.1</v>
      </c>
      <c r="P17" s="8">
        <f>+[1]leetcode_problems!H13</f>
        <v>41.8</v>
      </c>
      <c r="Q17" s="8" t="str">
        <f>+[1]leetcode_problems!I13</f>
        <v>https://leetcode.com/problems/integer-to-roman</v>
      </c>
      <c r="R17" s="8">
        <f>+[1]leetcode_problems!J13</f>
        <v>999</v>
      </c>
      <c r="S17" s="8" t="str">
        <f>+[1]leetcode_problems!K13</f>
        <v>474.6K</v>
      </c>
      <c r="T17" s="8" t="str">
        <f>+[1]leetcode_problems!L13</f>
        <v>831.1K</v>
      </c>
      <c r="U17" s="8" t="str">
        <f>+[1]leetcode_problems!M13</f>
        <v>Amazon,Bloomberg,Microsoft,Adobe,Google,Apple,Oracle</v>
      </c>
      <c r="V17" s="8" t="str">
        <f>+[1]leetcode_problems!N13</f>
        <v>Math,String</v>
      </c>
      <c r="W17" s="8">
        <f>+[1]leetcode_problems!O13</f>
        <v>1675</v>
      </c>
      <c r="X17" s="8">
        <f>+[1]leetcode_problems!P13</f>
        <v>3112</v>
      </c>
      <c r="Y17" s="8">
        <f>+[1]leetcode_problems!Q13</f>
        <v>35</v>
      </c>
      <c r="Z17" s="8">
        <f>+[1]leetcode_problems!R13</f>
        <v>1</v>
      </c>
      <c r="AA17" s="8" t="str">
        <f>+[1]leetcode_problems!S13</f>
        <v>[Roman to Integer, /problems/roman-to-integer/, Easy], [Integer to English Words, /problems/integer-to-english-words/, Hard]</v>
      </c>
    </row>
    <row r="18" spans="2:27" x14ac:dyDescent="0.25">
      <c r="B18" s="7">
        <v>13</v>
      </c>
      <c r="C18" s="7"/>
      <c r="D18" s="7">
        <f>+'[4]results_gemini-1.0-pro'!D14</f>
        <v>4</v>
      </c>
      <c r="E18" s="7">
        <f>+'[4]results_gemini-1.0-pro'!E14</f>
        <v>0</v>
      </c>
      <c r="F18" s="7"/>
      <c r="G18" s="7">
        <f>+'[2]results_gemini-1.5-pro'!D14</f>
        <v>3</v>
      </c>
      <c r="H18" s="7">
        <f>+'[2]results_gemini-1.5-pro'!E14</f>
        <v>0</v>
      </c>
      <c r="I18" s="7"/>
      <c r="J18" s="7">
        <f>+'[5]results_gemini-1.5-flash'!D14</f>
        <v>2</v>
      </c>
      <c r="K18" s="7">
        <f>+'[5]results_gemini-1.5-flash'!E14</f>
        <v>0</v>
      </c>
      <c r="L18" s="7"/>
      <c r="M18" s="7" t="str">
        <f>+[1]leetcode_problems!E14</f>
        <v>Easy</v>
      </c>
      <c r="N18" s="7" t="str">
        <f>+[1]leetcode_problems!F14</f>
        <v>/articles/roman-to-integer</v>
      </c>
      <c r="O18" s="7">
        <f>+[1]leetcode_problems!G14</f>
        <v>57</v>
      </c>
      <c r="P18" s="7">
        <f>+[1]leetcode_problems!H14</f>
        <v>60.5</v>
      </c>
      <c r="Q18" s="7" t="str">
        <f>+[1]leetcode_problems!I14</f>
        <v>https://leetcode.com/problems/roman-to-integer</v>
      </c>
      <c r="R18" s="7">
        <f>+[1]leetcode_problems!J14</f>
        <v>999</v>
      </c>
      <c r="S18" s="7" t="str">
        <f>+[1]leetcode_problems!K14</f>
        <v>947.4K</v>
      </c>
      <c r="T18" s="7" t="str">
        <f>+[1]leetcode_problems!L14</f>
        <v>1.7M</v>
      </c>
      <c r="U18" s="7" t="str">
        <f>+[1]leetcode_problems!M14</f>
        <v>Amazon,Roblox,Microsoft,Adobe,Facebook,LinkedIn,Google,Apple,Uber,Qualtrics,Oracle,eBay</v>
      </c>
      <c r="V18" s="7" t="str">
        <f>+[1]leetcode_problems!N14</f>
        <v>Math,String</v>
      </c>
      <c r="W18" s="7">
        <f>+[1]leetcode_problems!O14</f>
        <v>419</v>
      </c>
      <c r="X18" s="7">
        <f>+[1]leetcode_problems!P14</f>
        <v>40</v>
      </c>
      <c r="Y18" s="7">
        <f>+[1]leetcode_problems!Q14</f>
        <v>91</v>
      </c>
      <c r="Z18" s="7">
        <f>+[1]leetcode_problems!R14</f>
        <v>1</v>
      </c>
      <c r="AA18" s="7" t="str">
        <f>+[1]leetcode_problems!S14</f>
        <v>[Integer to Roman, /problems/integer-to-roman/, Medium]</v>
      </c>
    </row>
    <row r="19" spans="2:27" x14ac:dyDescent="0.25">
      <c r="B19" s="7">
        <v>14</v>
      </c>
      <c r="C19" s="7"/>
      <c r="D19" s="7">
        <f>+'[4]results_gemini-1.0-pro'!D15</f>
        <v>3</v>
      </c>
      <c r="E19" s="7">
        <f>+'[4]results_gemini-1.0-pro'!E15</f>
        <v>0</v>
      </c>
      <c r="F19" s="7"/>
      <c r="G19" s="7">
        <f>+'[2]results_gemini-1.5-pro'!D15</f>
        <v>4</v>
      </c>
      <c r="H19" s="7">
        <f>+'[2]results_gemini-1.5-pro'!E15</f>
        <v>0</v>
      </c>
      <c r="I19" s="7"/>
      <c r="J19" s="7">
        <f>+'[5]results_gemini-1.5-flash'!D15</f>
        <v>3</v>
      </c>
      <c r="K19" s="7">
        <f>+'[5]results_gemini-1.5-flash'!E15</f>
        <v>0</v>
      </c>
      <c r="L19" s="7"/>
      <c r="M19" s="7" t="str">
        <f>+[1]leetcode_problems!E15</f>
        <v>Easy</v>
      </c>
      <c r="N19" s="7" t="str">
        <f>+[1]leetcode_problems!F15</f>
        <v>/articles/longest-common-prefix</v>
      </c>
      <c r="O19" s="7">
        <f>+[1]leetcode_problems!G15</f>
        <v>36.200000000000003</v>
      </c>
      <c r="P19" s="7">
        <f>+[1]leetcode_problems!H15</f>
        <v>69.099999999999994</v>
      </c>
      <c r="Q19" s="7" t="str">
        <f>+[1]leetcode_problems!I15</f>
        <v>https://leetcode.com/problems/longest-common-prefix</v>
      </c>
      <c r="R19" s="7">
        <f>+[1]leetcode_problems!J15</f>
        <v>999</v>
      </c>
      <c r="S19" s="7" t="str">
        <f>+[1]leetcode_problems!K15</f>
        <v>991.1K</v>
      </c>
      <c r="T19" s="7" t="str">
        <f>+[1]leetcode_problems!L15</f>
        <v>2.7M</v>
      </c>
      <c r="U19" s="7" t="str">
        <f>+[1]leetcode_problems!M15</f>
        <v>Facebook,Adobe,Amazon,Apple,Bloomberg,Microsoft,Yahoo,Google</v>
      </c>
      <c r="V19" s="7" t="str">
        <f>+[1]leetcode_problems!N15</f>
        <v>String</v>
      </c>
      <c r="W19" s="7">
        <f>+[1]leetcode_problems!O15</f>
        <v>3958</v>
      </c>
      <c r="X19" s="7">
        <f>+[1]leetcode_problems!P15</f>
        <v>2192</v>
      </c>
      <c r="Y19" s="7">
        <f>+[1]leetcode_problems!Q15</f>
        <v>64</v>
      </c>
      <c r="Z19" s="7">
        <f>+[1]leetcode_problems!R15</f>
        <v>1</v>
      </c>
      <c r="AA19" s="7">
        <f>+[1]leetcode_problems!S15</f>
        <v>0</v>
      </c>
    </row>
    <row r="20" spans="2:27" x14ac:dyDescent="0.25">
      <c r="B20" s="8">
        <v>15</v>
      </c>
      <c r="C20" s="8"/>
      <c r="D20" s="8">
        <f>+'[4]results_gemini-1.0-pro'!D16</f>
        <v>0</v>
      </c>
      <c r="E20" s="8">
        <f>+'[4]results_gemini-1.0-pro'!E16</f>
        <v>0</v>
      </c>
      <c r="F20" s="8"/>
      <c r="G20" s="8">
        <f>+'[2]results_gemini-1.5-pro'!D16</f>
        <v>3</v>
      </c>
      <c r="H20" s="8">
        <f>+'[2]results_gemini-1.5-pro'!E16</f>
        <v>0</v>
      </c>
      <c r="I20" s="8"/>
      <c r="J20" s="8">
        <f>+'[5]results_gemini-1.5-flash'!D16</f>
        <v>0</v>
      </c>
      <c r="K20" s="8">
        <f>+'[5]results_gemini-1.5-flash'!E16</f>
        <v>0</v>
      </c>
      <c r="L20" s="8"/>
      <c r="M20" s="8" t="str">
        <f>+[1]leetcode_problems!E16</f>
        <v>Medium</v>
      </c>
      <c r="N20" s="8" t="str">
        <f>+[1]leetcode_problems!F16</f>
        <v>/articles/3sum</v>
      </c>
      <c r="O20" s="8">
        <f>+[1]leetcode_problems!G16</f>
        <v>28.3</v>
      </c>
      <c r="P20" s="8">
        <f>+[1]leetcode_problems!H16</f>
        <v>78.8</v>
      </c>
      <c r="Q20" s="8" t="str">
        <f>+[1]leetcode_problems!I16</f>
        <v>https://leetcode.com/problems/3sum</v>
      </c>
      <c r="R20" s="8">
        <f>+[1]leetcode_problems!J16</f>
        <v>999</v>
      </c>
      <c r="S20" s="8" t="str">
        <f>+[1]leetcode_problems!K16</f>
        <v>1.3M</v>
      </c>
      <c r="T20" s="8" t="str">
        <f>+[1]leetcode_problems!L16</f>
        <v>4.4M</v>
      </c>
      <c r="U20" s="8" t="str">
        <f>+[1]leetcode_problems!M16</f>
        <v>Amazon,Facebook,Microsoft,Bloomberg,Apple,Adobe,VMware,Google,Cisco,Tesla,Goldman Sachs,eBay</v>
      </c>
      <c r="V20" s="8" t="str">
        <f>+[1]leetcode_problems!N16</f>
        <v>Array,Two Pointers</v>
      </c>
      <c r="W20" s="8">
        <f>+[1]leetcode_problems!O16</f>
        <v>10032</v>
      </c>
      <c r="X20" s="8">
        <f>+[1]leetcode_problems!P16</f>
        <v>1035</v>
      </c>
      <c r="Y20" s="8">
        <f>+[1]leetcode_problems!Q16</f>
        <v>91</v>
      </c>
      <c r="Z20" s="8">
        <f>+[1]leetcode_problems!R16</f>
        <v>1</v>
      </c>
      <c r="AA20" s="8" t="str">
        <f>+[1]leetcode_problems!S16</f>
        <v>[Two Sum, /problems/two-sum/, Easy], [3Sum Closest, /problems/3sum-closest/, Medium], [4Sum, /problems/4sum/, Medium], [3Sum Smaller, /problems/3sum-smaller/, Medium]</v>
      </c>
    </row>
    <row r="21" spans="2:27" x14ac:dyDescent="0.25">
      <c r="B21" s="8">
        <v>16</v>
      </c>
      <c r="C21" s="8"/>
      <c r="D21" s="8">
        <f>+'[4]results_gemini-1.0-pro'!D17</f>
        <v>2</v>
      </c>
      <c r="E21" s="8">
        <f>+'[4]results_gemini-1.0-pro'!E17</f>
        <v>0</v>
      </c>
      <c r="F21" s="8"/>
      <c r="G21" s="8">
        <f>+'[2]results_gemini-1.5-pro'!D17</f>
        <v>1</v>
      </c>
      <c r="H21" s="8">
        <f>+'[2]results_gemini-1.5-pro'!E17</f>
        <v>0</v>
      </c>
      <c r="I21" s="8"/>
      <c r="J21" s="8">
        <f>+'[5]results_gemini-1.5-flash'!D17</f>
        <v>2</v>
      </c>
      <c r="K21" s="8">
        <f>+'[5]results_gemini-1.5-flash'!E17</f>
        <v>0</v>
      </c>
      <c r="L21" s="8"/>
      <c r="M21" s="8" t="str">
        <f>+[1]leetcode_problems!E17</f>
        <v>Medium</v>
      </c>
      <c r="N21" s="8" t="str">
        <f>+[1]leetcode_problems!F17</f>
        <v>/articles/3sum-closest</v>
      </c>
      <c r="O21" s="8">
        <f>+[1]leetcode_problems!G17</f>
        <v>46.3</v>
      </c>
      <c r="P21" s="8">
        <f>+[1]leetcode_problems!H17</f>
        <v>55.8</v>
      </c>
      <c r="Q21" s="8" t="str">
        <f>+[1]leetcode_problems!I17</f>
        <v>https://leetcode.com/problems/3sum-closest</v>
      </c>
      <c r="R21" s="8">
        <f>+[1]leetcode_problems!J17</f>
        <v>999</v>
      </c>
      <c r="S21" s="8" t="str">
        <f>+[1]leetcode_problems!K17</f>
        <v>571.3K</v>
      </c>
      <c r="T21" s="8" t="str">
        <f>+[1]leetcode_problems!L17</f>
        <v>1.2M</v>
      </c>
      <c r="U21" s="8" t="str">
        <f>+[1]leetcode_problems!M17</f>
        <v>Amazon,Apple,Google,Facebook,Bloomberg</v>
      </c>
      <c r="V21" s="8" t="str">
        <f>+[1]leetcode_problems!N17</f>
        <v>Array,Two Pointers</v>
      </c>
      <c r="W21" s="8">
        <f>+[1]leetcode_problems!O17</f>
        <v>3095</v>
      </c>
      <c r="X21" s="8">
        <f>+[1]leetcode_problems!P17</f>
        <v>169</v>
      </c>
      <c r="Y21" s="8">
        <f>+[1]leetcode_problems!Q17</f>
        <v>95</v>
      </c>
      <c r="Z21" s="8">
        <f>+[1]leetcode_problems!R17</f>
        <v>1</v>
      </c>
      <c r="AA21" s="8" t="str">
        <f>+[1]leetcode_problems!S17</f>
        <v>[3Sum, /problems/3sum/, Medium], [3Sum Smaller, /problems/3sum-smaller/, Medium]</v>
      </c>
    </row>
    <row r="22" spans="2:27" x14ac:dyDescent="0.25">
      <c r="B22" s="8">
        <v>17</v>
      </c>
      <c r="C22" s="8"/>
      <c r="D22" s="8">
        <f>+'[4]results_gemini-1.0-pro'!D18</f>
        <v>4</v>
      </c>
      <c r="E22" s="8">
        <f>+'[4]results_gemini-1.0-pro'!E18</f>
        <v>3</v>
      </c>
      <c r="F22" s="8"/>
      <c r="G22" s="8">
        <f>+'[2]results_gemini-1.5-pro'!D18</f>
        <v>2</v>
      </c>
      <c r="H22" s="8">
        <f>+'[2]results_gemini-1.5-pro'!E18</f>
        <v>1</v>
      </c>
      <c r="I22" s="8"/>
      <c r="J22" s="8" t="str">
        <f>+'[5]results_gemini-1.5-flash'!D18</f>
        <v>ERROR</v>
      </c>
      <c r="K22" s="8" t="str">
        <f>+'[5]results_gemini-1.5-flash'!E18</f>
        <v>ERROR</v>
      </c>
      <c r="L22" s="8"/>
      <c r="M22" s="8" t="str">
        <f>+[1]leetcode_problems!E18</f>
        <v>Medium</v>
      </c>
      <c r="N22" s="8" t="str">
        <f>+[1]leetcode_problems!F18</f>
        <v>/articles/letter-combinations-of-a-phone-number</v>
      </c>
      <c r="O22" s="8">
        <f>+[1]leetcode_problems!G18</f>
        <v>49.5</v>
      </c>
      <c r="P22" s="8">
        <f>+[1]leetcode_problems!H18</f>
        <v>78</v>
      </c>
      <c r="Q22" s="8" t="str">
        <f>+[1]leetcode_problems!I18</f>
        <v>https://leetcode.com/problems/letter-combinations-of-a-phone-number</v>
      </c>
      <c r="R22" s="8">
        <f>+[1]leetcode_problems!J18</f>
        <v>999</v>
      </c>
      <c r="S22" s="8" t="str">
        <f>+[1]leetcode_problems!K18</f>
        <v>795.7K</v>
      </c>
      <c r="T22" s="8" t="str">
        <f>+[1]leetcode_problems!L18</f>
        <v>1.6M</v>
      </c>
      <c r="U22" s="8" t="str">
        <f>+[1]leetcode_problems!M18</f>
        <v>Amazon,Microsoft,Twilio,Facebook,Capital One,eBay,Google,Uber,Apple,Oracle,JPMorgan,Morgan Stanley,Tesla,Qualtrics,Samsung</v>
      </c>
      <c r="V22" s="8" t="str">
        <f>+[1]leetcode_problems!N18</f>
        <v>String,Backtracking,Depth-first Search,Recursion</v>
      </c>
      <c r="W22" s="8">
        <f>+[1]leetcode_problems!O18</f>
        <v>5684</v>
      </c>
      <c r="X22" s="8">
        <f>+[1]leetcode_problems!P18</f>
        <v>509</v>
      </c>
      <c r="Y22" s="8">
        <f>+[1]leetcode_problems!Q18</f>
        <v>92</v>
      </c>
      <c r="Z22" s="8">
        <f>+[1]leetcode_problems!R18</f>
        <v>1</v>
      </c>
      <c r="AA22" s="8" t="str">
        <f>+[1]leetcode_problems!S18</f>
        <v>[Generate Parentheses, /problems/generate-parentheses/, Medium], [Combination Sum, /problems/combination-sum/, Medium], [Binary Watch, /problems/binary-watch/, Easy]</v>
      </c>
    </row>
    <row r="23" spans="2:27" x14ac:dyDescent="0.25">
      <c r="B23" s="8">
        <v>18</v>
      </c>
      <c r="C23" s="8"/>
      <c r="D23" s="8">
        <f>+'[4]results_gemini-1.0-pro'!D19</f>
        <v>3</v>
      </c>
      <c r="E23" s="8">
        <f>+'[4]results_gemini-1.0-pro'!E19</f>
        <v>0</v>
      </c>
      <c r="F23" s="8"/>
      <c r="G23" s="8">
        <f>+'[2]results_gemini-1.5-pro'!D19</f>
        <v>2</v>
      </c>
      <c r="H23" s="8">
        <f>+'[2]results_gemini-1.5-pro'!E19</f>
        <v>0</v>
      </c>
      <c r="I23" s="8"/>
      <c r="J23" s="8">
        <f>+'[5]results_gemini-1.5-flash'!D19</f>
        <v>1</v>
      </c>
      <c r="K23" s="8">
        <f>+'[5]results_gemini-1.5-flash'!E19</f>
        <v>2</v>
      </c>
      <c r="L23" s="8"/>
      <c r="M23" s="8" t="str">
        <f>+[1]leetcode_problems!E19</f>
        <v>Medium</v>
      </c>
      <c r="N23" s="8" t="str">
        <f>+[1]leetcode_problems!F19</f>
        <v>/articles/4sum</v>
      </c>
      <c r="O23" s="8">
        <f>+[1]leetcode_problems!G19</f>
        <v>35.1</v>
      </c>
      <c r="P23" s="8">
        <f>+[1]leetcode_problems!H19</f>
        <v>47</v>
      </c>
      <c r="Q23" s="8" t="str">
        <f>+[1]leetcode_problems!I19</f>
        <v>https://leetcode.com/problems/4sum</v>
      </c>
      <c r="R23" s="8">
        <f>+[1]leetcode_problems!J19</f>
        <v>999</v>
      </c>
      <c r="S23" s="8" t="str">
        <f>+[1]leetcode_problems!K19</f>
        <v>403.7K</v>
      </c>
      <c r="T23" s="8" t="str">
        <f>+[1]leetcode_problems!L19</f>
        <v>1.2M</v>
      </c>
      <c r="U23" s="8" t="str">
        <f>+[1]leetcode_problems!M19</f>
        <v>Amazon,Bloomberg</v>
      </c>
      <c r="V23" s="8" t="str">
        <f>+[1]leetcode_problems!N19</f>
        <v>Array,Hash Table,Two Pointers</v>
      </c>
      <c r="W23" s="8">
        <f>+[1]leetcode_problems!O19</f>
        <v>3154</v>
      </c>
      <c r="X23" s="8">
        <f>+[1]leetcode_problems!P19</f>
        <v>406</v>
      </c>
      <c r="Y23" s="8">
        <f>+[1]leetcode_problems!Q19</f>
        <v>89</v>
      </c>
      <c r="Z23" s="8">
        <f>+[1]leetcode_problems!R19</f>
        <v>1</v>
      </c>
      <c r="AA23" s="8" t="str">
        <f>+[1]leetcode_problems!S19</f>
        <v>[Two Sum, /problems/two-sum/, Easy], [3Sum, /problems/3sum/, Medium], [4Sum II, /problems/4sum-ii/, Medium]</v>
      </c>
    </row>
    <row r="24" spans="2:27" x14ac:dyDescent="0.25">
      <c r="B24" s="8">
        <v>19</v>
      </c>
      <c r="C24" s="8"/>
      <c r="D24" s="8">
        <f>+'[4]results_gemini-1.0-pro'!D20</f>
        <v>0</v>
      </c>
      <c r="E24" s="8">
        <f>+'[4]results_gemini-1.0-pro'!E20</f>
        <v>0</v>
      </c>
      <c r="F24" s="8"/>
      <c r="G24" s="8">
        <f>+'[2]results_gemini-1.5-pro'!D20</f>
        <v>0</v>
      </c>
      <c r="H24" s="8">
        <f>+'[2]results_gemini-1.5-pro'!E20</f>
        <v>0</v>
      </c>
      <c r="I24" s="8"/>
      <c r="J24" s="8">
        <f>+'[5]results_gemini-1.5-flash'!D20</f>
        <v>5</v>
      </c>
      <c r="K24" s="8">
        <f>+'[5]results_gemini-1.5-flash'!E20</f>
        <v>0</v>
      </c>
      <c r="L24" s="8"/>
      <c r="M24" s="8" t="str">
        <f>+[1]leetcode_problems!E20</f>
        <v>Medium</v>
      </c>
      <c r="N24" s="8" t="str">
        <f>+[1]leetcode_problems!F20</f>
        <v>/articles/remove-nth-node-from-end-of-list</v>
      </c>
      <c r="O24" s="8">
        <f>+[1]leetcode_problems!G20</f>
        <v>35.9</v>
      </c>
      <c r="P24" s="8">
        <f>+[1]leetcode_problems!H20</f>
        <v>42.8</v>
      </c>
      <c r="Q24" s="8" t="str">
        <f>+[1]leetcode_problems!I20</f>
        <v>https://leetcode.com/problems/remove-nth-node-from-end-of-list</v>
      </c>
      <c r="R24" s="8">
        <f>+[1]leetcode_problems!J20</f>
        <v>999</v>
      </c>
      <c r="S24" s="8" t="str">
        <f>+[1]leetcode_problems!K20</f>
        <v>829.5K</v>
      </c>
      <c r="T24" s="8" t="str">
        <f>+[1]leetcode_problems!L20</f>
        <v>2.3M</v>
      </c>
      <c r="U24" s="8" t="str">
        <f>+[1]leetcode_problems!M20</f>
        <v>Facebook,Amazon,Microsoft,Bloomberg,Apple</v>
      </c>
      <c r="V24" s="8" t="str">
        <f>+[1]leetcode_problems!N20</f>
        <v>Linked List,Two Pointers</v>
      </c>
      <c r="W24" s="8">
        <f>+[1]leetcode_problems!O20</f>
        <v>5039</v>
      </c>
      <c r="X24" s="8">
        <f>+[1]leetcode_problems!P20</f>
        <v>298</v>
      </c>
      <c r="Y24" s="8">
        <f>+[1]leetcode_problems!Q20</f>
        <v>94</v>
      </c>
      <c r="Z24" s="8">
        <f>+[1]leetcode_problems!R20</f>
        <v>1</v>
      </c>
      <c r="AA24" s="8" t="str">
        <f>+[1]leetcode_problems!S20</f>
        <v>[Swapping Nodes in a Linked List, /problems/swapping-nodes-in-a-linked-list/, Medium], [Delete N Nodes After M Nodes of a Linked List, /problems/delete-n-nodes-after-m-nodes-of-a-linked-list/, Easy]</v>
      </c>
    </row>
    <row r="25" spans="2:27" x14ac:dyDescent="0.25">
      <c r="B25" s="7">
        <v>20</v>
      </c>
      <c r="C25" s="7"/>
      <c r="D25" s="7">
        <f>+'[4]results_gemini-1.0-pro'!D21</f>
        <v>0</v>
      </c>
      <c r="E25" s="7">
        <f>+'[4]results_gemini-1.0-pro'!E21</f>
        <v>0</v>
      </c>
      <c r="F25" s="7"/>
      <c r="G25" s="7">
        <f>+'[2]results_gemini-1.5-pro'!D21</f>
        <v>3</v>
      </c>
      <c r="H25" s="7">
        <f>+'[2]results_gemini-1.5-pro'!E21</f>
        <v>0</v>
      </c>
      <c r="I25" s="7"/>
      <c r="J25" s="7">
        <f>+'[5]results_gemini-1.5-flash'!D21</f>
        <v>3</v>
      </c>
      <c r="K25" s="7">
        <f>+'[5]results_gemini-1.5-flash'!E21</f>
        <v>0</v>
      </c>
      <c r="L25" s="7"/>
      <c r="M25" s="7" t="str">
        <f>+[1]leetcode_problems!E21</f>
        <v>Easy</v>
      </c>
      <c r="N25" s="7" t="str">
        <f>+[1]leetcode_problems!F21</f>
        <v>/articles/valid-parentheses</v>
      </c>
      <c r="O25" s="7">
        <f>+[1]leetcode_problems!G21</f>
        <v>40</v>
      </c>
      <c r="P25" s="7">
        <f>+[1]leetcode_problems!H21</f>
        <v>90.2</v>
      </c>
      <c r="Q25" s="7" t="str">
        <f>+[1]leetcode_problems!I21</f>
        <v>https://leetcode.com/problems/valid-parentheses</v>
      </c>
      <c r="R25" s="7">
        <f>+[1]leetcode_problems!J21</f>
        <v>999</v>
      </c>
      <c r="S25" s="7" t="str">
        <f>+[1]leetcode_problems!K21</f>
        <v>1.4M</v>
      </c>
      <c r="T25" s="7" t="str">
        <f>+[1]leetcode_problems!L21</f>
        <v>3.4M</v>
      </c>
      <c r="U25" s="7" t="str">
        <f>+[1]leetcode_problems!M21</f>
        <v>Amazon,Bloomberg,Facebook,Apple,Microsoft,Expedia,Spotify,Google,LinkedIn,Goldman Sachs,Oracle,IBM,JPMorgan,Intuit,Paypal,Atlassian,eBay,Adobe,ServiceNow,Qualcomm</v>
      </c>
      <c r="V25" s="7" t="str">
        <f>+[1]leetcode_problems!N21</f>
        <v>String,Stack</v>
      </c>
      <c r="W25" s="7">
        <f>+[1]leetcode_problems!O21</f>
        <v>7188</v>
      </c>
      <c r="X25" s="7">
        <f>+[1]leetcode_problems!P21</f>
        <v>294</v>
      </c>
      <c r="Y25" s="7">
        <f>+[1]leetcode_problems!Q21</f>
        <v>96</v>
      </c>
      <c r="Z25" s="7">
        <f>+[1]leetcode_problems!R21</f>
        <v>1</v>
      </c>
      <c r="AA25" s="7" t="str">
        <f>+[1]leetcode_problems!S21</f>
        <v>[Generate Parentheses, /problems/generate-parentheses/, Medium], [Longest Valid Parentheses, /problems/longest-valid-parentheses/, Hard], [Remove Invalid Parentheses, /problems/remove-invalid-parentheses/, Hard], [Check If Word Is Valid After Substitutions, /problems/check-if-word-is-valid-after-substitutions/, Medium]</v>
      </c>
    </row>
    <row r="26" spans="2:27" x14ac:dyDescent="0.25">
      <c r="B26" s="7">
        <v>21</v>
      </c>
      <c r="C26" s="7"/>
      <c r="D26" s="7">
        <f>+'[4]results_gemini-1.0-pro'!D22</f>
        <v>0</v>
      </c>
      <c r="E26" s="7">
        <f>+'[4]results_gemini-1.0-pro'!E22</f>
        <v>1</v>
      </c>
      <c r="F26" s="7"/>
      <c r="G26" s="7">
        <f>+'[2]results_gemini-1.5-pro'!D22</f>
        <v>0</v>
      </c>
      <c r="H26" s="7">
        <f>+'[2]results_gemini-1.5-pro'!E22</f>
        <v>0</v>
      </c>
      <c r="I26" s="7"/>
      <c r="J26" s="7">
        <f>+'[5]results_gemini-1.5-flash'!D22</f>
        <v>2</v>
      </c>
      <c r="K26" s="7">
        <f>+'[5]results_gemini-1.5-flash'!E22</f>
        <v>0</v>
      </c>
      <c r="L26" s="7"/>
      <c r="M26" s="7" t="str">
        <f>+[1]leetcode_problems!E22</f>
        <v>Easy</v>
      </c>
      <c r="N26" s="7" t="str">
        <f>+[1]leetcode_problems!F22</f>
        <v>/articles/merge-two-sorted-lists</v>
      </c>
      <c r="O26" s="7">
        <f>+[1]leetcode_problems!G22</f>
        <v>56.4</v>
      </c>
      <c r="P26" s="7">
        <f>+[1]leetcode_problems!H22</f>
        <v>71.900000000000006</v>
      </c>
      <c r="Q26" s="7" t="str">
        <f>+[1]leetcode_problems!I22</f>
        <v>https://leetcode.com/problems/merge-two-sorted-lists</v>
      </c>
      <c r="R26" s="7">
        <f>+[1]leetcode_problems!J22</f>
        <v>999</v>
      </c>
      <c r="S26" s="7" t="str">
        <f>+[1]leetcode_problems!K22</f>
        <v>1.4M</v>
      </c>
      <c r="T26" s="7" t="str">
        <f>+[1]leetcode_problems!L22</f>
        <v>2.4M</v>
      </c>
      <c r="U26" s="7" t="str">
        <f>+[1]leetcode_problems!M22</f>
        <v>Amazon,Adobe,Bloomberg,Capital One,Facebook,Microsoft,Oracle,LinkedIn,Uber,VMware,IBM,ByteDance</v>
      </c>
      <c r="V26" s="7" t="str">
        <f>+[1]leetcode_problems!N22</f>
        <v>Linked List,Recursion</v>
      </c>
      <c r="W26" s="7">
        <f>+[1]leetcode_problems!O22</f>
        <v>6467</v>
      </c>
      <c r="X26" s="7">
        <f>+[1]leetcode_problems!P22</f>
        <v>753</v>
      </c>
      <c r="Y26" s="7">
        <f>+[1]leetcode_problems!Q22</f>
        <v>90</v>
      </c>
      <c r="Z26" s="7">
        <f>+[1]leetcode_problems!R22</f>
        <v>1</v>
      </c>
      <c r="AA26" s="7" t="str">
        <f>+[1]leetcode_problems!S22</f>
        <v>[Merge k Sorted Lists, /problems/merge-k-sorted-lists/, Hard], [Merge Sorted Array, /problems/merge-sorted-array/, Easy], [Sort List, /problems/sort-list/, Medium], [Shortest Word Distance II, /problems/shortest-word-distance-ii/, Medium], [Add Two Polynomials Represented as Linked Lists, /problems/add-two-polynomials-represented-as-linked-lists/, Medium]</v>
      </c>
    </row>
    <row r="27" spans="2:27" x14ac:dyDescent="0.25">
      <c r="B27" s="8">
        <v>22</v>
      </c>
      <c r="C27" s="8"/>
      <c r="D27" s="8">
        <f>+'[4]results_gemini-1.0-pro'!D23</f>
        <v>0</v>
      </c>
      <c r="E27" s="8">
        <f>+'[4]results_gemini-1.0-pro'!E23</f>
        <v>0</v>
      </c>
      <c r="F27" s="8"/>
      <c r="G27" s="8">
        <f>+'[2]results_gemini-1.5-pro'!D23</f>
        <v>0</v>
      </c>
      <c r="H27" s="8">
        <f>+'[2]results_gemini-1.5-pro'!E23</f>
        <v>0</v>
      </c>
      <c r="I27" s="8"/>
      <c r="J27" s="8">
        <f>+'[5]results_gemini-1.5-flash'!D23</f>
        <v>0</v>
      </c>
      <c r="K27" s="8">
        <f>+'[5]results_gemini-1.5-flash'!E23</f>
        <v>0</v>
      </c>
      <c r="L27" s="8"/>
      <c r="M27" s="8" t="str">
        <f>+[1]leetcode_problems!E23</f>
        <v>Medium</v>
      </c>
      <c r="N27" s="8" t="str">
        <f>+[1]leetcode_problems!F23</f>
        <v>/articles/generate-parentheses</v>
      </c>
      <c r="O27" s="8">
        <f>+[1]leetcode_problems!G23</f>
        <v>65.7</v>
      </c>
      <c r="P27" s="8">
        <f>+[1]leetcode_problems!H23</f>
        <v>72.599999999999994</v>
      </c>
      <c r="Q27" s="8" t="str">
        <f>+[1]leetcode_problems!I23</f>
        <v>https://leetcode.com/problems/generate-parentheses</v>
      </c>
      <c r="R27" s="8">
        <f>+[1]leetcode_problems!J23</f>
        <v>999</v>
      </c>
      <c r="S27" s="8" t="str">
        <f>+[1]leetcode_problems!K23</f>
        <v>714.5K</v>
      </c>
      <c r="T27" s="8" t="str">
        <f>+[1]leetcode_problems!L23</f>
        <v>1.1M</v>
      </c>
      <c r="U27" s="8" t="str">
        <f>+[1]leetcode_problems!M23</f>
        <v>Microsoft,Facebook,Google,Bloomberg,Amazon,Apple,Adobe,Walmart Labs,ByteDance,Nvidia,Oracle</v>
      </c>
      <c r="V27" s="8" t="str">
        <f>+[1]leetcode_problems!N23</f>
        <v>String,Backtracking</v>
      </c>
      <c r="W27" s="8">
        <f>+[1]leetcode_problems!O23</f>
        <v>7496</v>
      </c>
      <c r="X27" s="8">
        <f>+[1]leetcode_problems!P23</f>
        <v>322</v>
      </c>
      <c r="Y27" s="8">
        <f>+[1]leetcode_problems!Q23</f>
        <v>96</v>
      </c>
      <c r="Z27" s="8">
        <f>+[1]leetcode_problems!R23</f>
        <v>1</v>
      </c>
      <c r="AA27" s="8" t="str">
        <f>+[1]leetcode_problems!S23</f>
        <v>[Letter Combinations of a Phone Number, /problems/letter-combinations-of-a-phone-number/, Medium], [Valid Parentheses, /problems/valid-parentheses/, Easy]</v>
      </c>
    </row>
    <row r="28" spans="2:27" x14ac:dyDescent="0.25">
      <c r="B28" s="9">
        <v>23</v>
      </c>
      <c r="C28" s="9"/>
      <c r="D28" s="9">
        <f>+'[4]results_gemini-1.0-pro'!D24</f>
        <v>0</v>
      </c>
      <c r="E28" s="9">
        <f>+'[4]results_gemini-1.0-pro'!E24</f>
        <v>0</v>
      </c>
      <c r="F28" s="9"/>
      <c r="G28" s="9">
        <f>+'[2]results_gemini-1.5-pro'!D24</f>
        <v>0</v>
      </c>
      <c r="H28" s="9">
        <f>+'[2]results_gemini-1.5-pro'!E24</f>
        <v>0</v>
      </c>
      <c r="I28" s="9"/>
      <c r="J28" s="9">
        <f>+'[5]results_gemini-1.5-flash'!D24</f>
        <v>3</v>
      </c>
      <c r="K28" s="9">
        <f>+'[5]results_gemini-1.5-flash'!E24</f>
        <v>0</v>
      </c>
      <c r="L28" s="9"/>
      <c r="M28" s="9" t="str">
        <f>+[1]leetcode_problems!E24</f>
        <v>Hard</v>
      </c>
      <c r="N28" s="9" t="str">
        <f>+[1]leetcode_problems!F24</f>
        <v>/articles/merge-k-sorted-list</v>
      </c>
      <c r="O28" s="9">
        <f>+[1]leetcode_problems!G24</f>
        <v>43</v>
      </c>
      <c r="P28" s="9">
        <f>+[1]leetcode_problems!H24</f>
        <v>83.2</v>
      </c>
      <c r="Q28" s="9" t="str">
        <f>+[1]leetcode_problems!I24</f>
        <v>https://leetcode.com/problems/merge-k-sorted-lists</v>
      </c>
      <c r="R28" s="9">
        <f>+[1]leetcode_problems!J24</f>
        <v>999</v>
      </c>
      <c r="S28" s="9" t="str">
        <f>+[1]leetcode_problems!K24</f>
        <v>856.1K</v>
      </c>
      <c r="T28" s="9" t="str">
        <f>+[1]leetcode_problems!L24</f>
        <v>2M</v>
      </c>
      <c r="U28" s="9" t="str">
        <f>+[1]leetcode_problems!M24</f>
        <v>Amazon,Facebook,Microsoft,Bloomberg,Apple,Oracle,Databricks,Google,Twitter,Uber,Adobe,Wish,ByteDance,Palantir Technologies,Tesla</v>
      </c>
      <c r="V28" s="9" t="str">
        <f>+[1]leetcode_problems!N24</f>
        <v>Linked List,Divide and Conquer,Heap</v>
      </c>
      <c r="W28" s="9">
        <f>+[1]leetcode_problems!O24</f>
        <v>6892</v>
      </c>
      <c r="X28" s="9">
        <f>+[1]leetcode_problems!P24</f>
        <v>349</v>
      </c>
      <c r="Y28" s="9">
        <f>+[1]leetcode_problems!Q24</f>
        <v>95</v>
      </c>
      <c r="Z28" s="9">
        <f>+[1]leetcode_problems!R24</f>
        <v>1</v>
      </c>
      <c r="AA28" s="9" t="str">
        <f>+[1]leetcode_problems!S24</f>
        <v>[Merge Two Sorted Lists, /problems/merge-two-sorted-lists/, Easy], [Ugly Number II, /problems/ugly-number-ii/, Medium]</v>
      </c>
    </row>
    <row r="29" spans="2:27" x14ac:dyDescent="0.25">
      <c r="B29" s="8">
        <v>24</v>
      </c>
      <c r="C29" s="8"/>
      <c r="D29" s="8">
        <f>+'[4]results_gemini-1.0-pro'!D25</f>
        <v>0</v>
      </c>
      <c r="E29" s="8">
        <f>+'[4]results_gemini-1.0-pro'!E25</f>
        <v>0</v>
      </c>
      <c r="F29" s="8"/>
      <c r="G29" s="8">
        <f>+'[2]results_gemini-1.5-pro'!D25</f>
        <v>0</v>
      </c>
      <c r="H29" s="8">
        <f>+'[2]results_gemini-1.5-pro'!E25</f>
        <v>0</v>
      </c>
      <c r="I29" s="8"/>
      <c r="J29" s="8">
        <f>+'[5]results_gemini-1.5-flash'!D25</f>
        <v>4</v>
      </c>
      <c r="K29" s="8">
        <f>+'[5]results_gemini-1.5-flash'!E25</f>
        <v>0</v>
      </c>
      <c r="L29" s="8"/>
      <c r="M29" s="8" t="str">
        <f>+[1]leetcode_problems!E25</f>
        <v>Medium</v>
      </c>
      <c r="N29" s="8" t="str">
        <f>+[1]leetcode_problems!F25</f>
        <v>/articles/swap-nodes-in-pairs</v>
      </c>
      <c r="O29" s="8">
        <f>+[1]leetcode_problems!G25</f>
        <v>53.5</v>
      </c>
      <c r="P29" s="8">
        <f>+[1]leetcode_problems!H25</f>
        <v>27.5</v>
      </c>
      <c r="Q29" s="8" t="str">
        <f>+[1]leetcode_problems!I25</f>
        <v>https://leetcode.com/problems/swap-nodes-in-pairs</v>
      </c>
      <c r="R29" s="8">
        <f>+[1]leetcode_problems!J25</f>
        <v>999</v>
      </c>
      <c r="S29" s="8" t="str">
        <f>+[1]leetcode_problems!K25</f>
        <v>594.5K</v>
      </c>
      <c r="T29" s="8" t="str">
        <f>+[1]leetcode_problems!L25</f>
        <v>1.1M</v>
      </c>
      <c r="U29" s="8" t="str">
        <f>+[1]leetcode_problems!M25</f>
        <v>Microsoft,Amazon,Facebook,Google,eBay,ByteDance</v>
      </c>
      <c r="V29" s="8" t="str">
        <f>+[1]leetcode_problems!N25</f>
        <v>Linked List,Recursion</v>
      </c>
      <c r="W29" s="8">
        <f>+[1]leetcode_problems!O25</f>
        <v>3482</v>
      </c>
      <c r="X29" s="8">
        <f>+[1]leetcode_problems!P25</f>
        <v>209</v>
      </c>
      <c r="Y29" s="8">
        <f>+[1]leetcode_problems!Q25</f>
        <v>94</v>
      </c>
      <c r="Z29" s="8">
        <f>+[1]leetcode_problems!R25</f>
        <v>1</v>
      </c>
      <c r="AA29" s="8" t="str">
        <f>+[1]leetcode_problems!S25</f>
        <v>[Reverse Nodes in k-Group, /problems/reverse-nodes-in-k-group/, Hard], [Swapping Nodes in a Linked List, /problems/swapping-nodes-in-a-linked-list/, Medium]</v>
      </c>
    </row>
    <row r="30" spans="2:27" x14ac:dyDescent="0.25">
      <c r="B30" s="9">
        <v>25</v>
      </c>
      <c r="C30" s="9"/>
      <c r="D30" s="9">
        <f>+'[4]results_gemini-1.0-pro'!D26</f>
        <v>0</v>
      </c>
      <c r="E30" s="9">
        <f>+'[4]results_gemini-1.0-pro'!E26</f>
        <v>0</v>
      </c>
      <c r="F30" s="9"/>
      <c r="G30" s="9">
        <f>+'[2]results_gemini-1.5-pro'!D26</f>
        <v>3</v>
      </c>
      <c r="H30" s="9">
        <f>+'[2]results_gemini-1.5-pro'!E26</f>
        <v>0</v>
      </c>
      <c r="I30" s="9"/>
      <c r="J30" s="9">
        <f>+'[5]results_gemini-1.5-flash'!D26</f>
        <v>0</v>
      </c>
      <c r="K30" s="9">
        <f>+'[5]results_gemini-1.5-flash'!E26</f>
        <v>0</v>
      </c>
      <c r="L30" s="9"/>
      <c r="M30" s="9" t="str">
        <f>+[1]leetcode_problems!E26</f>
        <v>Hard</v>
      </c>
      <c r="N30" s="9" t="str">
        <f>+[1]leetcode_problems!F26</f>
        <v>/articles/reverse-nodes-in-k-group</v>
      </c>
      <c r="O30" s="9">
        <f>+[1]leetcode_problems!G26</f>
        <v>45.3</v>
      </c>
      <c r="P30" s="9">
        <f>+[1]leetcode_problems!H26</f>
        <v>69.099999999999994</v>
      </c>
      <c r="Q30" s="9" t="str">
        <f>+[1]leetcode_problems!I26</f>
        <v>https://leetcode.com/problems/reverse-nodes-in-k-group</v>
      </c>
      <c r="R30" s="9">
        <f>+[1]leetcode_problems!J26</f>
        <v>999</v>
      </c>
      <c r="S30" s="9" t="str">
        <f>+[1]leetcode_problems!K26</f>
        <v>341.1K</v>
      </c>
      <c r="T30" s="9" t="str">
        <f>+[1]leetcode_problems!L26</f>
        <v>752.3K</v>
      </c>
      <c r="U30" s="9" t="str">
        <f>+[1]leetcode_problems!M26</f>
        <v>Amazon,Microsoft,Apple,ByteDance,Facebook,Google</v>
      </c>
      <c r="V30" s="9" t="str">
        <f>+[1]leetcode_problems!N26</f>
        <v>Linked List</v>
      </c>
      <c r="W30" s="9">
        <f>+[1]leetcode_problems!O26</f>
        <v>3490</v>
      </c>
      <c r="X30" s="9">
        <f>+[1]leetcode_problems!P26</f>
        <v>400</v>
      </c>
      <c r="Y30" s="9">
        <f>+[1]leetcode_problems!Q26</f>
        <v>90</v>
      </c>
      <c r="Z30" s="9">
        <f>+[1]leetcode_problems!R26</f>
        <v>1</v>
      </c>
      <c r="AA30" s="9" t="str">
        <f>+[1]leetcode_problems!S26</f>
        <v>[Swap Nodes in Pairs, /problems/swap-nodes-in-pairs/, Medium], [Swapping Nodes in a Linked List, /problems/swapping-nodes-in-a-linked-list/, Medium]</v>
      </c>
    </row>
  </sheetData>
  <mergeCells count="4">
    <mergeCell ref="D4:E4"/>
    <mergeCell ref="G4:H4"/>
    <mergeCell ref="J4:K4"/>
    <mergeCell ref="M4:A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19B0-FD14-48D7-9EE1-3B2EE5D455D8}">
  <dimension ref="A2:T7"/>
  <sheetViews>
    <sheetView tabSelected="1" topLeftCell="C1" workbookViewId="0">
      <selection activeCell="O5" sqref="O5"/>
    </sheetView>
  </sheetViews>
  <sheetFormatPr baseColWidth="10" defaultRowHeight="15" x14ac:dyDescent="0.25"/>
  <cols>
    <col min="2" max="2" width="22.85546875" customWidth="1"/>
    <col min="3" max="3" width="12.140625" customWidth="1"/>
    <col min="4" max="4" width="13.7109375" customWidth="1"/>
    <col min="5" max="5" width="14.28515625" customWidth="1"/>
    <col min="6" max="6" width="15.85546875" customWidth="1"/>
    <col min="10" max="10" width="16.5703125" customWidth="1"/>
    <col min="12" max="12" width="16.85546875" customWidth="1"/>
    <col min="13" max="13" width="12.7109375" customWidth="1"/>
    <col min="20" max="20" width="15.7109375" customWidth="1"/>
  </cols>
  <sheetData>
    <row r="2" spans="1:20" x14ac:dyDescent="0.25">
      <c r="B2" s="1" t="s">
        <v>8</v>
      </c>
      <c r="C2" s="1" t="s">
        <v>6</v>
      </c>
      <c r="D2" s="1" t="s">
        <v>9</v>
      </c>
      <c r="E2" s="1" t="s">
        <v>10</v>
      </c>
      <c r="F2" s="6" t="s">
        <v>20</v>
      </c>
      <c r="G2" s="6" t="s">
        <v>21</v>
      </c>
      <c r="H2" s="6" t="s">
        <v>22</v>
      </c>
      <c r="I2" s="6" t="s">
        <v>16</v>
      </c>
      <c r="J2" s="6"/>
      <c r="L2" s="1" t="s">
        <v>8</v>
      </c>
      <c r="M2" s="1" t="s">
        <v>6</v>
      </c>
      <c r="N2" s="1" t="s">
        <v>9</v>
      </c>
      <c r="O2" s="1" t="s">
        <v>10</v>
      </c>
      <c r="P2" s="6" t="s">
        <v>20</v>
      </c>
      <c r="Q2" s="6" t="s">
        <v>21</v>
      </c>
      <c r="R2" s="6" t="s">
        <v>22</v>
      </c>
      <c r="S2" s="6" t="s">
        <v>16</v>
      </c>
      <c r="T2" s="6"/>
    </row>
    <row r="3" spans="1:20" x14ac:dyDescent="0.25">
      <c r="A3" t="s">
        <v>17</v>
      </c>
      <c r="B3" s="1" t="s">
        <v>0</v>
      </c>
      <c r="C3" s="1">
        <v>0</v>
      </c>
      <c r="D3" s="1">
        <f>SUM(Hoja1!D6:D30)</f>
        <v>44</v>
      </c>
      <c r="E3" s="1">
        <f>SUM(Hoja1!E6:E30)</f>
        <v>1</v>
      </c>
      <c r="F3">
        <f>SUM(Hoja1!D6,Hoja1!D12,Hoja1!D14,Hoja1!D18,Hoja1!D19,Hoja1!D25,Hoja1!D26)</f>
        <v>8</v>
      </c>
      <c r="G3">
        <f>SUM(Hoja1!D7,Hoja1!D8,Hoja1!D10,Hoja1!D11,Hoja1!D13,Hoja1!D16,Hoja1!D17,Hoja1!D20:D24,Hoja1!D27,Hoja1!D29)</f>
        <v>31</v>
      </c>
      <c r="H3">
        <f>SUM(Hoja1!D9,Hoja1!D15,Hoja1!D28,Hoja1!D30)</f>
        <v>5</v>
      </c>
      <c r="I3">
        <v>1</v>
      </c>
      <c r="L3" s="1" t="s">
        <v>0</v>
      </c>
      <c r="M3" s="1">
        <v>1</v>
      </c>
      <c r="N3" s="1">
        <f>SUM(Hoja2!D6:D30)</f>
        <v>31</v>
      </c>
      <c r="O3" s="1">
        <f>SUM(Hoja2!E6:E30)</f>
        <v>6</v>
      </c>
      <c r="P3">
        <f>SUM(Hoja2!D6,Hoja2!D12,Hoja2!D14,Hoja2!D18,Hoja2!D19,Hoja2!D25,Hoja2!D26)</f>
        <v>11</v>
      </c>
      <c r="Q3">
        <f>SUM(Hoja2!D7,Hoja2!D8,Hoja2!D10,Hoja2!D11,Hoja2!D13,Hoja2!D16,Hoja2!D17,Hoja2!D20:D24,Hoja2!D27,Hoja2!D29)</f>
        <v>12</v>
      </c>
      <c r="R3">
        <f>SUM(Hoja2!D9,Hoja2!D15,Hoja2!D28,Hoja2!D30)</f>
        <v>8</v>
      </c>
      <c r="S3">
        <v>1</v>
      </c>
    </row>
    <row r="4" spans="1:20" x14ac:dyDescent="0.25">
      <c r="A4" t="s">
        <v>19</v>
      </c>
      <c r="B4" s="1" t="s">
        <v>3</v>
      </c>
      <c r="C4" s="1">
        <v>0</v>
      </c>
      <c r="D4" s="1">
        <f>SUM(Hoja1!G5:G30)</f>
        <v>52</v>
      </c>
      <c r="E4" s="1">
        <f>SUM(Hoja1!H5:H30)</f>
        <v>5</v>
      </c>
      <c r="F4">
        <f>SUM(Hoja1!G6,Hoja1!G12,Hoja1!G14,Hoja1!G18,Hoja1!G19,Hoja1!G25,Hoja1!G26)</f>
        <v>19</v>
      </c>
      <c r="G4">
        <f>SUM(Hoja1!G7,Hoja1!G8,Hoja1!G10,Hoja1!G11,Hoja1!G13,Hoja1!G16,Hoja1!G17,Hoja1!G20:G24,Hoja1!G27,Hoja1!G29)</f>
        <v>27</v>
      </c>
      <c r="H4">
        <f>SUM(Hoja1!G9,Hoja1!G15,Hoja1!G28,Hoja1!G30)</f>
        <v>6</v>
      </c>
      <c r="I4">
        <v>0</v>
      </c>
      <c r="L4" s="1" t="s">
        <v>3</v>
      </c>
      <c r="M4" s="1">
        <v>1</v>
      </c>
      <c r="N4" s="1">
        <f>SUM(Hoja2!G6:G30)</f>
        <v>54</v>
      </c>
      <c r="O4" s="1">
        <f>SUM(Hoja2!H6:H30)</f>
        <v>1</v>
      </c>
      <c r="P4">
        <f>SUM(Hoja2!G6,Hoja2!G12,Hoja2!G14,Hoja2!G18,Hoja2!G19,Hoja2!G25,Hoja2!G26)</f>
        <v>19</v>
      </c>
      <c r="Q4">
        <f>SUM(Hoja2!G7,Hoja2!G8,Hoja2!G10,Hoja2!G11,Hoja2!G13,Hoja2!G16,Hoja2!G17,Hoja2!G20:G24,Hoja2!G27,Hoja2!G29)</f>
        <v>26</v>
      </c>
      <c r="R4">
        <f>SUM(Hoja2!G9,Hoja2!G15,Hoja2!G28,Hoja2!G30)</f>
        <v>9</v>
      </c>
      <c r="S4">
        <v>0</v>
      </c>
    </row>
    <row r="5" spans="1:20" ht="15.75" thickBot="1" x14ac:dyDescent="0.3">
      <c r="A5" t="s">
        <v>18</v>
      </c>
      <c r="B5" s="5" t="s">
        <v>4</v>
      </c>
      <c r="C5" s="5">
        <v>0</v>
      </c>
      <c r="D5" s="5">
        <f>SUM(Hoja1!J5:J30)</f>
        <v>65</v>
      </c>
      <c r="E5" s="5">
        <f>SUM(Hoja1!K5:K30)</f>
        <v>3</v>
      </c>
      <c r="F5">
        <f>SUM(Hoja1!J6,Hoja1!J12,Hoja1!J14,Hoja1!J18,Hoja1!J19,Hoja1!J25,Hoja1!J26)</f>
        <v>23</v>
      </c>
      <c r="G5">
        <f>SUM(Hoja1!J7,Hoja1!J8,Hoja1!J10,Hoja1!J11,Hoja1!J13,Hoja1!J16,Hoja1!J17,Hoja1!J20:J24,Hoja1!J27,Hoja1!J29)</f>
        <v>29</v>
      </c>
      <c r="H5">
        <f>SUM(Hoja1!J9,Hoja1!J15,Hoja1!J28,Hoja1!J30)</f>
        <v>13</v>
      </c>
      <c r="I5">
        <v>0</v>
      </c>
      <c r="L5" s="5" t="s">
        <v>4</v>
      </c>
      <c r="M5" s="5">
        <v>1</v>
      </c>
      <c r="N5" s="5">
        <f>SUM(Hoja2!J6:J30)</f>
        <v>60</v>
      </c>
      <c r="O5" s="15">
        <f>SUM(Hoja2!K6:K30)</f>
        <v>6</v>
      </c>
      <c r="P5">
        <f>SUM(Hoja2!J6,Hoja2!J12,Hoja2!J14,Hoja2!J18,Hoja2!J19,Hoja2!J25,Hoja2!J26)</f>
        <v>20</v>
      </c>
      <c r="Q5">
        <f>SUM(Hoja2!J7,Hoja2!J8,Hoja2!J10,Hoja2!J11,Hoja2!J13,Hoja2!J16,Hoja2!J17,Hoja2!J20:J24,Hoja2!J27,Hoja2!J29)</f>
        <v>34</v>
      </c>
      <c r="R5">
        <f>SUM(Hoja2!J9,Hoja2!J15,Hoja2!J28,Hoja2!J30)</f>
        <v>6</v>
      </c>
      <c r="S5">
        <v>0</v>
      </c>
    </row>
    <row r="6" spans="1:20" ht="15.75" thickTop="1" x14ac:dyDescent="0.25">
      <c r="B6" s="4" t="s">
        <v>11</v>
      </c>
      <c r="C6" s="4"/>
      <c r="D6" s="4">
        <f>SUM(D3:D5)</f>
        <v>161</v>
      </c>
      <c r="E6" s="4">
        <f>SUM(E3:E5)</f>
        <v>9</v>
      </c>
      <c r="L6" s="4" t="s">
        <v>11</v>
      </c>
      <c r="M6" s="4"/>
      <c r="N6" s="4">
        <f>SUM(N3:N5)</f>
        <v>145</v>
      </c>
      <c r="O6" s="4">
        <f>SUM(O3:O5)</f>
        <v>13</v>
      </c>
    </row>
    <row r="7" spans="1:20" x14ac:dyDescent="0.25">
      <c r="B7" s="1" t="s">
        <v>12</v>
      </c>
      <c r="C7" s="1"/>
      <c r="D7" s="1">
        <f>D6-E6</f>
        <v>152</v>
      </c>
      <c r="E7" s="1"/>
      <c r="L7" s="1" t="s">
        <v>12</v>
      </c>
      <c r="M7" s="1"/>
      <c r="N7" s="1">
        <f>N6-O6</f>
        <v>132</v>
      </c>
      <c r="O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E85D5-C321-4F17-B4FF-4ECA953B2EDE}">
  <dimension ref="B2:J15"/>
  <sheetViews>
    <sheetView workbookViewId="0">
      <selection activeCell="I14" sqref="I14"/>
    </sheetView>
  </sheetViews>
  <sheetFormatPr baseColWidth="10" defaultRowHeight="15" x14ac:dyDescent="0.25"/>
  <cols>
    <col min="2" max="2" width="15.85546875" customWidth="1"/>
    <col min="4" max="4" width="14" customWidth="1"/>
    <col min="5" max="5" width="17" customWidth="1"/>
    <col min="6" max="6" width="11.7109375" bestFit="1" customWidth="1"/>
    <col min="10" max="10" width="18.7109375" customWidth="1"/>
  </cols>
  <sheetData>
    <row r="2" spans="2:10" x14ac:dyDescent="0.25">
      <c r="B2" s="1" t="s">
        <v>23</v>
      </c>
      <c r="C2" s="1" t="s">
        <v>0</v>
      </c>
      <c r="D2" s="1" t="s">
        <v>3</v>
      </c>
      <c r="E2" s="1" t="s">
        <v>4</v>
      </c>
      <c r="F2" s="1" t="s">
        <v>11</v>
      </c>
      <c r="I2" s="1" t="s">
        <v>26</v>
      </c>
      <c r="J2" s="1" t="s">
        <v>25</v>
      </c>
    </row>
    <row r="3" spans="2:10" x14ac:dyDescent="0.25">
      <c r="B3" s="1" t="s">
        <v>13</v>
      </c>
      <c r="C3" s="1">
        <f>COUNTIFS(Hoja1!M6:M30,Hoja4!B3,Hoja1!D6:D30,"&gt;=3")</f>
        <v>2</v>
      </c>
      <c r="D3" s="1">
        <f>COUNTIFS(Hoja1!M6:M30,Hoja4!B3,Hoja1!G6:G30,"&gt;=3")</f>
        <v>4</v>
      </c>
      <c r="E3" s="1">
        <f>COUNTIFS(Hoja1!M6:M30,Hoja4!B3,Hoja1!J6:J30,"&gt;=3")</f>
        <v>5</v>
      </c>
      <c r="F3" s="1">
        <f>SUM(C3:E3)</f>
        <v>11</v>
      </c>
      <c r="I3" s="1" t="s">
        <v>13</v>
      </c>
      <c r="J3" s="1">
        <v>7</v>
      </c>
    </row>
    <row r="4" spans="2:10" x14ac:dyDescent="0.25">
      <c r="B4" s="1" t="s">
        <v>14</v>
      </c>
      <c r="C4" s="1">
        <f>COUNTIFS(Hoja1!M6:M30,Hoja4!B4,Hoja1!D6:D30,"&gt;=3")</f>
        <v>8</v>
      </c>
      <c r="D4" s="1">
        <f>COUNTIFS(Hoja1!M6:M30,Hoja4!B4,Hoja1!G6:G30,"&gt;=3")</f>
        <v>5</v>
      </c>
      <c r="E4" s="1">
        <f>COUNTIFS(Hoja1!M6:M30,Hoja4!B4,Hoja1!J6:J30,"&gt;=3")</f>
        <v>7</v>
      </c>
      <c r="F4" s="1">
        <f t="shared" ref="F4:F5" si="0">SUM(C4:E4)</f>
        <v>20</v>
      </c>
      <c r="I4" s="1" t="s">
        <v>14</v>
      </c>
      <c r="J4" s="1">
        <v>14</v>
      </c>
    </row>
    <row r="5" spans="2:10" x14ac:dyDescent="0.25">
      <c r="B5" s="1" t="s">
        <v>15</v>
      </c>
      <c r="C5" s="1">
        <f>COUNTIFS(Hoja1!M6:M30,Hoja4!B5,Hoja1!D6:D30,"&gt;=3")</f>
        <v>1</v>
      </c>
      <c r="D5" s="1">
        <f>COUNTIFS(Hoja1!M6:M30,Hoja4!B5,Hoja1!G6:G30,"&gt;=3")</f>
        <v>2</v>
      </c>
      <c r="E5" s="1">
        <f>COUNTIFS(Hoja1!M6:M30,Hoja4!B5,Hoja1!J6:J30,"&gt;=3")</f>
        <v>3</v>
      </c>
      <c r="F5" s="1">
        <f t="shared" si="0"/>
        <v>6</v>
      </c>
      <c r="I5" s="10" t="s">
        <v>15</v>
      </c>
      <c r="J5" s="1">
        <v>4</v>
      </c>
    </row>
    <row r="6" spans="2:10" x14ac:dyDescent="0.25">
      <c r="B6" s="1" t="s">
        <v>11</v>
      </c>
      <c r="C6" s="1">
        <f>SUM(C3:C5)</f>
        <v>11</v>
      </c>
      <c r="D6" s="1">
        <f>SUM(D3:D5)</f>
        <v>11</v>
      </c>
      <c r="E6" s="1">
        <f>SUM(E3:E5)</f>
        <v>15</v>
      </c>
      <c r="F6" s="1"/>
      <c r="I6" s="1" t="s">
        <v>11</v>
      </c>
      <c r="J6" s="1">
        <f>SUM(J3:J5)</f>
        <v>25</v>
      </c>
    </row>
    <row r="11" spans="2:10" x14ac:dyDescent="0.25">
      <c r="B11" s="1" t="s">
        <v>24</v>
      </c>
      <c r="C11" s="1" t="s">
        <v>0</v>
      </c>
      <c r="D11" s="1" t="s">
        <v>3</v>
      </c>
      <c r="E11" s="1" t="s">
        <v>4</v>
      </c>
      <c r="F11" s="1" t="s">
        <v>11</v>
      </c>
    </row>
    <row r="12" spans="2:10" x14ac:dyDescent="0.25">
      <c r="B12" s="1" t="s">
        <v>13</v>
      </c>
      <c r="C12" s="1">
        <f>COUNTIFS(Hoja2!M6:M30,Hoja4!B12,Hoja2!D6:D30,"&gt;=3")</f>
        <v>3</v>
      </c>
      <c r="D12" s="1">
        <f>COUNTIFS(Hoja2!M6:M30,Hoja4!B12,Hoja2!G6:G30,"&gt;=3")</f>
        <v>6</v>
      </c>
      <c r="E12" s="1">
        <f>COUNTIFS(Hoja2!M6:M30,Hoja4!B12,Hoja2!J6:J30,"&gt;=3")</f>
        <v>4</v>
      </c>
      <c r="F12" s="1">
        <f>SUM(C12:E12)</f>
        <v>13</v>
      </c>
    </row>
    <row r="13" spans="2:10" x14ac:dyDescent="0.25">
      <c r="B13" s="1" t="s">
        <v>14</v>
      </c>
      <c r="C13" s="1">
        <f>COUNTIFS(Hoja2!M6:M30,Hoja4!B13,Hoja2!D6:D30,"&gt;=3")</f>
        <v>3</v>
      </c>
      <c r="D13" s="1">
        <f>COUNTIFS(Hoja2!M6:M30,Hoja4!B13,Hoja2!G6:G30,"&gt;=3")</f>
        <v>7</v>
      </c>
      <c r="E13" s="1">
        <f>COUNTIFS(Hoja2!M6:M30,Hoja4!B13,Hoja2!J6:J30,"&gt;=3")</f>
        <v>7</v>
      </c>
      <c r="F13" s="1">
        <f t="shared" ref="F13:F14" si="1">SUM(C13:E13)</f>
        <v>17</v>
      </c>
    </row>
    <row r="14" spans="2:10" x14ac:dyDescent="0.25">
      <c r="B14" s="1" t="s">
        <v>15</v>
      </c>
      <c r="C14" s="1">
        <f>COUNTIFS(Hoja2!M6:M30,Hoja4!B14,Hoja2!D6:D30,"&gt;=3")</f>
        <v>2</v>
      </c>
      <c r="D14" s="1">
        <f>COUNTIFS(Hoja2!M6:M30,Hoja4!B14,Hoja2!G6:G30,"&gt;=3")</f>
        <v>3</v>
      </c>
      <c r="E14" s="1">
        <f>COUNTIFS(Hoja2!M6:M30,Hoja4!B14,Hoja2!J6:J30,"&gt;=3")</f>
        <v>2</v>
      </c>
      <c r="F14" s="1">
        <f t="shared" si="1"/>
        <v>7</v>
      </c>
    </row>
    <row r="15" spans="2:10" x14ac:dyDescent="0.25">
      <c r="B15" s="1" t="s">
        <v>11</v>
      </c>
      <c r="C15" s="1">
        <f>SUM(C12:C14)</f>
        <v>8</v>
      </c>
      <c r="D15" s="1">
        <f>SUM(D12:D14)</f>
        <v>16</v>
      </c>
      <c r="E15" s="1">
        <f>SUM(E12:E14)</f>
        <v>13</v>
      </c>
      <c r="F1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89D3-2BF1-472E-8DE2-F41A5BEC2F2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k</dc:creator>
  <cp:lastModifiedBy>matias k</cp:lastModifiedBy>
  <dcterms:created xsi:type="dcterms:W3CDTF">2024-07-12T22:59:33Z</dcterms:created>
  <dcterms:modified xsi:type="dcterms:W3CDTF">2024-08-06T19:14:58Z</dcterms:modified>
</cp:coreProperties>
</file>