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1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14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12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13.xml.rels" ContentType="application/vnd.openxmlformats-package.relationships+xml"/>
  <Override PartName="/xl/externalLinks/_rels/externalLink9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10.xml.rels" ContentType="application/vnd.openxmlformats-package.relationships+xml"/>
  <Override PartName="/xl/externalLinks/_rels/externalLink3.xml.rels" ContentType="application/vnd.openxmlformats-package.relationships+xml"/>
  <Override PartName="/xl/externalLinks/externalLink11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mperature-0" sheetId="1" state="visible" r:id="rId2"/>
    <sheet name="Temperature-1" sheetId="2" state="visible" r:id="rId3"/>
    <sheet name="Resumen" sheetId="3" state="visible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<sst xmlns="http://schemas.openxmlformats.org/spreadsheetml/2006/main" count="534" uniqueCount="196">
  <si>
    <t xml:space="preserve">Temperature</t>
  </si>
  <si>
    <t xml:space="preserve">Gemini-1.0</t>
  </si>
  <si>
    <t xml:space="preserve">Gemini-1.5-pro</t>
  </si>
  <si>
    <t xml:space="preserve">Gemini-1.5-flash</t>
  </si>
  <si>
    <t xml:space="preserve">gpt-3.5-turbo</t>
  </si>
  <si>
    <t xml:space="preserve">gpt-4-turbo</t>
  </si>
  <si>
    <t xml:space="preserve">gpt-4o</t>
  </si>
  <si>
    <t xml:space="preserve">gpt-4o-mini</t>
  </si>
  <si>
    <t xml:space="preserve">letcode datos</t>
  </si>
  <si>
    <t xml:space="preserve">ID</t>
  </si>
  <si>
    <t xml:space="preserve">true</t>
  </si>
  <si>
    <t xml:space="preserve">false</t>
  </si>
  <si>
    <t xml:space="preserve">Premium</t>
  </si>
  <si>
    <t xml:space="preserve">Solution Link</t>
  </si>
  <si>
    <t xml:space="preserve">Acceptance Rate</t>
  </si>
  <si>
    <t xml:space="preserve">Frequency</t>
  </si>
  <si>
    <t xml:space="preserve">URL</t>
  </si>
  <si>
    <t xml:space="preserve">Discuss Count</t>
  </si>
  <si>
    <t xml:space="preserve">Accepted</t>
  </si>
  <si>
    <t xml:space="preserve">Submissions</t>
  </si>
  <si>
    <t xml:space="preserve">Companies</t>
  </si>
  <si>
    <t xml:space="preserve">Related Topics</t>
  </si>
  <si>
    <t xml:space="preserve">Likes</t>
  </si>
  <si>
    <t xml:space="preserve">Dislikes</t>
  </si>
  <si>
    <t xml:space="preserve">Rating</t>
  </si>
  <si>
    <t xml:space="preserve">Asked by FAANG</t>
  </si>
  <si>
    <t xml:space="preserve">Similar Questions</t>
  </si>
  <si>
    <t xml:space="preserve">Easy</t>
  </si>
  <si>
    <t xml:space="preserve">/articles/two-sum</t>
  </si>
  <si>
    <t xml:space="preserve">https://leetcode.com/problems/two-sum</t>
  </si>
  <si>
    <t xml:space="preserve">4.1M</t>
  </si>
  <si>
    <t xml:space="preserve">8.7M</t>
  </si>
  <si>
    <t xml:space="preserve">Amazon,Google,Apple,Adobe,Microsoft,Bloomberg,Facebook,Oracle,Uber,Expedia,Twitter,Nagarro,SAP,Yahoo,Cisco,Qualcomm,tcs,Goldman Sachs,Yandex,ServiceNow</t>
  </si>
  <si>
    <t xml:space="preserve">Array,Hash Table</t>
  </si>
  <si>
    <t xml:space="preserve">[3Sum, /problems/3sum/, Medium], [4Sum, /problems/4sum/, Medium], [Two Sum II - Input array is sorted, /problems/two-sum-ii-input-array-is-sorted/, Easy], [Two Sum III - Data structure design, /problems/two-sum-iii-data-structure-design/, Easy], [Subarray Sum Equals K, /problems/subarray-sum-equals-k/, Medium], [Two Sum IV - Input is a BST, /problems/two-sum-iv-input-is-a-bst/, Easy], [Two Sum Less Than K, /problems/two-sum-less-than-k/, Easy], [Max Number of K-Sum Pairs, /problems/max-number-of-k-sum-pairs/, Medium], [Count Good Meals, /problems/count-good-meals/, Medium]</t>
  </si>
  <si>
    <t xml:space="preserve">Medium</t>
  </si>
  <si>
    <t xml:space="preserve">/articles/add-two-numbers</t>
  </si>
  <si>
    <t xml:space="preserve">https://leetcode.com/problems/add-two-numbers</t>
  </si>
  <si>
    <t xml:space="preserve">1.9M</t>
  </si>
  <si>
    <t xml:space="preserve">5.2M</t>
  </si>
  <si>
    <t xml:space="preserve">Bloomberg,Microsoft,Amazon,Google,Facebook,Apple,Adobe,Paypal,Coupang,Oracle,Uber,VMware,Yahoo</t>
  </si>
  <si>
    <t xml:space="preserve">Linked List,Math,Recursion</t>
  </si>
  <si>
    <t xml:space="preserve">[Multiply Strings, /problems/multiply-strings/, Medium], [Add Binary, /problems/add-binary/, Easy], [Sum of Two Integers, /problems/sum-of-two-integers/, Medium], [Add Strings, /problems/add-strings/, Easy], [Add Two Numbers II, /problems/add-two-numbers-ii/, Medium], [Add to Array-Form of Integer, /problems/add-to-array-form-of-integer/, Easy], [Add Two Polynomials Represented as Linked Lists, /problems/add-two-polynomials-represented-as-linked-lists/, Medium]</t>
  </si>
  <si>
    <t xml:space="preserve">/articles/longest-substring-without-repeating-characters</t>
  </si>
  <si>
    <t xml:space="preserve">https://leetcode.com/problems/longest-substring-without-repeating-characters</t>
  </si>
  <si>
    <t xml:space="preserve">2.1M</t>
  </si>
  <si>
    <t xml:space="preserve">6.7M</t>
  </si>
  <si>
    <t xml:space="preserve">Amazon,Bloomberg,Microsoft,Facebook,Apple,Adobe,eBay,Goldman Sachs,Google,Alation,VMware,Oracle,ByteDance,Yahoo,Uber,SAP,Salesforce,Coupang,Splunk,Spotify</t>
  </si>
  <si>
    <t xml:space="preserve">Hash Table,Two Pointers,String,Sliding Window</t>
  </si>
  <si>
    <t xml:space="preserve">[Longest Substring with At Most Two Distinct Characters, /problems/longest-substring-with-at-most-two-distinct-characters/, Medium], [Longest Substring with At Most K Distinct Characters, /problems/longest-substring-with-at-most-k-distinct-characters/, Medium], [Subarrays with K Different Integers, /problems/subarrays-with-k-different-integers/, Hard], [Maximum Erasure Value, /problems/maximum-erasure-value/, Medium]</t>
  </si>
  <si>
    <t xml:space="preserve">Hard</t>
  </si>
  <si>
    <t xml:space="preserve">/articles/median-of-two-sorted-arrays</t>
  </si>
  <si>
    <t xml:space="preserve">https://leetcode.com/problems/median-of-two-sorted-arrays</t>
  </si>
  <si>
    <t xml:space="preserve">904.7K</t>
  </si>
  <si>
    <t xml:space="preserve">2.9M</t>
  </si>
  <si>
    <t xml:space="preserve">Amazon,Goldman Sachs,Facebook,Microsoft,Apple,Adobe,Google,Bloomberg,Zillow,Uber,Flipkart,Paypal</t>
  </si>
  <si>
    <t xml:space="preserve">Array,Binary Search,Divide and Conquer</t>
  </si>
  <si>
    <t xml:space="preserve">/articles/longest-palindromic-substring</t>
  </si>
  <si>
    <t xml:space="preserve">https://leetcode.com/problems/longest-palindromic-substring</t>
  </si>
  <si>
    <t xml:space="preserve">1.3M</t>
  </si>
  <si>
    <t xml:space="preserve">Amazon,Microsoft,Wayfair,Facebook,Adobe,eBay,Google,Oracle,Goldman Sachs,Yandex,Qualcomm</t>
  </si>
  <si>
    <t xml:space="preserve">String,Dynamic Programming</t>
  </si>
  <si>
    <t xml:space="preserve">[Shortest Palindrome, /problems/shortest-palindrome/, Hard], [Palindrome Permutation, /problems/palindrome-permutation/, Easy], [Palindrome Pairs, /problems/palindrome-pairs/, Hard], [Longest Palindromic Subsequence, /problems/longest-palindromic-subsequence/, Medium], [Palindromic Substrings, /problems/palindromic-substrings/, Medium]</t>
  </si>
  <si>
    <t xml:space="preserve">/articles/zigzag-conversion</t>
  </si>
  <si>
    <t xml:space="preserve">https://leetcode.com/problems/zigzag-conversion</t>
  </si>
  <si>
    <t xml:space="preserve">558.8K</t>
  </si>
  <si>
    <t xml:space="preserve">1.5M</t>
  </si>
  <si>
    <t xml:space="preserve">Microsoft</t>
  </si>
  <si>
    <t xml:space="preserve">String</t>
  </si>
  <si>
    <t xml:space="preserve">/articles/reverse-integer</t>
  </si>
  <si>
    <t xml:space="preserve">https://leetcode.com/problems/reverse-integer</t>
  </si>
  <si>
    <t xml:space="preserve">5.7M</t>
  </si>
  <si>
    <t xml:space="preserve">Amazon,Google,Apple,Facebook,Bloomberg,American Express,Microsoft,Adobe,Uber</t>
  </si>
  <si>
    <t xml:space="preserve">Math</t>
  </si>
  <si>
    <t xml:space="preserve">[String to Integer (atoi), /problems/string-to-integer-atoi/, Medium], [Reverse Bits, /problems/reverse-bits/, Easy]</t>
  </si>
  <si>
    <t xml:space="preserve">/articles/string-to-integer</t>
  </si>
  <si>
    <t xml:space="preserve">https://leetcode.com/problems/string-to-integer-atoi</t>
  </si>
  <si>
    <t xml:space="preserve">716.1K</t>
  </si>
  <si>
    <t xml:space="preserve">4.6M</t>
  </si>
  <si>
    <t xml:space="preserve">Facebook,Amazon,Microsoft,Google,Goldman Sachs,Apple,Adobe,Bloomberg,Intel</t>
  </si>
  <si>
    <t xml:space="preserve">Math,String</t>
  </si>
  <si>
    <t xml:space="preserve">[Reverse Integer, /problems/reverse-integer/, Easy], [Valid Number, /problems/valid-number/, Hard]</t>
  </si>
  <si>
    <t xml:space="preserve">/articles/palindrome-number</t>
  </si>
  <si>
    <t xml:space="preserve">https://leetcode.com/problems/palindrome-number</t>
  </si>
  <si>
    <t xml:space="preserve">1.2M</t>
  </si>
  <si>
    <t xml:space="preserve">2.4M</t>
  </si>
  <si>
    <t xml:space="preserve">Microsoft,Adobe,Bloomberg,Facebook,Google,Yahoo</t>
  </si>
  <si>
    <t xml:space="preserve">[Palindrome Linked List, /problems/palindrome-linked-list/, Easy]</t>
  </si>
  <si>
    <t xml:space="preserve">/articles/regular-expression-matching</t>
  </si>
  <si>
    <t xml:space="preserve">https://leetcode.com/problems/regular-expression-matching</t>
  </si>
  <si>
    <t xml:space="preserve">526.6K</t>
  </si>
  <si>
    <t xml:space="preserve">Facebook,Amazon,Microsoft,Google,Adobe,Coursera,Apple</t>
  </si>
  <si>
    <t xml:space="preserve">String,Dynamic Programming,Backtracking</t>
  </si>
  <si>
    <t xml:space="preserve">[Wildcard Matching, /problems/wildcard-matching/, Hard]</t>
  </si>
  <si>
    <t xml:space="preserve">/articles/container-with-most-water</t>
  </si>
  <si>
    <t xml:space="preserve">https://leetcode.com/problems/container-with-most-water</t>
  </si>
  <si>
    <t xml:space="preserve">912.2K</t>
  </si>
  <si>
    <t xml:space="preserve">1.7M</t>
  </si>
  <si>
    <t xml:space="preserve">Amazon,Google,Microsoft,Facebook,Goldman Sachs,Adobe,Apple</t>
  </si>
  <si>
    <t xml:space="preserve">Array,Two Pointers</t>
  </si>
  <si>
    <t xml:space="preserve">[Trapping Rain Water, /problems/trapping-rain-water/, Hard]</t>
  </si>
  <si>
    <t xml:space="preserve">/articles/integer-to-roman</t>
  </si>
  <si>
    <t xml:space="preserve">https://leetcode.com/problems/integer-to-roman</t>
  </si>
  <si>
    <t xml:space="preserve">474.6K</t>
  </si>
  <si>
    <t xml:space="preserve">831.1K</t>
  </si>
  <si>
    <t xml:space="preserve">Amazon,Bloomberg,Microsoft,Adobe,Google,Apple,Oracle</t>
  </si>
  <si>
    <t xml:space="preserve">[Roman to Integer, /problems/roman-to-integer/, Easy], [Integer to English Words, /problems/integer-to-english-words/, Hard]</t>
  </si>
  <si>
    <t xml:space="preserve">/articles/roman-to-integer</t>
  </si>
  <si>
    <t xml:space="preserve">https://leetcode.com/problems/roman-to-integer</t>
  </si>
  <si>
    <t xml:space="preserve">947.4K</t>
  </si>
  <si>
    <t xml:space="preserve">Amazon,Roblox,Microsoft,Adobe,Facebook,LinkedIn,Google,Apple,Uber,Qualtrics,Oracle,eBay</t>
  </si>
  <si>
    <t xml:space="preserve">[Integer to Roman, /problems/integer-to-roman/, Medium]</t>
  </si>
  <si>
    <t xml:space="preserve">/articles/longest-common-prefix</t>
  </si>
  <si>
    <t xml:space="preserve">https://leetcode.com/problems/longest-common-prefix</t>
  </si>
  <si>
    <t xml:space="preserve">991.1K</t>
  </si>
  <si>
    <t xml:space="preserve">2.7M</t>
  </si>
  <si>
    <t xml:space="preserve">Facebook,Adobe,Amazon,Apple,Bloomberg,Microsoft,Yahoo,Google</t>
  </si>
  <si>
    <t xml:space="preserve">/articles/3sum</t>
  </si>
  <si>
    <t xml:space="preserve">https://leetcode.com/problems/3sum</t>
  </si>
  <si>
    <t xml:space="preserve">4.4M</t>
  </si>
  <si>
    <t xml:space="preserve">Amazon,Facebook,Microsoft,Bloomberg,Apple,Adobe,VMware,Google,Cisco,Tesla,Goldman Sachs,eBay</t>
  </si>
  <si>
    <t xml:space="preserve">[Two Sum, /problems/two-sum/, Easy], [3Sum Closest, /problems/3sum-closest/, Medium], [4Sum, /problems/4sum/, Medium], [3Sum Smaller, /problems/3sum-smaller/, Medium]</t>
  </si>
  <si>
    <t xml:space="preserve">/articles/3sum-closest</t>
  </si>
  <si>
    <t xml:space="preserve">https://leetcode.com/problems/3sum-closest</t>
  </si>
  <si>
    <t xml:space="preserve">571.3K</t>
  </si>
  <si>
    <t xml:space="preserve">Amazon,Apple,Google,Facebook,Bloomberg</t>
  </si>
  <si>
    <t xml:space="preserve">[3Sum, /problems/3sum/, Medium], [3Sum Smaller, /problems/3sum-smaller/, Medium]</t>
  </si>
  <si>
    <t xml:space="preserve">/articles/letter-combinations-of-a-phone-number</t>
  </si>
  <si>
    <t xml:space="preserve">https://leetcode.com/problems/letter-combinations-of-a-phone-number</t>
  </si>
  <si>
    <t xml:space="preserve">795.7K</t>
  </si>
  <si>
    <t xml:space="preserve">1.6M</t>
  </si>
  <si>
    <t xml:space="preserve">Amazon,Microsoft,Twilio,Facebook,Capital One,eBay,Google,Uber,Apple,Oracle,JPMorgan,Morgan Stanley,Tesla,Qualtrics,Samsung</t>
  </si>
  <si>
    <t xml:space="preserve">String,Backtracking,Depth-first Search,Recursion</t>
  </si>
  <si>
    <t xml:space="preserve">[Generate Parentheses, /problems/generate-parentheses/, Medium], [Combination Sum, /problems/combination-sum/, Medium], [Binary Watch, /problems/binary-watch/, Easy]</t>
  </si>
  <si>
    <t xml:space="preserve">/articles/4sum</t>
  </si>
  <si>
    <t xml:space="preserve">https://leetcode.com/problems/4sum</t>
  </si>
  <si>
    <t xml:space="preserve">403.7K</t>
  </si>
  <si>
    <t xml:space="preserve">Amazon,Bloomberg</t>
  </si>
  <si>
    <t xml:space="preserve">Array,Hash Table,Two Pointers</t>
  </si>
  <si>
    <t xml:space="preserve">[Two Sum, /problems/two-sum/, Easy], [3Sum, /problems/3sum/, Medium], [4Sum II, /problems/4sum-ii/, Medium]</t>
  </si>
  <si>
    <t xml:space="preserve">/articles/remove-nth-node-from-end-of-list</t>
  </si>
  <si>
    <t xml:space="preserve">https://leetcode.com/problems/remove-nth-node-from-end-of-list</t>
  </si>
  <si>
    <t xml:space="preserve">829.5K</t>
  </si>
  <si>
    <t xml:space="preserve">2.3M</t>
  </si>
  <si>
    <t xml:space="preserve">Facebook,Amazon,Microsoft,Bloomberg,Apple</t>
  </si>
  <si>
    <t xml:space="preserve">Linked List,Two Pointers</t>
  </si>
  <si>
    <t xml:space="preserve">[Swapping Nodes in a Linked List, /problems/swapping-nodes-in-a-linked-list/, Medium], [Delete N Nodes After M Nodes of a Linked List, /problems/delete-n-nodes-after-m-nodes-of-a-linked-list/, Easy]</t>
  </si>
  <si>
    <t xml:space="preserve">/articles/valid-parentheses</t>
  </si>
  <si>
    <t xml:space="preserve">https://leetcode.com/problems/valid-parentheses</t>
  </si>
  <si>
    <t xml:space="preserve">1.4M</t>
  </si>
  <si>
    <t xml:space="preserve">3.4M</t>
  </si>
  <si>
    <t xml:space="preserve">Amazon,Bloomberg,Facebook,Apple,Microsoft,Expedia,Spotify,Google,LinkedIn,Goldman Sachs,Oracle,IBM,JPMorgan,Intuit,Paypal,Atlassian,eBay,Adobe,ServiceNow,Qualcomm</t>
  </si>
  <si>
    <t xml:space="preserve">String,Stack</t>
  </si>
  <si>
    <t xml:space="preserve">[Generate Parentheses, /problems/generate-parentheses/, Medium], [Longest Valid Parentheses, /problems/longest-valid-parentheses/, Hard], [Remove Invalid Parentheses, /problems/remove-invalid-parentheses/, Hard], [Check If Word Is Valid After Substitutions, /problems/check-if-word-is-valid-after-substitutions/, Medium]</t>
  </si>
  <si>
    <t xml:space="preserve">/articles/merge-two-sorted-lists</t>
  </si>
  <si>
    <t xml:space="preserve">https://leetcode.com/problems/merge-two-sorted-lists</t>
  </si>
  <si>
    <t xml:space="preserve">Amazon,Adobe,Bloomberg,Capital One,Facebook,Microsoft,Oracle,LinkedIn,Uber,VMware,IBM,ByteDance</t>
  </si>
  <si>
    <t xml:space="preserve">Linked List,Recursion</t>
  </si>
  <si>
    <t xml:space="preserve">[Merge k Sorted Lists, /problems/merge-k-sorted-lists/, Hard], [Merge Sorted Array, /problems/merge-sorted-array/, Easy], [Sort List, /problems/sort-list/, Medium], [Shortest Word Distance II, /problems/shortest-word-distance-ii/, Medium], [Add Two Polynomials Represented as Linked Lists, /problems/add-two-polynomials-represented-as-linked-lists/, Medium]</t>
  </si>
  <si>
    <t xml:space="preserve">/articles/generate-parentheses</t>
  </si>
  <si>
    <t xml:space="preserve">https://leetcode.com/problems/generate-parentheses</t>
  </si>
  <si>
    <t xml:space="preserve">714.5K</t>
  </si>
  <si>
    <t xml:space="preserve">1.1M</t>
  </si>
  <si>
    <t xml:space="preserve">Microsoft,Facebook,Google,Bloomberg,Amazon,Apple,Adobe,Walmart Labs,ByteDance,Nvidia,Oracle</t>
  </si>
  <si>
    <t xml:space="preserve">String,Backtracking</t>
  </si>
  <si>
    <t xml:space="preserve">[Letter Combinations of a Phone Number, /problems/letter-combinations-of-a-phone-number/, Medium], [Valid Parentheses, /problems/valid-parentheses/, Easy]</t>
  </si>
  <si>
    <t xml:space="preserve">/articles/merge-k-sorted-list</t>
  </si>
  <si>
    <t xml:space="preserve">https://leetcode.com/problems/merge-k-sorted-lists</t>
  </si>
  <si>
    <t xml:space="preserve">856.1K</t>
  </si>
  <si>
    <t xml:space="preserve">2M</t>
  </si>
  <si>
    <t xml:space="preserve">Amazon,Facebook,Microsoft,Bloomberg,Apple,Oracle,Databricks,Google,Twitter,Uber,Adobe,Wish,ByteDance,Palantir Technologies,Tesla</t>
  </si>
  <si>
    <t xml:space="preserve">Linked List,Divide and Conquer,Heap</t>
  </si>
  <si>
    <t xml:space="preserve">[Merge Two Sorted Lists, /problems/merge-two-sorted-lists/, Easy], [Ugly Number II, /problems/ugly-number-ii/, Medium]</t>
  </si>
  <si>
    <t xml:space="preserve">/articles/swap-nodes-in-pairs</t>
  </si>
  <si>
    <t xml:space="preserve">https://leetcode.com/problems/swap-nodes-in-pairs</t>
  </si>
  <si>
    <t xml:space="preserve">594.5K</t>
  </si>
  <si>
    <t xml:space="preserve">Microsoft,Amazon,Facebook,Google,eBay,ByteDance</t>
  </si>
  <si>
    <t xml:space="preserve">[Reverse Nodes in k-Group, /problems/reverse-nodes-in-k-group/, Hard], [Swapping Nodes in a Linked List, /problems/swapping-nodes-in-a-linked-list/, Medium]</t>
  </si>
  <si>
    <t xml:space="preserve">/articles/reverse-nodes-in-k-group</t>
  </si>
  <si>
    <t xml:space="preserve">https://leetcode.com/problems/reverse-nodes-in-k-group</t>
  </si>
  <si>
    <t xml:space="preserve">341.1K</t>
  </si>
  <si>
    <t xml:space="preserve">752.3K</t>
  </si>
  <si>
    <t xml:space="preserve">Amazon,Microsoft,Apple,ByteDance,Facebook,Google</t>
  </si>
  <si>
    <t xml:space="preserve">Linked List</t>
  </si>
  <si>
    <t xml:space="preserve">[Swap Nodes in Pairs, /problems/swap-nodes-in-pairs/, Medium], [Swapping Nodes in a Linked List, /problems/swapping-nodes-in-a-linked-list/, Medium]</t>
  </si>
  <si>
    <t xml:space="preserve">ERROR</t>
  </si>
  <si>
    <t xml:space="preserve">TIMEOUT</t>
  </si>
  <si>
    <t xml:space="preserve">&gt;=3</t>
  </si>
  <si>
    <t xml:space="preserve">Temperature  0</t>
  </si>
  <si>
    <t xml:space="preserve">gpt-4.0-turbo</t>
  </si>
  <si>
    <t xml:space="preserve">Problems</t>
  </si>
  <si>
    <t xml:space="preserve">Cantidad_a_resolver</t>
  </si>
  <si>
    <t xml:space="preserve">Total</t>
  </si>
  <si>
    <t xml:space="preserve">Temperature  1</t>
  </si>
  <si>
    <t xml:space="preserve">=3</t>
  </si>
  <si>
    <t xml:space="preserve">Prom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</si>
</sst>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F99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AA84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externalLink" Target="externalLinks/externalLink6.xml"/><Relationship Id="rId11" Type="http://schemas.openxmlformats.org/officeDocument/2006/relationships/externalLink" Target="externalLinks/externalLink7.xml"/><Relationship Id="rId12" Type="http://schemas.openxmlformats.org/officeDocument/2006/relationships/externalLink" Target="externalLinks/externalLink8.xml"/><Relationship Id="rId13" Type="http://schemas.openxmlformats.org/officeDocument/2006/relationships/externalLink" Target="externalLinks/externalLink9.xml"/><Relationship Id="rId14" Type="http://schemas.openxmlformats.org/officeDocument/2006/relationships/externalLink" Target="externalLinks/externalLink10.xml"/><Relationship Id="rId15" Type="http://schemas.openxmlformats.org/officeDocument/2006/relationships/externalLink" Target="externalLinks/externalLink11.xml"/><Relationship Id="rId16" Type="http://schemas.openxmlformats.org/officeDocument/2006/relationships/externalLink" Target="externalLinks/externalLink12.xml"/><Relationship Id="rId17" Type="http://schemas.openxmlformats.org/officeDocument/2006/relationships/externalLink" Target="externalLinks/externalLink13.xml"/><Relationship Id="rId18" Type="http://schemas.openxmlformats.org/officeDocument/2006/relationships/externalLink" Target="externalLinks/externalLink14.xml"/><Relationship Id="rId19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temperature-0_results_gemini-1.0-pro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temperature-0_results_gemini-1.5-pro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temperature-0_results_gemini-1.5-flash.xlsx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temperature-0_results_gpt-3.5-turbo.xlsx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temperature-0_results_gpt-4-turbo.xlsx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temperature-0_results_gpt-4o.xlsx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temperature-0_results_gpt-4o-mini.xlsx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temperature-1_results_gemini-1.0-pro.xlsx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temperature-1_results_gemini-1.5-pro.xlsx" TargetMode="External"/>
</Relationships>
</file>

<file path=xl/externalLinks/_rels/externalLink10.xml.rels><?xml version="1.0" encoding="UTF-8"?>
<Relationships xmlns="http://schemas.openxmlformats.org/package/2006/relationships"><Relationship Id="rId1" Type="http://schemas.openxmlformats.org/officeDocument/2006/relationships/externalLinkPath" Target="temperature-1_results_gemini-1.5-flash.xlsx" TargetMode="External"/>
</Relationships>
</file>

<file path=xl/externalLinks/_rels/externalLink11.xml.rels><?xml version="1.0" encoding="UTF-8"?>
<Relationships xmlns="http://schemas.openxmlformats.org/package/2006/relationships"><Relationship Id="rId1" Type="http://schemas.openxmlformats.org/officeDocument/2006/relationships/externalLinkPath" Target="temperature-1_results_gpt-3.5-turbo.xlsx" TargetMode="External"/>
</Relationships>
</file>

<file path=xl/externalLinks/_rels/externalLink12.xml.rels><?xml version="1.0" encoding="UTF-8"?>
<Relationships xmlns="http://schemas.openxmlformats.org/package/2006/relationships"><Relationship Id="rId1" Type="http://schemas.openxmlformats.org/officeDocument/2006/relationships/externalLinkPath" Target="temperature-1_results_gpt-4-turbo.xlsx" TargetMode="External"/>
</Relationships>
</file>

<file path=xl/externalLinks/_rels/externalLink13.xml.rels><?xml version="1.0" encoding="UTF-8"?>
<Relationships xmlns="http://schemas.openxmlformats.org/package/2006/relationships"><Relationship Id="rId1" Type="http://schemas.openxmlformats.org/officeDocument/2006/relationships/externalLinkPath" Target="temperature-1_results_gpt-4o.xlsx" TargetMode="External"/>
</Relationships>
</file>

<file path=xl/externalLinks/_rels/externalLink14.xml.rels><?xml version="1.0" encoding="UTF-8"?>
<Relationships xmlns="http://schemas.openxmlformats.org/package/2006/relationships"><Relationship Id="rId1" Type="http://schemas.openxmlformats.org/officeDocument/2006/relationships/externalLinkPath" Target="temperature-1_results_gpt-4o-mini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</v>
          </cell>
          <cell r="E2">
            <v>0</v>
          </cell>
        </row>
        <row r="3">
          <cell r="D3">
            <v>3</v>
          </cell>
          <cell r="E3">
            <v>0</v>
          </cell>
        </row>
        <row r="4">
          <cell r="D4">
            <v>0</v>
          </cell>
          <cell r="E4">
            <v>0</v>
          </cell>
        </row>
        <row r="5">
          <cell r="D5">
            <v>5</v>
          </cell>
          <cell r="E5">
            <v>0</v>
          </cell>
        </row>
        <row r="6">
          <cell r="D6">
            <v>0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4</v>
          </cell>
          <cell r="E8">
            <v>0</v>
          </cell>
        </row>
        <row r="9">
          <cell r="D9">
            <v>5</v>
          </cell>
          <cell r="E9">
            <v>0</v>
          </cell>
        </row>
        <row r="10">
          <cell r="D10">
            <v>4</v>
          </cell>
          <cell r="E10">
            <v>0</v>
          </cell>
        </row>
        <row r="11">
          <cell r="D11">
            <v>0</v>
          </cell>
          <cell r="E11">
            <v>0</v>
          </cell>
        </row>
        <row r="12">
          <cell r="D12">
            <v>0</v>
          </cell>
          <cell r="E12">
            <v>0</v>
          </cell>
        </row>
        <row r="13">
          <cell r="D13">
            <v>0</v>
          </cell>
          <cell r="E13">
            <v>0</v>
          </cell>
        </row>
        <row r="14">
          <cell r="D14">
            <v>0</v>
          </cell>
          <cell r="E14">
            <v>0</v>
          </cell>
        </row>
        <row r="15">
          <cell r="D15">
            <v>2</v>
          </cell>
          <cell r="E15">
            <v>0</v>
          </cell>
        </row>
        <row r="16">
          <cell r="D16">
            <v>0</v>
          </cell>
          <cell r="E16">
            <v>0</v>
          </cell>
        </row>
        <row r="17">
          <cell r="D17">
            <v>3</v>
          </cell>
          <cell r="E17">
            <v>0</v>
          </cell>
        </row>
        <row r="18">
          <cell r="D18">
            <v>3</v>
          </cell>
          <cell r="E18">
            <v>0</v>
          </cell>
        </row>
        <row r="19">
          <cell r="D19">
            <v>2</v>
          </cell>
          <cell r="E19">
            <v>0</v>
          </cell>
        </row>
        <row r="20">
          <cell r="D20">
            <v>3</v>
          </cell>
          <cell r="E20">
            <v>0</v>
          </cell>
        </row>
        <row r="21">
          <cell r="D21">
            <v>0</v>
          </cell>
          <cell r="E21">
            <v>0</v>
          </cell>
        </row>
        <row r="22">
          <cell r="D22">
            <v>0</v>
          </cell>
          <cell r="E22">
            <v>0</v>
          </cell>
        </row>
        <row r="24">
          <cell r="D24">
            <v>0</v>
          </cell>
          <cell r="E24">
            <v>0</v>
          </cell>
        </row>
        <row r="25">
          <cell r="D25">
            <v>3</v>
          </cell>
          <cell r="E25">
            <v>0</v>
          </cell>
        </row>
        <row r="26">
          <cell r="D26">
            <v>0</v>
          </cell>
          <cell r="E26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</v>
          </cell>
          <cell r="E2">
            <v>3</v>
          </cell>
        </row>
        <row r="3">
          <cell r="D3">
            <v>0</v>
          </cell>
          <cell r="E3">
            <v>0</v>
          </cell>
        </row>
        <row r="4">
          <cell r="D4">
            <v>3</v>
          </cell>
          <cell r="E4">
            <v>0</v>
          </cell>
        </row>
        <row r="5">
          <cell r="D5">
            <v>5</v>
          </cell>
          <cell r="E5">
            <v>0</v>
          </cell>
        </row>
        <row r="6">
          <cell r="D6">
            <v>2</v>
          </cell>
          <cell r="E6">
            <v>1</v>
          </cell>
        </row>
        <row r="7">
          <cell r="D7">
            <v>3</v>
          </cell>
          <cell r="E7">
            <v>0</v>
          </cell>
        </row>
        <row r="8">
          <cell r="D8">
            <v>3</v>
          </cell>
          <cell r="E8">
            <v>0</v>
          </cell>
        </row>
        <row r="9">
          <cell r="D9">
            <v>3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2">
          <cell r="D12">
            <v>3</v>
          </cell>
          <cell r="E12">
            <v>0</v>
          </cell>
        </row>
        <row r="13">
          <cell r="D13">
            <v>3</v>
          </cell>
          <cell r="E13">
            <v>0</v>
          </cell>
        </row>
        <row r="14">
          <cell r="D14">
            <v>5</v>
          </cell>
          <cell r="E14">
            <v>0</v>
          </cell>
        </row>
        <row r="15">
          <cell r="D15">
            <v>2</v>
          </cell>
          <cell r="E15">
            <v>0</v>
          </cell>
        </row>
        <row r="18">
          <cell r="D18">
            <v>2</v>
          </cell>
          <cell r="E18">
            <v>1</v>
          </cell>
        </row>
        <row r="19">
          <cell r="D19">
            <v>2</v>
          </cell>
          <cell r="E19">
            <v>0</v>
          </cell>
        </row>
        <row r="20">
          <cell r="D20">
            <v>0</v>
          </cell>
          <cell r="E20">
            <v>0</v>
          </cell>
        </row>
        <row r="21">
          <cell r="D21">
            <v>11</v>
          </cell>
          <cell r="E21">
            <v>4</v>
          </cell>
        </row>
        <row r="22">
          <cell r="D22">
            <v>0</v>
          </cell>
          <cell r="E22">
            <v>0</v>
          </cell>
        </row>
        <row r="23">
          <cell r="D23">
            <v>2</v>
          </cell>
          <cell r="E23">
            <v>0</v>
          </cell>
        </row>
        <row r="24">
          <cell r="D24">
            <v>0</v>
          </cell>
          <cell r="E24">
            <v>0</v>
          </cell>
        </row>
        <row r="25">
          <cell r="D25">
            <v>0</v>
          </cell>
          <cell r="E25">
            <v>0</v>
          </cell>
        </row>
        <row r="26">
          <cell r="D26">
            <v>0</v>
          </cell>
          <cell r="E26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3</v>
          </cell>
          <cell r="E2">
            <v>0</v>
          </cell>
        </row>
        <row r="3">
          <cell r="D3">
            <v>3</v>
          </cell>
          <cell r="E3">
            <v>0</v>
          </cell>
        </row>
        <row r="4">
          <cell r="D4">
            <v>3</v>
          </cell>
          <cell r="E4">
            <v>0</v>
          </cell>
        </row>
        <row r="5">
          <cell r="D5">
            <v>3</v>
          </cell>
          <cell r="E5">
            <v>0</v>
          </cell>
        </row>
        <row r="6">
          <cell r="D6">
            <v>2</v>
          </cell>
          <cell r="E6">
            <v>1</v>
          </cell>
        </row>
        <row r="7">
          <cell r="D7">
            <v>0</v>
          </cell>
          <cell r="E7">
            <v>0</v>
          </cell>
        </row>
        <row r="8">
          <cell r="D8">
            <v>4</v>
          </cell>
          <cell r="E8">
            <v>0</v>
          </cell>
        </row>
        <row r="9">
          <cell r="D9">
            <v>3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>
            <v>5</v>
          </cell>
          <cell r="E11">
            <v>0</v>
          </cell>
        </row>
        <row r="12">
          <cell r="D12">
            <v>4</v>
          </cell>
          <cell r="E12">
            <v>0</v>
          </cell>
        </row>
        <row r="13">
          <cell r="D13">
            <v>3</v>
          </cell>
          <cell r="E13">
            <v>0</v>
          </cell>
        </row>
        <row r="14">
          <cell r="D14">
            <v>3</v>
          </cell>
          <cell r="E14">
            <v>0</v>
          </cell>
        </row>
        <row r="15">
          <cell r="D15">
            <v>2</v>
          </cell>
          <cell r="E15">
            <v>0</v>
          </cell>
        </row>
        <row r="16">
          <cell r="D16">
            <v>3</v>
          </cell>
          <cell r="E16">
            <v>0</v>
          </cell>
        </row>
        <row r="17">
          <cell r="D17">
            <v>1</v>
          </cell>
          <cell r="E17">
            <v>0</v>
          </cell>
        </row>
        <row r="18">
          <cell r="D18">
            <v>2</v>
          </cell>
          <cell r="E18">
            <v>1</v>
          </cell>
        </row>
        <row r="19">
          <cell r="D19">
            <v>2</v>
          </cell>
          <cell r="E19">
            <v>0</v>
          </cell>
        </row>
        <row r="20">
          <cell r="D20">
            <v>1</v>
          </cell>
          <cell r="E20">
            <v>2</v>
          </cell>
        </row>
        <row r="21">
          <cell r="D21">
            <v>5</v>
          </cell>
          <cell r="E21">
            <v>0</v>
          </cell>
        </row>
        <row r="22">
          <cell r="D22">
            <v>1</v>
          </cell>
          <cell r="E22">
            <v>2</v>
          </cell>
        </row>
        <row r="24">
          <cell r="D24">
            <v>3</v>
          </cell>
          <cell r="E24">
            <v>0</v>
          </cell>
        </row>
        <row r="25">
          <cell r="D25">
            <v>3</v>
          </cell>
          <cell r="E25">
            <v>0</v>
          </cell>
        </row>
        <row r="26">
          <cell r="D26">
            <v>0</v>
          </cell>
          <cell r="E26">
            <v>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3</v>
          </cell>
          <cell r="E2">
            <v>0</v>
          </cell>
        </row>
        <row r="3">
          <cell r="D3">
            <v>0</v>
          </cell>
          <cell r="E3">
            <v>0</v>
          </cell>
        </row>
        <row r="4">
          <cell r="D4">
            <v>3</v>
          </cell>
          <cell r="E4">
            <v>0</v>
          </cell>
        </row>
        <row r="5">
          <cell r="D5">
            <v>3</v>
          </cell>
          <cell r="E5">
            <v>0</v>
          </cell>
        </row>
        <row r="6">
          <cell r="D6">
            <v>3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4</v>
          </cell>
          <cell r="E8">
            <v>0</v>
          </cell>
        </row>
        <row r="9">
          <cell r="D9">
            <v>3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>
            <v>2</v>
          </cell>
          <cell r="E11">
            <v>1</v>
          </cell>
        </row>
        <row r="12">
          <cell r="D12">
            <v>4</v>
          </cell>
          <cell r="E12">
            <v>0</v>
          </cell>
        </row>
        <row r="13">
          <cell r="D13">
            <v>3</v>
          </cell>
          <cell r="E13">
            <v>0</v>
          </cell>
        </row>
        <row r="14">
          <cell r="D14">
            <v>5</v>
          </cell>
          <cell r="E14">
            <v>0</v>
          </cell>
        </row>
        <row r="15">
          <cell r="D15">
            <v>0</v>
          </cell>
          <cell r="E15">
            <v>0</v>
          </cell>
        </row>
        <row r="16">
          <cell r="D16">
            <v>3</v>
          </cell>
          <cell r="E16">
            <v>0</v>
          </cell>
        </row>
        <row r="17">
          <cell r="D17">
            <v>3</v>
          </cell>
          <cell r="E17">
            <v>0</v>
          </cell>
        </row>
        <row r="18">
          <cell r="D18">
            <v>3</v>
          </cell>
          <cell r="E18">
            <v>0</v>
          </cell>
        </row>
        <row r="19">
          <cell r="D19">
            <v>2</v>
          </cell>
          <cell r="E19">
            <v>0</v>
          </cell>
        </row>
        <row r="20">
          <cell r="D20">
            <v>0</v>
          </cell>
          <cell r="E20">
            <v>0</v>
          </cell>
        </row>
        <row r="21">
          <cell r="D21">
            <v>5</v>
          </cell>
          <cell r="E21">
            <v>0</v>
          </cell>
        </row>
        <row r="22">
          <cell r="D22">
            <v>0</v>
          </cell>
          <cell r="E22">
            <v>0</v>
          </cell>
        </row>
        <row r="23">
          <cell r="D23">
            <v>2</v>
          </cell>
          <cell r="E23">
            <v>0</v>
          </cell>
        </row>
        <row r="24">
          <cell r="D24">
            <v>0</v>
          </cell>
          <cell r="E24">
            <v>0</v>
          </cell>
        </row>
        <row r="25">
          <cell r="D25">
            <v>0</v>
          </cell>
          <cell r="E25">
            <v>0</v>
          </cell>
        </row>
        <row r="26">
          <cell r="D26">
            <v>0</v>
          </cell>
          <cell r="E26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3</v>
          </cell>
          <cell r="E2">
            <v>0</v>
          </cell>
        </row>
        <row r="3">
          <cell r="D3">
            <v>3</v>
          </cell>
          <cell r="E3">
            <v>0</v>
          </cell>
        </row>
        <row r="4">
          <cell r="D4">
            <v>0</v>
          </cell>
          <cell r="E4">
            <v>0</v>
          </cell>
        </row>
        <row r="5">
          <cell r="D5">
            <v>3</v>
          </cell>
          <cell r="E5">
            <v>0</v>
          </cell>
        </row>
        <row r="6">
          <cell r="D6">
            <v>0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4</v>
          </cell>
          <cell r="E8">
            <v>0</v>
          </cell>
        </row>
        <row r="9">
          <cell r="D9">
            <v>0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>
            <v>3</v>
          </cell>
          <cell r="E11">
            <v>0</v>
          </cell>
        </row>
        <row r="12">
          <cell r="D12">
            <v>3</v>
          </cell>
          <cell r="E12">
            <v>0</v>
          </cell>
        </row>
        <row r="13">
          <cell r="D13">
            <v>0</v>
          </cell>
          <cell r="E13">
            <v>0</v>
          </cell>
        </row>
        <row r="14">
          <cell r="D14">
            <v>0</v>
          </cell>
          <cell r="E14">
            <v>0</v>
          </cell>
        </row>
        <row r="15">
          <cell r="D15">
            <v>2</v>
          </cell>
          <cell r="E15">
            <v>0</v>
          </cell>
        </row>
        <row r="16">
          <cell r="D16">
            <v>3</v>
          </cell>
          <cell r="E16">
            <v>0</v>
          </cell>
        </row>
        <row r="17">
          <cell r="D17">
            <v>1</v>
          </cell>
          <cell r="E17">
            <v>0</v>
          </cell>
        </row>
        <row r="18">
          <cell r="D18">
            <v>3</v>
          </cell>
          <cell r="E18">
            <v>0</v>
          </cell>
        </row>
        <row r="19">
          <cell r="D19">
            <v>2</v>
          </cell>
          <cell r="E19">
            <v>0</v>
          </cell>
        </row>
        <row r="20">
          <cell r="D20">
            <v>3</v>
          </cell>
          <cell r="E20">
            <v>0</v>
          </cell>
        </row>
        <row r="21">
          <cell r="D21">
            <v>0</v>
          </cell>
          <cell r="E21">
            <v>0</v>
          </cell>
        </row>
        <row r="22">
          <cell r="D22">
            <v>0</v>
          </cell>
          <cell r="E22">
            <v>0</v>
          </cell>
        </row>
        <row r="23">
          <cell r="D23">
            <v>2</v>
          </cell>
          <cell r="E23">
            <v>0</v>
          </cell>
        </row>
        <row r="24">
          <cell r="D24">
            <v>3</v>
          </cell>
          <cell r="E24">
            <v>0</v>
          </cell>
        </row>
        <row r="25">
          <cell r="D25">
            <v>3</v>
          </cell>
          <cell r="E25">
            <v>0</v>
          </cell>
        </row>
        <row r="26">
          <cell r="D26">
            <v>3</v>
          </cell>
          <cell r="E26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3">
          <cell r="D3">
            <v>3</v>
          </cell>
          <cell r="E3">
            <v>0</v>
          </cell>
        </row>
        <row r="4">
          <cell r="D4">
            <v>4</v>
          </cell>
          <cell r="E4">
            <v>0</v>
          </cell>
        </row>
        <row r="5">
          <cell r="D5">
            <v>5</v>
          </cell>
          <cell r="E5">
            <v>0</v>
          </cell>
        </row>
        <row r="6">
          <cell r="D6">
            <v>2</v>
          </cell>
          <cell r="E6">
            <v>1</v>
          </cell>
        </row>
        <row r="7">
          <cell r="D7">
            <v>3</v>
          </cell>
          <cell r="E7">
            <v>0</v>
          </cell>
        </row>
        <row r="8">
          <cell r="D8">
            <v>3</v>
          </cell>
          <cell r="E8">
            <v>0</v>
          </cell>
        </row>
        <row r="9">
          <cell r="D9">
            <v>5</v>
          </cell>
          <cell r="E9">
            <v>0</v>
          </cell>
        </row>
        <row r="10">
          <cell r="D10">
            <v>4</v>
          </cell>
          <cell r="E10">
            <v>0</v>
          </cell>
        </row>
        <row r="11">
          <cell r="D11">
            <v>3</v>
          </cell>
          <cell r="E11">
            <v>0</v>
          </cell>
        </row>
        <row r="12">
          <cell r="D12">
            <v>4</v>
          </cell>
          <cell r="E12">
            <v>0</v>
          </cell>
        </row>
        <row r="13">
          <cell r="D13">
            <v>3</v>
          </cell>
          <cell r="E13">
            <v>0</v>
          </cell>
        </row>
        <row r="14">
          <cell r="D14">
            <v>3</v>
          </cell>
          <cell r="E14">
            <v>0</v>
          </cell>
        </row>
        <row r="16">
          <cell r="D16">
            <v>2</v>
          </cell>
          <cell r="E16">
            <v>1</v>
          </cell>
        </row>
        <row r="17">
          <cell r="D17">
            <v>1</v>
          </cell>
          <cell r="E17">
            <v>0</v>
          </cell>
        </row>
        <row r="18">
          <cell r="D18">
            <v>3</v>
          </cell>
          <cell r="E18">
            <v>0</v>
          </cell>
        </row>
        <row r="19">
          <cell r="D19">
            <v>2</v>
          </cell>
          <cell r="E19">
            <v>0</v>
          </cell>
        </row>
        <row r="20">
          <cell r="D20">
            <v>3</v>
          </cell>
          <cell r="E20">
            <v>0</v>
          </cell>
        </row>
        <row r="21">
          <cell r="D21">
            <v>5</v>
          </cell>
          <cell r="E21">
            <v>0</v>
          </cell>
        </row>
        <row r="22">
          <cell r="D22">
            <v>3</v>
          </cell>
          <cell r="E22">
            <v>0</v>
          </cell>
        </row>
        <row r="23">
          <cell r="D23">
            <v>2</v>
          </cell>
          <cell r="E23">
            <v>0</v>
          </cell>
        </row>
        <row r="24">
          <cell r="D24">
            <v>3</v>
          </cell>
          <cell r="E24">
            <v>0</v>
          </cell>
        </row>
        <row r="25">
          <cell r="D25">
            <v>3</v>
          </cell>
          <cell r="E25">
            <v>0</v>
          </cell>
        </row>
        <row r="26">
          <cell r="D26">
            <v>3</v>
          </cell>
          <cell r="E26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3</v>
          </cell>
          <cell r="E2">
            <v>0</v>
          </cell>
        </row>
        <row r="3">
          <cell r="D3">
            <v>3</v>
          </cell>
          <cell r="E3">
            <v>0</v>
          </cell>
        </row>
        <row r="4">
          <cell r="D4">
            <v>3</v>
          </cell>
          <cell r="E4">
            <v>0</v>
          </cell>
        </row>
        <row r="5">
          <cell r="D5">
            <v>3</v>
          </cell>
          <cell r="E5">
            <v>0</v>
          </cell>
        </row>
        <row r="6">
          <cell r="D6">
            <v>3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3</v>
          </cell>
          <cell r="E8">
            <v>0</v>
          </cell>
        </row>
        <row r="9">
          <cell r="D9">
            <v>3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>
            <v>3</v>
          </cell>
          <cell r="E11">
            <v>0</v>
          </cell>
        </row>
        <row r="12">
          <cell r="D12">
            <v>3</v>
          </cell>
          <cell r="E12">
            <v>0</v>
          </cell>
        </row>
        <row r="13">
          <cell r="D13">
            <v>3</v>
          </cell>
          <cell r="E13">
            <v>0</v>
          </cell>
        </row>
        <row r="14">
          <cell r="D14">
            <v>3</v>
          </cell>
          <cell r="E14">
            <v>0</v>
          </cell>
        </row>
        <row r="15">
          <cell r="D15">
            <v>3</v>
          </cell>
          <cell r="E15">
            <v>0</v>
          </cell>
        </row>
        <row r="16">
          <cell r="D16">
            <v>3</v>
          </cell>
          <cell r="E16">
            <v>0</v>
          </cell>
        </row>
        <row r="17">
          <cell r="D17">
            <v>2</v>
          </cell>
          <cell r="E17">
            <v>1</v>
          </cell>
        </row>
        <row r="18">
          <cell r="D18">
            <v>3</v>
          </cell>
          <cell r="E18">
            <v>0</v>
          </cell>
        </row>
        <row r="19">
          <cell r="D19">
            <v>1</v>
          </cell>
          <cell r="E19">
            <v>1</v>
          </cell>
        </row>
        <row r="20">
          <cell r="D20">
            <v>3</v>
          </cell>
          <cell r="E20">
            <v>0</v>
          </cell>
        </row>
        <row r="21">
          <cell r="D21">
            <v>3</v>
          </cell>
          <cell r="E21">
            <v>0</v>
          </cell>
        </row>
        <row r="22">
          <cell r="D22">
            <v>0</v>
          </cell>
          <cell r="E22">
            <v>0</v>
          </cell>
        </row>
        <row r="23">
          <cell r="D23">
            <v>2</v>
          </cell>
          <cell r="E23">
            <v>0</v>
          </cell>
        </row>
        <row r="24">
          <cell r="D24">
            <v>3</v>
          </cell>
          <cell r="E24">
            <v>0</v>
          </cell>
        </row>
        <row r="25">
          <cell r="D25">
            <v>3</v>
          </cell>
          <cell r="E25">
            <v>0</v>
          </cell>
        </row>
        <row r="26">
          <cell r="D26">
            <v>0</v>
          </cell>
          <cell r="E26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</v>
          </cell>
          <cell r="E2">
            <v>0</v>
          </cell>
        </row>
        <row r="3">
          <cell r="D3">
            <v>0</v>
          </cell>
          <cell r="E3">
            <v>0</v>
          </cell>
        </row>
        <row r="4">
          <cell r="D4">
            <v>0</v>
          </cell>
          <cell r="E4">
            <v>0</v>
          </cell>
        </row>
        <row r="5">
          <cell r="D5">
            <v>0</v>
          </cell>
          <cell r="E5">
            <v>0</v>
          </cell>
        </row>
        <row r="6">
          <cell r="D6">
            <v>1</v>
          </cell>
          <cell r="E6">
            <v>3</v>
          </cell>
        </row>
        <row r="7">
          <cell r="D7">
            <v>0</v>
          </cell>
          <cell r="E7">
            <v>0</v>
          </cell>
        </row>
        <row r="8">
          <cell r="D8">
            <v>5</v>
          </cell>
          <cell r="E8">
            <v>0</v>
          </cell>
        </row>
        <row r="9">
          <cell r="D9">
            <v>5</v>
          </cell>
          <cell r="E9">
            <v>0</v>
          </cell>
        </row>
        <row r="11">
          <cell r="D11">
            <v>0</v>
          </cell>
          <cell r="E11">
            <v>0</v>
          </cell>
        </row>
        <row r="12">
          <cell r="D12">
            <v>0</v>
          </cell>
          <cell r="E12">
            <v>0</v>
          </cell>
        </row>
        <row r="13">
          <cell r="D13">
            <v>0</v>
          </cell>
          <cell r="E13">
            <v>0</v>
          </cell>
        </row>
        <row r="14">
          <cell r="D14">
            <v>3</v>
          </cell>
          <cell r="E14">
            <v>0</v>
          </cell>
        </row>
        <row r="15">
          <cell r="D15">
            <v>3</v>
          </cell>
          <cell r="E15">
            <v>0</v>
          </cell>
        </row>
        <row r="16">
          <cell r="D16">
            <v>0</v>
          </cell>
          <cell r="E16">
            <v>0</v>
          </cell>
        </row>
        <row r="17">
          <cell r="D17">
            <v>0</v>
          </cell>
          <cell r="E17">
            <v>0</v>
          </cell>
        </row>
        <row r="19">
          <cell r="D19">
            <v>0</v>
          </cell>
          <cell r="E19">
            <v>0</v>
          </cell>
        </row>
        <row r="21">
          <cell r="D21">
            <v>5</v>
          </cell>
          <cell r="E21">
            <v>0</v>
          </cell>
        </row>
        <row r="22">
          <cell r="D22">
            <v>0</v>
          </cell>
          <cell r="E22">
            <v>0</v>
          </cell>
        </row>
        <row r="24">
          <cell r="D24">
            <v>0</v>
          </cell>
          <cell r="E24">
            <v>0</v>
          </cell>
        </row>
        <row r="25">
          <cell r="D25">
            <v>0</v>
          </cell>
          <cell r="E25">
            <v>0</v>
          </cell>
        </row>
        <row r="26">
          <cell r="D26">
            <v>0</v>
          </cell>
          <cell r="E26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3</v>
          </cell>
          <cell r="E2">
            <v>0</v>
          </cell>
        </row>
        <row r="3">
          <cell r="D3">
            <v>3</v>
          </cell>
          <cell r="E3">
            <v>0</v>
          </cell>
        </row>
        <row r="4">
          <cell r="D4">
            <v>3</v>
          </cell>
          <cell r="E4">
            <v>0</v>
          </cell>
        </row>
        <row r="5">
          <cell r="D5">
            <v>3</v>
          </cell>
          <cell r="E5">
            <v>0</v>
          </cell>
        </row>
        <row r="6">
          <cell r="D6">
            <v>6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3</v>
          </cell>
          <cell r="E8">
            <v>0</v>
          </cell>
        </row>
        <row r="9">
          <cell r="D9">
            <v>3</v>
          </cell>
          <cell r="E9">
            <v>0</v>
          </cell>
        </row>
        <row r="12">
          <cell r="D12">
            <v>3</v>
          </cell>
          <cell r="E12">
            <v>0</v>
          </cell>
        </row>
        <row r="13">
          <cell r="D13">
            <v>5</v>
          </cell>
          <cell r="E13">
            <v>0</v>
          </cell>
        </row>
        <row r="14">
          <cell r="D14">
            <v>5</v>
          </cell>
          <cell r="E14">
            <v>0</v>
          </cell>
        </row>
        <row r="15">
          <cell r="D15">
            <v>2</v>
          </cell>
          <cell r="E15">
            <v>0</v>
          </cell>
        </row>
        <row r="16">
          <cell r="D16">
            <v>3</v>
          </cell>
          <cell r="E16">
            <v>0</v>
          </cell>
        </row>
        <row r="18">
          <cell r="D18">
            <v>2</v>
          </cell>
          <cell r="E18">
            <v>1</v>
          </cell>
        </row>
        <row r="19">
          <cell r="D19">
            <v>2</v>
          </cell>
          <cell r="E19">
            <v>0</v>
          </cell>
        </row>
        <row r="20">
          <cell r="D20">
            <v>0</v>
          </cell>
          <cell r="E20">
            <v>0</v>
          </cell>
        </row>
        <row r="21">
          <cell r="D21">
            <v>5</v>
          </cell>
          <cell r="E21">
            <v>0</v>
          </cell>
        </row>
        <row r="22">
          <cell r="D22">
            <v>3</v>
          </cell>
          <cell r="E22">
            <v>0</v>
          </cell>
        </row>
        <row r="23">
          <cell r="D23">
            <v>2</v>
          </cell>
          <cell r="E23">
            <v>0</v>
          </cell>
        </row>
        <row r="24">
          <cell r="D24">
            <v>0</v>
          </cell>
          <cell r="E24">
            <v>0</v>
          </cell>
        </row>
        <row r="25">
          <cell r="D25">
            <v>0</v>
          </cell>
          <cell r="E25">
            <v>0</v>
          </cell>
        </row>
        <row r="26">
          <cell r="D26">
            <v>4</v>
          </cell>
          <cell r="E26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3</v>
          </cell>
          <cell r="E2">
            <v>0</v>
          </cell>
        </row>
        <row r="3">
          <cell r="D3">
            <v>0</v>
          </cell>
          <cell r="E3">
            <v>0</v>
          </cell>
        </row>
        <row r="4">
          <cell r="D4">
            <v>4</v>
          </cell>
          <cell r="E4">
            <v>0</v>
          </cell>
        </row>
        <row r="5">
          <cell r="D5">
            <v>5</v>
          </cell>
          <cell r="E5">
            <v>0</v>
          </cell>
        </row>
        <row r="6">
          <cell r="D6">
            <v>2</v>
          </cell>
          <cell r="E6">
            <v>1</v>
          </cell>
        </row>
        <row r="7">
          <cell r="D7">
            <v>3</v>
          </cell>
          <cell r="E7">
            <v>0</v>
          </cell>
        </row>
        <row r="8">
          <cell r="D8">
            <v>4</v>
          </cell>
          <cell r="E8">
            <v>0</v>
          </cell>
        </row>
        <row r="9">
          <cell r="D9">
            <v>0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>
            <v>3</v>
          </cell>
          <cell r="E11">
            <v>0</v>
          </cell>
        </row>
        <row r="12">
          <cell r="D12">
            <v>0</v>
          </cell>
          <cell r="E12">
            <v>0</v>
          </cell>
        </row>
        <row r="13">
          <cell r="D13">
            <v>0</v>
          </cell>
          <cell r="E13">
            <v>0</v>
          </cell>
        </row>
        <row r="14">
          <cell r="D14">
            <v>3</v>
          </cell>
          <cell r="E14">
            <v>0</v>
          </cell>
        </row>
        <row r="15">
          <cell r="D15">
            <v>2</v>
          </cell>
          <cell r="E15">
            <v>0</v>
          </cell>
        </row>
        <row r="16">
          <cell r="D16">
            <v>3</v>
          </cell>
          <cell r="E16">
            <v>0</v>
          </cell>
        </row>
        <row r="17">
          <cell r="D17">
            <v>0</v>
          </cell>
          <cell r="E17">
            <v>0</v>
          </cell>
        </row>
        <row r="18">
          <cell r="D18">
            <v>2</v>
          </cell>
          <cell r="E18">
            <v>1</v>
          </cell>
        </row>
        <row r="20">
          <cell r="D20">
            <v>1</v>
          </cell>
          <cell r="E20">
            <v>2</v>
          </cell>
        </row>
        <row r="22">
          <cell r="D22">
            <v>1</v>
          </cell>
          <cell r="E22">
            <v>2</v>
          </cell>
        </row>
        <row r="24">
          <cell r="D24">
            <v>0</v>
          </cell>
          <cell r="E24">
            <v>0</v>
          </cell>
        </row>
        <row r="25">
          <cell r="D25">
            <v>3</v>
          </cell>
          <cell r="E25">
            <v>0</v>
          </cell>
        </row>
        <row r="26">
          <cell r="D26">
            <v>4</v>
          </cell>
          <cell r="E2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</v>
          </cell>
          <cell r="E2">
            <v>0</v>
          </cell>
        </row>
        <row r="3">
          <cell r="D3">
            <v>0</v>
          </cell>
          <cell r="E3">
            <v>0</v>
          </cell>
        </row>
        <row r="4">
          <cell r="D4">
            <v>3</v>
          </cell>
          <cell r="E4">
            <v>0</v>
          </cell>
        </row>
        <row r="5">
          <cell r="D5">
            <v>0</v>
          </cell>
          <cell r="E5">
            <v>0</v>
          </cell>
        </row>
        <row r="6">
          <cell r="D6">
            <v>0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4</v>
          </cell>
          <cell r="E8">
            <v>0</v>
          </cell>
        </row>
        <row r="9">
          <cell r="D9">
            <v>3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>
            <v>2</v>
          </cell>
          <cell r="E11">
            <v>1</v>
          </cell>
        </row>
        <row r="12">
          <cell r="D12">
            <v>3</v>
          </cell>
          <cell r="E12">
            <v>0</v>
          </cell>
        </row>
        <row r="13">
          <cell r="D13">
            <v>3</v>
          </cell>
          <cell r="E13">
            <v>0</v>
          </cell>
        </row>
        <row r="14">
          <cell r="D14">
            <v>3</v>
          </cell>
          <cell r="E14">
            <v>0</v>
          </cell>
        </row>
        <row r="15">
          <cell r="D15">
            <v>2</v>
          </cell>
          <cell r="E15">
            <v>0</v>
          </cell>
        </row>
        <row r="16">
          <cell r="D16">
            <v>3</v>
          </cell>
          <cell r="E16">
            <v>0</v>
          </cell>
        </row>
        <row r="17">
          <cell r="D17">
            <v>3</v>
          </cell>
          <cell r="E17">
            <v>0</v>
          </cell>
        </row>
        <row r="18">
          <cell r="D18">
            <v>2</v>
          </cell>
          <cell r="E18">
            <v>1</v>
          </cell>
        </row>
        <row r="19">
          <cell r="D19">
            <v>2</v>
          </cell>
          <cell r="E19">
            <v>0</v>
          </cell>
        </row>
        <row r="20">
          <cell r="D20">
            <v>0</v>
          </cell>
          <cell r="E20">
            <v>0</v>
          </cell>
        </row>
        <row r="21">
          <cell r="D21">
            <v>5</v>
          </cell>
          <cell r="E21">
            <v>0</v>
          </cell>
        </row>
        <row r="22">
          <cell r="D22">
            <v>0</v>
          </cell>
          <cell r="E22">
            <v>0</v>
          </cell>
        </row>
        <row r="23">
          <cell r="D23">
            <v>2</v>
          </cell>
          <cell r="E23">
            <v>0</v>
          </cell>
        </row>
        <row r="24">
          <cell r="D24">
            <v>0</v>
          </cell>
          <cell r="E24">
            <v>0</v>
          </cell>
        </row>
        <row r="25">
          <cell r="D25">
            <v>0</v>
          </cell>
          <cell r="E25">
            <v>0</v>
          </cell>
        </row>
        <row r="26">
          <cell r="D26">
            <v>0</v>
          </cell>
          <cell r="E26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3</v>
          </cell>
          <cell r="E2">
            <v>0</v>
          </cell>
        </row>
        <row r="3">
          <cell r="D3">
            <v>3</v>
          </cell>
          <cell r="E3">
            <v>0</v>
          </cell>
        </row>
        <row r="4">
          <cell r="D4">
            <v>0</v>
          </cell>
          <cell r="E4">
            <v>0</v>
          </cell>
        </row>
        <row r="5">
          <cell r="D5">
            <v>3</v>
          </cell>
          <cell r="E5">
            <v>0</v>
          </cell>
        </row>
        <row r="6">
          <cell r="D6">
            <v>3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3</v>
          </cell>
          <cell r="E8">
            <v>0</v>
          </cell>
        </row>
        <row r="9">
          <cell r="D9">
            <v>3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>
            <v>0</v>
          </cell>
          <cell r="E11">
            <v>0</v>
          </cell>
        </row>
        <row r="12">
          <cell r="D12">
            <v>3</v>
          </cell>
          <cell r="E12">
            <v>0</v>
          </cell>
        </row>
        <row r="13">
          <cell r="D13">
            <v>3</v>
          </cell>
          <cell r="E13">
            <v>0</v>
          </cell>
        </row>
        <row r="14">
          <cell r="D14">
            <v>0</v>
          </cell>
          <cell r="E14">
            <v>0</v>
          </cell>
        </row>
        <row r="15">
          <cell r="D15">
            <v>2</v>
          </cell>
          <cell r="E15">
            <v>0</v>
          </cell>
        </row>
        <row r="16">
          <cell r="D16">
            <v>3</v>
          </cell>
          <cell r="E16">
            <v>0</v>
          </cell>
        </row>
        <row r="17">
          <cell r="D17">
            <v>1</v>
          </cell>
          <cell r="E17">
            <v>0</v>
          </cell>
        </row>
        <row r="18">
          <cell r="D18">
            <v>0</v>
          </cell>
          <cell r="E18">
            <v>0</v>
          </cell>
        </row>
        <row r="19">
          <cell r="D19">
            <v>0</v>
          </cell>
          <cell r="E19">
            <v>0</v>
          </cell>
        </row>
        <row r="20">
          <cell r="D20">
            <v>3</v>
          </cell>
          <cell r="E20">
            <v>0</v>
          </cell>
        </row>
        <row r="21">
          <cell r="D21">
            <v>0</v>
          </cell>
          <cell r="E21">
            <v>0</v>
          </cell>
        </row>
        <row r="22">
          <cell r="D22">
            <v>0</v>
          </cell>
          <cell r="E22">
            <v>0</v>
          </cell>
        </row>
        <row r="23">
          <cell r="D23">
            <v>2</v>
          </cell>
          <cell r="E23">
            <v>0</v>
          </cell>
        </row>
        <row r="24">
          <cell r="D24">
            <v>3</v>
          </cell>
          <cell r="E24">
            <v>0</v>
          </cell>
        </row>
        <row r="25">
          <cell r="D25">
            <v>3</v>
          </cell>
          <cell r="E25">
            <v>0</v>
          </cell>
        </row>
        <row r="26">
          <cell r="D26">
            <v>0</v>
          </cell>
          <cell r="E26">
            <v>0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3">
          <cell r="D3">
            <v>3</v>
          </cell>
          <cell r="E3">
            <v>0</v>
          </cell>
        </row>
        <row r="4">
          <cell r="D4">
            <v>4</v>
          </cell>
          <cell r="E4">
            <v>0</v>
          </cell>
        </row>
        <row r="5">
          <cell r="D5">
            <v>3</v>
          </cell>
          <cell r="E5">
            <v>0</v>
          </cell>
        </row>
        <row r="6">
          <cell r="D6">
            <v>3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3</v>
          </cell>
          <cell r="E8">
            <v>1</v>
          </cell>
        </row>
        <row r="9">
          <cell r="D9">
            <v>5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>
            <v>3</v>
          </cell>
          <cell r="E11">
            <v>0</v>
          </cell>
        </row>
        <row r="12">
          <cell r="D12">
            <v>3</v>
          </cell>
          <cell r="E12">
            <v>0</v>
          </cell>
        </row>
        <row r="13">
          <cell r="D13">
            <v>3</v>
          </cell>
          <cell r="E13">
            <v>0</v>
          </cell>
        </row>
        <row r="14">
          <cell r="D14">
            <v>3</v>
          </cell>
          <cell r="E14">
            <v>0</v>
          </cell>
        </row>
        <row r="15">
          <cell r="D15">
            <v>2</v>
          </cell>
          <cell r="E15">
            <v>0</v>
          </cell>
        </row>
        <row r="16">
          <cell r="D16">
            <v>3</v>
          </cell>
          <cell r="E16">
            <v>0</v>
          </cell>
        </row>
        <row r="17">
          <cell r="D17">
            <v>1</v>
          </cell>
          <cell r="E17">
            <v>0</v>
          </cell>
        </row>
        <row r="18">
          <cell r="D18">
            <v>3</v>
          </cell>
          <cell r="E18">
            <v>0</v>
          </cell>
        </row>
        <row r="20">
          <cell r="D20">
            <v>3</v>
          </cell>
          <cell r="E20">
            <v>0</v>
          </cell>
        </row>
        <row r="21">
          <cell r="D21">
            <v>5</v>
          </cell>
          <cell r="E21">
            <v>0</v>
          </cell>
        </row>
        <row r="22">
          <cell r="D22">
            <v>3</v>
          </cell>
          <cell r="E22">
            <v>0</v>
          </cell>
        </row>
        <row r="24">
          <cell r="D24">
            <v>0</v>
          </cell>
          <cell r="E24">
            <v>0</v>
          </cell>
        </row>
        <row r="25">
          <cell r="D25">
            <v>3</v>
          </cell>
          <cell r="E25">
            <v>0</v>
          </cell>
        </row>
        <row r="26">
          <cell r="D26">
            <v>3</v>
          </cell>
          <cell r="E26">
            <v>0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3</v>
          </cell>
          <cell r="E2">
            <v>0</v>
          </cell>
        </row>
        <row r="3">
          <cell r="D3">
            <v>0</v>
          </cell>
          <cell r="E3">
            <v>0</v>
          </cell>
        </row>
        <row r="4">
          <cell r="D4">
            <v>4</v>
          </cell>
          <cell r="E4">
            <v>0</v>
          </cell>
        </row>
        <row r="5">
          <cell r="D5">
            <v>3</v>
          </cell>
          <cell r="E5">
            <v>0</v>
          </cell>
        </row>
        <row r="6">
          <cell r="D6">
            <v>3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3</v>
          </cell>
          <cell r="E8">
            <v>0</v>
          </cell>
        </row>
        <row r="9">
          <cell r="D9">
            <v>3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>
            <v>7</v>
          </cell>
          <cell r="E11">
            <v>2</v>
          </cell>
        </row>
        <row r="12">
          <cell r="D12">
            <v>3</v>
          </cell>
          <cell r="E12">
            <v>0</v>
          </cell>
        </row>
        <row r="13">
          <cell r="D13">
            <v>3</v>
          </cell>
          <cell r="E13">
            <v>0</v>
          </cell>
        </row>
        <row r="14">
          <cell r="D14">
            <v>3</v>
          </cell>
          <cell r="E14">
            <v>0</v>
          </cell>
        </row>
        <row r="15">
          <cell r="D15">
            <v>3</v>
          </cell>
          <cell r="E15">
            <v>0</v>
          </cell>
        </row>
        <row r="16">
          <cell r="D16">
            <v>2</v>
          </cell>
          <cell r="E16">
            <v>1</v>
          </cell>
        </row>
        <row r="17">
          <cell r="D17">
            <v>0</v>
          </cell>
          <cell r="E17">
            <v>0</v>
          </cell>
        </row>
        <row r="18">
          <cell r="D18">
            <v>3</v>
          </cell>
          <cell r="E18">
            <v>0</v>
          </cell>
        </row>
        <row r="19">
          <cell r="D19">
            <v>2</v>
          </cell>
          <cell r="E19">
            <v>1</v>
          </cell>
        </row>
        <row r="20">
          <cell r="D20">
            <v>3</v>
          </cell>
          <cell r="E20">
            <v>0</v>
          </cell>
        </row>
        <row r="21">
          <cell r="D21">
            <v>3</v>
          </cell>
          <cell r="E21">
            <v>0</v>
          </cell>
        </row>
        <row r="22">
          <cell r="D22">
            <v>3</v>
          </cell>
          <cell r="E22">
            <v>0</v>
          </cell>
        </row>
        <row r="23">
          <cell r="D23">
            <v>2</v>
          </cell>
          <cell r="E23">
            <v>0</v>
          </cell>
        </row>
        <row r="24">
          <cell r="D24">
            <v>0</v>
          </cell>
          <cell r="E24">
            <v>3</v>
          </cell>
        </row>
        <row r="25">
          <cell r="D25">
            <v>3</v>
          </cell>
          <cell r="E25">
            <v>0</v>
          </cell>
        </row>
        <row r="26">
          <cell r="D26">
            <v>3</v>
          </cell>
          <cell r="E26">
            <v>0</v>
          </cell>
        </row>
      </sheetData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8" activeCellId="0" sqref="W8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13.14"/>
    <col collapsed="false" customWidth="true" hidden="false" outlineLevel="0" max="6" min="6" style="0" width="14.43"/>
    <col collapsed="false" customWidth="true" hidden="false" outlineLevel="0" max="7" min="7" style="0" width="11.71"/>
    <col collapsed="false" customWidth="true" hidden="false" outlineLevel="0" max="9" min="9" style="0" width="15.85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1" t="s">
        <v>0</v>
      </c>
      <c r="C2" s="2" t="n">
        <v>0</v>
      </c>
    </row>
    <row r="4" customFormat="false" ht="15" hidden="false" customHeight="false" outlineLevel="0" collapsed="false">
      <c r="B4" s="3"/>
      <c r="C4" s="3"/>
      <c r="D4" s="4" t="s">
        <v>1</v>
      </c>
      <c r="E4" s="4"/>
      <c r="F4" s="3"/>
      <c r="G4" s="4" t="s">
        <v>2</v>
      </c>
      <c r="H4" s="4"/>
      <c r="I4" s="3"/>
      <c r="J4" s="4" t="s">
        <v>3</v>
      </c>
      <c r="K4" s="4"/>
      <c r="L4" s="5"/>
      <c r="M4" s="4" t="s">
        <v>4</v>
      </c>
      <c r="N4" s="4"/>
      <c r="O4" s="6"/>
      <c r="P4" s="4" t="s">
        <v>5</v>
      </c>
      <c r="Q4" s="4"/>
      <c r="R4" s="6"/>
      <c r="S4" s="4" t="s">
        <v>6</v>
      </c>
      <c r="T4" s="4"/>
      <c r="U4" s="6"/>
      <c r="V4" s="4" t="s">
        <v>7</v>
      </c>
      <c r="W4" s="4"/>
      <c r="X4" s="3"/>
      <c r="Y4" s="4" t="s">
        <v>8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customFormat="false" ht="15" hidden="false" customHeight="false" outlineLevel="0" collapsed="false">
      <c r="B5" s="3" t="s">
        <v>9</v>
      </c>
      <c r="C5" s="3"/>
      <c r="D5" s="3" t="s">
        <v>10</v>
      </c>
      <c r="E5" s="3" t="s">
        <v>11</v>
      </c>
      <c r="F5" s="3"/>
      <c r="G5" s="3" t="s">
        <v>10</v>
      </c>
      <c r="H5" s="3" t="s">
        <v>11</v>
      </c>
      <c r="I5" s="3"/>
      <c r="J5" s="3" t="s">
        <v>10</v>
      </c>
      <c r="K5" s="3" t="s">
        <v>11</v>
      </c>
      <c r="L5" s="3"/>
      <c r="M5" s="3" t="s">
        <v>10</v>
      </c>
      <c r="N5" s="3" t="s">
        <v>11</v>
      </c>
      <c r="O5" s="3"/>
      <c r="P5" s="3" t="s">
        <v>10</v>
      </c>
      <c r="Q5" s="3" t="s">
        <v>11</v>
      </c>
      <c r="R5" s="3"/>
      <c r="S5" s="3" t="s">
        <v>10</v>
      </c>
      <c r="T5" s="3" t="s">
        <v>11</v>
      </c>
      <c r="U5" s="3"/>
      <c r="V5" s="3" t="s">
        <v>10</v>
      </c>
      <c r="W5" s="3" t="s">
        <v>11</v>
      </c>
      <c r="X5" s="3"/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19</v>
      </c>
      <c r="AG5" s="3" t="s">
        <v>20</v>
      </c>
      <c r="AH5" s="3" t="s">
        <v>21</v>
      </c>
      <c r="AI5" s="3" t="s">
        <v>22</v>
      </c>
      <c r="AJ5" s="3" t="s">
        <v>23</v>
      </c>
      <c r="AK5" s="3" t="s">
        <v>24</v>
      </c>
      <c r="AL5" s="3" t="s">
        <v>25</v>
      </c>
      <c r="AM5" s="3" t="s">
        <v>26</v>
      </c>
    </row>
    <row r="6" customFormat="false" ht="15" hidden="false" customHeight="false" outlineLevel="0" collapsed="false">
      <c r="B6" s="7" t="n">
        <v>1</v>
      </c>
      <c r="C6" s="7"/>
      <c r="D6" s="8" t="n">
        <f aca="false">[1]Sheet1!D2</f>
        <v>0</v>
      </c>
      <c r="E6" s="8" t="n">
        <f aca="false">[1]Sheet1!E2</f>
        <v>0</v>
      </c>
      <c r="F6" s="8"/>
      <c r="G6" s="8" t="n">
        <f aca="false">[2]Sheet1!D2</f>
        <v>0</v>
      </c>
      <c r="H6" s="8" t="n">
        <f aca="false">[2]Sheet1!E2</f>
        <v>3</v>
      </c>
      <c r="I6" s="8"/>
      <c r="J6" s="8" t="n">
        <f aca="false">[3]Sheet1!D2</f>
        <v>3</v>
      </c>
      <c r="K6" s="8" t="n">
        <f aca="false">[3]Sheet1!E2</f>
        <v>0</v>
      </c>
      <c r="L6" s="8"/>
      <c r="M6" s="8" t="n">
        <f aca="false">[4]Sheet1!D2</f>
        <v>3</v>
      </c>
      <c r="N6" s="8" t="n">
        <f aca="false">[4]Sheet1!E2</f>
        <v>0</v>
      </c>
      <c r="O6" s="8"/>
      <c r="P6" s="8" t="n">
        <f aca="false">[5]Sheet1!D2</f>
        <v>3</v>
      </c>
      <c r="Q6" s="8" t="n">
        <f aca="false">[5]Sheet1!E2</f>
        <v>0</v>
      </c>
      <c r="R6" s="8"/>
      <c r="S6" s="8" t="n">
        <f aca="false">[6]Sheet1!D3</f>
        <v>3</v>
      </c>
      <c r="T6" s="8" t="n">
        <f aca="false">[6]Sheet1!E3</f>
        <v>0</v>
      </c>
      <c r="U6" s="8"/>
      <c r="V6" s="8" t="n">
        <f aca="false">[7]Sheet1!D2</f>
        <v>3</v>
      </c>
      <c r="W6" s="8" t="n">
        <f aca="false">[7]Sheet1!E2</f>
        <v>0</v>
      </c>
      <c r="X6" s="7"/>
      <c r="Y6" s="7" t="s">
        <v>27</v>
      </c>
      <c r="Z6" s="7" t="s">
        <v>28</v>
      </c>
      <c r="AA6" s="7" t="n">
        <v>46.7</v>
      </c>
      <c r="AB6" s="7" t="n">
        <v>100</v>
      </c>
      <c r="AC6" s="7" t="s">
        <v>29</v>
      </c>
      <c r="AD6" s="7" t="n">
        <v>999</v>
      </c>
      <c r="AE6" s="7" t="s">
        <v>30</v>
      </c>
      <c r="AF6" s="7" t="s">
        <v>31</v>
      </c>
      <c r="AG6" s="7" t="s">
        <v>32</v>
      </c>
      <c r="AH6" s="7" t="s">
        <v>33</v>
      </c>
      <c r="AI6" s="7" t="n">
        <v>20217</v>
      </c>
      <c r="AJ6" s="7" t="n">
        <v>712</v>
      </c>
      <c r="AK6" s="7" t="n">
        <v>97</v>
      </c>
      <c r="AL6" s="7" t="n">
        <v>1</v>
      </c>
      <c r="AM6" s="7" t="s">
        <v>34</v>
      </c>
    </row>
    <row r="7" customFormat="false" ht="15" hidden="false" customHeight="false" outlineLevel="0" collapsed="false">
      <c r="B7" s="9" t="n">
        <v>2</v>
      </c>
      <c r="C7" s="9"/>
      <c r="D7" s="10" t="n">
        <f aca="false">[1]Sheet1!D3</f>
        <v>3</v>
      </c>
      <c r="E7" s="10" t="n">
        <f aca="false">[1]Sheet1!E3</f>
        <v>0</v>
      </c>
      <c r="F7" s="10"/>
      <c r="G7" s="10" t="n">
        <f aca="false">[2]Sheet1!D3</f>
        <v>0</v>
      </c>
      <c r="H7" s="10" t="n">
        <f aca="false">[2]Sheet1!E3</f>
        <v>0</v>
      </c>
      <c r="I7" s="10"/>
      <c r="J7" s="10" t="n">
        <f aca="false">[3]Sheet1!D3</f>
        <v>3</v>
      </c>
      <c r="K7" s="10" t="n">
        <f aca="false">[3]Sheet1!E3</f>
        <v>0</v>
      </c>
      <c r="L7" s="10"/>
      <c r="M7" s="10" t="n">
        <f aca="false">[4]Sheet1!D3</f>
        <v>0</v>
      </c>
      <c r="N7" s="10" t="n">
        <f aca="false">[4]Sheet1!E3</f>
        <v>0</v>
      </c>
      <c r="O7" s="10"/>
      <c r="P7" s="10" t="n">
        <f aca="false">[5]Sheet1!D3</f>
        <v>3</v>
      </c>
      <c r="Q7" s="10" t="n">
        <f aca="false">[5]Sheet1!E3</f>
        <v>0</v>
      </c>
      <c r="R7" s="10"/>
      <c r="S7" s="10" t="n">
        <f aca="false">[6]Sheet1!D4</f>
        <v>4</v>
      </c>
      <c r="T7" s="10" t="n">
        <f aca="false">[6]Sheet1!E4</f>
        <v>0</v>
      </c>
      <c r="U7" s="10"/>
      <c r="V7" s="10" t="n">
        <f aca="false">[7]Sheet1!D3</f>
        <v>3</v>
      </c>
      <c r="W7" s="10" t="n">
        <f aca="false">[7]Sheet1!E3</f>
        <v>0</v>
      </c>
      <c r="X7" s="9"/>
      <c r="Y7" s="9" t="s">
        <v>35</v>
      </c>
      <c r="Z7" s="9" t="s">
        <v>36</v>
      </c>
      <c r="AA7" s="9" t="n">
        <v>35.7</v>
      </c>
      <c r="AB7" s="9" t="n">
        <v>93.1</v>
      </c>
      <c r="AC7" s="9" t="s">
        <v>37</v>
      </c>
      <c r="AD7" s="9" t="n">
        <v>999</v>
      </c>
      <c r="AE7" s="9" t="s">
        <v>38</v>
      </c>
      <c r="AF7" s="9" t="s">
        <v>39</v>
      </c>
      <c r="AG7" s="9" t="s">
        <v>40</v>
      </c>
      <c r="AH7" s="9" t="s">
        <v>41</v>
      </c>
      <c r="AI7" s="9" t="n">
        <v>11350</v>
      </c>
      <c r="AJ7" s="9" t="n">
        <v>2704</v>
      </c>
      <c r="AK7" s="9" t="n">
        <v>81</v>
      </c>
      <c r="AL7" s="9" t="n">
        <v>1</v>
      </c>
      <c r="AM7" s="9" t="s">
        <v>42</v>
      </c>
    </row>
    <row r="8" customFormat="false" ht="15" hidden="false" customHeight="false" outlineLevel="0" collapsed="false">
      <c r="B8" s="9" t="n">
        <v>3</v>
      </c>
      <c r="C8" s="9"/>
      <c r="D8" s="10" t="n">
        <f aca="false">[1]Sheet1!D4</f>
        <v>0</v>
      </c>
      <c r="E8" s="10" t="n">
        <f aca="false">[1]Sheet1!E4</f>
        <v>0</v>
      </c>
      <c r="F8" s="10"/>
      <c r="G8" s="10" t="n">
        <f aca="false">[2]Sheet1!D4</f>
        <v>3</v>
      </c>
      <c r="H8" s="10" t="n">
        <f aca="false">[2]Sheet1!E4</f>
        <v>0</v>
      </c>
      <c r="I8" s="10"/>
      <c r="J8" s="10" t="n">
        <f aca="false">[3]Sheet1!D4</f>
        <v>3</v>
      </c>
      <c r="K8" s="10" t="n">
        <f aca="false">[3]Sheet1!E4</f>
        <v>0</v>
      </c>
      <c r="L8" s="10"/>
      <c r="M8" s="10" t="n">
        <f aca="false">[4]Sheet1!D4</f>
        <v>3</v>
      </c>
      <c r="N8" s="10" t="n">
        <f aca="false">[4]Sheet1!E4</f>
        <v>0</v>
      </c>
      <c r="O8" s="10"/>
      <c r="P8" s="10" t="n">
        <f aca="false">[5]Sheet1!D4</f>
        <v>0</v>
      </c>
      <c r="Q8" s="10" t="n">
        <f aca="false">[5]Sheet1!E4</f>
        <v>0</v>
      </c>
      <c r="R8" s="10"/>
      <c r="S8" s="10" t="n">
        <f aca="false">[6]Sheet1!D5</f>
        <v>5</v>
      </c>
      <c r="T8" s="10" t="n">
        <f aca="false">[6]Sheet1!E5</f>
        <v>0</v>
      </c>
      <c r="U8" s="10"/>
      <c r="V8" s="10" t="n">
        <f aca="false">[7]Sheet1!D4</f>
        <v>3</v>
      </c>
      <c r="W8" s="10" t="n">
        <f aca="false">[7]Sheet1!E4</f>
        <v>0</v>
      </c>
      <c r="X8" s="9"/>
      <c r="Y8" s="9" t="s">
        <v>35</v>
      </c>
      <c r="Z8" s="9" t="s">
        <v>43</v>
      </c>
      <c r="AA8" s="9" t="n">
        <v>31.5</v>
      </c>
      <c r="AB8" s="9" t="n">
        <v>90.9</v>
      </c>
      <c r="AC8" s="9" t="s">
        <v>44</v>
      </c>
      <c r="AD8" s="9" t="n">
        <v>999</v>
      </c>
      <c r="AE8" s="9" t="s">
        <v>45</v>
      </c>
      <c r="AF8" s="9" t="s">
        <v>46</v>
      </c>
      <c r="AG8" s="9" t="s">
        <v>47</v>
      </c>
      <c r="AH8" s="9" t="s">
        <v>48</v>
      </c>
      <c r="AI8" s="9" t="n">
        <v>13810</v>
      </c>
      <c r="AJ8" s="9" t="n">
        <v>714</v>
      </c>
      <c r="AK8" s="9" t="n">
        <v>95</v>
      </c>
      <c r="AL8" s="9" t="n">
        <v>1</v>
      </c>
      <c r="AM8" s="9" t="s">
        <v>49</v>
      </c>
    </row>
    <row r="9" customFormat="false" ht="15" hidden="false" customHeight="false" outlineLevel="0" collapsed="false">
      <c r="B9" s="11" t="n">
        <v>4</v>
      </c>
      <c r="C9" s="11"/>
      <c r="D9" s="12" t="n">
        <f aca="false">[1]Sheet1!D5</f>
        <v>5</v>
      </c>
      <c r="E9" s="12" t="n">
        <f aca="false">[1]Sheet1!E5</f>
        <v>0</v>
      </c>
      <c r="F9" s="12"/>
      <c r="G9" s="12" t="n">
        <f aca="false">[2]Sheet1!D5</f>
        <v>5</v>
      </c>
      <c r="H9" s="12" t="n">
        <f aca="false">[2]Sheet1!E5</f>
        <v>0</v>
      </c>
      <c r="I9" s="12"/>
      <c r="J9" s="12" t="n">
        <f aca="false">[3]Sheet1!D5</f>
        <v>3</v>
      </c>
      <c r="K9" s="12" t="n">
        <f aca="false">[3]Sheet1!E5</f>
        <v>0</v>
      </c>
      <c r="L9" s="12"/>
      <c r="M9" s="12" t="n">
        <f aca="false">[4]Sheet1!D5</f>
        <v>3</v>
      </c>
      <c r="N9" s="12" t="n">
        <f aca="false">[4]Sheet1!E5</f>
        <v>0</v>
      </c>
      <c r="O9" s="12"/>
      <c r="P9" s="12" t="n">
        <f aca="false">[5]Sheet1!D5</f>
        <v>3</v>
      </c>
      <c r="Q9" s="12" t="n">
        <f aca="false">[5]Sheet1!E5</f>
        <v>0</v>
      </c>
      <c r="R9" s="12"/>
      <c r="S9" s="12" t="n">
        <f aca="false">[6]Sheet1!D6</f>
        <v>2</v>
      </c>
      <c r="T9" s="12" t="n">
        <f aca="false">[6]Sheet1!E6</f>
        <v>1</v>
      </c>
      <c r="U9" s="12"/>
      <c r="V9" s="12" t="n">
        <f aca="false">[7]Sheet1!D5</f>
        <v>3</v>
      </c>
      <c r="W9" s="12" t="n">
        <f aca="false">[7]Sheet1!E5</f>
        <v>0</v>
      </c>
      <c r="X9" s="11"/>
      <c r="Y9" s="11" t="s">
        <v>50</v>
      </c>
      <c r="Z9" s="11" t="s">
        <v>51</v>
      </c>
      <c r="AA9" s="11" t="n">
        <v>31.4</v>
      </c>
      <c r="AB9" s="11" t="n">
        <v>86.2</v>
      </c>
      <c r="AC9" s="11" t="s">
        <v>52</v>
      </c>
      <c r="AD9" s="11" t="n">
        <v>999</v>
      </c>
      <c r="AE9" s="11" t="s">
        <v>53</v>
      </c>
      <c r="AF9" s="11" t="s">
        <v>54</v>
      </c>
      <c r="AG9" s="11" t="s">
        <v>55</v>
      </c>
      <c r="AH9" s="11" t="s">
        <v>56</v>
      </c>
      <c r="AI9" s="11" t="n">
        <v>9665</v>
      </c>
      <c r="AJ9" s="11" t="n">
        <v>1486</v>
      </c>
      <c r="AK9" s="11" t="n">
        <v>87</v>
      </c>
      <c r="AL9" s="11" t="n">
        <v>1</v>
      </c>
      <c r="AM9" s="11" t="n">
        <v>0</v>
      </c>
    </row>
    <row r="10" customFormat="false" ht="15" hidden="false" customHeight="false" outlineLevel="0" collapsed="false">
      <c r="B10" s="9" t="n">
        <v>5</v>
      </c>
      <c r="C10" s="9"/>
      <c r="D10" s="10" t="n">
        <f aca="false">[1]Sheet1!D6</f>
        <v>0</v>
      </c>
      <c r="E10" s="10" t="n">
        <f aca="false">[1]Sheet1!E6</f>
        <v>0</v>
      </c>
      <c r="F10" s="10"/>
      <c r="G10" s="10" t="n">
        <f aca="false">[2]Sheet1!D6</f>
        <v>2</v>
      </c>
      <c r="H10" s="10" t="n">
        <f aca="false">[2]Sheet1!E6</f>
        <v>1</v>
      </c>
      <c r="I10" s="10"/>
      <c r="J10" s="10" t="n">
        <f aca="false">[3]Sheet1!D6</f>
        <v>2</v>
      </c>
      <c r="K10" s="10" t="n">
        <f aca="false">[3]Sheet1!E6</f>
        <v>1</v>
      </c>
      <c r="L10" s="10"/>
      <c r="M10" s="10" t="n">
        <f aca="false">[4]Sheet1!D6</f>
        <v>3</v>
      </c>
      <c r="N10" s="10" t="n">
        <f aca="false">[4]Sheet1!E6</f>
        <v>0</v>
      </c>
      <c r="O10" s="10"/>
      <c r="P10" s="10" t="n">
        <f aca="false">[5]Sheet1!D6</f>
        <v>0</v>
      </c>
      <c r="Q10" s="10" t="n">
        <f aca="false">[5]Sheet1!E6</f>
        <v>0</v>
      </c>
      <c r="R10" s="10"/>
      <c r="S10" s="10" t="n">
        <f aca="false">[6]Sheet1!D7</f>
        <v>3</v>
      </c>
      <c r="T10" s="10" t="n">
        <f aca="false">[6]Sheet1!E7</f>
        <v>0</v>
      </c>
      <c r="U10" s="10"/>
      <c r="V10" s="10" t="n">
        <f aca="false">[7]Sheet1!D6</f>
        <v>3</v>
      </c>
      <c r="W10" s="10" t="n">
        <f aca="false">[7]Sheet1!E6</f>
        <v>0</v>
      </c>
      <c r="X10" s="9"/>
      <c r="Y10" s="9" t="s">
        <v>35</v>
      </c>
      <c r="Z10" s="9" t="s">
        <v>57</v>
      </c>
      <c r="AA10" s="9" t="n">
        <v>30.6</v>
      </c>
      <c r="AB10" s="9" t="n">
        <v>84.7</v>
      </c>
      <c r="AC10" s="9" t="s">
        <v>58</v>
      </c>
      <c r="AD10" s="9" t="n">
        <v>999</v>
      </c>
      <c r="AE10" s="9" t="s">
        <v>59</v>
      </c>
      <c r="AF10" s="9" t="s">
        <v>30</v>
      </c>
      <c r="AG10" s="9" t="s">
        <v>60</v>
      </c>
      <c r="AH10" s="9" t="s">
        <v>61</v>
      </c>
      <c r="AI10" s="9" t="n">
        <v>10271</v>
      </c>
      <c r="AJ10" s="9" t="n">
        <v>670</v>
      </c>
      <c r="AK10" s="9" t="n">
        <v>94</v>
      </c>
      <c r="AL10" s="9" t="n">
        <v>1</v>
      </c>
      <c r="AM10" s="9" t="s">
        <v>62</v>
      </c>
    </row>
    <row r="11" customFormat="false" ht="15" hidden="false" customHeight="false" outlineLevel="0" collapsed="false">
      <c r="B11" s="9" t="n">
        <v>6</v>
      </c>
      <c r="C11" s="9"/>
      <c r="D11" s="10" t="n">
        <f aca="false">[1]Sheet1!D7</f>
        <v>3</v>
      </c>
      <c r="E11" s="10" t="n">
        <f aca="false">[1]Sheet1!E7</f>
        <v>0</v>
      </c>
      <c r="F11" s="10"/>
      <c r="G11" s="10" t="n">
        <f aca="false">[2]Sheet1!D7</f>
        <v>3</v>
      </c>
      <c r="H11" s="10" t="n">
        <f aca="false">[2]Sheet1!E7</f>
        <v>0</v>
      </c>
      <c r="I11" s="10"/>
      <c r="J11" s="10" t="n">
        <f aca="false">[3]Sheet1!D7</f>
        <v>0</v>
      </c>
      <c r="K11" s="10" t="n">
        <f aca="false">[3]Sheet1!E7</f>
        <v>0</v>
      </c>
      <c r="L11" s="10"/>
      <c r="M11" s="10" t="n">
        <f aca="false">[4]Sheet1!D7</f>
        <v>3</v>
      </c>
      <c r="N11" s="10" t="n">
        <f aca="false">[4]Sheet1!E7</f>
        <v>0</v>
      </c>
      <c r="O11" s="10"/>
      <c r="P11" s="10" t="n">
        <f aca="false">[5]Sheet1!D7</f>
        <v>3</v>
      </c>
      <c r="Q11" s="10" t="n">
        <f aca="false">[5]Sheet1!E7</f>
        <v>0</v>
      </c>
      <c r="R11" s="10"/>
      <c r="S11" s="10" t="n">
        <f aca="false">[6]Sheet1!D8</f>
        <v>3</v>
      </c>
      <c r="T11" s="10" t="n">
        <f aca="false">[6]Sheet1!E8</f>
        <v>0</v>
      </c>
      <c r="U11" s="10"/>
      <c r="V11" s="10" t="n">
        <f aca="false">[7]Sheet1!D7</f>
        <v>3</v>
      </c>
      <c r="W11" s="10" t="n">
        <f aca="false">[7]Sheet1!E7</f>
        <v>0</v>
      </c>
      <c r="X11" s="9"/>
      <c r="Y11" s="9" t="s">
        <v>35</v>
      </c>
      <c r="Z11" s="9" t="s">
        <v>63</v>
      </c>
      <c r="AA11" s="9" t="n">
        <v>38.2</v>
      </c>
      <c r="AB11" s="9" t="n">
        <v>44.3</v>
      </c>
      <c r="AC11" s="9" t="s">
        <v>64</v>
      </c>
      <c r="AD11" s="9" t="n">
        <v>999</v>
      </c>
      <c r="AE11" s="9" t="s">
        <v>65</v>
      </c>
      <c r="AF11" s="9" t="s">
        <v>66</v>
      </c>
      <c r="AG11" s="9" t="s">
        <v>67</v>
      </c>
      <c r="AH11" s="9" t="s">
        <v>68</v>
      </c>
      <c r="AI11" s="9" t="n">
        <v>2270</v>
      </c>
      <c r="AJ11" s="9" t="n">
        <v>5686</v>
      </c>
      <c r="AK11" s="9" t="n">
        <v>29</v>
      </c>
      <c r="AL11" s="9" t="n">
        <v>0</v>
      </c>
      <c r="AM11" s="9" t="n">
        <v>0</v>
      </c>
    </row>
    <row r="12" customFormat="false" ht="15" hidden="false" customHeight="false" outlineLevel="0" collapsed="false">
      <c r="B12" s="7" t="n">
        <v>7</v>
      </c>
      <c r="C12" s="7"/>
      <c r="D12" s="8" t="n">
        <f aca="false">[1]Sheet1!D8</f>
        <v>4</v>
      </c>
      <c r="E12" s="8" t="n">
        <f aca="false">[1]Sheet1!E8</f>
        <v>0</v>
      </c>
      <c r="F12" s="8"/>
      <c r="G12" s="8" t="n">
        <f aca="false">[2]Sheet1!D8</f>
        <v>3</v>
      </c>
      <c r="H12" s="8" t="n">
        <f aca="false">[2]Sheet1!E8</f>
        <v>0</v>
      </c>
      <c r="I12" s="8"/>
      <c r="J12" s="8" t="n">
        <f aca="false">[3]Sheet1!D8</f>
        <v>4</v>
      </c>
      <c r="K12" s="8" t="n">
        <f aca="false">[3]Sheet1!E8</f>
        <v>0</v>
      </c>
      <c r="L12" s="8"/>
      <c r="M12" s="8" t="n">
        <f aca="false">[4]Sheet1!D8</f>
        <v>4</v>
      </c>
      <c r="N12" s="8" t="n">
        <f aca="false">[4]Sheet1!E8</f>
        <v>0</v>
      </c>
      <c r="O12" s="8"/>
      <c r="P12" s="8" t="n">
        <f aca="false">[5]Sheet1!D8</f>
        <v>4</v>
      </c>
      <c r="Q12" s="8" t="n">
        <f aca="false">[5]Sheet1!E8</f>
        <v>0</v>
      </c>
      <c r="R12" s="8"/>
      <c r="S12" s="8" t="n">
        <f aca="false">[6]Sheet1!D9</f>
        <v>5</v>
      </c>
      <c r="T12" s="8" t="n">
        <f aca="false">[6]Sheet1!E9</f>
        <v>0</v>
      </c>
      <c r="U12" s="8"/>
      <c r="V12" s="8" t="n">
        <f aca="false">[7]Sheet1!D8</f>
        <v>3</v>
      </c>
      <c r="W12" s="8" t="n">
        <f aca="false">[7]Sheet1!E8</f>
        <v>0</v>
      </c>
      <c r="X12" s="7"/>
      <c r="Y12" s="7" t="s">
        <v>27</v>
      </c>
      <c r="Z12" s="7" t="s">
        <v>69</v>
      </c>
      <c r="AA12" s="7" t="n">
        <v>25.9</v>
      </c>
      <c r="AB12" s="7" t="n">
        <v>80.9</v>
      </c>
      <c r="AC12" s="7" t="s">
        <v>70</v>
      </c>
      <c r="AD12" s="7" t="n">
        <v>999</v>
      </c>
      <c r="AE12" s="7" t="s">
        <v>66</v>
      </c>
      <c r="AF12" s="7" t="s">
        <v>71</v>
      </c>
      <c r="AG12" s="7" t="s">
        <v>72</v>
      </c>
      <c r="AH12" s="7" t="s">
        <v>73</v>
      </c>
      <c r="AI12" s="7" t="n">
        <v>4548</v>
      </c>
      <c r="AJ12" s="7" t="n">
        <v>6971</v>
      </c>
      <c r="AK12" s="7" t="n">
        <v>39</v>
      </c>
      <c r="AL12" s="7" t="n">
        <v>1</v>
      </c>
      <c r="AM12" s="7" t="s">
        <v>74</v>
      </c>
    </row>
    <row r="13" customFormat="false" ht="15" hidden="false" customHeight="false" outlineLevel="0" collapsed="false">
      <c r="B13" s="9" t="n">
        <v>8</v>
      </c>
      <c r="C13" s="9"/>
      <c r="D13" s="10" t="n">
        <f aca="false">[1]Sheet1!D9</f>
        <v>5</v>
      </c>
      <c r="E13" s="10" t="n">
        <f aca="false">[1]Sheet1!E9</f>
        <v>0</v>
      </c>
      <c r="F13" s="10"/>
      <c r="G13" s="10" t="n">
        <f aca="false">[2]Sheet1!D9</f>
        <v>3</v>
      </c>
      <c r="H13" s="10" t="n">
        <f aca="false">[2]Sheet1!E9</f>
        <v>0</v>
      </c>
      <c r="I13" s="10"/>
      <c r="J13" s="10" t="n">
        <f aca="false">[3]Sheet1!D9</f>
        <v>3</v>
      </c>
      <c r="K13" s="10" t="n">
        <f aca="false">[3]Sheet1!E9</f>
        <v>0</v>
      </c>
      <c r="L13" s="10"/>
      <c r="M13" s="10" t="n">
        <f aca="false">[4]Sheet1!D9</f>
        <v>3</v>
      </c>
      <c r="N13" s="10" t="n">
        <f aca="false">[4]Sheet1!E9</f>
        <v>0</v>
      </c>
      <c r="O13" s="10"/>
      <c r="P13" s="10" t="n">
        <f aca="false">[5]Sheet1!D9</f>
        <v>0</v>
      </c>
      <c r="Q13" s="10" t="n">
        <f aca="false">[5]Sheet1!E9</f>
        <v>0</v>
      </c>
      <c r="R13" s="10"/>
      <c r="S13" s="10" t="n">
        <f aca="false">[6]Sheet1!D10</f>
        <v>4</v>
      </c>
      <c r="T13" s="10" t="n">
        <f aca="false">[6]Sheet1!E10</f>
        <v>0</v>
      </c>
      <c r="U13" s="10"/>
      <c r="V13" s="10" t="n">
        <f aca="false">[7]Sheet1!D9</f>
        <v>3</v>
      </c>
      <c r="W13" s="10" t="n">
        <f aca="false">[7]Sheet1!E9</f>
        <v>0</v>
      </c>
      <c r="X13" s="9"/>
      <c r="Y13" s="9" t="s">
        <v>35</v>
      </c>
      <c r="Z13" s="9" t="s">
        <v>75</v>
      </c>
      <c r="AA13" s="9" t="n">
        <v>15.7</v>
      </c>
      <c r="AB13" s="9" t="n">
        <v>56</v>
      </c>
      <c r="AC13" s="9" t="s">
        <v>76</v>
      </c>
      <c r="AD13" s="9" t="n">
        <v>999</v>
      </c>
      <c r="AE13" s="9" t="s">
        <v>77</v>
      </c>
      <c r="AF13" s="9" t="s">
        <v>78</v>
      </c>
      <c r="AG13" s="9" t="s">
        <v>79</v>
      </c>
      <c r="AH13" s="9" t="s">
        <v>80</v>
      </c>
      <c r="AI13" s="9" t="n">
        <v>189</v>
      </c>
      <c r="AJ13" s="9" t="n">
        <v>479</v>
      </c>
      <c r="AK13" s="9" t="n">
        <v>28</v>
      </c>
      <c r="AL13" s="9" t="n">
        <v>1</v>
      </c>
      <c r="AM13" s="9" t="s">
        <v>81</v>
      </c>
    </row>
    <row r="14" customFormat="false" ht="15" hidden="false" customHeight="false" outlineLevel="0" collapsed="false">
      <c r="B14" s="7" t="n">
        <v>9</v>
      </c>
      <c r="C14" s="7"/>
      <c r="D14" s="8" t="n">
        <f aca="false">[1]Sheet1!D10</f>
        <v>4</v>
      </c>
      <c r="E14" s="8" t="n">
        <f aca="false">[1]Sheet1!E10</f>
        <v>0</v>
      </c>
      <c r="F14" s="8"/>
      <c r="G14" s="8" t="n">
        <f aca="false">[2]Sheet1!D10</f>
        <v>3</v>
      </c>
      <c r="H14" s="8" t="n">
        <f aca="false">[2]Sheet1!E10</f>
        <v>0</v>
      </c>
      <c r="I14" s="8"/>
      <c r="J14" s="8" t="n">
        <f aca="false">[3]Sheet1!D10</f>
        <v>3</v>
      </c>
      <c r="K14" s="8" t="n">
        <f aca="false">[3]Sheet1!E10</f>
        <v>0</v>
      </c>
      <c r="L14" s="8"/>
      <c r="M14" s="8" t="n">
        <f aca="false">[4]Sheet1!D10</f>
        <v>3</v>
      </c>
      <c r="N14" s="8" t="n">
        <f aca="false">[4]Sheet1!E10</f>
        <v>0</v>
      </c>
      <c r="O14" s="8"/>
      <c r="P14" s="8" t="n">
        <f aca="false">[5]Sheet1!D10</f>
        <v>3</v>
      </c>
      <c r="Q14" s="8" t="n">
        <f aca="false">[5]Sheet1!E10</f>
        <v>0</v>
      </c>
      <c r="R14" s="8"/>
      <c r="S14" s="8" t="n">
        <f aca="false">[6]Sheet1!D11</f>
        <v>3</v>
      </c>
      <c r="T14" s="8" t="n">
        <f aca="false">[6]Sheet1!E11</f>
        <v>0</v>
      </c>
      <c r="U14" s="8"/>
      <c r="V14" s="8" t="n">
        <f aca="false">[7]Sheet1!D10</f>
        <v>3</v>
      </c>
      <c r="W14" s="8" t="n">
        <f aca="false">[7]Sheet1!E10</f>
        <v>0</v>
      </c>
      <c r="X14" s="7"/>
      <c r="Y14" s="7" t="s">
        <v>27</v>
      </c>
      <c r="Z14" s="7" t="s">
        <v>82</v>
      </c>
      <c r="AA14" s="7" t="n">
        <v>50</v>
      </c>
      <c r="AB14" s="7" t="n">
        <v>58.2</v>
      </c>
      <c r="AC14" s="7" t="s">
        <v>83</v>
      </c>
      <c r="AD14" s="7" t="n">
        <v>999</v>
      </c>
      <c r="AE14" s="7" t="s">
        <v>84</v>
      </c>
      <c r="AF14" s="7" t="s">
        <v>85</v>
      </c>
      <c r="AG14" s="7" t="s">
        <v>86</v>
      </c>
      <c r="AH14" s="7" t="s">
        <v>73</v>
      </c>
      <c r="AI14" s="7" t="n">
        <v>3199</v>
      </c>
      <c r="AJ14" s="7" t="n">
        <v>1724</v>
      </c>
      <c r="AK14" s="7" t="n">
        <v>65</v>
      </c>
      <c r="AL14" s="7" t="n">
        <v>1</v>
      </c>
      <c r="AM14" s="7" t="s">
        <v>87</v>
      </c>
    </row>
    <row r="15" customFormat="false" ht="15" hidden="false" customHeight="false" outlineLevel="0" collapsed="false">
      <c r="B15" s="11" t="n">
        <v>10</v>
      </c>
      <c r="C15" s="11"/>
      <c r="D15" s="12" t="n">
        <f aca="false">[1]Sheet1!D11</f>
        <v>0</v>
      </c>
      <c r="E15" s="12" t="n">
        <f aca="false">[1]Sheet1!E11</f>
        <v>0</v>
      </c>
      <c r="F15" s="12"/>
      <c r="G15" s="12" t="n">
        <f aca="false">[2]Sheet1!D11</f>
        <v>0</v>
      </c>
      <c r="H15" s="12" t="n">
        <f aca="false">[2]Sheet1!E11</f>
        <v>0</v>
      </c>
      <c r="I15" s="12"/>
      <c r="J15" s="12" t="n">
        <f aca="false">[3]Sheet1!D11</f>
        <v>5</v>
      </c>
      <c r="K15" s="12" t="n">
        <f aca="false">[3]Sheet1!E11</f>
        <v>0</v>
      </c>
      <c r="L15" s="12"/>
      <c r="M15" s="12" t="n">
        <f aca="false">[4]Sheet1!D11</f>
        <v>2</v>
      </c>
      <c r="N15" s="12" t="n">
        <f aca="false">[4]Sheet1!E11</f>
        <v>1</v>
      </c>
      <c r="O15" s="12"/>
      <c r="P15" s="12" t="n">
        <f aca="false">[5]Sheet1!D11</f>
        <v>3</v>
      </c>
      <c r="Q15" s="12" t="n">
        <f aca="false">[5]Sheet1!E11</f>
        <v>0</v>
      </c>
      <c r="R15" s="12"/>
      <c r="S15" s="12" t="n">
        <f aca="false">[6]Sheet1!D12</f>
        <v>4</v>
      </c>
      <c r="T15" s="12" t="n">
        <f aca="false">[6]Sheet1!E12</f>
        <v>0</v>
      </c>
      <c r="U15" s="12"/>
      <c r="V15" s="12" t="n">
        <f aca="false">[7]Sheet1!D11</f>
        <v>3</v>
      </c>
      <c r="W15" s="12" t="n">
        <f aca="false">[7]Sheet1!E11</f>
        <v>0</v>
      </c>
      <c r="X15" s="11"/>
      <c r="Y15" s="11" t="s">
        <v>50</v>
      </c>
      <c r="Z15" s="11" t="s">
        <v>88</v>
      </c>
      <c r="AA15" s="11" t="n">
        <v>27.4</v>
      </c>
      <c r="AB15" s="11" t="n">
        <v>75</v>
      </c>
      <c r="AC15" s="11" t="s">
        <v>89</v>
      </c>
      <c r="AD15" s="11" t="n">
        <v>999</v>
      </c>
      <c r="AE15" s="11" t="s">
        <v>90</v>
      </c>
      <c r="AF15" s="11" t="s">
        <v>38</v>
      </c>
      <c r="AG15" s="11" t="s">
        <v>91</v>
      </c>
      <c r="AH15" s="11" t="s">
        <v>92</v>
      </c>
      <c r="AI15" s="11" t="n">
        <v>5583</v>
      </c>
      <c r="AJ15" s="11" t="n">
        <v>841</v>
      </c>
      <c r="AK15" s="11" t="n">
        <v>87</v>
      </c>
      <c r="AL15" s="11" t="n">
        <v>1</v>
      </c>
      <c r="AM15" s="11" t="s">
        <v>93</v>
      </c>
    </row>
    <row r="16" customFormat="false" ht="15" hidden="false" customHeight="false" outlineLevel="0" collapsed="false">
      <c r="B16" s="9" t="n">
        <v>11</v>
      </c>
      <c r="C16" s="9"/>
      <c r="D16" s="10" t="n">
        <f aca="false">[1]Sheet1!D12</f>
        <v>0</v>
      </c>
      <c r="E16" s="10" t="n">
        <f aca="false">[1]Sheet1!E12</f>
        <v>0</v>
      </c>
      <c r="F16" s="10"/>
      <c r="G16" s="10" t="n">
        <f aca="false">[2]Sheet1!D12</f>
        <v>3</v>
      </c>
      <c r="H16" s="10" t="n">
        <f aca="false">[2]Sheet1!E12</f>
        <v>0</v>
      </c>
      <c r="I16" s="10"/>
      <c r="J16" s="10" t="n">
        <f aca="false">[3]Sheet1!D12</f>
        <v>4</v>
      </c>
      <c r="K16" s="10" t="n">
        <f aca="false">[3]Sheet1!E12</f>
        <v>0</v>
      </c>
      <c r="L16" s="10"/>
      <c r="M16" s="10" t="n">
        <f aca="false">[4]Sheet1!D12</f>
        <v>4</v>
      </c>
      <c r="N16" s="10" t="n">
        <f aca="false">[4]Sheet1!E12</f>
        <v>0</v>
      </c>
      <c r="O16" s="10"/>
      <c r="P16" s="10" t="n">
        <f aca="false">[5]Sheet1!D12</f>
        <v>3</v>
      </c>
      <c r="Q16" s="10" t="n">
        <f aca="false">[5]Sheet1!E12</f>
        <v>0</v>
      </c>
      <c r="R16" s="10"/>
      <c r="S16" s="10" t="n">
        <f aca="false">[6]Sheet1!D13</f>
        <v>3</v>
      </c>
      <c r="T16" s="10" t="n">
        <f aca="false">[6]Sheet1!E13</f>
        <v>0</v>
      </c>
      <c r="U16" s="10"/>
      <c r="V16" s="10" t="n">
        <f aca="false">[7]Sheet1!D12</f>
        <v>3</v>
      </c>
      <c r="W16" s="10" t="n">
        <f aca="false">[7]Sheet1!E12</f>
        <v>0</v>
      </c>
      <c r="X16" s="9"/>
      <c r="Y16" s="9" t="s">
        <v>35</v>
      </c>
      <c r="Z16" s="9" t="s">
        <v>94</v>
      </c>
      <c r="AA16" s="9" t="n">
        <v>52.9</v>
      </c>
      <c r="AB16" s="9" t="n">
        <v>67.3</v>
      </c>
      <c r="AC16" s="9" t="s">
        <v>95</v>
      </c>
      <c r="AD16" s="9" t="n">
        <v>999</v>
      </c>
      <c r="AE16" s="9" t="s">
        <v>96</v>
      </c>
      <c r="AF16" s="9" t="s">
        <v>97</v>
      </c>
      <c r="AG16" s="9" t="s">
        <v>98</v>
      </c>
      <c r="AH16" s="9" t="s">
        <v>99</v>
      </c>
      <c r="AI16" s="9" t="n">
        <v>9031</v>
      </c>
      <c r="AJ16" s="9" t="n">
        <v>696</v>
      </c>
      <c r="AK16" s="9" t="n">
        <v>93</v>
      </c>
      <c r="AL16" s="9" t="n">
        <v>1</v>
      </c>
      <c r="AM16" s="9" t="s">
        <v>100</v>
      </c>
    </row>
    <row r="17" customFormat="false" ht="15" hidden="false" customHeight="false" outlineLevel="0" collapsed="false">
      <c r="B17" s="9" t="n">
        <v>12</v>
      </c>
      <c r="C17" s="9"/>
      <c r="D17" s="10" t="n">
        <f aca="false">[1]Sheet1!D13</f>
        <v>0</v>
      </c>
      <c r="E17" s="10" t="n">
        <f aca="false">[1]Sheet1!E13</f>
        <v>0</v>
      </c>
      <c r="F17" s="10"/>
      <c r="G17" s="10" t="n">
        <f aca="false">[2]Sheet1!D13</f>
        <v>3</v>
      </c>
      <c r="H17" s="10" t="n">
        <f aca="false">[2]Sheet1!E13</f>
        <v>0</v>
      </c>
      <c r="I17" s="10"/>
      <c r="J17" s="10" t="n">
        <f aca="false">[3]Sheet1!D13</f>
        <v>3</v>
      </c>
      <c r="K17" s="10" t="n">
        <f aca="false">[3]Sheet1!E13</f>
        <v>0</v>
      </c>
      <c r="L17" s="10"/>
      <c r="M17" s="10" t="n">
        <f aca="false">[4]Sheet1!D13</f>
        <v>3</v>
      </c>
      <c r="N17" s="10" t="n">
        <f aca="false">[4]Sheet1!E13</f>
        <v>0</v>
      </c>
      <c r="O17" s="10"/>
      <c r="P17" s="10" t="n">
        <f aca="false">[5]Sheet1!D13</f>
        <v>0</v>
      </c>
      <c r="Q17" s="10" t="n">
        <f aca="false">[5]Sheet1!E13</f>
        <v>0</v>
      </c>
      <c r="R17" s="10"/>
      <c r="S17" s="10" t="n">
        <f aca="false">[6]Sheet1!D14</f>
        <v>3</v>
      </c>
      <c r="T17" s="10" t="n">
        <f aca="false">[6]Sheet1!E14</f>
        <v>0</v>
      </c>
      <c r="U17" s="10"/>
      <c r="V17" s="10" t="n">
        <f aca="false">[7]Sheet1!D13</f>
        <v>3</v>
      </c>
      <c r="W17" s="10" t="n">
        <f aca="false">[7]Sheet1!E13</f>
        <v>0</v>
      </c>
      <c r="X17" s="9"/>
      <c r="Y17" s="9" t="s">
        <v>35</v>
      </c>
      <c r="Z17" s="9" t="s">
        <v>101</v>
      </c>
      <c r="AA17" s="9" t="n">
        <v>57.1</v>
      </c>
      <c r="AB17" s="9" t="n">
        <v>41.8</v>
      </c>
      <c r="AC17" s="9" t="s">
        <v>102</v>
      </c>
      <c r="AD17" s="9" t="n">
        <v>999</v>
      </c>
      <c r="AE17" s="9" t="s">
        <v>103</v>
      </c>
      <c r="AF17" s="9" t="s">
        <v>104</v>
      </c>
      <c r="AG17" s="9" t="s">
        <v>105</v>
      </c>
      <c r="AH17" s="9" t="s">
        <v>80</v>
      </c>
      <c r="AI17" s="9" t="n">
        <v>1675</v>
      </c>
      <c r="AJ17" s="9" t="n">
        <v>3112</v>
      </c>
      <c r="AK17" s="9" t="n">
        <v>35</v>
      </c>
      <c r="AL17" s="9" t="n">
        <v>1</v>
      </c>
      <c r="AM17" s="9" t="s">
        <v>106</v>
      </c>
    </row>
    <row r="18" customFormat="false" ht="15" hidden="false" customHeight="false" outlineLevel="0" collapsed="false">
      <c r="B18" s="7" t="n">
        <v>13</v>
      </c>
      <c r="C18" s="7"/>
      <c r="D18" s="8" t="n">
        <f aca="false">[1]Sheet1!D14</f>
        <v>0</v>
      </c>
      <c r="E18" s="8" t="n">
        <f aca="false">[1]Sheet1!E14</f>
        <v>0</v>
      </c>
      <c r="F18" s="8"/>
      <c r="G18" s="8" t="n">
        <f aca="false">[2]Sheet1!D14</f>
        <v>5</v>
      </c>
      <c r="H18" s="8" t="n">
        <f aca="false">[2]Sheet1!E14</f>
        <v>0</v>
      </c>
      <c r="I18" s="8"/>
      <c r="J18" s="8" t="n">
        <f aca="false">[3]Sheet1!D14</f>
        <v>3</v>
      </c>
      <c r="K18" s="8" t="n">
        <f aca="false">[3]Sheet1!E14</f>
        <v>0</v>
      </c>
      <c r="L18" s="8"/>
      <c r="M18" s="8" t="n">
        <f aca="false">[4]Sheet1!D14</f>
        <v>5</v>
      </c>
      <c r="N18" s="8" t="n">
        <f aca="false">[4]Sheet1!E14</f>
        <v>0</v>
      </c>
      <c r="O18" s="8"/>
      <c r="P18" s="8" t="n">
        <f aca="false">[5]Sheet1!D14</f>
        <v>0</v>
      </c>
      <c r="Q18" s="8" t="n">
        <f aca="false">[5]Sheet1!E14</f>
        <v>0</v>
      </c>
      <c r="R18" s="8"/>
      <c r="S18" s="8" t="n">
        <f aca="false">[6]Sheet1!D15</f>
        <v>0</v>
      </c>
      <c r="T18" s="8" t="n">
        <f aca="false">[6]Sheet1!E15</f>
        <v>0</v>
      </c>
      <c r="U18" s="8"/>
      <c r="V18" s="8" t="n">
        <f aca="false">[7]Sheet1!D14</f>
        <v>3</v>
      </c>
      <c r="W18" s="8" t="n">
        <f aca="false">[7]Sheet1!E14</f>
        <v>0</v>
      </c>
      <c r="X18" s="7"/>
      <c r="Y18" s="7" t="s">
        <v>27</v>
      </c>
      <c r="Z18" s="7" t="s">
        <v>107</v>
      </c>
      <c r="AA18" s="7" t="n">
        <v>57</v>
      </c>
      <c r="AB18" s="7" t="n">
        <v>60.5</v>
      </c>
      <c r="AC18" s="7" t="s">
        <v>108</v>
      </c>
      <c r="AD18" s="7" t="n">
        <v>999</v>
      </c>
      <c r="AE18" s="7" t="s">
        <v>109</v>
      </c>
      <c r="AF18" s="7" t="s">
        <v>97</v>
      </c>
      <c r="AG18" s="7" t="s">
        <v>110</v>
      </c>
      <c r="AH18" s="7" t="s">
        <v>80</v>
      </c>
      <c r="AI18" s="7" t="n">
        <v>419</v>
      </c>
      <c r="AJ18" s="7" t="n">
        <v>40</v>
      </c>
      <c r="AK18" s="7" t="n">
        <v>91</v>
      </c>
      <c r="AL18" s="7" t="n">
        <v>1</v>
      </c>
      <c r="AM18" s="7" t="s">
        <v>111</v>
      </c>
    </row>
    <row r="19" customFormat="false" ht="15" hidden="false" customHeight="false" outlineLevel="0" collapsed="false">
      <c r="B19" s="7" t="n">
        <v>14</v>
      </c>
      <c r="C19" s="7"/>
      <c r="D19" s="8" t="n">
        <f aca="false">[1]Sheet1!D15</f>
        <v>2</v>
      </c>
      <c r="E19" s="8" t="n">
        <f aca="false">[1]Sheet1!E15</f>
        <v>0</v>
      </c>
      <c r="F19" s="8"/>
      <c r="G19" s="8" t="n">
        <f aca="false">[2]Sheet1!D15</f>
        <v>2</v>
      </c>
      <c r="H19" s="8" t="n">
        <f aca="false">[2]Sheet1!E15</f>
        <v>0</v>
      </c>
      <c r="I19" s="8"/>
      <c r="J19" s="8" t="n">
        <f aca="false">[3]Sheet1!D15</f>
        <v>2</v>
      </c>
      <c r="K19" s="8" t="n">
        <f aca="false">[3]Sheet1!E15</f>
        <v>0</v>
      </c>
      <c r="L19" s="8"/>
      <c r="M19" s="8" t="n">
        <f aca="false">[4]Sheet1!D15</f>
        <v>0</v>
      </c>
      <c r="N19" s="8" t="n">
        <f aca="false">[4]Sheet1!E15</f>
        <v>0</v>
      </c>
      <c r="O19" s="8"/>
      <c r="P19" s="8" t="n">
        <f aca="false">[5]Sheet1!D15</f>
        <v>2</v>
      </c>
      <c r="Q19" s="8" t="n">
        <f aca="false">[5]Sheet1!E15</f>
        <v>0</v>
      </c>
      <c r="R19" s="8"/>
      <c r="S19" s="8" t="n">
        <f aca="false">[6]Sheet1!D16</f>
        <v>2</v>
      </c>
      <c r="T19" s="8" t="n">
        <f aca="false">[6]Sheet1!E16</f>
        <v>1</v>
      </c>
      <c r="U19" s="8"/>
      <c r="V19" s="8" t="n">
        <f aca="false">[7]Sheet1!D15</f>
        <v>3</v>
      </c>
      <c r="W19" s="8" t="n">
        <f aca="false">[7]Sheet1!E15</f>
        <v>0</v>
      </c>
      <c r="X19" s="7"/>
      <c r="Y19" s="7" t="s">
        <v>27</v>
      </c>
      <c r="Z19" s="7" t="s">
        <v>112</v>
      </c>
      <c r="AA19" s="7" t="n">
        <v>36.2</v>
      </c>
      <c r="AB19" s="7" t="n">
        <v>69.1</v>
      </c>
      <c r="AC19" s="7" t="s">
        <v>113</v>
      </c>
      <c r="AD19" s="7" t="n">
        <v>999</v>
      </c>
      <c r="AE19" s="7" t="s">
        <v>114</v>
      </c>
      <c r="AF19" s="7" t="s">
        <v>115</v>
      </c>
      <c r="AG19" s="7" t="s">
        <v>116</v>
      </c>
      <c r="AH19" s="7" t="s">
        <v>68</v>
      </c>
      <c r="AI19" s="7" t="n">
        <v>3958</v>
      </c>
      <c r="AJ19" s="7" t="n">
        <v>2192</v>
      </c>
      <c r="AK19" s="7" t="n">
        <v>64</v>
      </c>
      <c r="AL19" s="7" t="n">
        <v>1</v>
      </c>
      <c r="AM19" s="7" t="n">
        <v>0</v>
      </c>
    </row>
    <row r="20" customFormat="false" ht="15" hidden="false" customHeight="false" outlineLevel="0" collapsed="false">
      <c r="B20" s="9" t="n">
        <v>15</v>
      </c>
      <c r="C20" s="9"/>
      <c r="D20" s="10" t="n">
        <f aca="false">[1]Sheet1!D16</f>
        <v>0</v>
      </c>
      <c r="E20" s="10" t="n">
        <f aca="false">[1]Sheet1!E16</f>
        <v>0</v>
      </c>
      <c r="F20" s="10"/>
      <c r="G20" s="10" t="n">
        <f aca="false">[2]Sheet1!D16</f>
        <v>0</v>
      </c>
      <c r="H20" s="10" t="n">
        <f aca="false">[2]Sheet1!E16</f>
        <v>0</v>
      </c>
      <c r="I20" s="10"/>
      <c r="J20" s="10" t="n">
        <f aca="false">[3]Sheet1!D16</f>
        <v>3</v>
      </c>
      <c r="K20" s="10" t="n">
        <f aca="false">[3]Sheet1!E16</f>
        <v>0</v>
      </c>
      <c r="L20" s="10"/>
      <c r="M20" s="10" t="n">
        <f aca="false">[4]Sheet1!D16</f>
        <v>3</v>
      </c>
      <c r="N20" s="10" t="n">
        <f aca="false">[4]Sheet1!E16</f>
        <v>0</v>
      </c>
      <c r="O20" s="10"/>
      <c r="P20" s="10" t="n">
        <f aca="false">[5]Sheet1!D16</f>
        <v>3</v>
      </c>
      <c r="Q20" s="10" t="n">
        <f aca="false">[5]Sheet1!E16</f>
        <v>0</v>
      </c>
      <c r="R20" s="10"/>
      <c r="S20" s="10" t="n">
        <f aca="false">[6]Sheet1!D17</f>
        <v>1</v>
      </c>
      <c r="T20" s="10" t="n">
        <f aca="false">[6]Sheet1!E17</f>
        <v>0</v>
      </c>
      <c r="U20" s="10"/>
      <c r="V20" s="10" t="n">
        <f aca="false">[7]Sheet1!D16</f>
        <v>3</v>
      </c>
      <c r="W20" s="10" t="n">
        <f aca="false">[7]Sheet1!E16</f>
        <v>0</v>
      </c>
      <c r="X20" s="9"/>
      <c r="Y20" s="9" t="s">
        <v>35</v>
      </c>
      <c r="Z20" s="9" t="s">
        <v>117</v>
      </c>
      <c r="AA20" s="9" t="n">
        <v>28.3</v>
      </c>
      <c r="AB20" s="9" t="n">
        <v>78.8</v>
      </c>
      <c r="AC20" s="9" t="s">
        <v>118</v>
      </c>
      <c r="AD20" s="9" t="n">
        <v>999</v>
      </c>
      <c r="AE20" s="9" t="s">
        <v>59</v>
      </c>
      <c r="AF20" s="9" t="s">
        <v>119</v>
      </c>
      <c r="AG20" s="9" t="s">
        <v>120</v>
      </c>
      <c r="AH20" s="9" t="s">
        <v>99</v>
      </c>
      <c r="AI20" s="9" t="n">
        <v>10032</v>
      </c>
      <c r="AJ20" s="9" t="n">
        <v>1035</v>
      </c>
      <c r="AK20" s="9" t="n">
        <v>91</v>
      </c>
      <c r="AL20" s="9" t="n">
        <v>1</v>
      </c>
      <c r="AM20" s="9" t="s">
        <v>121</v>
      </c>
    </row>
    <row r="21" customFormat="false" ht="15" hidden="false" customHeight="false" outlineLevel="0" collapsed="false">
      <c r="B21" s="9" t="n">
        <v>16</v>
      </c>
      <c r="C21" s="9"/>
      <c r="D21" s="10" t="n">
        <f aca="false">[1]Sheet1!D17</f>
        <v>3</v>
      </c>
      <c r="E21" s="10" t="n">
        <f aca="false">[1]Sheet1!E17</f>
        <v>0</v>
      </c>
      <c r="F21" s="10"/>
      <c r="G21" s="10" t="n">
        <f aca="false">[2]Sheet1!D17</f>
        <v>0</v>
      </c>
      <c r="H21" s="10" t="n">
        <f aca="false">[2]Sheet1!E17</f>
        <v>0</v>
      </c>
      <c r="I21" s="10"/>
      <c r="J21" s="10" t="n">
        <f aca="false">[3]Sheet1!D17</f>
        <v>1</v>
      </c>
      <c r="K21" s="10" t="n">
        <f aca="false">[3]Sheet1!E17</f>
        <v>0</v>
      </c>
      <c r="L21" s="10"/>
      <c r="M21" s="10" t="n">
        <f aca="false">[4]Sheet1!D17</f>
        <v>3</v>
      </c>
      <c r="N21" s="10" t="n">
        <f aca="false">[4]Sheet1!E17</f>
        <v>0</v>
      </c>
      <c r="O21" s="10"/>
      <c r="P21" s="10" t="n">
        <f aca="false">[5]Sheet1!D17</f>
        <v>1</v>
      </c>
      <c r="Q21" s="10" t="n">
        <f aca="false">[5]Sheet1!E17</f>
        <v>0</v>
      </c>
      <c r="R21" s="10"/>
      <c r="S21" s="10" t="n">
        <f aca="false">[6]Sheet1!D18</f>
        <v>3</v>
      </c>
      <c r="T21" s="10" t="n">
        <f aca="false">[6]Sheet1!E18</f>
        <v>0</v>
      </c>
      <c r="U21" s="10"/>
      <c r="V21" s="10" t="n">
        <f aca="false">[7]Sheet1!D17</f>
        <v>2</v>
      </c>
      <c r="W21" s="10" t="n">
        <f aca="false">[7]Sheet1!E17</f>
        <v>1</v>
      </c>
      <c r="X21" s="9"/>
      <c r="Y21" s="9" t="s">
        <v>35</v>
      </c>
      <c r="Z21" s="9" t="s">
        <v>122</v>
      </c>
      <c r="AA21" s="9" t="n">
        <v>46.3</v>
      </c>
      <c r="AB21" s="9" t="n">
        <v>55.8</v>
      </c>
      <c r="AC21" s="9" t="s">
        <v>123</v>
      </c>
      <c r="AD21" s="9" t="n">
        <v>999</v>
      </c>
      <c r="AE21" s="9" t="s">
        <v>124</v>
      </c>
      <c r="AF21" s="9" t="s">
        <v>84</v>
      </c>
      <c r="AG21" s="9" t="s">
        <v>125</v>
      </c>
      <c r="AH21" s="9" t="s">
        <v>99</v>
      </c>
      <c r="AI21" s="9" t="n">
        <v>3095</v>
      </c>
      <c r="AJ21" s="9" t="n">
        <v>169</v>
      </c>
      <c r="AK21" s="9" t="n">
        <v>95</v>
      </c>
      <c r="AL21" s="9" t="n">
        <v>1</v>
      </c>
      <c r="AM21" s="9" t="s">
        <v>126</v>
      </c>
    </row>
    <row r="22" customFormat="false" ht="15" hidden="false" customHeight="false" outlineLevel="0" collapsed="false">
      <c r="B22" s="9" t="n">
        <v>17</v>
      </c>
      <c r="C22" s="9"/>
      <c r="D22" s="10" t="n">
        <f aca="false">[1]Sheet1!D18</f>
        <v>3</v>
      </c>
      <c r="E22" s="10" t="n">
        <f aca="false">[1]Sheet1!E18</f>
        <v>0</v>
      </c>
      <c r="F22" s="10"/>
      <c r="G22" s="10" t="n">
        <f aca="false">[2]Sheet1!D18</f>
        <v>2</v>
      </c>
      <c r="H22" s="10" t="n">
        <f aca="false">[2]Sheet1!E18</f>
        <v>1</v>
      </c>
      <c r="I22" s="10"/>
      <c r="J22" s="10" t="n">
        <f aca="false">[3]Sheet1!D18</f>
        <v>2</v>
      </c>
      <c r="K22" s="10" t="n">
        <f aca="false">[3]Sheet1!E18</f>
        <v>1</v>
      </c>
      <c r="L22" s="10"/>
      <c r="M22" s="10" t="n">
        <f aca="false">[4]Sheet1!D18</f>
        <v>3</v>
      </c>
      <c r="N22" s="10" t="n">
        <f aca="false">[4]Sheet1!E18</f>
        <v>0</v>
      </c>
      <c r="O22" s="10"/>
      <c r="P22" s="10" t="n">
        <f aca="false">[5]Sheet1!D18</f>
        <v>3</v>
      </c>
      <c r="Q22" s="10" t="n">
        <f aca="false">[5]Sheet1!E18</f>
        <v>0</v>
      </c>
      <c r="R22" s="10"/>
      <c r="S22" s="10" t="n">
        <f aca="false">[6]Sheet1!D19</f>
        <v>2</v>
      </c>
      <c r="T22" s="10" t="n">
        <f aca="false">[6]Sheet1!E19</f>
        <v>0</v>
      </c>
      <c r="U22" s="10"/>
      <c r="V22" s="10" t="n">
        <f aca="false">[7]Sheet1!D18</f>
        <v>3</v>
      </c>
      <c r="W22" s="10" t="n">
        <f aca="false">[7]Sheet1!E18</f>
        <v>0</v>
      </c>
      <c r="X22" s="9"/>
      <c r="Y22" s="9" t="s">
        <v>35</v>
      </c>
      <c r="Z22" s="9" t="s">
        <v>127</v>
      </c>
      <c r="AA22" s="9" t="n">
        <v>49.5</v>
      </c>
      <c r="AB22" s="9" t="n">
        <v>78</v>
      </c>
      <c r="AC22" s="9" t="s">
        <v>128</v>
      </c>
      <c r="AD22" s="9" t="n">
        <v>999</v>
      </c>
      <c r="AE22" s="9" t="s">
        <v>129</v>
      </c>
      <c r="AF22" s="9" t="s">
        <v>130</v>
      </c>
      <c r="AG22" s="9" t="s">
        <v>131</v>
      </c>
      <c r="AH22" s="9" t="s">
        <v>132</v>
      </c>
      <c r="AI22" s="9" t="n">
        <v>5684</v>
      </c>
      <c r="AJ22" s="9" t="n">
        <v>509</v>
      </c>
      <c r="AK22" s="9" t="n">
        <v>92</v>
      </c>
      <c r="AL22" s="9" t="n">
        <v>1</v>
      </c>
      <c r="AM22" s="9" t="s">
        <v>133</v>
      </c>
    </row>
    <row r="23" customFormat="false" ht="15" hidden="false" customHeight="false" outlineLevel="0" collapsed="false">
      <c r="B23" s="9" t="n">
        <v>18</v>
      </c>
      <c r="C23" s="9"/>
      <c r="D23" s="10" t="n">
        <f aca="false">[1]Sheet1!D19</f>
        <v>2</v>
      </c>
      <c r="E23" s="10" t="n">
        <f aca="false">[1]Sheet1!E19</f>
        <v>0</v>
      </c>
      <c r="F23" s="10"/>
      <c r="G23" s="10" t="n">
        <f aca="false">[2]Sheet1!D19</f>
        <v>2</v>
      </c>
      <c r="H23" s="10" t="n">
        <f aca="false">[2]Sheet1!E19</f>
        <v>0</v>
      </c>
      <c r="I23" s="10"/>
      <c r="J23" s="10" t="n">
        <f aca="false">[3]Sheet1!D19</f>
        <v>2</v>
      </c>
      <c r="K23" s="10" t="n">
        <f aca="false">[3]Sheet1!E19</f>
        <v>0</v>
      </c>
      <c r="L23" s="10"/>
      <c r="M23" s="10" t="n">
        <f aca="false">[4]Sheet1!D19</f>
        <v>2</v>
      </c>
      <c r="N23" s="10" t="n">
        <f aca="false">[4]Sheet1!E19</f>
        <v>0</v>
      </c>
      <c r="O23" s="10"/>
      <c r="P23" s="10" t="n">
        <f aca="false">[5]Sheet1!D19</f>
        <v>2</v>
      </c>
      <c r="Q23" s="10" t="n">
        <f aca="false">[5]Sheet1!E19</f>
        <v>0</v>
      </c>
      <c r="R23" s="10"/>
      <c r="S23" s="10" t="n">
        <f aca="false">[6]Sheet1!D20</f>
        <v>3</v>
      </c>
      <c r="T23" s="10" t="n">
        <f aca="false">[6]Sheet1!E20</f>
        <v>0</v>
      </c>
      <c r="U23" s="10"/>
      <c r="V23" s="10" t="n">
        <f aca="false">[7]Sheet1!D19</f>
        <v>1</v>
      </c>
      <c r="W23" s="10" t="n">
        <f aca="false">[7]Sheet1!E19</f>
        <v>1</v>
      </c>
      <c r="X23" s="9"/>
      <c r="Y23" s="9" t="s">
        <v>35</v>
      </c>
      <c r="Z23" s="9" t="s">
        <v>134</v>
      </c>
      <c r="AA23" s="9" t="n">
        <v>35.1</v>
      </c>
      <c r="AB23" s="9" t="n">
        <v>47</v>
      </c>
      <c r="AC23" s="9" t="s">
        <v>135</v>
      </c>
      <c r="AD23" s="9" t="n">
        <v>999</v>
      </c>
      <c r="AE23" s="9" t="s">
        <v>136</v>
      </c>
      <c r="AF23" s="9" t="s">
        <v>84</v>
      </c>
      <c r="AG23" s="9" t="s">
        <v>137</v>
      </c>
      <c r="AH23" s="9" t="s">
        <v>138</v>
      </c>
      <c r="AI23" s="9" t="n">
        <v>3154</v>
      </c>
      <c r="AJ23" s="9" t="n">
        <v>406</v>
      </c>
      <c r="AK23" s="9" t="n">
        <v>89</v>
      </c>
      <c r="AL23" s="9" t="n">
        <v>1</v>
      </c>
      <c r="AM23" s="9" t="s">
        <v>139</v>
      </c>
    </row>
    <row r="24" customFormat="false" ht="15" hidden="false" customHeight="false" outlineLevel="0" collapsed="false">
      <c r="B24" s="9" t="n">
        <v>19</v>
      </c>
      <c r="C24" s="9"/>
      <c r="D24" s="10" t="n">
        <f aca="false">[1]Sheet1!D20</f>
        <v>3</v>
      </c>
      <c r="E24" s="10" t="n">
        <f aca="false">[1]Sheet1!E20</f>
        <v>0</v>
      </c>
      <c r="F24" s="10"/>
      <c r="G24" s="10" t="n">
        <f aca="false">[2]Sheet1!D20</f>
        <v>0</v>
      </c>
      <c r="H24" s="10" t="n">
        <f aca="false">[2]Sheet1!E20</f>
        <v>0</v>
      </c>
      <c r="I24" s="10"/>
      <c r="J24" s="10" t="n">
        <f aca="false">[3]Sheet1!D20</f>
        <v>1</v>
      </c>
      <c r="K24" s="10" t="n">
        <f aca="false">[3]Sheet1!E20</f>
        <v>2</v>
      </c>
      <c r="L24" s="10"/>
      <c r="M24" s="10" t="n">
        <f aca="false">[4]Sheet1!D20</f>
        <v>0</v>
      </c>
      <c r="N24" s="10" t="n">
        <f aca="false">[4]Sheet1!E20</f>
        <v>0</v>
      </c>
      <c r="O24" s="10"/>
      <c r="P24" s="10" t="n">
        <f aca="false">[5]Sheet1!D20</f>
        <v>3</v>
      </c>
      <c r="Q24" s="10" t="n">
        <f aca="false">[5]Sheet1!E20</f>
        <v>0</v>
      </c>
      <c r="R24" s="10"/>
      <c r="S24" s="10" t="n">
        <f aca="false">[6]Sheet1!D21</f>
        <v>5</v>
      </c>
      <c r="T24" s="10" t="n">
        <f aca="false">[6]Sheet1!E21</f>
        <v>0</v>
      </c>
      <c r="U24" s="10"/>
      <c r="V24" s="10" t="n">
        <f aca="false">[7]Sheet1!D20</f>
        <v>3</v>
      </c>
      <c r="W24" s="10" t="n">
        <f aca="false">[7]Sheet1!E20</f>
        <v>0</v>
      </c>
      <c r="X24" s="9"/>
      <c r="Y24" s="9" t="s">
        <v>35</v>
      </c>
      <c r="Z24" s="9" t="s">
        <v>140</v>
      </c>
      <c r="AA24" s="9" t="n">
        <v>35.9</v>
      </c>
      <c r="AB24" s="9" t="n">
        <v>42.8</v>
      </c>
      <c r="AC24" s="9" t="s">
        <v>141</v>
      </c>
      <c r="AD24" s="9" t="n">
        <v>999</v>
      </c>
      <c r="AE24" s="9" t="s">
        <v>142</v>
      </c>
      <c r="AF24" s="9" t="s">
        <v>143</v>
      </c>
      <c r="AG24" s="9" t="s">
        <v>144</v>
      </c>
      <c r="AH24" s="9" t="s">
        <v>145</v>
      </c>
      <c r="AI24" s="9" t="n">
        <v>5039</v>
      </c>
      <c r="AJ24" s="9" t="n">
        <v>298</v>
      </c>
      <c r="AK24" s="9" t="n">
        <v>94</v>
      </c>
      <c r="AL24" s="9" t="n">
        <v>1</v>
      </c>
      <c r="AM24" s="9" t="s">
        <v>146</v>
      </c>
    </row>
    <row r="25" customFormat="false" ht="15" hidden="false" customHeight="false" outlineLevel="0" collapsed="false">
      <c r="B25" s="7" t="n">
        <v>20</v>
      </c>
      <c r="C25" s="7"/>
      <c r="D25" s="8" t="n">
        <f aca="false">[1]Sheet1!D21</f>
        <v>0</v>
      </c>
      <c r="E25" s="8" t="n">
        <f aca="false">[1]Sheet1!E21</f>
        <v>0</v>
      </c>
      <c r="F25" s="8"/>
      <c r="G25" s="8" t="n">
        <f aca="false">[2]Sheet1!D21</f>
        <v>11</v>
      </c>
      <c r="H25" s="8" t="n">
        <f aca="false">[2]Sheet1!E21</f>
        <v>4</v>
      </c>
      <c r="I25" s="8"/>
      <c r="J25" s="8" t="n">
        <f aca="false">[3]Sheet1!D21</f>
        <v>5</v>
      </c>
      <c r="K25" s="8" t="n">
        <f aca="false">[3]Sheet1!E21</f>
        <v>0</v>
      </c>
      <c r="L25" s="8"/>
      <c r="M25" s="8" t="n">
        <f aca="false">[4]Sheet1!D21</f>
        <v>5</v>
      </c>
      <c r="N25" s="8" t="n">
        <f aca="false">[4]Sheet1!E21</f>
        <v>0</v>
      </c>
      <c r="O25" s="8"/>
      <c r="P25" s="8" t="n">
        <f aca="false">[5]Sheet1!D21</f>
        <v>0</v>
      </c>
      <c r="Q25" s="8" t="n">
        <f aca="false">[5]Sheet1!E21</f>
        <v>0</v>
      </c>
      <c r="R25" s="8"/>
      <c r="S25" s="8" t="n">
        <f aca="false">[6]Sheet1!D22</f>
        <v>3</v>
      </c>
      <c r="T25" s="8" t="n">
        <f aca="false">[6]Sheet1!E22</f>
        <v>0</v>
      </c>
      <c r="U25" s="8"/>
      <c r="V25" s="8" t="n">
        <f aca="false">[7]Sheet1!D21</f>
        <v>3</v>
      </c>
      <c r="W25" s="8" t="n">
        <f aca="false">[7]Sheet1!E21</f>
        <v>0</v>
      </c>
      <c r="X25" s="7"/>
      <c r="Y25" s="7" t="s">
        <v>27</v>
      </c>
      <c r="Z25" s="7" t="s">
        <v>147</v>
      </c>
      <c r="AA25" s="7" t="n">
        <v>40</v>
      </c>
      <c r="AB25" s="7" t="n">
        <v>90.2</v>
      </c>
      <c r="AC25" s="7" t="s">
        <v>148</v>
      </c>
      <c r="AD25" s="7" t="n">
        <v>999</v>
      </c>
      <c r="AE25" s="7" t="s">
        <v>149</v>
      </c>
      <c r="AF25" s="7" t="s">
        <v>150</v>
      </c>
      <c r="AG25" s="7" t="s">
        <v>151</v>
      </c>
      <c r="AH25" s="7" t="s">
        <v>152</v>
      </c>
      <c r="AI25" s="7" t="n">
        <v>7188</v>
      </c>
      <c r="AJ25" s="7" t="n">
        <v>294</v>
      </c>
      <c r="AK25" s="7" t="n">
        <v>96</v>
      </c>
      <c r="AL25" s="7" t="n">
        <v>1</v>
      </c>
      <c r="AM25" s="7" t="s">
        <v>153</v>
      </c>
    </row>
    <row r="26" customFormat="false" ht="15" hidden="false" customHeight="false" outlineLevel="0" collapsed="false">
      <c r="B26" s="7" t="n">
        <v>21</v>
      </c>
      <c r="C26" s="7"/>
      <c r="D26" s="8" t="n">
        <f aca="false">[1]Sheet1!D22</f>
        <v>0</v>
      </c>
      <c r="E26" s="8" t="n">
        <f aca="false">[1]Sheet1!E22</f>
        <v>0</v>
      </c>
      <c r="F26" s="8"/>
      <c r="G26" s="8" t="n">
        <f aca="false">[2]Sheet1!D22</f>
        <v>0</v>
      </c>
      <c r="H26" s="8" t="n">
        <f aca="false">[2]Sheet1!E22</f>
        <v>0</v>
      </c>
      <c r="I26" s="8"/>
      <c r="J26" s="8" t="n">
        <f aca="false">[3]Sheet1!D22</f>
        <v>1</v>
      </c>
      <c r="K26" s="8" t="n">
        <f aca="false">[3]Sheet1!E22</f>
        <v>2</v>
      </c>
      <c r="L26" s="8"/>
      <c r="M26" s="8" t="n">
        <f aca="false">[4]Sheet1!D22</f>
        <v>0</v>
      </c>
      <c r="N26" s="8" t="n">
        <f aca="false">[4]Sheet1!E22</f>
        <v>0</v>
      </c>
      <c r="O26" s="8"/>
      <c r="P26" s="8" t="n">
        <f aca="false">[5]Sheet1!D22</f>
        <v>0</v>
      </c>
      <c r="Q26" s="8" t="n">
        <f aca="false">[5]Sheet1!E22</f>
        <v>0</v>
      </c>
      <c r="R26" s="8"/>
      <c r="S26" s="8" t="n">
        <f aca="false">[6]Sheet1!D23</f>
        <v>2</v>
      </c>
      <c r="T26" s="8" t="n">
        <f aca="false">[6]Sheet1!E23</f>
        <v>0</v>
      </c>
      <c r="U26" s="8"/>
      <c r="V26" s="8" t="n">
        <f aca="false">[7]Sheet1!D22</f>
        <v>0</v>
      </c>
      <c r="W26" s="8" t="n">
        <f aca="false">[7]Sheet1!E22</f>
        <v>0</v>
      </c>
      <c r="X26" s="7"/>
      <c r="Y26" s="7" t="s">
        <v>27</v>
      </c>
      <c r="Z26" s="7" t="s">
        <v>154</v>
      </c>
      <c r="AA26" s="7" t="n">
        <v>56.4</v>
      </c>
      <c r="AB26" s="7" t="n">
        <v>71.9</v>
      </c>
      <c r="AC26" s="7" t="s">
        <v>155</v>
      </c>
      <c r="AD26" s="7" t="n">
        <v>999</v>
      </c>
      <c r="AE26" s="7" t="s">
        <v>149</v>
      </c>
      <c r="AF26" s="7" t="s">
        <v>85</v>
      </c>
      <c r="AG26" s="7" t="s">
        <v>156</v>
      </c>
      <c r="AH26" s="7" t="s">
        <v>157</v>
      </c>
      <c r="AI26" s="7" t="n">
        <v>6467</v>
      </c>
      <c r="AJ26" s="7" t="n">
        <v>753</v>
      </c>
      <c r="AK26" s="7" t="n">
        <v>90</v>
      </c>
      <c r="AL26" s="7" t="n">
        <v>1</v>
      </c>
      <c r="AM26" s="7" t="s">
        <v>158</v>
      </c>
    </row>
    <row r="27" customFormat="false" ht="15" hidden="false" customHeight="false" outlineLevel="0" collapsed="false">
      <c r="B27" s="9" t="n">
        <v>22</v>
      </c>
      <c r="C27" s="9"/>
      <c r="D27" s="10" t="n">
        <f aca="false">[1]Sheet1!D23</f>
        <v>0</v>
      </c>
      <c r="E27" s="10" t="n">
        <f aca="false">[1]Sheet1!E23</f>
        <v>0</v>
      </c>
      <c r="F27" s="10"/>
      <c r="G27" s="10" t="n">
        <f aca="false">[2]Sheet1!D23</f>
        <v>2</v>
      </c>
      <c r="H27" s="10" t="n">
        <f aca="false">[2]Sheet1!E23</f>
        <v>0</v>
      </c>
      <c r="I27" s="10"/>
      <c r="J27" s="10" t="n">
        <f aca="false">[3]Sheet1!D23</f>
        <v>0</v>
      </c>
      <c r="K27" s="10" t="n">
        <f aca="false">[3]Sheet1!E23</f>
        <v>0</v>
      </c>
      <c r="L27" s="10"/>
      <c r="M27" s="10" t="n">
        <f aca="false">[4]Sheet1!D23</f>
        <v>2</v>
      </c>
      <c r="N27" s="10" t="n">
        <f aca="false">[4]Sheet1!E23</f>
        <v>0</v>
      </c>
      <c r="O27" s="10"/>
      <c r="P27" s="10" t="n">
        <f aca="false">[5]Sheet1!D23</f>
        <v>2</v>
      </c>
      <c r="Q27" s="10" t="n">
        <f aca="false">[5]Sheet1!E23</f>
        <v>0</v>
      </c>
      <c r="R27" s="10"/>
      <c r="S27" s="10" t="n">
        <f aca="false">[6]Sheet1!D24</f>
        <v>3</v>
      </c>
      <c r="T27" s="10" t="n">
        <f aca="false">[6]Sheet1!E24</f>
        <v>0</v>
      </c>
      <c r="U27" s="10"/>
      <c r="V27" s="10" t="n">
        <f aca="false">[7]Sheet1!D23</f>
        <v>2</v>
      </c>
      <c r="W27" s="10" t="n">
        <f aca="false">[7]Sheet1!E23</f>
        <v>0</v>
      </c>
      <c r="X27" s="9"/>
      <c r="Y27" s="9" t="s">
        <v>35</v>
      </c>
      <c r="Z27" s="9" t="s">
        <v>159</v>
      </c>
      <c r="AA27" s="9" t="n">
        <v>65.7</v>
      </c>
      <c r="AB27" s="9" t="n">
        <v>72.6</v>
      </c>
      <c r="AC27" s="9" t="s">
        <v>160</v>
      </c>
      <c r="AD27" s="9" t="n">
        <v>999</v>
      </c>
      <c r="AE27" s="9" t="s">
        <v>161</v>
      </c>
      <c r="AF27" s="9" t="s">
        <v>162</v>
      </c>
      <c r="AG27" s="9" t="s">
        <v>163</v>
      </c>
      <c r="AH27" s="9" t="s">
        <v>164</v>
      </c>
      <c r="AI27" s="9" t="n">
        <v>7496</v>
      </c>
      <c r="AJ27" s="9" t="n">
        <v>322</v>
      </c>
      <c r="AK27" s="9" t="n">
        <v>96</v>
      </c>
      <c r="AL27" s="9" t="n">
        <v>1</v>
      </c>
      <c r="AM27" s="9" t="s">
        <v>165</v>
      </c>
    </row>
    <row r="28" customFormat="false" ht="15" hidden="false" customHeight="false" outlineLevel="0" collapsed="false">
      <c r="B28" s="11" t="n">
        <v>23</v>
      </c>
      <c r="C28" s="11"/>
      <c r="D28" s="12" t="n">
        <f aca="false">[1]Sheet1!D24</f>
        <v>0</v>
      </c>
      <c r="E28" s="12" t="n">
        <f aca="false">[1]Sheet1!E24</f>
        <v>0</v>
      </c>
      <c r="F28" s="12"/>
      <c r="G28" s="12" t="n">
        <f aca="false">[2]Sheet1!D24</f>
        <v>0</v>
      </c>
      <c r="H28" s="12" t="n">
        <f aca="false">[2]Sheet1!E24</f>
        <v>0</v>
      </c>
      <c r="I28" s="12"/>
      <c r="J28" s="12" t="n">
        <f aca="false">[3]Sheet1!D24</f>
        <v>3</v>
      </c>
      <c r="K28" s="12" t="n">
        <f aca="false">[3]Sheet1!E24</f>
        <v>0</v>
      </c>
      <c r="L28" s="12"/>
      <c r="M28" s="12" t="n">
        <f aca="false">[4]Sheet1!D24</f>
        <v>0</v>
      </c>
      <c r="N28" s="12" t="n">
        <f aca="false">[4]Sheet1!E24</f>
        <v>0</v>
      </c>
      <c r="O28" s="12"/>
      <c r="P28" s="12" t="n">
        <f aca="false">[5]Sheet1!D24</f>
        <v>3</v>
      </c>
      <c r="Q28" s="12" t="n">
        <f aca="false">[5]Sheet1!E24</f>
        <v>0</v>
      </c>
      <c r="R28" s="12"/>
      <c r="S28" s="12" t="n">
        <f aca="false">[6]Sheet1!D25</f>
        <v>3</v>
      </c>
      <c r="T28" s="12" t="n">
        <f aca="false">[6]Sheet1!E25</f>
        <v>0</v>
      </c>
      <c r="U28" s="12"/>
      <c r="V28" s="12" t="n">
        <f aca="false">[7]Sheet1!D24</f>
        <v>3</v>
      </c>
      <c r="W28" s="12" t="n">
        <f aca="false">[7]Sheet1!E24</f>
        <v>0</v>
      </c>
      <c r="X28" s="11"/>
      <c r="Y28" s="11" t="s">
        <v>50</v>
      </c>
      <c r="Z28" s="11" t="s">
        <v>166</v>
      </c>
      <c r="AA28" s="11" t="n">
        <v>43</v>
      </c>
      <c r="AB28" s="11" t="n">
        <v>83.2</v>
      </c>
      <c r="AC28" s="11" t="s">
        <v>167</v>
      </c>
      <c r="AD28" s="11" t="n">
        <v>999</v>
      </c>
      <c r="AE28" s="11" t="s">
        <v>168</v>
      </c>
      <c r="AF28" s="11" t="s">
        <v>169</v>
      </c>
      <c r="AG28" s="11" t="s">
        <v>170</v>
      </c>
      <c r="AH28" s="11" t="s">
        <v>171</v>
      </c>
      <c r="AI28" s="11" t="n">
        <v>6892</v>
      </c>
      <c r="AJ28" s="11" t="n">
        <v>349</v>
      </c>
      <c r="AK28" s="11" t="n">
        <v>95</v>
      </c>
      <c r="AL28" s="11" t="n">
        <v>1</v>
      </c>
      <c r="AM28" s="11" t="s">
        <v>172</v>
      </c>
    </row>
    <row r="29" customFormat="false" ht="15" hidden="false" customHeight="false" outlineLevel="0" collapsed="false">
      <c r="B29" s="9" t="n">
        <v>24</v>
      </c>
      <c r="C29" s="9"/>
      <c r="D29" s="10" t="n">
        <f aca="false">[1]Sheet1!D25</f>
        <v>3</v>
      </c>
      <c r="E29" s="10" t="n">
        <f aca="false">[1]Sheet1!E25</f>
        <v>0</v>
      </c>
      <c r="F29" s="10"/>
      <c r="G29" s="10" t="n">
        <f aca="false">[2]Sheet1!D25</f>
        <v>0</v>
      </c>
      <c r="H29" s="10" t="n">
        <f aca="false">[2]Sheet1!E25</f>
        <v>0</v>
      </c>
      <c r="I29" s="10"/>
      <c r="J29" s="10" t="n">
        <f aca="false">[3]Sheet1!D25</f>
        <v>3</v>
      </c>
      <c r="K29" s="10" t="n">
        <f aca="false">[3]Sheet1!E25</f>
        <v>0</v>
      </c>
      <c r="L29" s="10"/>
      <c r="M29" s="10" t="n">
        <f aca="false">[4]Sheet1!D25</f>
        <v>0</v>
      </c>
      <c r="N29" s="10" t="n">
        <f aca="false">[4]Sheet1!E25</f>
        <v>0</v>
      </c>
      <c r="O29" s="10"/>
      <c r="P29" s="10" t="n">
        <f aca="false">[5]Sheet1!D25</f>
        <v>3</v>
      </c>
      <c r="Q29" s="10" t="n">
        <f aca="false">[5]Sheet1!E25</f>
        <v>0</v>
      </c>
      <c r="R29" s="10"/>
      <c r="S29" s="10" t="n">
        <f aca="false">[6]Sheet1!D26</f>
        <v>3</v>
      </c>
      <c r="T29" s="10" t="n">
        <f aca="false">[6]Sheet1!E26</f>
        <v>0</v>
      </c>
      <c r="U29" s="10"/>
      <c r="V29" s="10" t="n">
        <f aca="false">[7]Sheet1!D25</f>
        <v>3</v>
      </c>
      <c r="W29" s="10" t="n">
        <f aca="false">[7]Sheet1!E25</f>
        <v>0</v>
      </c>
      <c r="X29" s="9"/>
      <c r="Y29" s="9" t="s">
        <v>35</v>
      </c>
      <c r="Z29" s="9" t="s">
        <v>173</v>
      </c>
      <c r="AA29" s="9" t="n">
        <v>53.5</v>
      </c>
      <c r="AB29" s="9" t="n">
        <v>27.5</v>
      </c>
      <c r="AC29" s="9" t="s">
        <v>174</v>
      </c>
      <c r="AD29" s="9" t="n">
        <v>999</v>
      </c>
      <c r="AE29" s="9" t="s">
        <v>175</v>
      </c>
      <c r="AF29" s="9" t="s">
        <v>162</v>
      </c>
      <c r="AG29" s="9" t="s">
        <v>176</v>
      </c>
      <c r="AH29" s="9" t="s">
        <v>157</v>
      </c>
      <c r="AI29" s="9" t="n">
        <v>3482</v>
      </c>
      <c r="AJ29" s="9" t="n">
        <v>209</v>
      </c>
      <c r="AK29" s="9" t="n">
        <v>94</v>
      </c>
      <c r="AL29" s="9" t="n">
        <v>1</v>
      </c>
      <c r="AM29" s="9" t="s">
        <v>177</v>
      </c>
    </row>
    <row r="30" customFormat="false" ht="15" hidden="false" customHeight="false" outlineLevel="0" collapsed="false">
      <c r="B30" s="11" t="n">
        <v>25</v>
      </c>
      <c r="C30" s="11"/>
      <c r="D30" s="12" t="n">
        <f aca="false">[1]Sheet1!D26</f>
        <v>0</v>
      </c>
      <c r="E30" s="12" t="n">
        <f aca="false">[1]Sheet1!E26</f>
        <v>1</v>
      </c>
      <c r="F30" s="12"/>
      <c r="G30" s="12" t="n">
        <f aca="false">[2]Sheet1!D26</f>
        <v>0</v>
      </c>
      <c r="H30" s="12" t="n">
        <f aca="false">[2]Sheet1!E26</f>
        <v>0</v>
      </c>
      <c r="I30" s="12"/>
      <c r="J30" s="12" t="n">
        <f aca="false">[3]Sheet1!D26</f>
        <v>0</v>
      </c>
      <c r="K30" s="12" t="n">
        <f aca="false">[3]Sheet1!E26</f>
        <v>4</v>
      </c>
      <c r="L30" s="12"/>
      <c r="M30" s="12" t="n">
        <f aca="false">[4]Sheet1!D26</f>
        <v>0</v>
      </c>
      <c r="N30" s="12" t="n">
        <f aca="false">[4]Sheet1!E26</f>
        <v>0</v>
      </c>
      <c r="O30" s="12"/>
      <c r="P30" s="12" t="n">
        <f aca="false">[5]Sheet1!D26</f>
        <v>3</v>
      </c>
      <c r="Q30" s="12" t="n">
        <f aca="false">[5]Sheet1!E26</f>
        <v>0</v>
      </c>
      <c r="R30" s="12"/>
      <c r="S30" s="12" t="n">
        <f aca="false">[6]Sheet1!D27</f>
        <v>0</v>
      </c>
      <c r="T30" s="12" t="n">
        <f aca="false">[6]Sheet1!E27</f>
        <v>0</v>
      </c>
      <c r="U30" s="12"/>
      <c r="V30" s="12" t="n">
        <f aca="false">[7]Sheet1!D26</f>
        <v>0</v>
      </c>
      <c r="W30" s="12" t="n">
        <f aca="false">[7]Sheet1!E26</f>
        <v>0</v>
      </c>
      <c r="X30" s="11"/>
      <c r="Y30" s="11" t="s">
        <v>50</v>
      </c>
      <c r="Z30" s="11" t="s">
        <v>178</v>
      </c>
      <c r="AA30" s="11" t="n">
        <v>45.3</v>
      </c>
      <c r="AB30" s="11" t="n">
        <v>69.1</v>
      </c>
      <c r="AC30" s="11" t="s">
        <v>179</v>
      </c>
      <c r="AD30" s="11" t="n">
        <v>999</v>
      </c>
      <c r="AE30" s="11" t="s">
        <v>180</v>
      </c>
      <c r="AF30" s="11" t="s">
        <v>181</v>
      </c>
      <c r="AG30" s="11" t="s">
        <v>182</v>
      </c>
      <c r="AH30" s="11" t="s">
        <v>183</v>
      </c>
      <c r="AI30" s="11" t="n">
        <v>3490</v>
      </c>
      <c r="AJ30" s="11" t="n">
        <v>400</v>
      </c>
      <c r="AK30" s="11" t="n">
        <v>90</v>
      </c>
      <c r="AL30" s="11" t="n">
        <v>1</v>
      </c>
      <c r="AM30" s="11" t="s">
        <v>184</v>
      </c>
    </row>
    <row r="33" customFormat="false" ht="15" hidden="false" customHeight="false" outlineLevel="0" collapsed="false">
      <c r="D33" s="13" t="n">
        <f aca="false">SUM(D6:D30)</f>
        <v>40</v>
      </c>
    </row>
  </sheetData>
  <mergeCells count="8">
    <mergeCell ref="D4:E4"/>
    <mergeCell ref="G4:H4"/>
    <mergeCell ref="J4:K4"/>
    <mergeCell ref="M4:N4"/>
    <mergeCell ref="P4:Q4"/>
    <mergeCell ref="S4:T4"/>
    <mergeCell ref="V4:W4"/>
    <mergeCell ref="Y4:AM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63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D18" activeCellId="0" sqref="D18"/>
    </sheetView>
  </sheetViews>
  <sheetFormatPr defaultColWidth="10.5390625" defaultRowHeight="15" zeroHeight="false" outlineLevelRow="0" outlineLevelCol="0"/>
  <cols>
    <col collapsed="false" customWidth="true" hidden="false" outlineLevel="0" max="5" min="5" style="0" width="11.43"/>
    <col collapsed="false" customWidth="true" hidden="false" outlineLevel="0" max="10" min="10" style="0" width="11.71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1" t="s">
        <v>0</v>
      </c>
      <c r="C2" s="2" t="n">
        <v>1</v>
      </c>
    </row>
    <row r="4" customFormat="false" ht="15" hidden="false" customHeight="false" outlineLevel="0" collapsed="false">
      <c r="B4" s="3"/>
      <c r="C4" s="3"/>
      <c r="D4" s="4" t="s">
        <v>1</v>
      </c>
      <c r="E4" s="4"/>
      <c r="F4" s="3"/>
      <c r="G4" s="4" t="s">
        <v>2</v>
      </c>
      <c r="H4" s="4"/>
      <c r="I4" s="3"/>
      <c r="J4" s="4" t="s">
        <v>3</v>
      </c>
      <c r="K4" s="4"/>
      <c r="L4" s="5"/>
      <c r="M4" s="4" t="s">
        <v>4</v>
      </c>
      <c r="N4" s="4"/>
      <c r="O4" s="6"/>
      <c r="P4" s="4" t="s">
        <v>5</v>
      </c>
      <c r="Q4" s="4"/>
      <c r="R4" s="6"/>
      <c r="S4" s="4" t="s">
        <v>6</v>
      </c>
      <c r="T4" s="4"/>
      <c r="U4" s="6"/>
      <c r="V4" s="4" t="s">
        <v>7</v>
      </c>
      <c r="W4" s="4"/>
      <c r="X4" s="3"/>
      <c r="Y4" s="4" t="s">
        <v>8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customFormat="false" ht="15" hidden="false" customHeight="false" outlineLevel="0" collapsed="false">
      <c r="B5" s="3" t="s">
        <v>9</v>
      </c>
      <c r="C5" s="3"/>
      <c r="D5" s="3" t="s">
        <v>10</v>
      </c>
      <c r="E5" s="3" t="s">
        <v>11</v>
      </c>
      <c r="F5" s="3"/>
      <c r="G5" s="3" t="s">
        <v>10</v>
      </c>
      <c r="H5" s="3" t="s">
        <v>11</v>
      </c>
      <c r="I5" s="3"/>
      <c r="J5" s="3" t="s">
        <v>10</v>
      </c>
      <c r="K5" s="3" t="s">
        <v>11</v>
      </c>
      <c r="L5" s="3"/>
      <c r="M5" s="3" t="s">
        <v>10</v>
      </c>
      <c r="N5" s="3" t="s">
        <v>11</v>
      </c>
      <c r="O5" s="3"/>
      <c r="P5" s="3" t="s">
        <v>10</v>
      </c>
      <c r="Q5" s="3" t="s">
        <v>11</v>
      </c>
      <c r="R5" s="3"/>
      <c r="S5" s="3" t="s">
        <v>10</v>
      </c>
      <c r="T5" s="3" t="s">
        <v>11</v>
      </c>
      <c r="U5" s="3"/>
      <c r="V5" s="3" t="s">
        <v>10</v>
      </c>
      <c r="W5" s="3" t="s">
        <v>11</v>
      </c>
      <c r="X5" s="3"/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19</v>
      </c>
      <c r="AG5" s="3" t="s">
        <v>20</v>
      </c>
      <c r="AH5" s="3" t="s">
        <v>21</v>
      </c>
      <c r="AI5" s="3" t="s">
        <v>22</v>
      </c>
      <c r="AJ5" s="3" t="s">
        <v>23</v>
      </c>
      <c r="AK5" s="3" t="s">
        <v>24</v>
      </c>
      <c r="AL5" s="3" t="s">
        <v>25</v>
      </c>
      <c r="AM5" s="3" t="s">
        <v>26</v>
      </c>
    </row>
    <row r="6" customFormat="false" ht="15" hidden="false" customHeight="false" outlineLevel="0" collapsed="false">
      <c r="B6" s="7" t="n">
        <v>1</v>
      </c>
      <c r="C6" s="7"/>
      <c r="D6" s="8" t="n">
        <f aca="false">[8]Sheet1!D2</f>
        <v>0</v>
      </c>
      <c r="E6" s="8" t="n">
        <f aca="false">[8]Sheet1!E2</f>
        <v>0</v>
      </c>
      <c r="F6" s="8"/>
      <c r="G6" s="8" t="n">
        <f aca="false">[9]Sheet1!D2</f>
        <v>3</v>
      </c>
      <c r="H6" s="8" t="n">
        <f aca="false">[9]Sheet1!E2</f>
        <v>0</v>
      </c>
      <c r="I6" s="8"/>
      <c r="J6" s="8" t="n">
        <f aca="false">[10]Sheet1!D2</f>
        <v>3</v>
      </c>
      <c r="K6" s="8" t="n">
        <f aca="false">[10]Sheet1!E2</f>
        <v>0</v>
      </c>
      <c r="L6" s="8"/>
      <c r="M6" s="8" t="n">
        <f aca="false">[11]Sheet1!D2</f>
        <v>0</v>
      </c>
      <c r="N6" s="8" t="n">
        <f aca="false">[11]Sheet1!E2</f>
        <v>0</v>
      </c>
      <c r="O6" s="8"/>
      <c r="P6" s="8" t="n">
        <f aca="false">[12]Sheet1!D2</f>
        <v>3</v>
      </c>
      <c r="Q6" s="8" t="n">
        <f aca="false">[12]Sheet1!E2</f>
        <v>0</v>
      </c>
      <c r="R6" s="8"/>
      <c r="S6" s="8" t="n">
        <f aca="false">[13]Sheet1!D3</f>
        <v>3</v>
      </c>
      <c r="T6" s="8" t="n">
        <f aca="false">[13]Sheet1!E3</f>
        <v>0</v>
      </c>
      <c r="U6" s="8"/>
      <c r="V6" s="8" t="n">
        <f aca="false">[14]Sheet1!D2</f>
        <v>3</v>
      </c>
      <c r="W6" s="8" t="n">
        <f aca="false">[14]Sheet1!E2</f>
        <v>0</v>
      </c>
      <c r="X6" s="7"/>
      <c r="Y6" s="7" t="s">
        <v>27</v>
      </c>
      <c r="Z6" s="7" t="s">
        <v>28</v>
      </c>
      <c r="AA6" s="7" t="n">
        <v>46.7</v>
      </c>
      <c r="AB6" s="7" t="n">
        <v>100</v>
      </c>
      <c r="AC6" s="7" t="s">
        <v>29</v>
      </c>
      <c r="AD6" s="7" t="n">
        <v>999</v>
      </c>
      <c r="AE6" s="7" t="s">
        <v>30</v>
      </c>
      <c r="AF6" s="7" t="s">
        <v>31</v>
      </c>
      <c r="AG6" s="7" t="s">
        <v>32</v>
      </c>
      <c r="AH6" s="7" t="s">
        <v>33</v>
      </c>
      <c r="AI6" s="7" t="n">
        <v>20217</v>
      </c>
      <c r="AJ6" s="7" t="n">
        <v>712</v>
      </c>
      <c r="AK6" s="7" t="n">
        <v>97</v>
      </c>
      <c r="AL6" s="7" t="n">
        <v>1</v>
      </c>
      <c r="AM6" s="7" t="s">
        <v>34</v>
      </c>
    </row>
    <row r="7" customFormat="false" ht="15" hidden="false" customHeight="false" outlineLevel="0" collapsed="false">
      <c r="B7" s="9" t="n">
        <v>2</v>
      </c>
      <c r="C7" s="9"/>
      <c r="D7" s="10" t="n">
        <f aca="false">[8]Sheet1!D3</f>
        <v>0</v>
      </c>
      <c r="E7" s="10" t="n">
        <f aca="false">[8]Sheet1!E3</f>
        <v>0</v>
      </c>
      <c r="F7" s="10"/>
      <c r="G7" s="10" t="n">
        <f aca="false">[9]Sheet1!D3</f>
        <v>3</v>
      </c>
      <c r="H7" s="10" t="n">
        <f aca="false">[9]Sheet1!E3</f>
        <v>0</v>
      </c>
      <c r="I7" s="10"/>
      <c r="J7" s="10" t="n">
        <f aca="false">[10]Sheet1!D3</f>
        <v>0</v>
      </c>
      <c r="K7" s="10" t="n">
        <f aca="false">[10]Sheet1!E3</f>
        <v>0</v>
      </c>
      <c r="L7" s="10"/>
      <c r="M7" s="10" t="n">
        <f aca="false">[11]Sheet1!D3</f>
        <v>0</v>
      </c>
      <c r="N7" s="10" t="n">
        <f aca="false">[11]Sheet1!E3</f>
        <v>0</v>
      </c>
      <c r="O7" s="10"/>
      <c r="P7" s="10" t="n">
        <f aca="false">[12]Sheet1!D3</f>
        <v>3</v>
      </c>
      <c r="Q7" s="10" t="n">
        <f aca="false">[12]Sheet1!E3</f>
        <v>0</v>
      </c>
      <c r="R7" s="10"/>
      <c r="S7" s="10" t="n">
        <f aca="false">[13]Sheet1!D4</f>
        <v>4</v>
      </c>
      <c r="T7" s="10" t="n">
        <f aca="false">[13]Sheet1!E4</f>
        <v>0</v>
      </c>
      <c r="U7" s="10"/>
      <c r="V7" s="10" t="n">
        <f aca="false">[14]Sheet1!D3</f>
        <v>0</v>
      </c>
      <c r="W7" s="10" t="n">
        <f aca="false">[14]Sheet1!E3</f>
        <v>0</v>
      </c>
      <c r="X7" s="9"/>
      <c r="Y7" s="9" t="s">
        <v>35</v>
      </c>
      <c r="Z7" s="9" t="s">
        <v>36</v>
      </c>
      <c r="AA7" s="9" t="n">
        <v>35.7</v>
      </c>
      <c r="AB7" s="9" t="n">
        <v>93.1</v>
      </c>
      <c r="AC7" s="9" t="s">
        <v>37</v>
      </c>
      <c r="AD7" s="9" t="n">
        <v>999</v>
      </c>
      <c r="AE7" s="9" t="s">
        <v>38</v>
      </c>
      <c r="AF7" s="9" t="s">
        <v>39</v>
      </c>
      <c r="AG7" s="9" t="s">
        <v>40</v>
      </c>
      <c r="AH7" s="9" t="s">
        <v>41</v>
      </c>
      <c r="AI7" s="9" t="n">
        <v>11350</v>
      </c>
      <c r="AJ7" s="9" t="n">
        <v>2704</v>
      </c>
      <c r="AK7" s="9" t="n">
        <v>81</v>
      </c>
      <c r="AL7" s="9" t="n">
        <v>1</v>
      </c>
      <c r="AM7" s="9" t="s">
        <v>42</v>
      </c>
    </row>
    <row r="8" customFormat="false" ht="15" hidden="false" customHeight="false" outlineLevel="0" collapsed="false">
      <c r="B8" s="9" t="n">
        <v>3</v>
      </c>
      <c r="C8" s="9"/>
      <c r="D8" s="10" t="n">
        <f aca="false">[8]Sheet1!D4</f>
        <v>0</v>
      </c>
      <c r="E8" s="10" t="n">
        <f aca="false">[8]Sheet1!E4</f>
        <v>0</v>
      </c>
      <c r="F8" s="10"/>
      <c r="G8" s="10" t="n">
        <f aca="false">[9]Sheet1!D4</f>
        <v>3</v>
      </c>
      <c r="H8" s="10" t="n">
        <f aca="false">[9]Sheet1!E4</f>
        <v>0</v>
      </c>
      <c r="I8" s="10"/>
      <c r="J8" s="10" t="n">
        <f aca="false">[10]Sheet1!D4</f>
        <v>4</v>
      </c>
      <c r="K8" s="10" t="n">
        <f aca="false">[10]Sheet1!E4</f>
        <v>0</v>
      </c>
      <c r="L8" s="10"/>
      <c r="M8" s="10" t="n">
        <f aca="false">[11]Sheet1!D4</f>
        <v>3</v>
      </c>
      <c r="N8" s="10" t="n">
        <f aca="false">[11]Sheet1!E4</f>
        <v>0</v>
      </c>
      <c r="O8" s="10"/>
      <c r="P8" s="10" t="n">
        <f aca="false">[12]Sheet1!D4</f>
        <v>0</v>
      </c>
      <c r="Q8" s="10" t="n">
        <f aca="false">[12]Sheet1!E4</f>
        <v>0</v>
      </c>
      <c r="R8" s="10"/>
      <c r="S8" s="10" t="n">
        <f aca="false">[13]Sheet1!D5</f>
        <v>3</v>
      </c>
      <c r="T8" s="10" t="n">
        <f aca="false">[13]Sheet1!E5</f>
        <v>0</v>
      </c>
      <c r="U8" s="10"/>
      <c r="V8" s="10" t="n">
        <f aca="false">[14]Sheet1!D4</f>
        <v>4</v>
      </c>
      <c r="W8" s="10" t="n">
        <f aca="false">[14]Sheet1!E4</f>
        <v>0</v>
      </c>
      <c r="X8" s="9"/>
      <c r="Y8" s="9" t="s">
        <v>35</v>
      </c>
      <c r="Z8" s="9" t="s">
        <v>43</v>
      </c>
      <c r="AA8" s="9" t="n">
        <v>31.5</v>
      </c>
      <c r="AB8" s="9" t="n">
        <v>90.9</v>
      </c>
      <c r="AC8" s="9" t="s">
        <v>44</v>
      </c>
      <c r="AD8" s="9" t="n">
        <v>999</v>
      </c>
      <c r="AE8" s="9" t="s">
        <v>45</v>
      </c>
      <c r="AF8" s="9" t="s">
        <v>46</v>
      </c>
      <c r="AG8" s="9" t="s">
        <v>47</v>
      </c>
      <c r="AH8" s="9" t="s">
        <v>48</v>
      </c>
      <c r="AI8" s="9" t="n">
        <v>13810</v>
      </c>
      <c r="AJ8" s="9" t="n">
        <v>714</v>
      </c>
      <c r="AK8" s="9" t="n">
        <v>95</v>
      </c>
      <c r="AL8" s="9" t="n">
        <v>1</v>
      </c>
      <c r="AM8" s="9" t="s">
        <v>49</v>
      </c>
    </row>
    <row r="9" customFormat="false" ht="15" hidden="false" customHeight="false" outlineLevel="0" collapsed="false">
      <c r="B9" s="11" t="n">
        <v>4</v>
      </c>
      <c r="C9" s="11"/>
      <c r="D9" s="12" t="n">
        <f aca="false">[8]Sheet1!D5</f>
        <v>0</v>
      </c>
      <c r="E9" s="12" t="n">
        <f aca="false">[8]Sheet1!E5</f>
        <v>0</v>
      </c>
      <c r="F9" s="12"/>
      <c r="G9" s="12" t="n">
        <f aca="false">[9]Sheet1!D5</f>
        <v>3</v>
      </c>
      <c r="H9" s="12" t="n">
        <f aca="false">[9]Sheet1!E5</f>
        <v>0</v>
      </c>
      <c r="I9" s="12"/>
      <c r="J9" s="12" t="n">
        <f aca="false">[10]Sheet1!D5</f>
        <v>5</v>
      </c>
      <c r="K9" s="12" t="n">
        <f aca="false">[10]Sheet1!E5</f>
        <v>0</v>
      </c>
      <c r="L9" s="12"/>
      <c r="M9" s="12" t="n">
        <f aca="false">[11]Sheet1!D5</f>
        <v>0</v>
      </c>
      <c r="N9" s="12" t="n">
        <f aca="false">[11]Sheet1!E5</f>
        <v>0</v>
      </c>
      <c r="O9" s="12"/>
      <c r="P9" s="12" t="n">
        <f aca="false">[12]Sheet1!D5</f>
        <v>3</v>
      </c>
      <c r="Q9" s="12" t="n">
        <f aca="false">[12]Sheet1!E5</f>
        <v>0</v>
      </c>
      <c r="R9" s="12"/>
      <c r="S9" s="12" t="n">
        <f aca="false">[13]Sheet1!D6</f>
        <v>3</v>
      </c>
      <c r="T9" s="12" t="n">
        <f aca="false">[13]Sheet1!E6</f>
        <v>0</v>
      </c>
      <c r="U9" s="12"/>
      <c r="V9" s="12" t="n">
        <f aca="false">[14]Sheet1!D5</f>
        <v>3</v>
      </c>
      <c r="W9" s="12" t="n">
        <f aca="false">[14]Sheet1!E5</f>
        <v>0</v>
      </c>
      <c r="X9" s="11"/>
      <c r="Y9" s="11" t="s">
        <v>50</v>
      </c>
      <c r="Z9" s="11" t="s">
        <v>51</v>
      </c>
      <c r="AA9" s="11" t="n">
        <v>31.4</v>
      </c>
      <c r="AB9" s="11" t="n">
        <v>86.2</v>
      </c>
      <c r="AC9" s="11" t="s">
        <v>52</v>
      </c>
      <c r="AD9" s="11" t="n">
        <v>999</v>
      </c>
      <c r="AE9" s="11" t="s">
        <v>53</v>
      </c>
      <c r="AF9" s="11" t="s">
        <v>54</v>
      </c>
      <c r="AG9" s="11" t="s">
        <v>55</v>
      </c>
      <c r="AH9" s="11" t="s">
        <v>56</v>
      </c>
      <c r="AI9" s="11" t="n">
        <v>9665</v>
      </c>
      <c r="AJ9" s="11" t="n">
        <v>1486</v>
      </c>
      <c r="AK9" s="11" t="n">
        <v>87</v>
      </c>
      <c r="AL9" s="11" t="n">
        <v>1</v>
      </c>
      <c r="AM9" s="11" t="n">
        <v>0</v>
      </c>
    </row>
    <row r="10" customFormat="false" ht="15" hidden="false" customHeight="false" outlineLevel="0" collapsed="false">
      <c r="B10" s="9" t="n">
        <v>5</v>
      </c>
      <c r="C10" s="9"/>
      <c r="D10" s="10" t="n">
        <f aca="false">[8]Sheet1!D6</f>
        <v>1</v>
      </c>
      <c r="E10" s="10" t="n">
        <f aca="false">[8]Sheet1!E6</f>
        <v>3</v>
      </c>
      <c r="F10" s="10"/>
      <c r="G10" s="10" t="n">
        <f aca="false">[9]Sheet1!D6</f>
        <v>6</v>
      </c>
      <c r="H10" s="10" t="n">
        <f aca="false">[9]Sheet1!E6</f>
        <v>0</v>
      </c>
      <c r="I10" s="10"/>
      <c r="J10" s="10" t="n">
        <f aca="false">[10]Sheet1!D6</f>
        <v>2</v>
      </c>
      <c r="K10" s="10" t="n">
        <f aca="false">[10]Sheet1!E6</f>
        <v>1</v>
      </c>
      <c r="L10" s="10"/>
      <c r="M10" s="10" t="n">
        <f aca="false">[11]Sheet1!D6</f>
        <v>0</v>
      </c>
      <c r="N10" s="10" t="n">
        <f aca="false">[11]Sheet1!E6</f>
        <v>0</v>
      </c>
      <c r="O10" s="10"/>
      <c r="P10" s="10" t="n">
        <f aca="false">[12]Sheet1!D6</f>
        <v>3</v>
      </c>
      <c r="Q10" s="10" t="n">
        <f aca="false">[12]Sheet1!E6</f>
        <v>0</v>
      </c>
      <c r="R10" s="10"/>
      <c r="S10" s="10" t="n">
        <f aca="false">[13]Sheet1!D7</f>
        <v>3</v>
      </c>
      <c r="T10" s="10" t="n">
        <f aca="false">[13]Sheet1!E7</f>
        <v>0</v>
      </c>
      <c r="U10" s="10"/>
      <c r="V10" s="10" t="n">
        <f aca="false">[14]Sheet1!D6</f>
        <v>3</v>
      </c>
      <c r="W10" s="10" t="n">
        <f aca="false">[14]Sheet1!E6</f>
        <v>0</v>
      </c>
      <c r="X10" s="9"/>
      <c r="Y10" s="9" t="s">
        <v>35</v>
      </c>
      <c r="Z10" s="9" t="s">
        <v>57</v>
      </c>
      <c r="AA10" s="9" t="n">
        <v>30.6</v>
      </c>
      <c r="AB10" s="9" t="n">
        <v>84.7</v>
      </c>
      <c r="AC10" s="9" t="s">
        <v>58</v>
      </c>
      <c r="AD10" s="9" t="n">
        <v>999</v>
      </c>
      <c r="AE10" s="9" t="s">
        <v>59</v>
      </c>
      <c r="AF10" s="9" t="s">
        <v>30</v>
      </c>
      <c r="AG10" s="9" t="s">
        <v>60</v>
      </c>
      <c r="AH10" s="9" t="s">
        <v>61</v>
      </c>
      <c r="AI10" s="9" t="n">
        <v>10271</v>
      </c>
      <c r="AJ10" s="9" t="n">
        <v>670</v>
      </c>
      <c r="AK10" s="9" t="n">
        <v>94</v>
      </c>
      <c r="AL10" s="9" t="n">
        <v>1</v>
      </c>
      <c r="AM10" s="9" t="s">
        <v>62</v>
      </c>
    </row>
    <row r="11" customFormat="false" ht="15" hidden="false" customHeight="false" outlineLevel="0" collapsed="false">
      <c r="B11" s="9" t="n">
        <v>6</v>
      </c>
      <c r="C11" s="9"/>
      <c r="D11" s="10" t="n">
        <f aca="false">[8]Sheet1!D7</f>
        <v>0</v>
      </c>
      <c r="E11" s="10" t="n">
        <f aca="false">[8]Sheet1!E7</f>
        <v>0</v>
      </c>
      <c r="F11" s="10"/>
      <c r="G11" s="10" t="n">
        <f aca="false">[9]Sheet1!D7</f>
        <v>3</v>
      </c>
      <c r="H11" s="10" t="n">
        <f aca="false">[9]Sheet1!E7</f>
        <v>0</v>
      </c>
      <c r="I11" s="10"/>
      <c r="J11" s="10" t="n">
        <f aca="false">[10]Sheet1!D7</f>
        <v>3</v>
      </c>
      <c r="K11" s="10" t="n">
        <f aca="false">[10]Sheet1!E7</f>
        <v>0</v>
      </c>
      <c r="L11" s="10"/>
      <c r="M11" s="10" t="n">
        <f aca="false">[11]Sheet1!D7</f>
        <v>3</v>
      </c>
      <c r="N11" s="10" t="n">
        <f aca="false">[11]Sheet1!E7</f>
        <v>0</v>
      </c>
      <c r="O11" s="10"/>
      <c r="P11" s="10" t="n">
        <f aca="false">[12]Sheet1!D7</f>
        <v>3</v>
      </c>
      <c r="Q11" s="10" t="n">
        <f aca="false">[12]Sheet1!E7</f>
        <v>0</v>
      </c>
      <c r="R11" s="10"/>
      <c r="S11" s="10" t="n">
        <f aca="false">[13]Sheet1!D8</f>
        <v>3</v>
      </c>
      <c r="T11" s="10" t="n">
        <f aca="false">[13]Sheet1!E8</f>
        <v>1</v>
      </c>
      <c r="U11" s="10"/>
      <c r="V11" s="10" t="n">
        <f aca="false">[14]Sheet1!D7</f>
        <v>3</v>
      </c>
      <c r="W11" s="10" t="n">
        <f aca="false">[14]Sheet1!E7</f>
        <v>0</v>
      </c>
      <c r="X11" s="9"/>
      <c r="Y11" s="9" t="s">
        <v>35</v>
      </c>
      <c r="Z11" s="9" t="s">
        <v>63</v>
      </c>
      <c r="AA11" s="9" t="n">
        <v>38.2</v>
      </c>
      <c r="AB11" s="9" t="n">
        <v>44.3</v>
      </c>
      <c r="AC11" s="9" t="s">
        <v>64</v>
      </c>
      <c r="AD11" s="9" t="n">
        <v>999</v>
      </c>
      <c r="AE11" s="9" t="s">
        <v>65</v>
      </c>
      <c r="AF11" s="9" t="s">
        <v>66</v>
      </c>
      <c r="AG11" s="9" t="s">
        <v>67</v>
      </c>
      <c r="AH11" s="9" t="s">
        <v>68</v>
      </c>
      <c r="AI11" s="9" t="n">
        <v>2270</v>
      </c>
      <c r="AJ11" s="9" t="n">
        <v>5686</v>
      </c>
      <c r="AK11" s="9" t="n">
        <v>29</v>
      </c>
      <c r="AL11" s="9" t="n">
        <v>0</v>
      </c>
      <c r="AM11" s="9" t="n">
        <v>0</v>
      </c>
    </row>
    <row r="12" customFormat="false" ht="15" hidden="false" customHeight="false" outlineLevel="0" collapsed="false">
      <c r="B12" s="7" t="n">
        <v>7</v>
      </c>
      <c r="C12" s="7"/>
      <c r="D12" s="8" t="n">
        <f aca="false">[8]Sheet1!D8</f>
        <v>5</v>
      </c>
      <c r="E12" s="8" t="n">
        <f aca="false">[8]Sheet1!E8</f>
        <v>0</v>
      </c>
      <c r="F12" s="8"/>
      <c r="G12" s="8" t="n">
        <f aca="false">[9]Sheet1!D8</f>
        <v>3</v>
      </c>
      <c r="H12" s="8" t="n">
        <f aca="false">[9]Sheet1!E8</f>
        <v>0</v>
      </c>
      <c r="I12" s="8"/>
      <c r="J12" s="8" t="n">
        <f aca="false">[10]Sheet1!D8</f>
        <v>4</v>
      </c>
      <c r="K12" s="8" t="n">
        <f aca="false">[10]Sheet1!E8</f>
        <v>0</v>
      </c>
      <c r="L12" s="8"/>
      <c r="M12" s="8" t="n">
        <f aca="false">[11]Sheet1!D8</f>
        <v>4</v>
      </c>
      <c r="N12" s="8" t="n">
        <f aca="false">[11]Sheet1!E8</f>
        <v>0</v>
      </c>
      <c r="O12" s="8"/>
      <c r="P12" s="8" t="n">
        <f aca="false">[12]Sheet1!D8</f>
        <v>3</v>
      </c>
      <c r="Q12" s="8" t="n">
        <f aca="false">[12]Sheet1!E8</f>
        <v>0</v>
      </c>
      <c r="R12" s="8"/>
      <c r="S12" s="8" t="n">
        <f aca="false">[13]Sheet1!D9</f>
        <v>5</v>
      </c>
      <c r="T12" s="8" t="n">
        <f aca="false">[13]Sheet1!E9</f>
        <v>0</v>
      </c>
      <c r="U12" s="8"/>
      <c r="V12" s="8" t="n">
        <f aca="false">[14]Sheet1!D8</f>
        <v>3</v>
      </c>
      <c r="W12" s="8" t="n">
        <f aca="false">[14]Sheet1!E8</f>
        <v>0</v>
      </c>
      <c r="X12" s="7"/>
      <c r="Y12" s="7" t="s">
        <v>27</v>
      </c>
      <c r="Z12" s="7" t="s">
        <v>69</v>
      </c>
      <c r="AA12" s="7" t="n">
        <v>25.9</v>
      </c>
      <c r="AB12" s="7" t="n">
        <v>80.9</v>
      </c>
      <c r="AC12" s="7" t="s">
        <v>70</v>
      </c>
      <c r="AD12" s="7" t="n">
        <v>999</v>
      </c>
      <c r="AE12" s="7" t="s">
        <v>66</v>
      </c>
      <c r="AF12" s="7" t="s">
        <v>71</v>
      </c>
      <c r="AG12" s="7" t="s">
        <v>72</v>
      </c>
      <c r="AH12" s="7" t="s">
        <v>73</v>
      </c>
      <c r="AI12" s="7" t="n">
        <v>4548</v>
      </c>
      <c r="AJ12" s="7" t="n">
        <v>6971</v>
      </c>
      <c r="AK12" s="7" t="n">
        <v>39</v>
      </c>
      <c r="AL12" s="7" t="n">
        <v>1</v>
      </c>
      <c r="AM12" s="7" t="s">
        <v>74</v>
      </c>
    </row>
    <row r="13" customFormat="false" ht="15" hidden="false" customHeight="false" outlineLevel="0" collapsed="false">
      <c r="B13" s="9" t="n">
        <v>8</v>
      </c>
      <c r="C13" s="9"/>
      <c r="D13" s="10" t="n">
        <f aca="false">[8]Sheet1!D9</f>
        <v>5</v>
      </c>
      <c r="E13" s="10" t="n">
        <f aca="false">[8]Sheet1!E9</f>
        <v>0</v>
      </c>
      <c r="F13" s="10"/>
      <c r="G13" s="10" t="n">
        <f aca="false">[9]Sheet1!D9</f>
        <v>3</v>
      </c>
      <c r="H13" s="10" t="n">
        <f aca="false">[9]Sheet1!E9</f>
        <v>0</v>
      </c>
      <c r="I13" s="10"/>
      <c r="J13" s="10" t="n">
        <f aca="false">[10]Sheet1!D9</f>
        <v>0</v>
      </c>
      <c r="K13" s="10" t="n">
        <f aca="false">[10]Sheet1!E9</f>
        <v>0</v>
      </c>
      <c r="L13" s="10"/>
      <c r="M13" s="10" t="n">
        <f aca="false">[11]Sheet1!D9</f>
        <v>3</v>
      </c>
      <c r="N13" s="10" t="n">
        <f aca="false">[11]Sheet1!E9</f>
        <v>0</v>
      </c>
      <c r="O13" s="10"/>
      <c r="P13" s="10" t="n">
        <f aca="false">[12]Sheet1!D9</f>
        <v>3</v>
      </c>
      <c r="Q13" s="10" t="n">
        <f aca="false">[12]Sheet1!E9</f>
        <v>0</v>
      </c>
      <c r="R13" s="10"/>
      <c r="S13" s="10" t="n">
        <f aca="false">[13]Sheet1!D10</f>
        <v>3</v>
      </c>
      <c r="T13" s="10" t="n">
        <f aca="false">[13]Sheet1!E10</f>
        <v>0</v>
      </c>
      <c r="U13" s="10"/>
      <c r="V13" s="10" t="n">
        <f aca="false">[14]Sheet1!D9</f>
        <v>3</v>
      </c>
      <c r="W13" s="10" t="n">
        <f aca="false">[14]Sheet1!E9</f>
        <v>0</v>
      </c>
      <c r="X13" s="9"/>
      <c r="Y13" s="9" t="s">
        <v>35</v>
      </c>
      <c r="Z13" s="9" t="s">
        <v>75</v>
      </c>
      <c r="AA13" s="9" t="n">
        <v>15.7</v>
      </c>
      <c r="AB13" s="9" t="n">
        <v>56</v>
      </c>
      <c r="AC13" s="9" t="s">
        <v>76</v>
      </c>
      <c r="AD13" s="9" t="n">
        <v>999</v>
      </c>
      <c r="AE13" s="9" t="s">
        <v>77</v>
      </c>
      <c r="AF13" s="9" t="s">
        <v>78</v>
      </c>
      <c r="AG13" s="9" t="s">
        <v>79</v>
      </c>
      <c r="AH13" s="9" t="s">
        <v>80</v>
      </c>
      <c r="AI13" s="9" t="n">
        <v>189</v>
      </c>
      <c r="AJ13" s="9" t="n">
        <v>479</v>
      </c>
      <c r="AK13" s="9" t="n">
        <v>28</v>
      </c>
      <c r="AL13" s="9" t="n">
        <v>1</v>
      </c>
      <c r="AM13" s="9" t="s">
        <v>81</v>
      </c>
    </row>
    <row r="14" customFormat="false" ht="15" hidden="false" customHeight="false" outlineLevel="0" collapsed="false">
      <c r="B14" s="7" t="n">
        <v>9</v>
      </c>
      <c r="C14" s="7"/>
      <c r="D14" s="8" t="n">
        <f aca="false">[8]Sheet1!D10</f>
        <v>0</v>
      </c>
      <c r="E14" s="8" t="n">
        <f aca="false">[8]Sheet1!E10</f>
        <v>0</v>
      </c>
      <c r="F14" s="8"/>
      <c r="G14" s="8" t="n">
        <f aca="false">[9]Sheet1!D10</f>
        <v>0</v>
      </c>
      <c r="H14" s="8" t="n">
        <f aca="false">[9]Sheet1!E10</f>
        <v>0</v>
      </c>
      <c r="I14" s="8"/>
      <c r="J14" s="8" t="n">
        <f aca="false">[10]Sheet1!D10</f>
        <v>3</v>
      </c>
      <c r="K14" s="8" t="n">
        <f aca="false">[10]Sheet1!E10</f>
        <v>0</v>
      </c>
      <c r="L14" s="8"/>
      <c r="M14" s="8" t="n">
        <f aca="false">[11]Sheet1!D10</f>
        <v>3</v>
      </c>
      <c r="N14" s="8" t="n">
        <f aca="false">[11]Sheet1!E10</f>
        <v>0</v>
      </c>
      <c r="O14" s="8"/>
      <c r="P14" s="8" t="n">
        <f aca="false">[12]Sheet1!D10</f>
        <v>3</v>
      </c>
      <c r="Q14" s="8" t="n">
        <f aca="false">[12]Sheet1!E10</f>
        <v>0</v>
      </c>
      <c r="R14" s="8"/>
      <c r="S14" s="8" t="n">
        <f aca="false">[13]Sheet1!D11</f>
        <v>3</v>
      </c>
      <c r="T14" s="8" t="n">
        <f aca="false">[13]Sheet1!E11</f>
        <v>0</v>
      </c>
      <c r="U14" s="8"/>
      <c r="V14" s="8" t="n">
        <f aca="false">[14]Sheet1!D10</f>
        <v>3</v>
      </c>
      <c r="W14" s="8" t="n">
        <f aca="false">[14]Sheet1!E10</f>
        <v>0</v>
      </c>
      <c r="X14" s="7"/>
      <c r="Y14" s="7" t="s">
        <v>27</v>
      </c>
      <c r="Z14" s="7" t="s">
        <v>82</v>
      </c>
      <c r="AA14" s="7" t="n">
        <v>50</v>
      </c>
      <c r="AB14" s="7" t="n">
        <v>58.2</v>
      </c>
      <c r="AC14" s="7" t="s">
        <v>83</v>
      </c>
      <c r="AD14" s="7" t="n">
        <v>999</v>
      </c>
      <c r="AE14" s="7" t="s">
        <v>84</v>
      </c>
      <c r="AF14" s="7" t="s">
        <v>85</v>
      </c>
      <c r="AG14" s="7" t="s">
        <v>86</v>
      </c>
      <c r="AH14" s="7" t="s">
        <v>73</v>
      </c>
      <c r="AI14" s="7" t="n">
        <v>3199</v>
      </c>
      <c r="AJ14" s="7" t="n">
        <v>1724</v>
      </c>
      <c r="AK14" s="7" t="n">
        <v>65</v>
      </c>
      <c r="AL14" s="7" t="n">
        <v>1</v>
      </c>
      <c r="AM14" s="7" t="s">
        <v>87</v>
      </c>
    </row>
    <row r="15" customFormat="false" ht="15" hidden="false" customHeight="false" outlineLevel="0" collapsed="false">
      <c r="B15" s="11" t="n">
        <v>10</v>
      </c>
      <c r="C15" s="11"/>
      <c r="D15" s="12" t="n">
        <f aca="false">[8]Sheet1!D11</f>
        <v>0</v>
      </c>
      <c r="E15" s="12" t="n">
        <f aca="false">[8]Sheet1!E11</f>
        <v>0</v>
      </c>
      <c r="F15" s="12"/>
      <c r="G15" s="12" t="n">
        <f aca="false">[9]Sheet1!D11</f>
        <v>0</v>
      </c>
      <c r="H15" s="12" t="n">
        <f aca="false">[9]Sheet1!E11</f>
        <v>0</v>
      </c>
      <c r="I15" s="12"/>
      <c r="J15" s="12" t="n">
        <f aca="false">[10]Sheet1!D11</f>
        <v>3</v>
      </c>
      <c r="K15" s="12" t="n">
        <f aca="false">[10]Sheet1!E11</f>
        <v>0</v>
      </c>
      <c r="L15" s="12"/>
      <c r="M15" s="12" t="n">
        <f aca="false">[11]Sheet1!D11</f>
        <v>2</v>
      </c>
      <c r="N15" s="12" t="n">
        <f aca="false">[11]Sheet1!E11</f>
        <v>1</v>
      </c>
      <c r="O15" s="12"/>
      <c r="P15" s="12" t="n">
        <f aca="false">[12]Sheet1!D11</f>
        <v>0</v>
      </c>
      <c r="Q15" s="12" t="n">
        <f aca="false">[12]Sheet1!E11</f>
        <v>0</v>
      </c>
      <c r="R15" s="12"/>
      <c r="S15" s="12" t="n">
        <f aca="false">[13]Sheet1!D12</f>
        <v>3</v>
      </c>
      <c r="T15" s="12" t="n">
        <f aca="false">[13]Sheet1!E12</f>
        <v>0</v>
      </c>
      <c r="U15" s="12"/>
      <c r="V15" s="12" t="n">
        <f aca="false">[14]Sheet1!D11</f>
        <v>7</v>
      </c>
      <c r="W15" s="12" t="n">
        <f aca="false">[14]Sheet1!E11</f>
        <v>2</v>
      </c>
      <c r="X15" s="11"/>
      <c r="Y15" s="11" t="s">
        <v>50</v>
      </c>
      <c r="Z15" s="11" t="s">
        <v>88</v>
      </c>
      <c r="AA15" s="11" t="n">
        <v>27.4</v>
      </c>
      <c r="AB15" s="11" t="n">
        <v>75</v>
      </c>
      <c r="AC15" s="11" t="s">
        <v>89</v>
      </c>
      <c r="AD15" s="11" t="n">
        <v>999</v>
      </c>
      <c r="AE15" s="11" t="s">
        <v>90</v>
      </c>
      <c r="AF15" s="11" t="s">
        <v>38</v>
      </c>
      <c r="AG15" s="11" t="s">
        <v>91</v>
      </c>
      <c r="AH15" s="11" t="s">
        <v>92</v>
      </c>
      <c r="AI15" s="11" t="n">
        <v>5583</v>
      </c>
      <c r="AJ15" s="11" t="n">
        <v>841</v>
      </c>
      <c r="AK15" s="11" t="n">
        <v>87</v>
      </c>
      <c r="AL15" s="11" t="n">
        <v>1</v>
      </c>
      <c r="AM15" s="11" t="s">
        <v>93</v>
      </c>
    </row>
    <row r="16" customFormat="false" ht="15" hidden="false" customHeight="false" outlineLevel="0" collapsed="false">
      <c r="B16" s="9" t="n">
        <v>11</v>
      </c>
      <c r="C16" s="9"/>
      <c r="D16" s="10" t="n">
        <f aca="false">[8]Sheet1!D12</f>
        <v>0</v>
      </c>
      <c r="E16" s="10" t="n">
        <f aca="false">[8]Sheet1!E12</f>
        <v>0</v>
      </c>
      <c r="F16" s="10"/>
      <c r="G16" s="10" t="n">
        <f aca="false">[9]Sheet1!D12</f>
        <v>3</v>
      </c>
      <c r="H16" s="10" t="n">
        <f aca="false">[9]Sheet1!E12</f>
        <v>0</v>
      </c>
      <c r="I16" s="10"/>
      <c r="J16" s="10" t="n">
        <f aca="false">[10]Sheet1!D12</f>
        <v>0</v>
      </c>
      <c r="K16" s="10" t="n">
        <f aca="false">[10]Sheet1!E12</f>
        <v>0</v>
      </c>
      <c r="L16" s="10"/>
      <c r="M16" s="10" t="n">
        <f aca="false">[11]Sheet1!D12</f>
        <v>3</v>
      </c>
      <c r="N16" s="10" t="n">
        <f aca="false">[11]Sheet1!E12</f>
        <v>0</v>
      </c>
      <c r="O16" s="10"/>
      <c r="P16" s="10" t="n">
        <f aca="false">[12]Sheet1!D12</f>
        <v>3</v>
      </c>
      <c r="Q16" s="10" t="n">
        <f aca="false">[12]Sheet1!E12</f>
        <v>0</v>
      </c>
      <c r="R16" s="10"/>
      <c r="S16" s="10" t="n">
        <f aca="false">[13]Sheet1!D13</f>
        <v>3</v>
      </c>
      <c r="T16" s="10" t="n">
        <f aca="false">[13]Sheet1!E13</f>
        <v>0</v>
      </c>
      <c r="U16" s="10"/>
      <c r="V16" s="10" t="n">
        <f aca="false">[14]Sheet1!D12</f>
        <v>3</v>
      </c>
      <c r="W16" s="10" t="n">
        <f aca="false">[14]Sheet1!E12</f>
        <v>0</v>
      </c>
      <c r="X16" s="9"/>
      <c r="Y16" s="9" t="s">
        <v>35</v>
      </c>
      <c r="Z16" s="9" t="s">
        <v>94</v>
      </c>
      <c r="AA16" s="9" t="n">
        <v>52.9</v>
      </c>
      <c r="AB16" s="9" t="n">
        <v>67.3</v>
      </c>
      <c r="AC16" s="9" t="s">
        <v>95</v>
      </c>
      <c r="AD16" s="9" t="n">
        <v>999</v>
      </c>
      <c r="AE16" s="9" t="s">
        <v>96</v>
      </c>
      <c r="AF16" s="9" t="s">
        <v>97</v>
      </c>
      <c r="AG16" s="9" t="s">
        <v>98</v>
      </c>
      <c r="AH16" s="9" t="s">
        <v>99</v>
      </c>
      <c r="AI16" s="9" t="n">
        <v>9031</v>
      </c>
      <c r="AJ16" s="9" t="n">
        <v>696</v>
      </c>
      <c r="AK16" s="9" t="n">
        <v>93</v>
      </c>
      <c r="AL16" s="9" t="n">
        <v>1</v>
      </c>
      <c r="AM16" s="9" t="s">
        <v>100</v>
      </c>
    </row>
    <row r="17" customFormat="false" ht="15" hidden="false" customHeight="false" outlineLevel="0" collapsed="false">
      <c r="B17" s="9" t="n">
        <v>12</v>
      </c>
      <c r="C17" s="9"/>
      <c r="D17" s="10" t="n">
        <f aca="false">[8]Sheet1!D13</f>
        <v>0</v>
      </c>
      <c r="E17" s="10" t="n">
        <f aca="false">[8]Sheet1!E13</f>
        <v>0</v>
      </c>
      <c r="F17" s="10"/>
      <c r="G17" s="10" t="n">
        <f aca="false">[9]Sheet1!D13</f>
        <v>5</v>
      </c>
      <c r="H17" s="10" t="n">
        <f aca="false">[9]Sheet1!E13</f>
        <v>0</v>
      </c>
      <c r="I17" s="10"/>
      <c r="J17" s="10" t="n">
        <f aca="false">[10]Sheet1!D13</f>
        <v>0</v>
      </c>
      <c r="K17" s="10" t="n">
        <f aca="false">[10]Sheet1!E13</f>
        <v>0</v>
      </c>
      <c r="L17" s="10"/>
      <c r="M17" s="10" t="n">
        <f aca="false">[11]Sheet1!D13</f>
        <v>3</v>
      </c>
      <c r="N17" s="10" t="n">
        <f aca="false">[11]Sheet1!E13</f>
        <v>0</v>
      </c>
      <c r="O17" s="10"/>
      <c r="P17" s="10" t="n">
        <f aca="false">[12]Sheet1!D13</f>
        <v>3</v>
      </c>
      <c r="Q17" s="10" t="n">
        <f aca="false">[12]Sheet1!E13</f>
        <v>0</v>
      </c>
      <c r="R17" s="10"/>
      <c r="S17" s="10" t="n">
        <f aca="false">[13]Sheet1!D14</f>
        <v>3</v>
      </c>
      <c r="T17" s="10" t="n">
        <f aca="false">[13]Sheet1!E14</f>
        <v>0</v>
      </c>
      <c r="U17" s="10"/>
      <c r="V17" s="10" t="n">
        <f aca="false">[14]Sheet1!D13</f>
        <v>3</v>
      </c>
      <c r="W17" s="10" t="n">
        <f aca="false">[14]Sheet1!E13</f>
        <v>0</v>
      </c>
      <c r="X17" s="9"/>
      <c r="Y17" s="9" t="s">
        <v>35</v>
      </c>
      <c r="Z17" s="9" t="s">
        <v>101</v>
      </c>
      <c r="AA17" s="9" t="n">
        <v>57.1</v>
      </c>
      <c r="AB17" s="9" t="n">
        <v>41.8</v>
      </c>
      <c r="AC17" s="9" t="s">
        <v>102</v>
      </c>
      <c r="AD17" s="9" t="n">
        <v>999</v>
      </c>
      <c r="AE17" s="9" t="s">
        <v>103</v>
      </c>
      <c r="AF17" s="9" t="s">
        <v>104</v>
      </c>
      <c r="AG17" s="9" t="s">
        <v>105</v>
      </c>
      <c r="AH17" s="9" t="s">
        <v>80</v>
      </c>
      <c r="AI17" s="9" t="n">
        <v>1675</v>
      </c>
      <c r="AJ17" s="9" t="n">
        <v>3112</v>
      </c>
      <c r="AK17" s="9" t="n">
        <v>35</v>
      </c>
      <c r="AL17" s="9" t="n">
        <v>1</v>
      </c>
      <c r="AM17" s="9" t="s">
        <v>106</v>
      </c>
    </row>
    <row r="18" customFormat="false" ht="15" hidden="false" customHeight="false" outlineLevel="0" collapsed="false">
      <c r="B18" s="7" t="n">
        <v>13</v>
      </c>
      <c r="C18" s="7"/>
      <c r="D18" s="8" t="n">
        <f aca="false">[8]Sheet1!D14</f>
        <v>3</v>
      </c>
      <c r="E18" s="8" t="n">
        <f aca="false">[8]Sheet1!E14</f>
        <v>0</v>
      </c>
      <c r="F18" s="8"/>
      <c r="G18" s="8" t="n">
        <f aca="false">[9]Sheet1!D14</f>
        <v>5</v>
      </c>
      <c r="H18" s="8" t="n">
        <f aca="false">[9]Sheet1!E14</f>
        <v>0</v>
      </c>
      <c r="I18" s="8"/>
      <c r="J18" s="8" t="n">
        <f aca="false">[10]Sheet1!D14</f>
        <v>3</v>
      </c>
      <c r="K18" s="8" t="n">
        <f aca="false">[10]Sheet1!E14</f>
        <v>0</v>
      </c>
      <c r="L18" s="8"/>
      <c r="M18" s="8" t="n">
        <f aca="false">[11]Sheet1!D14</f>
        <v>3</v>
      </c>
      <c r="N18" s="8" t="n">
        <f aca="false">[11]Sheet1!E14</f>
        <v>0</v>
      </c>
      <c r="O18" s="8"/>
      <c r="P18" s="8" t="n">
        <f aca="false">[12]Sheet1!D14</f>
        <v>0</v>
      </c>
      <c r="Q18" s="8" t="n">
        <f aca="false">[12]Sheet1!E14</f>
        <v>0</v>
      </c>
      <c r="R18" s="8"/>
      <c r="S18" s="8" t="n">
        <f aca="false">[13]Sheet1!D15</f>
        <v>2</v>
      </c>
      <c r="T18" s="8" t="n">
        <f aca="false">[13]Sheet1!E15</f>
        <v>0</v>
      </c>
      <c r="U18" s="8"/>
      <c r="V18" s="8" t="n">
        <f aca="false">[14]Sheet1!D14</f>
        <v>3</v>
      </c>
      <c r="W18" s="8" t="n">
        <f aca="false">[14]Sheet1!E14</f>
        <v>0</v>
      </c>
      <c r="X18" s="7"/>
      <c r="Y18" s="7" t="s">
        <v>27</v>
      </c>
      <c r="Z18" s="7" t="s">
        <v>107</v>
      </c>
      <c r="AA18" s="7" t="n">
        <v>57</v>
      </c>
      <c r="AB18" s="7" t="n">
        <v>60.5</v>
      </c>
      <c r="AC18" s="7" t="s">
        <v>108</v>
      </c>
      <c r="AD18" s="7" t="n">
        <v>999</v>
      </c>
      <c r="AE18" s="7" t="s">
        <v>109</v>
      </c>
      <c r="AF18" s="7" t="s">
        <v>97</v>
      </c>
      <c r="AG18" s="7" t="s">
        <v>110</v>
      </c>
      <c r="AH18" s="7" t="s">
        <v>80</v>
      </c>
      <c r="AI18" s="7" t="n">
        <v>419</v>
      </c>
      <c r="AJ18" s="7" t="n">
        <v>40</v>
      </c>
      <c r="AK18" s="7" t="n">
        <v>91</v>
      </c>
      <c r="AL18" s="7" t="n">
        <v>1</v>
      </c>
      <c r="AM18" s="7" t="s">
        <v>111</v>
      </c>
    </row>
    <row r="19" customFormat="false" ht="15" hidden="false" customHeight="false" outlineLevel="0" collapsed="false">
      <c r="B19" s="7" t="n">
        <v>14</v>
      </c>
      <c r="C19" s="7"/>
      <c r="D19" s="8" t="n">
        <f aca="false">[8]Sheet1!D15</f>
        <v>3</v>
      </c>
      <c r="E19" s="8" t="n">
        <f aca="false">[8]Sheet1!E15</f>
        <v>0</v>
      </c>
      <c r="F19" s="8"/>
      <c r="G19" s="8" t="n">
        <f aca="false">[9]Sheet1!D15</f>
        <v>2</v>
      </c>
      <c r="H19" s="8" t="n">
        <f aca="false">[9]Sheet1!E15</f>
        <v>0</v>
      </c>
      <c r="I19" s="8"/>
      <c r="J19" s="8" t="n">
        <f aca="false">[10]Sheet1!D15</f>
        <v>2</v>
      </c>
      <c r="K19" s="8" t="n">
        <f aca="false">[10]Sheet1!E15</f>
        <v>0</v>
      </c>
      <c r="L19" s="8"/>
      <c r="M19" s="8" t="n">
        <f aca="false">[11]Sheet1!D15</f>
        <v>2</v>
      </c>
      <c r="N19" s="8" t="n">
        <f aca="false">[11]Sheet1!E15</f>
        <v>0</v>
      </c>
      <c r="O19" s="8"/>
      <c r="P19" s="8" t="n">
        <f aca="false">[12]Sheet1!D15</f>
        <v>2</v>
      </c>
      <c r="Q19" s="8" t="n">
        <f aca="false">[12]Sheet1!E15</f>
        <v>0</v>
      </c>
      <c r="R19" s="8"/>
      <c r="S19" s="8" t="n">
        <f aca="false">[13]Sheet1!D16</f>
        <v>3</v>
      </c>
      <c r="T19" s="8" t="n">
        <f aca="false">[13]Sheet1!E16</f>
        <v>0</v>
      </c>
      <c r="U19" s="8"/>
      <c r="V19" s="8" t="n">
        <f aca="false">[14]Sheet1!D15</f>
        <v>3</v>
      </c>
      <c r="W19" s="8" t="n">
        <f aca="false">[14]Sheet1!E15</f>
        <v>0</v>
      </c>
      <c r="X19" s="7"/>
      <c r="Y19" s="7" t="s">
        <v>27</v>
      </c>
      <c r="Z19" s="7" t="s">
        <v>112</v>
      </c>
      <c r="AA19" s="7" t="n">
        <v>36.2</v>
      </c>
      <c r="AB19" s="7" t="n">
        <v>69.1</v>
      </c>
      <c r="AC19" s="7" t="s">
        <v>113</v>
      </c>
      <c r="AD19" s="7" t="n">
        <v>999</v>
      </c>
      <c r="AE19" s="7" t="s">
        <v>114</v>
      </c>
      <c r="AF19" s="7" t="s">
        <v>115</v>
      </c>
      <c r="AG19" s="7" t="s">
        <v>116</v>
      </c>
      <c r="AH19" s="7" t="s">
        <v>68</v>
      </c>
      <c r="AI19" s="7" t="n">
        <v>3958</v>
      </c>
      <c r="AJ19" s="7" t="n">
        <v>2192</v>
      </c>
      <c r="AK19" s="7" t="n">
        <v>64</v>
      </c>
      <c r="AL19" s="7" t="n">
        <v>1</v>
      </c>
      <c r="AM19" s="7" t="n">
        <v>0</v>
      </c>
    </row>
    <row r="20" customFormat="false" ht="15" hidden="false" customHeight="false" outlineLevel="0" collapsed="false">
      <c r="B20" s="9" t="n">
        <v>15</v>
      </c>
      <c r="C20" s="9"/>
      <c r="D20" s="10" t="n">
        <f aca="false">[8]Sheet1!D16</f>
        <v>0</v>
      </c>
      <c r="E20" s="10" t="n">
        <f aca="false">[8]Sheet1!E16</f>
        <v>0</v>
      </c>
      <c r="F20" s="10"/>
      <c r="G20" s="10" t="n">
        <f aca="false">[9]Sheet1!D16</f>
        <v>3</v>
      </c>
      <c r="H20" s="10" t="n">
        <f aca="false">[9]Sheet1!E16</f>
        <v>0</v>
      </c>
      <c r="I20" s="10"/>
      <c r="J20" s="10" t="n">
        <f aca="false">[10]Sheet1!D16</f>
        <v>3</v>
      </c>
      <c r="K20" s="10" t="n">
        <f aca="false">[10]Sheet1!E16</f>
        <v>0</v>
      </c>
      <c r="L20" s="10"/>
      <c r="M20" s="10" t="n">
        <f aca="false">[11]Sheet1!D16</f>
        <v>3</v>
      </c>
      <c r="N20" s="10" t="n">
        <f aca="false">[11]Sheet1!E16</f>
        <v>0</v>
      </c>
      <c r="O20" s="10"/>
      <c r="P20" s="10" t="n">
        <f aca="false">[12]Sheet1!D16</f>
        <v>3</v>
      </c>
      <c r="Q20" s="10" t="n">
        <f aca="false">[12]Sheet1!E16</f>
        <v>0</v>
      </c>
      <c r="R20" s="10"/>
      <c r="S20" s="10" t="n">
        <f aca="false">[13]Sheet1!D17</f>
        <v>1</v>
      </c>
      <c r="T20" s="10" t="n">
        <f aca="false">[13]Sheet1!E17</f>
        <v>0</v>
      </c>
      <c r="U20" s="10"/>
      <c r="V20" s="10" t="n">
        <f aca="false">[14]Sheet1!D16</f>
        <v>2</v>
      </c>
      <c r="W20" s="10" t="n">
        <f aca="false">[14]Sheet1!E16</f>
        <v>1</v>
      </c>
      <c r="X20" s="9"/>
      <c r="Y20" s="9" t="s">
        <v>35</v>
      </c>
      <c r="Z20" s="9" t="s">
        <v>117</v>
      </c>
      <c r="AA20" s="9" t="n">
        <v>28.3</v>
      </c>
      <c r="AB20" s="9" t="n">
        <v>78.8</v>
      </c>
      <c r="AC20" s="9" t="s">
        <v>118</v>
      </c>
      <c r="AD20" s="9" t="n">
        <v>999</v>
      </c>
      <c r="AE20" s="9" t="s">
        <v>59</v>
      </c>
      <c r="AF20" s="9" t="s">
        <v>119</v>
      </c>
      <c r="AG20" s="9" t="s">
        <v>120</v>
      </c>
      <c r="AH20" s="9" t="s">
        <v>99</v>
      </c>
      <c r="AI20" s="9" t="n">
        <v>10032</v>
      </c>
      <c r="AJ20" s="9" t="n">
        <v>1035</v>
      </c>
      <c r="AK20" s="9" t="n">
        <v>91</v>
      </c>
      <c r="AL20" s="9" t="n">
        <v>1</v>
      </c>
      <c r="AM20" s="9" t="s">
        <v>121</v>
      </c>
    </row>
    <row r="21" customFormat="false" ht="15" hidden="false" customHeight="false" outlineLevel="0" collapsed="false">
      <c r="B21" s="9" t="n">
        <v>16</v>
      </c>
      <c r="C21" s="9"/>
      <c r="D21" s="10" t="n">
        <f aca="false">[8]Sheet1!D17</f>
        <v>0</v>
      </c>
      <c r="E21" s="10" t="n">
        <f aca="false">[8]Sheet1!E17</f>
        <v>0</v>
      </c>
      <c r="F21" s="10"/>
      <c r="G21" s="10" t="n">
        <f aca="false">[9]Sheet1!D17</f>
        <v>0</v>
      </c>
      <c r="H21" s="10" t="n">
        <f aca="false">[9]Sheet1!E17</f>
        <v>0</v>
      </c>
      <c r="I21" s="10"/>
      <c r="J21" s="10" t="n">
        <f aca="false">[10]Sheet1!D17</f>
        <v>0</v>
      </c>
      <c r="K21" s="10" t="n">
        <f aca="false">[10]Sheet1!E17</f>
        <v>0</v>
      </c>
      <c r="L21" s="10"/>
      <c r="M21" s="10" t="n">
        <f aca="false">[11]Sheet1!D17</f>
        <v>3</v>
      </c>
      <c r="N21" s="10" t="n">
        <f aca="false">[11]Sheet1!E17</f>
        <v>0</v>
      </c>
      <c r="O21" s="10"/>
      <c r="P21" s="10" t="n">
        <f aca="false">[12]Sheet1!D17</f>
        <v>1</v>
      </c>
      <c r="Q21" s="10" t="n">
        <f aca="false">[12]Sheet1!E17</f>
        <v>0</v>
      </c>
      <c r="R21" s="10"/>
      <c r="S21" s="10" t="n">
        <f aca="false">[13]Sheet1!D18</f>
        <v>3</v>
      </c>
      <c r="T21" s="10" t="n">
        <f aca="false">[13]Sheet1!E18</f>
        <v>0</v>
      </c>
      <c r="U21" s="10"/>
      <c r="V21" s="10" t="n">
        <f aca="false">[14]Sheet1!D17</f>
        <v>0</v>
      </c>
      <c r="W21" s="10" t="n">
        <f aca="false">[14]Sheet1!E17</f>
        <v>0</v>
      </c>
      <c r="X21" s="9"/>
      <c r="Y21" s="9" t="s">
        <v>35</v>
      </c>
      <c r="Z21" s="9" t="s">
        <v>122</v>
      </c>
      <c r="AA21" s="9" t="n">
        <v>46.3</v>
      </c>
      <c r="AB21" s="9" t="n">
        <v>55.8</v>
      </c>
      <c r="AC21" s="9" t="s">
        <v>123</v>
      </c>
      <c r="AD21" s="9" t="n">
        <v>999</v>
      </c>
      <c r="AE21" s="9" t="s">
        <v>124</v>
      </c>
      <c r="AF21" s="9" t="s">
        <v>84</v>
      </c>
      <c r="AG21" s="9" t="s">
        <v>125</v>
      </c>
      <c r="AH21" s="9" t="s">
        <v>99</v>
      </c>
      <c r="AI21" s="9" t="n">
        <v>3095</v>
      </c>
      <c r="AJ21" s="9" t="n">
        <v>169</v>
      </c>
      <c r="AK21" s="9" t="n">
        <v>95</v>
      </c>
      <c r="AL21" s="9" t="n">
        <v>1</v>
      </c>
      <c r="AM21" s="9" t="s">
        <v>126</v>
      </c>
    </row>
    <row r="22" customFormat="false" ht="15" hidden="false" customHeight="false" outlineLevel="0" collapsed="false">
      <c r="B22" s="9" t="n">
        <v>17</v>
      </c>
      <c r="C22" s="9"/>
      <c r="D22" s="10" t="n">
        <f aca="false">[8]Sheet1!D18</f>
        <v>0</v>
      </c>
      <c r="E22" s="10" t="n">
        <f aca="false">[8]Sheet1!E18</f>
        <v>0</v>
      </c>
      <c r="F22" s="10"/>
      <c r="G22" s="10" t="n">
        <f aca="false">[9]Sheet1!D18</f>
        <v>2</v>
      </c>
      <c r="H22" s="10" t="n">
        <f aca="false">[9]Sheet1!E18</f>
        <v>1</v>
      </c>
      <c r="I22" s="10"/>
      <c r="J22" s="10" t="n">
        <f aca="false">[10]Sheet1!D18</f>
        <v>2</v>
      </c>
      <c r="K22" s="10" t="n">
        <f aca="false">[10]Sheet1!E18</f>
        <v>1</v>
      </c>
      <c r="L22" s="10"/>
      <c r="M22" s="10" t="n">
        <f aca="false">[11]Sheet1!D18</f>
        <v>2</v>
      </c>
      <c r="N22" s="10" t="n">
        <f aca="false">[11]Sheet1!E18</f>
        <v>1</v>
      </c>
      <c r="O22" s="10"/>
      <c r="P22" s="10" t="n">
        <f aca="false">[12]Sheet1!D18</f>
        <v>0</v>
      </c>
      <c r="Q22" s="10" t="n">
        <f aca="false">[12]Sheet1!E18</f>
        <v>0</v>
      </c>
      <c r="R22" s="10"/>
      <c r="S22" s="10" t="n">
        <f aca="false">[13]Sheet1!D19</f>
        <v>0</v>
      </c>
      <c r="T22" s="10" t="n">
        <f aca="false">[13]Sheet1!E19</f>
        <v>0</v>
      </c>
      <c r="U22" s="10"/>
      <c r="V22" s="10" t="n">
        <f aca="false">[14]Sheet1!D18</f>
        <v>3</v>
      </c>
      <c r="W22" s="10" t="n">
        <f aca="false">[14]Sheet1!E18</f>
        <v>0</v>
      </c>
      <c r="X22" s="9"/>
      <c r="Y22" s="9" t="s">
        <v>35</v>
      </c>
      <c r="Z22" s="9" t="s">
        <v>127</v>
      </c>
      <c r="AA22" s="9" t="n">
        <v>49.5</v>
      </c>
      <c r="AB22" s="9" t="n">
        <v>78</v>
      </c>
      <c r="AC22" s="9" t="s">
        <v>128</v>
      </c>
      <c r="AD22" s="9" t="n">
        <v>999</v>
      </c>
      <c r="AE22" s="9" t="s">
        <v>129</v>
      </c>
      <c r="AF22" s="9" t="s">
        <v>130</v>
      </c>
      <c r="AG22" s="9" t="s">
        <v>131</v>
      </c>
      <c r="AH22" s="9" t="s">
        <v>132</v>
      </c>
      <c r="AI22" s="9" t="n">
        <v>5684</v>
      </c>
      <c r="AJ22" s="9" t="n">
        <v>509</v>
      </c>
      <c r="AK22" s="9" t="n">
        <v>92</v>
      </c>
      <c r="AL22" s="9" t="n">
        <v>1</v>
      </c>
      <c r="AM22" s="9" t="s">
        <v>133</v>
      </c>
    </row>
    <row r="23" customFormat="false" ht="15" hidden="false" customHeight="false" outlineLevel="0" collapsed="false">
      <c r="B23" s="9" t="n">
        <v>18</v>
      </c>
      <c r="C23" s="9"/>
      <c r="D23" s="10" t="n">
        <f aca="false">[8]Sheet1!D19</f>
        <v>0</v>
      </c>
      <c r="E23" s="10" t="n">
        <f aca="false">[8]Sheet1!E19</f>
        <v>0</v>
      </c>
      <c r="F23" s="10"/>
      <c r="G23" s="10" t="n">
        <f aca="false">[9]Sheet1!D19</f>
        <v>2</v>
      </c>
      <c r="H23" s="10" t="n">
        <f aca="false">[9]Sheet1!E19</f>
        <v>0</v>
      </c>
      <c r="I23" s="10"/>
      <c r="J23" s="10" t="n">
        <f aca="false">[10]Sheet1!D19</f>
        <v>0</v>
      </c>
      <c r="K23" s="10" t="n">
        <f aca="false">[10]Sheet1!E19</f>
        <v>0</v>
      </c>
      <c r="L23" s="10"/>
      <c r="M23" s="10" t="n">
        <f aca="false">[11]Sheet1!D19</f>
        <v>2</v>
      </c>
      <c r="N23" s="10" t="n">
        <f aca="false">[11]Sheet1!E19</f>
        <v>0</v>
      </c>
      <c r="O23" s="10"/>
      <c r="P23" s="10" t="n">
        <f aca="false">[12]Sheet1!D19</f>
        <v>0</v>
      </c>
      <c r="Q23" s="10" t="n">
        <f aca="false">[12]Sheet1!E19</f>
        <v>0</v>
      </c>
      <c r="R23" s="10"/>
      <c r="S23" s="10" t="n">
        <f aca="false">[13]Sheet1!D20</f>
        <v>3</v>
      </c>
      <c r="T23" s="10" t="n">
        <f aca="false">[13]Sheet1!E20</f>
        <v>0</v>
      </c>
      <c r="U23" s="10"/>
      <c r="V23" s="10" t="n">
        <f aca="false">[14]Sheet1!D19</f>
        <v>2</v>
      </c>
      <c r="W23" s="10" t="n">
        <f aca="false">[14]Sheet1!E19</f>
        <v>1</v>
      </c>
      <c r="X23" s="9"/>
      <c r="Y23" s="9" t="s">
        <v>35</v>
      </c>
      <c r="Z23" s="9" t="s">
        <v>134</v>
      </c>
      <c r="AA23" s="9" t="n">
        <v>35.1</v>
      </c>
      <c r="AB23" s="9" t="n">
        <v>47</v>
      </c>
      <c r="AC23" s="9" t="s">
        <v>135</v>
      </c>
      <c r="AD23" s="9" t="n">
        <v>999</v>
      </c>
      <c r="AE23" s="9" t="s">
        <v>136</v>
      </c>
      <c r="AF23" s="9" t="s">
        <v>84</v>
      </c>
      <c r="AG23" s="9" t="s">
        <v>137</v>
      </c>
      <c r="AH23" s="9" t="s">
        <v>138</v>
      </c>
      <c r="AI23" s="9" t="n">
        <v>3154</v>
      </c>
      <c r="AJ23" s="9" t="n">
        <v>406</v>
      </c>
      <c r="AK23" s="9" t="n">
        <v>89</v>
      </c>
      <c r="AL23" s="9" t="n">
        <v>1</v>
      </c>
      <c r="AM23" s="9" t="s">
        <v>139</v>
      </c>
    </row>
    <row r="24" customFormat="false" ht="15" hidden="false" customHeight="false" outlineLevel="0" collapsed="false">
      <c r="B24" s="9" t="n">
        <v>19</v>
      </c>
      <c r="C24" s="9"/>
      <c r="D24" s="10" t="n">
        <f aca="false">[8]Sheet1!D20</f>
        <v>0</v>
      </c>
      <c r="E24" s="10" t="n">
        <f aca="false">[8]Sheet1!E20</f>
        <v>0</v>
      </c>
      <c r="F24" s="10"/>
      <c r="G24" s="10" t="n">
        <f aca="false">[9]Sheet1!D20</f>
        <v>0</v>
      </c>
      <c r="H24" s="10" t="n">
        <f aca="false">[9]Sheet1!E20</f>
        <v>0</v>
      </c>
      <c r="I24" s="10"/>
      <c r="J24" s="10" t="n">
        <f aca="false">[10]Sheet1!D20</f>
        <v>1</v>
      </c>
      <c r="K24" s="10" t="n">
        <f aca="false">[10]Sheet1!E20</f>
        <v>2</v>
      </c>
      <c r="L24" s="10"/>
      <c r="M24" s="10" t="n">
        <f aca="false">[11]Sheet1!D20</f>
        <v>0</v>
      </c>
      <c r="N24" s="10" t="n">
        <f aca="false">[11]Sheet1!E20</f>
        <v>0</v>
      </c>
      <c r="O24" s="10"/>
      <c r="P24" s="10" t="n">
        <f aca="false">[12]Sheet1!D20</f>
        <v>3</v>
      </c>
      <c r="Q24" s="10" t="n">
        <f aca="false">[12]Sheet1!E20</f>
        <v>0</v>
      </c>
      <c r="R24" s="10"/>
      <c r="S24" s="10" t="n">
        <f aca="false">[13]Sheet1!D21</f>
        <v>5</v>
      </c>
      <c r="T24" s="10" t="n">
        <f aca="false">[13]Sheet1!E21</f>
        <v>0</v>
      </c>
      <c r="U24" s="10"/>
      <c r="V24" s="10" t="n">
        <f aca="false">[14]Sheet1!D20</f>
        <v>3</v>
      </c>
      <c r="W24" s="10" t="n">
        <f aca="false">[14]Sheet1!E20</f>
        <v>0</v>
      </c>
      <c r="X24" s="9"/>
      <c r="Y24" s="9" t="s">
        <v>35</v>
      </c>
      <c r="Z24" s="9" t="s">
        <v>140</v>
      </c>
      <c r="AA24" s="9" t="n">
        <v>35.9</v>
      </c>
      <c r="AB24" s="9" t="n">
        <v>42.8</v>
      </c>
      <c r="AC24" s="9" t="s">
        <v>141</v>
      </c>
      <c r="AD24" s="9" t="n">
        <v>999</v>
      </c>
      <c r="AE24" s="9" t="s">
        <v>142</v>
      </c>
      <c r="AF24" s="9" t="s">
        <v>143</v>
      </c>
      <c r="AG24" s="9" t="s">
        <v>144</v>
      </c>
      <c r="AH24" s="9" t="s">
        <v>145</v>
      </c>
      <c r="AI24" s="9" t="n">
        <v>5039</v>
      </c>
      <c r="AJ24" s="9" t="n">
        <v>298</v>
      </c>
      <c r="AK24" s="9" t="n">
        <v>94</v>
      </c>
      <c r="AL24" s="9" t="n">
        <v>1</v>
      </c>
      <c r="AM24" s="9" t="s">
        <v>146</v>
      </c>
    </row>
    <row r="25" customFormat="false" ht="15" hidden="false" customHeight="false" outlineLevel="0" collapsed="false">
      <c r="B25" s="7" t="n">
        <v>20</v>
      </c>
      <c r="C25" s="7"/>
      <c r="D25" s="8" t="n">
        <f aca="false">[8]Sheet1!D21</f>
        <v>5</v>
      </c>
      <c r="E25" s="8" t="n">
        <f aca="false">[8]Sheet1!E21</f>
        <v>0</v>
      </c>
      <c r="F25" s="8"/>
      <c r="G25" s="8" t="n">
        <f aca="false">[9]Sheet1!D21</f>
        <v>5</v>
      </c>
      <c r="H25" s="8" t="n">
        <f aca="false">[9]Sheet1!E21</f>
        <v>0</v>
      </c>
      <c r="I25" s="8"/>
      <c r="J25" s="8" t="n">
        <f aca="false">[10]Sheet1!D21</f>
        <v>0</v>
      </c>
      <c r="K25" s="8" t="n">
        <f aca="false">[10]Sheet1!E21</f>
        <v>0</v>
      </c>
      <c r="L25" s="8"/>
      <c r="M25" s="8" t="n">
        <f aca="false">[11]Sheet1!D21</f>
        <v>5</v>
      </c>
      <c r="N25" s="8" t="n">
        <f aca="false">[11]Sheet1!E21</f>
        <v>0</v>
      </c>
      <c r="O25" s="8"/>
      <c r="P25" s="8" t="n">
        <f aca="false">[12]Sheet1!D21</f>
        <v>0</v>
      </c>
      <c r="Q25" s="8" t="n">
        <f aca="false">[12]Sheet1!E21</f>
        <v>0</v>
      </c>
      <c r="R25" s="8"/>
      <c r="S25" s="8" t="n">
        <f aca="false">[13]Sheet1!D22</f>
        <v>3</v>
      </c>
      <c r="T25" s="8" t="n">
        <f aca="false">[13]Sheet1!E22</f>
        <v>0</v>
      </c>
      <c r="U25" s="8"/>
      <c r="V25" s="8" t="n">
        <f aca="false">[14]Sheet1!D21</f>
        <v>3</v>
      </c>
      <c r="W25" s="8" t="n">
        <f aca="false">[14]Sheet1!E21</f>
        <v>0</v>
      </c>
      <c r="X25" s="7"/>
      <c r="Y25" s="7" t="s">
        <v>27</v>
      </c>
      <c r="Z25" s="7" t="s">
        <v>147</v>
      </c>
      <c r="AA25" s="7" t="n">
        <v>40</v>
      </c>
      <c r="AB25" s="7" t="n">
        <v>90.2</v>
      </c>
      <c r="AC25" s="7" t="s">
        <v>148</v>
      </c>
      <c r="AD25" s="7" t="n">
        <v>999</v>
      </c>
      <c r="AE25" s="7" t="s">
        <v>149</v>
      </c>
      <c r="AF25" s="7" t="s">
        <v>150</v>
      </c>
      <c r="AG25" s="7" t="s">
        <v>151</v>
      </c>
      <c r="AH25" s="7" t="s">
        <v>152</v>
      </c>
      <c r="AI25" s="7" t="n">
        <v>7188</v>
      </c>
      <c r="AJ25" s="7" t="n">
        <v>294</v>
      </c>
      <c r="AK25" s="7" t="n">
        <v>96</v>
      </c>
      <c r="AL25" s="7" t="n">
        <v>1</v>
      </c>
      <c r="AM25" s="7" t="s">
        <v>153</v>
      </c>
    </row>
    <row r="26" customFormat="false" ht="15" hidden="false" customHeight="false" outlineLevel="0" collapsed="false">
      <c r="B26" s="7" t="n">
        <v>21</v>
      </c>
      <c r="C26" s="7"/>
      <c r="D26" s="8" t="n">
        <f aca="false">[8]Sheet1!D22</f>
        <v>0</v>
      </c>
      <c r="E26" s="8" t="n">
        <f aca="false">[8]Sheet1!E22</f>
        <v>0</v>
      </c>
      <c r="F26" s="8"/>
      <c r="G26" s="8" t="n">
        <f aca="false">[9]Sheet1!D22</f>
        <v>3</v>
      </c>
      <c r="H26" s="8" t="n">
        <f aca="false">[9]Sheet1!E22</f>
        <v>0</v>
      </c>
      <c r="I26" s="8"/>
      <c r="J26" s="8" t="n">
        <f aca="false">[10]Sheet1!D22</f>
        <v>1</v>
      </c>
      <c r="K26" s="8" t="n">
        <f aca="false">[10]Sheet1!E22</f>
        <v>2</v>
      </c>
      <c r="L26" s="8"/>
      <c r="M26" s="8" t="n">
        <f aca="false">[11]Sheet1!D22</f>
        <v>0</v>
      </c>
      <c r="N26" s="8" t="n">
        <f aca="false">[11]Sheet1!E22</f>
        <v>0</v>
      </c>
      <c r="O26" s="8"/>
      <c r="P26" s="8" t="n">
        <f aca="false">[12]Sheet1!D22</f>
        <v>0</v>
      </c>
      <c r="Q26" s="8" t="n">
        <f aca="false">[12]Sheet1!E22</f>
        <v>0</v>
      </c>
      <c r="R26" s="8"/>
      <c r="S26" s="8" t="n">
        <f aca="false">[13]Sheet1!D23</f>
        <v>0</v>
      </c>
      <c r="T26" s="8" t="n">
        <f aca="false">[13]Sheet1!E23</f>
        <v>0</v>
      </c>
      <c r="U26" s="8"/>
      <c r="V26" s="8" t="n">
        <f aca="false">[14]Sheet1!D22</f>
        <v>3</v>
      </c>
      <c r="W26" s="8" t="n">
        <f aca="false">[14]Sheet1!E22</f>
        <v>0</v>
      </c>
      <c r="X26" s="7"/>
      <c r="Y26" s="7" t="s">
        <v>27</v>
      </c>
      <c r="Z26" s="7" t="s">
        <v>154</v>
      </c>
      <c r="AA26" s="7" t="n">
        <v>56.4</v>
      </c>
      <c r="AB26" s="7" t="n">
        <v>71.9</v>
      </c>
      <c r="AC26" s="7" t="s">
        <v>155</v>
      </c>
      <c r="AD26" s="7" t="n">
        <v>999</v>
      </c>
      <c r="AE26" s="7" t="s">
        <v>149</v>
      </c>
      <c r="AF26" s="7" t="s">
        <v>85</v>
      </c>
      <c r="AG26" s="7" t="s">
        <v>156</v>
      </c>
      <c r="AH26" s="7" t="s">
        <v>157</v>
      </c>
      <c r="AI26" s="7" t="n">
        <v>6467</v>
      </c>
      <c r="AJ26" s="7" t="n">
        <v>753</v>
      </c>
      <c r="AK26" s="7" t="n">
        <v>90</v>
      </c>
      <c r="AL26" s="7" t="n">
        <v>1</v>
      </c>
      <c r="AM26" s="7" t="s">
        <v>158</v>
      </c>
    </row>
    <row r="27" customFormat="false" ht="15" hidden="false" customHeight="false" outlineLevel="0" collapsed="false">
      <c r="B27" s="9" t="n">
        <v>22</v>
      </c>
      <c r="C27" s="9"/>
      <c r="D27" s="10" t="n">
        <f aca="false">[8]Sheet1!D23</f>
        <v>0</v>
      </c>
      <c r="E27" s="10" t="n">
        <f aca="false">[8]Sheet1!E23</f>
        <v>0</v>
      </c>
      <c r="F27" s="10"/>
      <c r="G27" s="10" t="n">
        <f aca="false">[9]Sheet1!D23</f>
        <v>2</v>
      </c>
      <c r="H27" s="10" t="n">
        <f aca="false">[9]Sheet1!E23</f>
        <v>0</v>
      </c>
      <c r="I27" s="10"/>
      <c r="J27" s="10" t="n">
        <f aca="false">[10]Sheet1!D23</f>
        <v>0</v>
      </c>
      <c r="K27" s="10" t="n">
        <f aca="false">[10]Sheet1!E23</f>
        <v>0</v>
      </c>
      <c r="L27" s="10"/>
      <c r="M27" s="10" t="n">
        <f aca="false">[11]Sheet1!D23</f>
        <v>2</v>
      </c>
      <c r="N27" s="10" t="n">
        <f aca="false">[11]Sheet1!E23</f>
        <v>0</v>
      </c>
      <c r="O27" s="10"/>
      <c r="P27" s="10" t="n">
        <f aca="false">[12]Sheet1!D23</f>
        <v>2</v>
      </c>
      <c r="Q27" s="10" t="n">
        <f aca="false">[12]Sheet1!E23</f>
        <v>0</v>
      </c>
      <c r="R27" s="10"/>
      <c r="S27" s="10" t="n">
        <f aca="false">[13]Sheet1!D24</f>
        <v>0</v>
      </c>
      <c r="T27" s="10" t="n">
        <f aca="false">[13]Sheet1!E24</f>
        <v>0</v>
      </c>
      <c r="U27" s="10"/>
      <c r="V27" s="10" t="n">
        <f aca="false">[14]Sheet1!D23</f>
        <v>2</v>
      </c>
      <c r="W27" s="10" t="n">
        <f aca="false">[14]Sheet1!E23</f>
        <v>0</v>
      </c>
      <c r="X27" s="9"/>
      <c r="Y27" s="9" t="s">
        <v>35</v>
      </c>
      <c r="Z27" s="9" t="s">
        <v>159</v>
      </c>
      <c r="AA27" s="9" t="n">
        <v>65.7</v>
      </c>
      <c r="AB27" s="9" t="n">
        <v>72.6</v>
      </c>
      <c r="AC27" s="9" t="s">
        <v>160</v>
      </c>
      <c r="AD27" s="9" t="n">
        <v>999</v>
      </c>
      <c r="AE27" s="9" t="s">
        <v>161</v>
      </c>
      <c r="AF27" s="9" t="s">
        <v>162</v>
      </c>
      <c r="AG27" s="9" t="s">
        <v>163</v>
      </c>
      <c r="AH27" s="9" t="s">
        <v>164</v>
      </c>
      <c r="AI27" s="9" t="n">
        <v>7496</v>
      </c>
      <c r="AJ27" s="9" t="n">
        <v>322</v>
      </c>
      <c r="AK27" s="9" t="n">
        <v>96</v>
      </c>
      <c r="AL27" s="9" t="n">
        <v>1</v>
      </c>
      <c r="AM27" s="9" t="s">
        <v>165</v>
      </c>
    </row>
    <row r="28" customFormat="false" ht="15" hidden="false" customHeight="false" outlineLevel="0" collapsed="false">
      <c r="B28" s="11" t="n">
        <v>23</v>
      </c>
      <c r="C28" s="11"/>
      <c r="D28" s="12" t="n">
        <f aca="false">[8]Sheet1!D24</f>
        <v>0</v>
      </c>
      <c r="E28" s="12" t="n">
        <f aca="false">[8]Sheet1!E24</f>
        <v>0</v>
      </c>
      <c r="F28" s="12"/>
      <c r="G28" s="12" t="n">
        <f aca="false">[9]Sheet1!D24</f>
        <v>0</v>
      </c>
      <c r="H28" s="12" t="n">
        <f aca="false">[9]Sheet1!E24</f>
        <v>0</v>
      </c>
      <c r="I28" s="12"/>
      <c r="J28" s="12" t="n">
        <f aca="false">[10]Sheet1!D24</f>
        <v>0</v>
      </c>
      <c r="K28" s="12" t="n">
        <f aca="false">[10]Sheet1!E24</f>
        <v>0</v>
      </c>
      <c r="L28" s="12"/>
      <c r="M28" s="12" t="n">
        <f aca="false">[11]Sheet1!D24</f>
        <v>0</v>
      </c>
      <c r="N28" s="12" t="n">
        <f aca="false">[11]Sheet1!E24</f>
        <v>0</v>
      </c>
      <c r="O28" s="12"/>
      <c r="P28" s="12" t="n">
        <f aca="false">[12]Sheet1!D24</f>
        <v>3</v>
      </c>
      <c r="Q28" s="12" t="n">
        <f aca="false">[12]Sheet1!E24</f>
        <v>0</v>
      </c>
      <c r="R28" s="12"/>
      <c r="S28" s="12" t="n">
        <f aca="false">[13]Sheet1!D25</f>
        <v>3</v>
      </c>
      <c r="T28" s="12" t="n">
        <f aca="false">[13]Sheet1!E25</f>
        <v>0</v>
      </c>
      <c r="U28" s="12"/>
      <c r="V28" s="12" t="n">
        <f aca="false">[14]Sheet1!D24</f>
        <v>0</v>
      </c>
      <c r="W28" s="12" t="n">
        <f aca="false">[14]Sheet1!E24</f>
        <v>3</v>
      </c>
      <c r="X28" s="11"/>
      <c r="Y28" s="11" t="s">
        <v>50</v>
      </c>
      <c r="Z28" s="11" t="s">
        <v>166</v>
      </c>
      <c r="AA28" s="11" t="n">
        <v>43</v>
      </c>
      <c r="AB28" s="11" t="n">
        <v>83.2</v>
      </c>
      <c r="AC28" s="11" t="s">
        <v>167</v>
      </c>
      <c r="AD28" s="11" t="n">
        <v>999</v>
      </c>
      <c r="AE28" s="11" t="s">
        <v>168</v>
      </c>
      <c r="AF28" s="11" t="s">
        <v>169</v>
      </c>
      <c r="AG28" s="11" t="s">
        <v>170</v>
      </c>
      <c r="AH28" s="11" t="s">
        <v>171</v>
      </c>
      <c r="AI28" s="11" t="n">
        <v>6892</v>
      </c>
      <c r="AJ28" s="11" t="n">
        <v>349</v>
      </c>
      <c r="AK28" s="11" t="n">
        <v>95</v>
      </c>
      <c r="AL28" s="11" t="n">
        <v>1</v>
      </c>
      <c r="AM28" s="11" t="s">
        <v>172</v>
      </c>
    </row>
    <row r="29" customFormat="false" ht="15" hidden="false" customHeight="false" outlineLevel="0" collapsed="false">
      <c r="B29" s="9" t="n">
        <v>24</v>
      </c>
      <c r="C29" s="9"/>
      <c r="D29" s="10" t="n">
        <f aca="false">[8]Sheet1!D25</f>
        <v>0</v>
      </c>
      <c r="E29" s="10" t="n">
        <f aca="false">[8]Sheet1!E25</f>
        <v>0</v>
      </c>
      <c r="F29" s="10"/>
      <c r="G29" s="10" t="n">
        <f aca="false">[9]Sheet1!D25</f>
        <v>0</v>
      </c>
      <c r="H29" s="10" t="n">
        <f aca="false">[9]Sheet1!E25</f>
        <v>0</v>
      </c>
      <c r="I29" s="10"/>
      <c r="J29" s="10" t="n">
        <f aca="false">[10]Sheet1!D25</f>
        <v>3</v>
      </c>
      <c r="K29" s="10" t="n">
        <f aca="false">[10]Sheet1!E25</f>
        <v>0</v>
      </c>
      <c r="L29" s="10"/>
      <c r="M29" s="10" t="n">
        <f aca="false">[11]Sheet1!D25</f>
        <v>0</v>
      </c>
      <c r="N29" s="10" t="n">
        <f aca="false">[11]Sheet1!E25</f>
        <v>0</v>
      </c>
      <c r="O29" s="10"/>
      <c r="P29" s="10" t="n">
        <f aca="false">[12]Sheet1!D25</f>
        <v>3</v>
      </c>
      <c r="Q29" s="10" t="n">
        <f aca="false">[12]Sheet1!E25</f>
        <v>0</v>
      </c>
      <c r="R29" s="10"/>
      <c r="S29" s="10" t="n">
        <f aca="false">[13]Sheet1!D26</f>
        <v>3</v>
      </c>
      <c r="T29" s="10" t="n">
        <f aca="false">[13]Sheet1!E26</f>
        <v>0</v>
      </c>
      <c r="U29" s="10"/>
      <c r="V29" s="10" t="n">
        <f aca="false">[14]Sheet1!D25</f>
        <v>3</v>
      </c>
      <c r="W29" s="10" t="n">
        <f aca="false">[14]Sheet1!E25</f>
        <v>0</v>
      </c>
      <c r="X29" s="9"/>
      <c r="Y29" s="9" t="s">
        <v>35</v>
      </c>
      <c r="Z29" s="9" t="s">
        <v>173</v>
      </c>
      <c r="AA29" s="9" t="n">
        <v>53.5</v>
      </c>
      <c r="AB29" s="9" t="n">
        <v>27.5</v>
      </c>
      <c r="AC29" s="9" t="s">
        <v>174</v>
      </c>
      <c r="AD29" s="9" t="n">
        <v>999</v>
      </c>
      <c r="AE29" s="9" t="s">
        <v>175</v>
      </c>
      <c r="AF29" s="9" t="s">
        <v>162</v>
      </c>
      <c r="AG29" s="9" t="s">
        <v>176</v>
      </c>
      <c r="AH29" s="9" t="s">
        <v>157</v>
      </c>
      <c r="AI29" s="9" t="n">
        <v>3482</v>
      </c>
      <c r="AJ29" s="9" t="n">
        <v>209</v>
      </c>
      <c r="AK29" s="9" t="n">
        <v>94</v>
      </c>
      <c r="AL29" s="9" t="n">
        <v>1</v>
      </c>
      <c r="AM29" s="9" t="s">
        <v>177</v>
      </c>
    </row>
    <row r="30" customFormat="false" ht="15" hidden="false" customHeight="false" outlineLevel="0" collapsed="false">
      <c r="B30" s="11" t="n">
        <v>25</v>
      </c>
      <c r="C30" s="11"/>
      <c r="D30" s="12" t="n">
        <f aca="false">[8]Sheet1!D26</f>
        <v>0</v>
      </c>
      <c r="E30" s="12" t="n">
        <f aca="false">[8]Sheet1!E26</f>
        <v>0</v>
      </c>
      <c r="F30" s="12"/>
      <c r="G30" s="12" t="n">
        <f aca="false">[9]Sheet1!D26</f>
        <v>4</v>
      </c>
      <c r="H30" s="12" t="n">
        <f aca="false">[9]Sheet1!E26</f>
        <v>0</v>
      </c>
      <c r="I30" s="12"/>
      <c r="J30" s="12" t="n">
        <f aca="false">[10]Sheet1!D26</f>
        <v>4</v>
      </c>
      <c r="K30" s="12" t="n">
        <f aca="false">[10]Sheet1!E26</f>
        <v>0</v>
      </c>
      <c r="L30" s="12"/>
      <c r="M30" s="12" t="n">
        <f aca="false">[11]Sheet1!D26</f>
        <v>0</v>
      </c>
      <c r="N30" s="12" t="n">
        <f aca="false">[11]Sheet1!E26</f>
        <v>0</v>
      </c>
      <c r="O30" s="12"/>
      <c r="P30" s="12" t="n">
        <f aca="false">[12]Sheet1!D26</f>
        <v>0</v>
      </c>
      <c r="Q30" s="12" t="n">
        <f aca="false">[12]Sheet1!E26</f>
        <v>0</v>
      </c>
      <c r="R30" s="12"/>
      <c r="S30" s="12" t="n">
        <f aca="false">[13]Sheet1!D27</f>
        <v>0</v>
      </c>
      <c r="T30" s="12" t="n">
        <f aca="false">[13]Sheet1!E27</f>
        <v>0</v>
      </c>
      <c r="U30" s="12"/>
      <c r="V30" s="12" t="n">
        <f aca="false">[14]Sheet1!D26</f>
        <v>3</v>
      </c>
      <c r="W30" s="12" t="n">
        <f aca="false">[14]Sheet1!E26</f>
        <v>0</v>
      </c>
      <c r="X30" s="11"/>
      <c r="Y30" s="11" t="s">
        <v>50</v>
      </c>
      <c r="Z30" s="11" t="s">
        <v>178</v>
      </c>
      <c r="AA30" s="11" t="n">
        <v>45.3</v>
      </c>
      <c r="AB30" s="11" t="n">
        <v>69.1</v>
      </c>
      <c r="AC30" s="11" t="s">
        <v>179</v>
      </c>
      <c r="AD30" s="11" t="n">
        <v>999</v>
      </c>
      <c r="AE30" s="11" t="s">
        <v>180</v>
      </c>
      <c r="AF30" s="11" t="s">
        <v>181</v>
      </c>
      <c r="AG30" s="11" t="s">
        <v>182</v>
      </c>
      <c r="AH30" s="11" t="s">
        <v>183</v>
      </c>
      <c r="AI30" s="11" t="n">
        <v>3490</v>
      </c>
      <c r="AJ30" s="11" t="n">
        <v>400</v>
      </c>
      <c r="AK30" s="11" t="n">
        <v>90</v>
      </c>
      <c r="AL30" s="11" t="n">
        <v>1</v>
      </c>
      <c r="AM30" s="11" t="s">
        <v>184</v>
      </c>
    </row>
    <row r="39" customFormat="false" ht="15" hidden="false" customHeight="false" outlineLevel="0" collapsed="false">
      <c r="G39" s="0" t="n">
        <v>3</v>
      </c>
      <c r="H39" s="0" t="n">
        <v>0</v>
      </c>
    </row>
    <row r="40" customFormat="false" ht="15" hidden="false" customHeight="false" outlineLevel="0" collapsed="false">
      <c r="G40" s="0" t="n">
        <v>0</v>
      </c>
      <c r="H40" s="0" t="n">
        <v>0</v>
      </c>
    </row>
    <row r="41" customFormat="false" ht="15" hidden="false" customHeight="false" outlineLevel="0" collapsed="false">
      <c r="G41" s="0" t="n">
        <v>3</v>
      </c>
      <c r="H41" s="0" t="n">
        <v>0</v>
      </c>
    </row>
    <row r="42" customFormat="false" ht="15" hidden="false" customHeight="false" outlineLevel="0" collapsed="false">
      <c r="G42" s="0" t="n">
        <v>3</v>
      </c>
      <c r="H42" s="0" t="n">
        <v>0</v>
      </c>
    </row>
    <row r="43" customFormat="false" ht="15" hidden="false" customHeight="false" outlineLevel="0" collapsed="false">
      <c r="G43" s="0" t="n">
        <v>3</v>
      </c>
      <c r="H43" s="0" t="n">
        <v>0</v>
      </c>
    </row>
    <row r="44" customFormat="false" ht="15" hidden="false" customHeight="false" outlineLevel="0" collapsed="false">
      <c r="G44" s="0" t="s">
        <v>185</v>
      </c>
      <c r="H44" s="0" t="s">
        <v>185</v>
      </c>
    </row>
    <row r="45" customFormat="false" ht="15" hidden="false" customHeight="false" outlineLevel="0" collapsed="false">
      <c r="G45" s="0" t="n">
        <v>3</v>
      </c>
      <c r="H45" s="0" t="n">
        <v>0</v>
      </c>
    </row>
    <row r="46" customFormat="false" ht="15" hidden="false" customHeight="false" outlineLevel="0" collapsed="false">
      <c r="G46" s="0" t="n">
        <v>5</v>
      </c>
      <c r="H46" s="0" t="n">
        <v>0</v>
      </c>
    </row>
    <row r="47" customFormat="false" ht="15" hidden="false" customHeight="false" outlineLevel="0" collapsed="false">
      <c r="G47" s="0" t="n">
        <v>5</v>
      </c>
      <c r="H47" s="0" t="n">
        <v>3</v>
      </c>
    </row>
    <row r="48" customFormat="false" ht="15" hidden="false" customHeight="false" outlineLevel="0" collapsed="false">
      <c r="G48" s="0" t="n">
        <v>5</v>
      </c>
      <c r="H48" s="0" t="n">
        <v>0</v>
      </c>
    </row>
    <row r="49" customFormat="false" ht="15" hidden="false" customHeight="false" outlineLevel="0" collapsed="false">
      <c r="G49" s="0" t="n">
        <v>4</v>
      </c>
      <c r="H49" s="0" t="n">
        <v>0</v>
      </c>
    </row>
    <row r="50" customFormat="false" ht="15" hidden="false" customHeight="false" outlineLevel="0" collapsed="false">
      <c r="G50" s="0" t="n">
        <v>5</v>
      </c>
      <c r="H50" s="0" t="n">
        <v>0</v>
      </c>
    </row>
    <row r="51" customFormat="false" ht="15" hidden="false" customHeight="false" outlineLevel="0" collapsed="false">
      <c r="G51" s="0" t="n">
        <v>0</v>
      </c>
      <c r="H51" s="0" t="n">
        <v>0</v>
      </c>
    </row>
    <row r="52" customFormat="false" ht="15" hidden="false" customHeight="false" outlineLevel="0" collapsed="false">
      <c r="G52" s="0" t="n">
        <v>0</v>
      </c>
      <c r="H52" s="0" t="n">
        <v>0</v>
      </c>
    </row>
    <row r="53" customFormat="false" ht="15" hidden="false" customHeight="false" outlineLevel="0" collapsed="false">
      <c r="G53" s="0" t="n">
        <v>3</v>
      </c>
      <c r="H53" s="0" t="n">
        <v>0</v>
      </c>
    </row>
    <row r="54" customFormat="false" ht="15" hidden="false" customHeight="false" outlineLevel="0" collapsed="false">
      <c r="G54" s="0" t="n">
        <v>1</v>
      </c>
      <c r="H54" s="0" t="n">
        <v>0</v>
      </c>
    </row>
    <row r="55" customFormat="false" ht="15" hidden="false" customHeight="false" outlineLevel="0" collapsed="false">
      <c r="G55" s="0" t="n">
        <v>2</v>
      </c>
      <c r="H55" s="0" t="n">
        <v>1</v>
      </c>
    </row>
    <row r="56" customFormat="false" ht="15" hidden="false" customHeight="false" outlineLevel="0" collapsed="false">
      <c r="G56" s="0" t="n">
        <v>2</v>
      </c>
      <c r="H56" s="0" t="n">
        <v>0</v>
      </c>
    </row>
    <row r="57" customFormat="false" ht="15" hidden="false" customHeight="false" outlineLevel="0" collapsed="false">
      <c r="G57" s="0" t="n">
        <v>3</v>
      </c>
      <c r="H57" s="0" t="n">
        <v>0</v>
      </c>
    </row>
    <row r="58" customFormat="false" ht="15" hidden="false" customHeight="false" outlineLevel="0" collapsed="false">
      <c r="G58" s="0" t="n">
        <v>5</v>
      </c>
      <c r="H58" s="0" t="n">
        <v>0</v>
      </c>
    </row>
    <row r="59" customFormat="false" ht="15" hidden="false" customHeight="false" outlineLevel="0" collapsed="false">
      <c r="G59" s="0" t="s">
        <v>186</v>
      </c>
      <c r="H59" s="0" t="s">
        <v>186</v>
      </c>
    </row>
    <row r="60" customFormat="false" ht="15" hidden="false" customHeight="false" outlineLevel="0" collapsed="false">
      <c r="G60" s="0" t="n">
        <v>3</v>
      </c>
      <c r="H60" s="0" t="n">
        <v>0</v>
      </c>
    </row>
    <row r="61" customFormat="false" ht="15" hidden="false" customHeight="false" outlineLevel="0" collapsed="false">
      <c r="G61" s="0" t="n">
        <v>0</v>
      </c>
      <c r="H61" s="0" t="n">
        <v>0</v>
      </c>
    </row>
    <row r="62" customFormat="false" ht="15" hidden="false" customHeight="false" outlineLevel="0" collapsed="false">
      <c r="G62" s="0" t="n">
        <v>6</v>
      </c>
      <c r="H62" s="0" t="n">
        <v>0</v>
      </c>
    </row>
    <row r="63" customFormat="false" ht="15" hidden="false" customHeight="false" outlineLevel="0" collapsed="false">
      <c r="G63" s="0" t="n">
        <v>4</v>
      </c>
      <c r="H63" s="0" t="n">
        <v>0</v>
      </c>
    </row>
  </sheetData>
  <mergeCells count="8">
    <mergeCell ref="D4:E4"/>
    <mergeCell ref="G4:H4"/>
    <mergeCell ref="J4:K4"/>
    <mergeCell ref="M4:N4"/>
    <mergeCell ref="P4:Q4"/>
    <mergeCell ref="S4:T4"/>
    <mergeCell ref="V4:W4"/>
    <mergeCell ref="Y4:AM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"/>
  <sheetViews>
    <sheetView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I30" activeCellId="0" sqref="I30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15.85"/>
    <col collapsed="false" customWidth="true" hidden="false" outlineLevel="0" max="3" min="3" style="0" width="11.71"/>
    <col collapsed="false" customWidth="true" hidden="false" outlineLevel="0" max="4" min="4" style="0" width="14"/>
    <col collapsed="false" customWidth="true" hidden="false" outlineLevel="0" max="9" min="5" style="0" width="17"/>
    <col collapsed="false" customWidth="true" hidden="false" outlineLevel="0" max="13" min="13" style="0" width="18.71"/>
  </cols>
  <sheetData>
    <row r="1" customFormat="false" ht="15" hidden="false" customHeight="false" outlineLevel="0" collapsed="false">
      <c r="A1" s="0" t="s">
        <v>187</v>
      </c>
    </row>
    <row r="2" customFormat="false" ht="15" hidden="false" customHeight="false" outlineLevel="0" collapsed="false">
      <c r="B2" s="3" t="s">
        <v>188</v>
      </c>
      <c r="C2" s="3" t="s">
        <v>1</v>
      </c>
      <c r="D2" s="3" t="s">
        <v>2</v>
      </c>
      <c r="E2" s="3" t="s">
        <v>3</v>
      </c>
      <c r="F2" s="14" t="s">
        <v>4</v>
      </c>
      <c r="G2" s="15" t="s">
        <v>189</v>
      </c>
      <c r="H2" s="14" t="s">
        <v>6</v>
      </c>
      <c r="I2" s="16" t="s">
        <v>7</v>
      </c>
      <c r="L2" s="3" t="s">
        <v>190</v>
      </c>
      <c r="M2" s="3" t="s">
        <v>191</v>
      </c>
    </row>
    <row r="3" customFormat="false" ht="15" hidden="false" customHeight="false" outlineLevel="0" collapsed="false">
      <c r="B3" s="3" t="s">
        <v>27</v>
      </c>
      <c r="C3" s="3" t="n">
        <f aca="false">COUNTIFS(Resumen!X6:X30,Resumen!B3,'Temperature-0'!D6:D30,"&gt;=3")</f>
        <v>0</v>
      </c>
      <c r="D3" s="3" t="n">
        <f aca="false">COUNTIFS('Temperature-0'!Y6:Y30,Resumen!B3,'Temperature-0'!G6:G30,"&gt;=3")</f>
        <v>4</v>
      </c>
      <c r="E3" s="3" t="n">
        <f aca="false">COUNTIFS('Temperature-0'!Y6:Y30,Resumen!B3,'Temperature-0'!J6:J30,"&gt;=3")</f>
        <v>5</v>
      </c>
      <c r="F3" s="3" t="n">
        <f aca="false">COUNTIFS('Temperature-0'!$Y$6:$Y$30,Resumen!$B3,'Temperature-0'!$M$6:$M$30,"&gt;=3")</f>
        <v>5</v>
      </c>
      <c r="G3" s="3" t="n">
        <f aca="false">COUNTIFS('Temperature-0'!$Y$6:$Y$30,Resumen!$B3,'Temperature-0'!$P$6:$P$30,"&gt;=3")</f>
        <v>3</v>
      </c>
      <c r="H3" s="3" t="n">
        <f aca="false">COUNTIFS('Temperature-0'!$Y$6:$Y$30,Resumen!$B3,'Temperature-0'!$S$6:$S$30,"&gt;=3")</f>
        <v>4</v>
      </c>
      <c r="I3" s="3" t="n">
        <f aca="false">COUNTIFS('Temperature-0'!$Y$6:$Y$30,Resumen!$B3,'Temperature-0'!$V$6:$V$30,"&gt;=3")</f>
        <v>6</v>
      </c>
      <c r="L3" s="3" t="s">
        <v>27</v>
      </c>
      <c r="M3" s="3" t="n">
        <v>7</v>
      </c>
    </row>
    <row r="4" customFormat="false" ht="15" hidden="false" customHeight="false" outlineLevel="0" collapsed="false">
      <c r="B4" s="3" t="s">
        <v>35</v>
      </c>
      <c r="C4" s="3" t="n">
        <f aca="false">COUNTIFS('Temperature-0'!Y6:Y30,Resumen!B4,'Temperature-0'!D6:D30,"&gt;=3")</f>
        <v>7</v>
      </c>
      <c r="D4" s="3" t="n">
        <f aca="false">COUNTIFS('Temperature-0'!Y6:Y30,Resumen!B4,'Temperature-0'!G6:G30,"&gt;=3")</f>
        <v>5</v>
      </c>
      <c r="E4" s="3" t="n">
        <f aca="false">COUNTIFS('Temperature-0'!Y6:Y30,Resumen!B4,'Temperature-0'!J6:J30,"&gt;=3")</f>
        <v>7</v>
      </c>
      <c r="F4" s="3" t="n">
        <f aca="false">COUNTIFS('Temperature-0'!$Y$6:$Y$30,Resumen!$B4,'Temperature-0'!$M$6:$M$30,"&gt;=3")</f>
        <v>9</v>
      </c>
      <c r="G4" s="3" t="n">
        <f aca="false">COUNTIFS('Temperature-0'!$Y$6:$Y$30,Resumen!$B4,'Temperature-0'!$P$6:$P$30,"&gt;=3")</f>
        <v>7</v>
      </c>
      <c r="H4" s="3" t="n">
        <f aca="false">COUNTIFS('Temperature-0'!$Y$6:$Y$30,Resumen!$B4,'Temperature-0'!$S$6:$S$30,"&gt;=3")</f>
        <v>12</v>
      </c>
      <c r="I4" s="3" t="n">
        <f aca="false">COUNTIFS('Temperature-0'!$Y$6:$Y$30,Resumen!$B4,'Temperature-0'!$V$6:$V$30,"&gt;=3")</f>
        <v>11</v>
      </c>
      <c r="L4" s="3" t="s">
        <v>35</v>
      </c>
      <c r="M4" s="3" t="n">
        <v>14</v>
      </c>
    </row>
    <row r="5" customFormat="false" ht="15" hidden="false" customHeight="false" outlineLevel="0" collapsed="false">
      <c r="B5" s="3" t="s">
        <v>50</v>
      </c>
      <c r="C5" s="3" t="n">
        <f aca="false">COUNTIFS('Temperature-0'!M6:M30,Resumen!B5,'Temperature-0'!D6:D30,"&gt;='3'")</f>
        <v>0</v>
      </c>
      <c r="D5" s="3" t="n">
        <f aca="false">COUNTIFS('Temperature-0'!Y6:Y30,Resumen!B5,'Temperature-0'!G6:G30,"&gt;=3")</f>
        <v>1</v>
      </c>
      <c r="E5" s="3" t="n">
        <f aca="false">COUNTIFS('Temperature-0'!Y6:Y30,Resumen!B5,'Temperature-0'!J6:J30,"&gt;=3")</f>
        <v>3</v>
      </c>
      <c r="F5" s="3" t="n">
        <f aca="false">COUNTIFS('Temperature-0'!$Y$6:$Y$30,Resumen!$B5,'Temperature-0'!$M$6:$M$30,"&gt;=3")</f>
        <v>1</v>
      </c>
      <c r="G5" s="3" t="n">
        <f aca="false">COUNTIFS('Temperature-0'!$Y$6:$Y$30,Resumen!$B5,'Temperature-0'!$P$6:$P$30,"&gt;=3")</f>
        <v>4</v>
      </c>
      <c r="H5" s="3" t="n">
        <f aca="false">COUNTIFS('Temperature-0'!$Y$6:$Y$30,Resumen!$B5,'Temperature-0'!$S$6:$S$30,"&gt;=3")</f>
        <v>2</v>
      </c>
      <c r="I5" s="3" t="n">
        <f aca="false">COUNTIFS('Temperature-0'!$Y$6:$Y$30,Resumen!$B5,'Temperature-0'!$V$6:$V$30,"&gt;=3")</f>
        <v>3</v>
      </c>
      <c r="L5" s="17" t="s">
        <v>50</v>
      </c>
      <c r="M5" s="3" t="n">
        <v>4</v>
      </c>
    </row>
    <row r="6" customFormat="false" ht="15" hidden="false" customHeight="false" outlineLevel="0" collapsed="false">
      <c r="B6" s="3" t="s">
        <v>192</v>
      </c>
      <c r="C6" s="3" t="n">
        <f aca="false">SUM(C3:C5)</f>
        <v>7</v>
      </c>
      <c r="D6" s="3" t="n">
        <f aca="false">SUM(D3:D5)</f>
        <v>10</v>
      </c>
      <c r="E6" s="3" t="n">
        <f aca="false">SUM(E3:E5)</f>
        <v>15</v>
      </c>
      <c r="F6" s="3" t="n">
        <f aca="false">SUM(F3:F5)</f>
        <v>15</v>
      </c>
      <c r="G6" s="3" t="n">
        <f aca="false">SUM(G3:G5)</f>
        <v>14</v>
      </c>
      <c r="H6" s="3" t="n">
        <f aca="false">SUM(H3:H5)</f>
        <v>18</v>
      </c>
      <c r="I6" s="3" t="n">
        <f aca="false">SUM(I3:I5)</f>
        <v>20</v>
      </c>
      <c r="L6" s="3" t="s">
        <v>192</v>
      </c>
      <c r="M6" s="3" t="n">
        <f aca="false">SUM(M3:M5)</f>
        <v>25</v>
      </c>
    </row>
    <row r="11" customFormat="false" ht="15" hidden="false" customHeight="false" outlineLevel="0" collapsed="false">
      <c r="B11" s="3" t="s">
        <v>193</v>
      </c>
      <c r="C11" s="3" t="s">
        <v>1</v>
      </c>
      <c r="D11" s="3" t="s">
        <v>2</v>
      </c>
      <c r="E11" s="3" t="s">
        <v>3</v>
      </c>
      <c r="F11" s="14" t="s">
        <v>4</v>
      </c>
      <c r="G11" s="15" t="s">
        <v>189</v>
      </c>
      <c r="H11" s="14" t="s">
        <v>6</v>
      </c>
      <c r="I11" s="16" t="s">
        <v>7</v>
      </c>
    </row>
    <row r="12" customFormat="false" ht="15" hidden="false" customHeight="false" outlineLevel="0" collapsed="false">
      <c r="B12" s="3" t="s">
        <v>27</v>
      </c>
      <c r="C12" s="3" t="n">
        <f aca="false">COUNTIFS('Temperature-1'!$Y$6:$Y$30,Resumen!$B12,'Temperature-1'!$D$6:$D$30,"&gt;=3")</f>
        <v>4</v>
      </c>
      <c r="D12" s="3" t="n">
        <f aca="false">COUNTIFS('Temperature-1'!$Y$6:$Y$30,Resumen!$B12,'Temperature-1'!$G$6:$G$30,"&gt;=3")</f>
        <v>5</v>
      </c>
      <c r="E12" s="3" t="n">
        <f aca="false">COUNTIFS('Temperature-1'!$Y$6:$Y$30,Resumen!$B12,'Temperature-1'!$J$6:$J$30,"&gt;=3")</f>
        <v>4</v>
      </c>
      <c r="F12" s="3" t="n">
        <f aca="false">COUNTIFS('Temperature-1'!$Y$6:$Y$30,Resumen!$B12,'Temperature-1'!$M$6:$M$30,"&gt;=3")</f>
        <v>4</v>
      </c>
      <c r="G12" s="3" t="n">
        <f aca="false">COUNTIFS('Temperature-1'!$Y$6:$Y$30,Resumen!$B12,'Temperature-1'!$P$6:$P$30,"&gt;=3")</f>
        <v>3</v>
      </c>
      <c r="H12" s="3" t="n">
        <f aca="false">COUNTIFS('Temperature-1'!$Y$6:$Y$30,Resumen!$B12,'Temperature-1'!$S$6:$S$30,"&gt;=3")</f>
        <v>5</v>
      </c>
      <c r="I12" s="3" t="n">
        <f aca="false">COUNTIFS('Temperature-1'!$Y$6:$Y$30,Resumen!$B12,'Temperature-1'!$V$6:$V$30,"&gt;=3")</f>
        <v>7</v>
      </c>
    </row>
    <row r="13" customFormat="false" ht="15" hidden="false" customHeight="false" outlineLevel="0" collapsed="false">
      <c r="B13" s="3" t="s">
        <v>35</v>
      </c>
      <c r="C13" s="3" t="n">
        <f aca="false">COUNTIFS('Temperature-1'!$Y$6:$Y$30,Resumen!$B13,'Temperature-1'!$D$6:$D$30,"&gt;=3")</f>
        <v>1</v>
      </c>
      <c r="D13" s="3" t="n">
        <f aca="false">COUNTIFS('Temperature-1'!$Y$6:$Y$30,Resumen!$B13,'Temperature-1'!$G$6:$G$30,"&gt;=3")</f>
        <v>8</v>
      </c>
      <c r="E13" s="3" t="n">
        <f aca="false">COUNTIFS('Temperature-1'!$Y$6:$Y$30,Resumen!$B13,'Temperature-1'!$J$6:$J$30,"&gt;=3")</f>
        <v>4</v>
      </c>
      <c r="F13" s="3" t="n">
        <f aca="false">COUNTIFS('Temperature-1'!$Y$6:$Y$30,Resumen!$B13,'Temperature-1'!$M$6:$M$30,"&gt;=3")</f>
        <v>7</v>
      </c>
      <c r="G13" s="3" t="n">
        <f aca="false">COUNTIFS('Temperature-1'!$Y$6:$Y$30,Resumen!$B13,'Temperature-1'!$P$6:$P$30,"&gt;=3")</f>
        <v>9</v>
      </c>
      <c r="H13" s="3" t="n">
        <f aca="false">COUNTIFS('Temperature-1'!$Y$6:$Y$30,Resumen!$B13,'Temperature-1'!$S$6:$S$30,"&gt;=3")</f>
        <v>11</v>
      </c>
      <c r="I13" s="3" t="n">
        <f aca="false">COUNTIFS('Temperature-1'!$Y$6:$Y$30,Resumen!$B13,'Temperature-1'!$V$6:$V$30,"&gt;=3")</f>
        <v>9</v>
      </c>
    </row>
    <row r="14" customFormat="false" ht="15" hidden="false" customHeight="false" outlineLevel="0" collapsed="false">
      <c r="B14" s="3" t="s">
        <v>50</v>
      </c>
      <c r="C14" s="3" t="n">
        <f aca="false">COUNTIFS('Temperature-1'!$Y$6:$Y$30,Resumen!$B14,'Temperature-1'!$D$6:$D$30,"&gt;=3")</f>
        <v>0</v>
      </c>
      <c r="D14" s="3" t="n">
        <f aca="false">COUNTIFS('Temperature-1'!$Y$6:$Y$30,Resumen!$B14,'Temperature-1'!$G$6:$G$30,"&gt;=3")</f>
        <v>2</v>
      </c>
      <c r="E14" s="3" t="n">
        <f aca="false">COUNTIFS('Temperature-1'!$Y$6:$Y$30,Resumen!$B14,'Temperature-1'!$J$6:$J$30,"&gt;=3")</f>
        <v>3</v>
      </c>
      <c r="F14" s="3" t="n">
        <f aca="false">COUNTIFS('Temperature-1'!$Y$6:$Y$30,Resumen!$B14,'Temperature-1'!$M$6:$M$30,"&gt;=3")</f>
        <v>0</v>
      </c>
      <c r="G14" s="3" t="n">
        <f aca="false">COUNTIFS('Temperature-1'!$Y$6:$Y$30,Resumen!$B14,'Temperature-1'!$P$6:$P$30,"&gt;=3")</f>
        <v>2</v>
      </c>
      <c r="H14" s="3" t="n">
        <f aca="false">COUNTIFS('Temperature-1'!$Y$6:$Y$30,Resumen!$B14,'Temperature-1'!$S$6:$S$30,"&gt;=3")</f>
        <v>3</v>
      </c>
      <c r="I14" s="3" t="n">
        <f aca="false">COUNTIFS('Temperature-1'!$Y$6:$Y$30,Resumen!$B14,'Temperature-1'!$V$6:$V$30,"&gt;=3")</f>
        <v>3</v>
      </c>
    </row>
    <row r="15" customFormat="false" ht="15" hidden="false" customHeight="false" outlineLevel="0" collapsed="false">
      <c r="B15" s="3" t="s">
        <v>192</v>
      </c>
      <c r="C15" s="3" t="n">
        <f aca="false">SUM(C12:C14)</f>
        <v>5</v>
      </c>
      <c r="D15" s="3" t="n">
        <f aca="false">SUM(D12:D14)</f>
        <v>15</v>
      </c>
      <c r="E15" s="3" t="n">
        <f aca="false">SUM(E12:E14)</f>
        <v>11</v>
      </c>
      <c r="F15" s="3" t="n">
        <f aca="false">SUM(F12:F14)</f>
        <v>11</v>
      </c>
      <c r="G15" s="3" t="n">
        <f aca="false">SUM(G12:G14)</f>
        <v>14</v>
      </c>
      <c r="H15" s="3" t="n">
        <f aca="false">SUM(H12:H14)</f>
        <v>19</v>
      </c>
      <c r="I15" s="3" t="n">
        <f aca="false">SUM(I12:I14)</f>
        <v>19</v>
      </c>
    </row>
    <row r="19" customFormat="false" ht="15" hidden="false" customHeight="false" outlineLevel="0" collapsed="false">
      <c r="B19" s="3" t="s">
        <v>188</v>
      </c>
      <c r="C19" s="3" t="s">
        <v>1</v>
      </c>
      <c r="D19" s="3" t="s">
        <v>2</v>
      </c>
      <c r="E19" s="3" t="s">
        <v>3</v>
      </c>
      <c r="F19" s="15" t="s">
        <v>4</v>
      </c>
      <c r="G19" s="15" t="s">
        <v>189</v>
      </c>
      <c r="H19" s="15" t="s">
        <v>6</v>
      </c>
      <c r="I19" s="15" t="s">
        <v>7</v>
      </c>
      <c r="L19" s="3" t="str">
        <f aca="false">B19</f>
        <v>Temperature  0</v>
      </c>
      <c r="M19" s="3" t="str">
        <f aca="false">C19</f>
        <v>Gemini-1.0</v>
      </c>
      <c r="N19" s="3" t="str">
        <f aca="false">D19</f>
        <v>Gemini-1.5-pro</v>
      </c>
      <c r="O19" s="3" t="str">
        <f aca="false">E19</f>
        <v>Gemini-1.5-flash</v>
      </c>
      <c r="P19" s="3" t="str">
        <f aca="false">F19</f>
        <v>gpt-3.5-turbo</v>
      </c>
      <c r="Q19" s="3" t="str">
        <f aca="false">G19</f>
        <v>gpt-4.0-turbo</v>
      </c>
      <c r="R19" s="3" t="str">
        <f aca="false">H19</f>
        <v>gpt-4o</v>
      </c>
      <c r="S19" s="3" t="str">
        <f aca="false">I19</f>
        <v>gpt-4o-mini</v>
      </c>
    </row>
    <row r="20" customFormat="false" ht="15" hidden="false" customHeight="false" outlineLevel="0" collapsed="false">
      <c r="A20" s="18" t="s">
        <v>194</v>
      </c>
      <c r="B20" s="3" t="s">
        <v>27</v>
      </c>
      <c r="C20" s="3" t="n">
        <f aca="false">COUNTIFS('Temperature-0'!$Y$6:$Y$30,Resumen!$B20,'Temperature-1'!$D$6:$D$30,"=3")</f>
        <v>2</v>
      </c>
      <c r="D20" s="3" t="n">
        <f aca="false">COUNTIFS('Temperature-0'!$Y$6:$Y$30,Resumen!$B20,'Temperature-0'!$G$6:$G$30,"=3")</f>
        <v>2</v>
      </c>
      <c r="E20" s="3" t="n">
        <f aca="false">COUNTIFS('Temperature-0'!$Y$6:$Y$30,Resumen!$B20,'Temperature-0'!$J$6:$J$30,"=3")</f>
        <v>3</v>
      </c>
      <c r="F20" s="3" t="n">
        <f aca="false">COUNTIFS('Temperature-0'!$Y$6:$Y$30,Resumen!$B20,'Temperature-0'!$M$6:$M$30,"=3")</f>
        <v>2</v>
      </c>
      <c r="G20" s="3" t="n">
        <f aca="false">COUNTIFS('Temperature-0'!$Y$6:$Y$30,Resumen!$B20,'Temperature-0'!$M$6:$M$30,"=3")</f>
        <v>2</v>
      </c>
      <c r="H20" s="3" t="n">
        <f aca="false">COUNTIFS('Temperature-0'!$Y$6:$Y$30,Resumen!$B20,'Temperature-0'!$S$6:$S$30,"=3")</f>
        <v>3</v>
      </c>
      <c r="I20" s="3" t="n">
        <f aca="false">COUNTIFS('Temperature-0'!$Y$6:$Y$30,Resumen!$B20,'Temperature-0'!$V$6:$V$30,"=3")</f>
        <v>6</v>
      </c>
      <c r="L20" s="3" t="str">
        <f aca="false">B20</f>
        <v>Easy</v>
      </c>
      <c r="M20" s="3" t="n">
        <f aca="false">C20/$M3</f>
        <v>0.285714285714286</v>
      </c>
      <c r="N20" s="3" t="n">
        <f aca="false">D20/$M3</f>
        <v>0.285714285714286</v>
      </c>
      <c r="O20" s="3" t="n">
        <f aca="false">E20/$M3</f>
        <v>0.428571428571429</v>
      </c>
      <c r="P20" s="3" t="n">
        <f aca="false">F20/$M3</f>
        <v>0.285714285714286</v>
      </c>
      <c r="Q20" s="3" t="n">
        <f aca="false">G20/$M3</f>
        <v>0.285714285714286</v>
      </c>
      <c r="R20" s="3" t="n">
        <f aca="false">H20/$M3</f>
        <v>0.428571428571429</v>
      </c>
      <c r="S20" s="3" t="n">
        <f aca="false">I20/$M3</f>
        <v>0.857142857142857</v>
      </c>
    </row>
    <row r="21" customFormat="false" ht="15" hidden="false" customHeight="false" outlineLevel="0" collapsed="false">
      <c r="B21" s="3" t="s">
        <v>35</v>
      </c>
      <c r="C21" s="3" t="n">
        <f aca="false">COUNTIFS('Temperature-0'!$Y$6:$Y$30,Resumen!$B21,'Temperature-1'!$D$6:$D$30,"=3")</f>
        <v>0</v>
      </c>
      <c r="D21" s="3" t="n">
        <f aca="false">COUNTIFS('Temperature-0'!$Y$6:$Y$30,Resumen!$B21,'Temperature-0'!$G$6:$G$30,"=3")</f>
        <v>5</v>
      </c>
      <c r="E21" s="3" t="n">
        <f aca="false">COUNTIFS('Temperature-0'!$Y$6:$Y$30,Resumen!$B21,'Temperature-0'!$J$6:$J$30,"=3")</f>
        <v>6</v>
      </c>
      <c r="F21" s="3" t="n">
        <f aca="false">COUNTIFS('Temperature-0'!$Y$6:$Y$30,Resumen!$B21,'Temperature-0'!$M$6:$M$30,"=3")</f>
        <v>8</v>
      </c>
      <c r="G21" s="3" t="n">
        <f aca="false">COUNTIFS('Temperature-0'!$Y$6:$Y$30,Resumen!$B21,'Temperature-0'!$P$6:$P$30,"=3")</f>
        <v>7</v>
      </c>
      <c r="H21" s="3" t="n">
        <f aca="false">COUNTIFS('Temperature-0'!$Y$6:$Y$30,Resumen!$B21,'Temperature-0'!$S$6:$S$30,"=3")</f>
        <v>8</v>
      </c>
      <c r="I21" s="3" t="n">
        <f aca="false">COUNTIFS('Temperature-0'!$Y$6:$Y$30,Resumen!$B21,'Temperature-0'!$V$6:$V$30,"=3")</f>
        <v>11</v>
      </c>
      <c r="L21" s="3" t="str">
        <f aca="false">B21</f>
        <v>Medium</v>
      </c>
      <c r="M21" s="3" t="n">
        <f aca="false">C21/$M4</f>
        <v>0</v>
      </c>
      <c r="N21" s="3" t="n">
        <f aca="false">D21/$M4</f>
        <v>0.357142857142857</v>
      </c>
      <c r="O21" s="3" t="n">
        <f aca="false">E21/$M4</f>
        <v>0.428571428571429</v>
      </c>
      <c r="P21" s="3" t="n">
        <f aca="false">F21/$M4</f>
        <v>0.571428571428571</v>
      </c>
      <c r="Q21" s="3" t="n">
        <f aca="false">G21/$M4</f>
        <v>0.5</v>
      </c>
      <c r="R21" s="3" t="n">
        <f aca="false">H21/$M4</f>
        <v>0.571428571428571</v>
      </c>
      <c r="S21" s="3" t="n">
        <f aca="false">I21/$M4</f>
        <v>0.785714285714286</v>
      </c>
    </row>
    <row r="22" customFormat="false" ht="15" hidden="false" customHeight="false" outlineLevel="0" collapsed="false">
      <c r="B22" s="3" t="s">
        <v>50</v>
      </c>
      <c r="C22" s="3" t="n">
        <f aca="false">COUNTIFS('Temperature-0'!$Y$6:$Y$30,Resumen!$B22,'Temperature-1'!$D$6:$D$30,"=3")</f>
        <v>0</v>
      </c>
      <c r="D22" s="3" t="n">
        <f aca="false">COUNTIFS('Temperature-0'!$Y$6:$Y$30,Resumen!$B22,'Temperature-0'!$G$6:$G$30,"=3")</f>
        <v>0</v>
      </c>
      <c r="E22" s="3" t="n">
        <f aca="false">COUNTIFS('Temperature-0'!$Y$6:$Y$30,Resumen!$B22,'Temperature-0'!$J$6:$J$30,"=3")</f>
        <v>2</v>
      </c>
      <c r="F22" s="3" t="n">
        <f aca="false">COUNTIFS('Temperature-0'!$Y$6:$Y$30,Resumen!$B22,'Temperature-0'!$M$6:$M$30,"=3")</f>
        <v>1</v>
      </c>
      <c r="G22" s="3" t="n">
        <f aca="false">COUNTIFS('Temperature-0'!$Y$6:$Y$30,Resumen!$B22,'Temperature-0'!$P$6:$P$30,"=3")</f>
        <v>4</v>
      </c>
      <c r="H22" s="3" t="n">
        <f aca="false">COUNTIFS('Temperature-0'!$Y$6:$Y$30,Resumen!$B22,'Temperature-0'!$S$6:$S$30,"=3")</f>
        <v>1</v>
      </c>
      <c r="I22" s="3" t="n">
        <f aca="false">COUNTIFS('Temperature-0'!$Y$6:$Y$30,Resumen!$B22,'Temperature-0'!$V$6:$V$30,"=3")</f>
        <v>3</v>
      </c>
      <c r="L22" s="3" t="str">
        <f aca="false">B22</f>
        <v>Hard</v>
      </c>
      <c r="M22" s="3" t="n">
        <f aca="false">C22/$M5</f>
        <v>0</v>
      </c>
      <c r="N22" s="3" t="n">
        <f aca="false">D22/$M5</f>
        <v>0</v>
      </c>
      <c r="O22" s="3" t="n">
        <f aca="false">E22/$M5</f>
        <v>0.5</v>
      </c>
      <c r="P22" s="3" t="n">
        <f aca="false">F22/$M5</f>
        <v>0.25</v>
      </c>
      <c r="Q22" s="3" t="n">
        <f aca="false">G22/$M5</f>
        <v>1</v>
      </c>
      <c r="R22" s="3" t="n">
        <f aca="false">H22/$M5</f>
        <v>0.25</v>
      </c>
      <c r="S22" s="3" t="n">
        <f aca="false">I22/$M5</f>
        <v>0.75</v>
      </c>
    </row>
    <row r="23" customFormat="false" ht="15" hidden="false" customHeight="false" outlineLevel="0" collapsed="false">
      <c r="B23" s="3" t="s">
        <v>192</v>
      </c>
      <c r="C23" s="3" t="n">
        <f aca="false">SUM(C20:C22)</f>
        <v>2</v>
      </c>
      <c r="D23" s="3" t="n">
        <f aca="false">SUM(D20:D22)</f>
        <v>7</v>
      </c>
      <c r="E23" s="3" t="n">
        <f aca="false">SUM(E20:E22)</f>
        <v>11</v>
      </c>
      <c r="F23" s="3" t="n">
        <f aca="false">SUM(F20:F22)</f>
        <v>11</v>
      </c>
      <c r="G23" s="3" t="n">
        <f aca="false">SUM(G20:G22)</f>
        <v>13</v>
      </c>
      <c r="H23" s="3" t="n">
        <f aca="false">SUM(H20:H22)</f>
        <v>12</v>
      </c>
      <c r="I23" s="3" t="n">
        <f aca="false">SUM(I20:I22)</f>
        <v>20</v>
      </c>
    </row>
    <row r="24" customFormat="false" ht="15" hidden="false" customHeight="false" outlineLevel="0" collapsed="false">
      <c r="B24" s="19" t="s">
        <v>195</v>
      </c>
      <c r="C24" s="3" t="n">
        <f aca="false">C23/25</f>
        <v>0.08</v>
      </c>
      <c r="D24" s="3" t="n">
        <f aca="false">D23/25</f>
        <v>0.28</v>
      </c>
      <c r="E24" s="3" t="n">
        <f aca="false">E23/25</f>
        <v>0.44</v>
      </c>
      <c r="F24" s="3" t="n">
        <f aca="false">F23/25</f>
        <v>0.44</v>
      </c>
      <c r="G24" s="3" t="n">
        <f aca="false">G23/25</f>
        <v>0.52</v>
      </c>
      <c r="H24" s="3" t="n">
        <f aca="false">H23/25</f>
        <v>0.48</v>
      </c>
      <c r="I24" s="3" t="n">
        <f aca="false">I23/25</f>
        <v>0.8</v>
      </c>
    </row>
    <row r="28" customFormat="false" ht="15" hidden="false" customHeight="false" outlineLevel="0" collapsed="false">
      <c r="B28" s="3" t="s">
        <v>193</v>
      </c>
      <c r="C28" s="3" t="s">
        <v>1</v>
      </c>
      <c r="D28" s="3" t="s">
        <v>2</v>
      </c>
      <c r="E28" s="3" t="s">
        <v>3</v>
      </c>
      <c r="F28" s="15" t="s">
        <v>4</v>
      </c>
      <c r="G28" s="15" t="s">
        <v>189</v>
      </c>
      <c r="H28" s="15" t="s">
        <v>6</v>
      </c>
      <c r="I28" s="15" t="s">
        <v>7</v>
      </c>
      <c r="K28" s="20"/>
      <c r="L28" s="3" t="str">
        <f aca="false">B28</f>
        <v>Temperature  1</v>
      </c>
      <c r="M28" s="3" t="str">
        <f aca="false">C28</f>
        <v>Gemini-1.0</v>
      </c>
      <c r="N28" s="3" t="str">
        <f aca="false">D28</f>
        <v>Gemini-1.5-pro</v>
      </c>
      <c r="O28" s="3" t="str">
        <f aca="false">E28</f>
        <v>Gemini-1.5-flash</v>
      </c>
      <c r="P28" s="3" t="str">
        <f aca="false">F28</f>
        <v>gpt-3.5-turbo</v>
      </c>
      <c r="Q28" s="3" t="str">
        <f aca="false">G28</f>
        <v>gpt-4.0-turbo</v>
      </c>
      <c r="R28" s="3" t="str">
        <f aca="false">H28</f>
        <v>gpt-4o</v>
      </c>
      <c r="S28" s="3" t="str">
        <f aca="false">I28</f>
        <v>gpt-4o-mini</v>
      </c>
    </row>
    <row r="29" customFormat="false" ht="15" hidden="false" customHeight="false" outlineLevel="0" collapsed="false">
      <c r="B29" s="3" t="s">
        <v>27</v>
      </c>
      <c r="C29" s="3" t="n">
        <f aca="false">COUNTIFS('Temperature-1'!Y6:Y30,Resumen!B29,'Temperature-1'!D6:D30,"=3")</f>
        <v>2</v>
      </c>
      <c r="D29" s="3" t="n">
        <f aca="false">COUNTIFS('Temperature-1'!Y6:Y30,Resumen!B29,'Temperature-1'!G6:G30,"=3")</f>
        <v>3</v>
      </c>
      <c r="E29" s="3" t="n">
        <f aca="false">COUNTIFS('Temperature-1'!Y6:Y30,Resumen!B29,'Temperature-1'!J6:J30,"=3")</f>
        <v>3</v>
      </c>
      <c r="F29" s="3" t="n">
        <f aca="false">COUNTIFS('Temperature-1'!$Y$6:$Y$30,Resumen!$B29,'Temperature-1'!$M$6:$M$30,"=3")</f>
        <v>2</v>
      </c>
      <c r="G29" s="3" t="n">
        <f aca="false">COUNTIFS('Temperature-1'!$Y$6:$Y$30,Resumen!$B29,'Temperature-1'!$P$6:$P$30,"=3")</f>
        <v>3</v>
      </c>
      <c r="H29" s="3" t="n">
        <f aca="false">COUNTIFS('Temperature-1'!$Y$6:$Y$30,Resumen!$B29,'Temperature-1'!$S$6:$S$30,"=3")</f>
        <v>4</v>
      </c>
      <c r="I29" s="3" t="n">
        <f aca="false">COUNTIFS('Temperature-1'!$Y$6:$Y$30,Resumen!$B29,'Temperature-1'!$V$6:$V$30,"=3")</f>
        <v>7</v>
      </c>
      <c r="L29" s="3" t="str">
        <f aca="false">B29</f>
        <v>Easy</v>
      </c>
      <c r="M29" s="3" t="n">
        <f aca="false">C29/$M3</f>
        <v>0.285714285714286</v>
      </c>
      <c r="N29" s="3" t="n">
        <f aca="false">D29/$M3</f>
        <v>0.428571428571429</v>
      </c>
      <c r="O29" s="3" t="n">
        <f aca="false">E29/$M3</f>
        <v>0.428571428571429</v>
      </c>
      <c r="P29" s="3" t="n">
        <f aca="false">F29/$M3</f>
        <v>0.285714285714286</v>
      </c>
      <c r="Q29" s="3" t="n">
        <f aca="false">G29/$M3</f>
        <v>0.428571428571429</v>
      </c>
      <c r="R29" s="3" t="n">
        <f aca="false">H29/$M3</f>
        <v>0.571428571428571</v>
      </c>
      <c r="S29" s="3" t="n">
        <f aca="false">I29/$M3</f>
        <v>1</v>
      </c>
    </row>
    <row r="30" customFormat="false" ht="13.8" hidden="false" customHeight="false" outlineLevel="0" collapsed="false">
      <c r="B30" s="3" t="s">
        <v>35</v>
      </c>
      <c r="C30" s="3" t="n">
        <f aca="false">COUNTIFS('Temperature-1'!Y6:Y30,Resumen!B30,'Temperature-1'!D6:D30,"=3")</f>
        <v>0</v>
      </c>
      <c r="D30" s="3" t="n">
        <f aca="false">COUNTIFS('Temperature-1'!Y6:Y30,Resumen!B30,'Temperature-1'!G6:G30,"=3")</f>
        <v>6</v>
      </c>
      <c r="E30" s="3" t="n">
        <f aca="false">COUNTIFS('Temperature-1'!Y6:Y30,Resumen!B30,'Temperature-1'!J6:J30,"=3")</f>
        <v>3</v>
      </c>
      <c r="F30" s="3" t="n">
        <f aca="false">COUNTIFS('Temperature-1'!$Y$6:$Y$30,Resumen!$B30,'Temperature-1'!$M$6:$M$30,"=3")</f>
        <v>7</v>
      </c>
      <c r="G30" s="3" t="n">
        <f aca="false">COUNTIFS('Temperature-1'!$Y$6:$Y$30,Resumen!$B30,'Temperature-1'!$P$6:$P$30,"=3")</f>
        <v>9</v>
      </c>
      <c r="H30" s="3" t="n">
        <f aca="false">COUNTIFS('Temperature-1'!$Y$6:$Y$30,Resumen!$B30,'Temperature-1'!$S$6:$S$30,"=3")</f>
        <v>9</v>
      </c>
      <c r="I30" s="21" t="n">
        <f aca="false">COUNTIFS('Temperature-1'!$Y$6:$Y$30,Resumen!$B30,'Temperature-1'!$V$6:$V$30,"=3")</f>
        <v>8</v>
      </c>
      <c r="L30" s="3" t="str">
        <f aca="false">B30</f>
        <v>Medium</v>
      </c>
      <c r="M30" s="3" t="n">
        <f aca="false">C30/$M4</f>
        <v>0</v>
      </c>
      <c r="N30" s="3" t="n">
        <f aca="false">D30/$M4</f>
        <v>0.428571428571429</v>
      </c>
      <c r="O30" s="3" t="n">
        <f aca="false">E30/$M4</f>
        <v>0.214285714285714</v>
      </c>
      <c r="P30" s="3" t="n">
        <f aca="false">F30/$M4</f>
        <v>0.5</v>
      </c>
      <c r="Q30" s="3" t="n">
        <f aca="false">G30/$M4</f>
        <v>0.642857142857143</v>
      </c>
      <c r="R30" s="3" t="n">
        <f aca="false">H30/$M4</f>
        <v>0.642857142857143</v>
      </c>
      <c r="S30" s="3" t="n">
        <f aca="false">I30/$M4</f>
        <v>0.571428571428571</v>
      </c>
    </row>
    <row r="31" customFormat="false" ht="15" hidden="false" customHeight="false" outlineLevel="0" collapsed="false">
      <c r="B31" s="3" t="s">
        <v>50</v>
      </c>
      <c r="C31" s="3" t="n">
        <f aca="false">COUNTIFS('Temperature-1'!Y6:Y30,Resumen!B31,'Temperature-1'!D6:D30,"=3")</f>
        <v>0</v>
      </c>
      <c r="D31" s="3" t="n">
        <f aca="false">COUNTIFS('Temperature-1'!Y6:Y30,Resumen!B31,'Temperature-1'!G6:G30,"=3")</f>
        <v>1</v>
      </c>
      <c r="E31" s="3" t="n">
        <f aca="false">COUNTIFS('Temperature-1'!Y6:Y30,Resumen!B31,'Temperature-1'!J6:J30,"=3")</f>
        <v>1</v>
      </c>
      <c r="F31" s="3" t="n">
        <f aca="false">COUNTIFS('Temperature-1'!$Y$6:$Y$30,Resumen!$B31,'Temperature-1'!$M$6:$M$30,"=3")</f>
        <v>0</v>
      </c>
      <c r="G31" s="3" t="n">
        <f aca="false">COUNTIFS('Temperature-1'!$Y$6:$Y$30,Resumen!$B31,'Temperature-1'!$P$6:$P$30,"=3")</f>
        <v>2</v>
      </c>
      <c r="H31" s="3" t="n">
        <f aca="false">COUNTIFS('Temperature-1'!$Y$6:$Y$30,Resumen!$B31,'Temperature-1'!$S$6:$S$30,"=3")</f>
        <v>3</v>
      </c>
      <c r="I31" s="3" t="n">
        <f aca="false">COUNTIFS('Temperature-1'!$Y$6:$Y$30,Resumen!$B31,'Temperature-1'!$V$6:$V$30,"=3")</f>
        <v>2</v>
      </c>
      <c r="L31" s="3" t="str">
        <f aca="false">B31</f>
        <v>Hard</v>
      </c>
      <c r="M31" s="3" t="n">
        <f aca="false">C31/$M5</f>
        <v>0</v>
      </c>
      <c r="N31" s="3" t="n">
        <f aca="false">D31/$M5</f>
        <v>0.25</v>
      </c>
      <c r="O31" s="3" t="n">
        <f aca="false">E31/$M5</f>
        <v>0.25</v>
      </c>
      <c r="P31" s="3" t="n">
        <f aca="false">F31/$M5</f>
        <v>0</v>
      </c>
      <c r="Q31" s="3" t="n">
        <f aca="false">G31/$M5</f>
        <v>0.5</v>
      </c>
      <c r="R31" s="3" t="n">
        <f aca="false">H31/$M5</f>
        <v>0.75</v>
      </c>
      <c r="S31" s="3" t="n">
        <f aca="false">I31/$M5</f>
        <v>0.5</v>
      </c>
    </row>
    <row r="32" customFormat="false" ht="15" hidden="false" customHeight="false" outlineLevel="0" collapsed="false">
      <c r="B32" s="3" t="s">
        <v>192</v>
      </c>
      <c r="C32" s="3" t="n">
        <f aca="false">SUM(C29:C31)</f>
        <v>2</v>
      </c>
      <c r="D32" s="3" t="n">
        <f aca="false">SUM(D29:D31)</f>
        <v>10</v>
      </c>
      <c r="E32" s="3" t="n">
        <f aca="false">SUM(E29:E31)</f>
        <v>7</v>
      </c>
      <c r="F32" s="3" t="n">
        <f aca="false">SUM(F29:F31)</f>
        <v>9</v>
      </c>
      <c r="G32" s="3" t="n">
        <f aca="false">SUM(G29:G31)</f>
        <v>14</v>
      </c>
      <c r="H32" s="3" t="n">
        <f aca="false">SUM(H29:H31)</f>
        <v>16</v>
      </c>
      <c r="I32" s="3" t="n">
        <f aca="false">SUM(I29:I31)</f>
        <v>17</v>
      </c>
    </row>
    <row r="33" customFormat="false" ht="15" hidden="false" customHeight="false" outlineLevel="0" collapsed="false">
      <c r="B33" s="19" t="s">
        <v>195</v>
      </c>
      <c r="C33" s="3" t="n">
        <f aca="false">C32/25</f>
        <v>0.08</v>
      </c>
      <c r="D33" s="3" t="n">
        <f aca="false">D32/25</f>
        <v>0.4</v>
      </c>
      <c r="E33" s="3" t="n">
        <f aca="false">E32/25</f>
        <v>0.28</v>
      </c>
      <c r="F33" s="3" t="n">
        <f aca="false">F32/25</f>
        <v>0.36</v>
      </c>
      <c r="G33" s="3" t="n">
        <f aca="false">G32/25</f>
        <v>0.56</v>
      </c>
      <c r="H33" s="3" t="n">
        <f aca="false">H32/25</f>
        <v>0.64</v>
      </c>
      <c r="I33" s="3" t="n">
        <f aca="false">I32/25</f>
        <v>0.68</v>
      </c>
    </row>
    <row r="37" customFormat="false" ht="15" hidden="false" customHeight="false" outlineLevel="0" collapsed="false">
      <c r="G37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2024-07-12T22:59:33Z</dcterms:created>
  <dc:creator>matias k</dc:creator>
  <dc:description/>
  <dc:language>es-AR</dc:language>
  <cp:lastModifiedBy/>
  <dcterms:modified xsi:type="dcterms:W3CDTF">2024-08-27T19:18:14Z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