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995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8" i="1" l="1"/>
  <c r="H28" i="1"/>
  <c r="I28" i="1" s="1"/>
  <c r="G29" i="1"/>
  <c r="H29" i="1"/>
  <c r="I29" i="1"/>
  <c r="I46" i="1"/>
  <c r="H5" i="1" l="1"/>
  <c r="G5" i="1"/>
  <c r="H4" i="1"/>
  <c r="G4" i="1"/>
  <c r="I4" i="1" s="1"/>
  <c r="I5" i="1" l="1"/>
  <c r="H11" i="1"/>
  <c r="G11" i="1"/>
  <c r="H10" i="1"/>
  <c r="G10" i="1"/>
  <c r="I11" i="1" l="1"/>
  <c r="I10" i="1"/>
  <c r="I41" i="1"/>
  <c r="H41" i="1"/>
  <c r="I40" i="1"/>
  <c r="H40" i="1"/>
  <c r="J40" i="1" l="1"/>
  <c r="J41" i="1"/>
  <c r="I47" i="1"/>
  <c r="H47" i="1"/>
  <c r="H46" i="1"/>
  <c r="J46" i="1" s="1"/>
  <c r="J47" i="1" l="1"/>
  <c r="H35" i="1"/>
  <c r="G35" i="1"/>
  <c r="H34" i="1"/>
  <c r="G34" i="1"/>
  <c r="I34" i="1" l="1"/>
  <c r="I35" i="1"/>
  <c r="I53" i="1" l="1"/>
  <c r="J53" i="1" s="1"/>
  <c r="H53" i="1"/>
  <c r="I52" i="1"/>
  <c r="J52" i="1" s="1"/>
  <c r="H52" i="1"/>
  <c r="H23" i="1" l="1"/>
  <c r="G23" i="1"/>
  <c r="H22" i="1"/>
  <c r="G22" i="1"/>
  <c r="I22" i="1" l="1"/>
  <c r="I23" i="1"/>
  <c r="H17" i="1"/>
  <c r="G17" i="1"/>
  <c r="H16" i="1"/>
  <c r="G16" i="1"/>
  <c r="I17" i="1" l="1"/>
  <c r="I16" i="1"/>
</calcChain>
</file>

<file path=xl/comments1.xml><?xml version="1.0" encoding="utf-8"?>
<comments xmlns="http://schemas.openxmlformats.org/spreadsheetml/2006/main">
  <authors>
    <author>Usuario de Windows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PICNOMETRIA</t>
        </r>
      </text>
    </comment>
  </commentList>
</comments>
</file>

<file path=xl/sharedStrings.xml><?xml version="1.0" encoding="utf-8"?>
<sst xmlns="http://schemas.openxmlformats.org/spreadsheetml/2006/main" count="191" uniqueCount="93">
  <si>
    <t>190826C01</t>
  </si>
  <si>
    <t>picnometria 58% fibra</t>
  </si>
  <si>
    <t>Polietileno alta densidad - 60% fibra - con compatibilizante 1% - con irganox 1%</t>
  </si>
  <si>
    <t>#1</t>
  </si>
  <si>
    <t>#2</t>
  </si>
  <si>
    <t>#3</t>
  </si>
  <si>
    <t>#4</t>
  </si>
  <si>
    <t>#5</t>
  </si>
  <si>
    <t>Promedio</t>
  </si>
  <si>
    <t>StDev</t>
  </si>
  <si>
    <t>Desv%</t>
  </si>
  <si>
    <t>Modulo</t>
  </si>
  <si>
    <t>Resistencia</t>
  </si>
  <si>
    <t>190823C02</t>
  </si>
  <si>
    <t>picnometria 53% fibra</t>
  </si>
  <si>
    <t>Polietileno alta densidad - 50% fibra - con compatibilizante 1% - con irganox 1%</t>
  </si>
  <si>
    <t>190823C01</t>
  </si>
  <si>
    <t>picnometria 45% fibra</t>
  </si>
  <si>
    <t>Polietileno alta densidad - 40% fibra - con compatibilizante 1% - con irganox 1%</t>
  </si>
  <si>
    <t>190808#02</t>
  </si>
  <si>
    <t>#6</t>
  </si>
  <si>
    <t>190820#02</t>
  </si>
  <si>
    <t>picnometria 78% fibra</t>
  </si>
  <si>
    <t>-------------</t>
  </si>
  <si>
    <t>190809#01</t>
  </si>
  <si>
    <t>190816#01</t>
  </si>
  <si>
    <t>picnometria 80% fibra</t>
  </si>
  <si>
    <t>Polietileno alta densidad - 60% fibra - con compatibilizante 1% - con irganox 1% - molde metal chico en vacio con bolsa de silicona, se cocino con un core</t>
  </si>
  <si>
    <t>Polietileno alta densidad - 60% fibra - con compatibilizante 1% - con irganox 1%, molde chico de metal, cocinado en prensa, 75kg ,175 grados, 30 minutos calentamiento sin presion luego 5 minutos @75Kg</t>
  </si>
  <si>
    <t>modulo</t>
  </si>
  <si>
    <t>%fibra T</t>
  </si>
  <si>
    <t>% fibra R</t>
  </si>
  <si>
    <t>resistencia</t>
  </si>
  <si>
    <t>nombre</t>
  </si>
  <si>
    <t>190828C03</t>
  </si>
  <si>
    <t>190828C02</t>
  </si>
  <si>
    <t>Polietileno alta densidad - 30% fibra - con compatibilizante 1% - con irganox 1%</t>
  </si>
  <si>
    <t>190821C01</t>
  </si>
  <si>
    <t>fibra 40%</t>
  </si>
  <si>
    <t>no salio bien, diagonal</t>
  </si>
  <si>
    <t>sw4</t>
  </si>
  <si>
    <t>mal cocinado, brdes crudos</t>
  </si>
  <si>
    <t>picnometria 60 %fibra</t>
  </si>
  <si>
    <t>picnometria 35 %fibra</t>
  </si>
  <si>
    <t>picnometria 77 %fibra</t>
  </si>
  <si>
    <t xml:space="preserve">molde chico horno </t>
  </si>
  <si>
    <t>molde chico prensa</t>
  </si>
  <si>
    <t>PUEDE QUE ESTUVIERA CRUDA EN LOS BORDES</t>
  </si>
  <si>
    <t>190823C01P1</t>
  </si>
  <si>
    <t>190823C01P2</t>
  </si>
  <si>
    <t>190823C01P3</t>
  </si>
  <si>
    <t>190823C01P4</t>
  </si>
  <si>
    <t>190823C01P5</t>
  </si>
  <si>
    <t>190823C01P6</t>
  </si>
  <si>
    <t>190823C01P7</t>
  </si>
  <si>
    <t>190823C01P8</t>
  </si>
  <si>
    <t>190823C01P9</t>
  </si>
  <si>
    <t>190823C02P1</t>
  </si>
  <si>
    <t>190823C02P2</t>
  </si>
  <si>
    <t>190823C02P3</t>
  </si>
  <si>
    <t>190823C02P4</t>
  </si>
  <si>
    <t>190823C02P5</t>
  </si>
  <si>
    <t>190823C02P6</t>
  </si>
  <si>
    <t>190823C02P7</t>
  </si>
  <si>
    <t>190823C02P8</t>
  </si>
  <si>
    <t>190823C02P9</t>
  </si>
  <si>
    <t>190828C02P1</t>
  </si>
  <si>
    <t>190828C03P1</t>
  </si>
  <si>
    <t>190826C01P1</t>
  </si>
  <si>
    <t>190828C02P2</t>
  </si>
  <si>
    <t>190828C02P3</t>
  </si>
  <si>
    <t>190828C02P4</t>
  </si>
  <si>
    <t>190828C02P5</t>
  </si>
  <si>
    <t>190828C02P6</t>
  </si>
  <si>
    <t>190828C02P7</t>
  </si>
  <si>
    <t>190828C02P8</t>
  </si>
  <si>
    <t>190828C02P9</t>
  </si>
  <si>
    <t>190828C03P2</t>
  </si>
  <si>
    <t>190828C03P3</t>
  </si>
  <si>
    <t>190828C03P4</t>
  </si>
  <si>
    <t>190828C03P5</t>
  </si>
  <si>
    <t>190828C03P6</t>
  </si>
  <si>
    <t>190828C03P7</t>
  </si>
  <si>
    <t>190828C03P8</t>
  </si>
  <si>
    <t>190828C03P9</t>
  </si>
  <si>
    <t>190826C01P2</t>
  </si>
  <si>
    <t>190826C01P3</t>
  </si>
  <si>
    <t>190826C01P4</t>
  </si>
  <si>
    <t>190826C01P5</t>
  </si>
  <si>
    <t>190826C01P6</t>
  </si>
  <si>
    <t>190826C01P7</t>
  </si>
  <si>
    <t>190826C01P8</t>
  </si>
  <si>
    <t>190826C01P9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</si>
</sst>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9" fontId="0" fillId="0" borderId="0" xfId="1" applyFont="1"/>
    <xf numFmtId="0" fontId="3" fillId="2" borderId="0" xfId="0" applyFont="1" applyFill="1"/>
    <xf numFmtId="0" fontId="4" fillId="2" borderId="0" xfId="0" applyFont="1" applyFill="1"/>
    <xf numFmtId="0" fontId="0" fillId="0" borderId="0" xfId="0" applyFill="1"/>
    <xf numFmtId="2" fontId="0" fillId="0" borderId="0" xfId="0" applyNumberFormat="1"/>
    <xf numFmtId="0" fontId="0" fillId="0" borderId="0" xfId="0" quotePrefix="1" applyFill="1"/>
    <xf numFmtId="0" fontId="0" fillId="3" borderId="0" xfId="0" applyFill="1"/>
    <xf numFmtId="2" fontId="0" fillId="3" borderId="0" xfId="0" applyNumberForma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0" fillId="6" borderId="0" xfId="0" applyNumberFormat="1" applyFill="1"/>
    <xf numFmtId="2" fontId="0" fillId="7" borderId="0" xfId="0" applyNumberFormat="1" applyFill="1"/>
    <xf numFmtId="0" fontId="8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8" borderId="0" xfId="0" applyNumberFormat="1" applyFill="1"/>
    <xf numFmtId="0" fontId="0" fillId="8" borderId="0" xfId="0" applyFill="1"/>
    <xf numFmtId="0" fontId="8" fillId="8" borderId="1" xfId="0" applyFont="1" applyFill="1" applyBorder="1" applyAlignment="1">
      <alignment horizontal="center"/>
    </xf>
    <xf numFmtId="0" fontId="3" fillId="9" borderId="0" xfId="0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zoomScale="85" zoomScaleNormal="85" workbookViewId="0">
      <selection activeCell="Q5" sqref="Q5"/>
    </sheetView>
  </sheetViews>
  <sheetFormatPr baseColWidth="10" defaultRowHeight="15" x14ac:dyDescent="0.25"/>
  <cols>
    <col min="7" max="7" width="10.140625" customWidth="1"/>
    <col min="8" max="8" width="10.28515625" customWidth="1"/>
    <col min="11" max="11" width="10.140625" bestFit="1" customWidth="1"/>
    <col min="12" max="12" width="8.7109375" bestFit="1" customWidth="1"/>
    <col min="13" max="13" width="8.42578125" customWidth="1"/>
    <col min="14" max="14" width="7.85546875" bestFit="1" customWidth="1"/>
    <col min="15" max="15" width="10.5703125" bestFit="1" customWidth="1"/>
  </cols>
  <sheetData>
    <row r="1" spans="1:18" ht="15.75" x14ac:dyDescent="0.25">
      <c r="A1" s="23" t="s">
        <v>35</v>
      </c>
      <c r="C1" s="1" t="s">
        <v>43</v>
      </c>
      <c r="K1" s="11" t="s">
        <v>33</v>
      </c>
      <c r="L1" s="11" t="s">
        <v>31</v>
      </c>
      <c r="M1" s="11" t="s">
        <v>30</v>
      </c>
      <c r="N1" s="11" t="s">
        <v>29</v>
      </c>
      <c r="O1" s="11" t="s">
        <v>32</v>
      </c>
    </row>
    <row r="2" spans="1:18" x14ac:dyDescent="0.25">
      <c r="A2" t="s">
        <v>36</v>
      </c>
      <c r="K2" s="18" t="s">
        <v>35</v>
      </c>
      <c r="L2" s="19">
        <v>35</v>
      </c>
      <c r="M2" s="19">
        <v>30</v>
      </c>
      <c r="N2" s="19">
        <v>6.62</v>
      </c>
      <c r="O2" s="19">
        <v>74.400000000000006</v>
      </c>
      <c r="P2" s="20">
        <v>0.3</v>
      </c>
      <c r="Q2" s="21"/>
      <c r="R2" s="21"/>
    </row>
    <row r="3" spans="1:18" x14ac:dyDescent="0.25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K3" s="22" t="s">
        <v>34</v>
      </c>
      <c r="L3" s="22">
        <v>60</v>
      </c>
      <c r="M3" s="19">
        <v>60</v>
      </c>
      <c r="N3" s="19">
        <v>8.3000000000000007</v>
      </c>
      <c r="O3" s="19">
        <v>43.2</v>
      </c>
      <c r="P3" s="21" t="s">
        <v>38</v>
      </c>
      <c r="Q3" s="21" t="s">
        <v>39</v>
      </c>
      <c r="R3" s="21"/>
    </row>
    <row r="4" spans="1:18" x14ac:dyDescent="0.25">
      <c r="A4" t="s">
        <v>11</v>
      </c>
      <c r="B4" s="5">
        <v>5.7</v>
      </c>
      <c r="C4" s="5">
        <v>6.6</v>
      </c>
      <c r="D4" s="5">
        <v>7</v>
      </c>
      <c r="E4" s="5">
        <v>6.4</v>
      </c>
      <c r="F4" s="5">
        <v>7.4</v>
      </c>
      <c r="G4" s="16">
        <f>AVERAGE(B4:F4)</f>
        <v>6.62</v>
      </c>
      <c r="H4" s="6">
        <f>STDEV(B4:F4)</f>
        <v>0.64187226143524856</v>
      </c>
      <c r="I4" s="2">
        <f>H4/G4</f>
        <v>9.695955610804359E-2</v>
      </c>
      <c r="K4" s="22" t="s">
        <v>0</v>
      </c>
      <c r="L4" s="19">
        <v>58</v>
      </c>
      <c r="M4" s="19">
        <v>60</v>
      </c>
      <c r="N4" s="19">
        <v>8.16</v>
      </c>
      <c r="O4" s="19">
        <v>50</v>
      </c>
      <c r="P4" s="20">
        <v>0.6</v>
      </c>
      <c r="Q4" s="21" t="s">
        <v>47</v>
      </c>
      <c r="R4" s="21"/>
    </row>
    <row r="5" spans="1:18" x14ac:dyDescent="0.25">
      <c r="A5" t="s">
        <v>12</v>
      </c>
      <c r="B5" s="5">
        <v>68</v>
      </c>
      <c r="C5" s="5">
        <v>63</v>
      </c>
      <c r="D5" s="5">
        <v>85</v>
      </c>
      <c r="E5" s="5">
        <v>88</v>
      </c>
      <c r="F5" s="5">
        <v>68</v>
      </c>
      <c r="G5" s="16">
        <f>AVERAGE(B5:F5)</f>
        <v>74.400000000000006</v>
      </c>
      <c r="H5" s="6">
        <f>STDEV(B5:F5)</f>
        <v>11.282730166054677</v>
      </c>
      <c r="I5" s="2">
        <f>H5/G5</f>
        <v>0.15164959900611125</v>
      </c>
      <c r="K5" s="18" t="s">
        <v>13</v>
      </c>
      <c r="L5" s="19">
        <v>53</v>
      </c>
      <c r="M5" s="19">
        <v>50</v>
      </c>
      <c r="N5" s="19">
        <v>9.32</v>
      </c>
      <c r="O5" s="19">
        <v>63.8</v>
      </c>
      <c r="P5" s="20">
        <v>0.5</v>
      </c>
      <c r="Q5" s="21"/>
      <c r="R5" s="21"/>
    </row>
    <row r="6" spans="1:18" x14ac:dyDescent="0.25">
      <c r="K6" s="18" t="s">
        <v>16</v>
      </c>
      <c r="L6" s="19">
        <v>45</v>
      </c>
      <c r="M6" s="19">
        <v>40</v>
      </c>
      <c r="N6" s="19">
        <v>6.02</v>
      </c>
      <c r="O6" s="19">
        <v>54.6</v>
      </c>
      <c r="P6" s="20">
        <v>0.4</v>
      </c>
      <c r="Q6" s="21"/>
      <c r="R6" s="21"/>
    </row>
    <row r="7" spans="1:18" ht="15.75" x14ac:dyDescent="0.25">
      <c r="A7" s="23" t="s">
        <v>34</v>
      </c>
      <c r="C7" s="1" t="s">
        <v>42</v>
      </c>
      <c r="K7" s="17" t="s">
        <v>37</v>
      </c>
      <c r="L7" s="10"/>
      <c r="M7" s="10">
        <v>60</v>
      </c>
      <c r="N7" s="10"/>
      <c r="O7" s="10"/>
      <c r="P7" t="s">
        <v>41</v>
      </c>
    </row>
    <row r="8" spans="1:18" x14ac:dyDescent="0.25">
      <c r="A8" t="s">
        <v>18</v>
      </c>
    </row>
    <row r="9" spans="1:18" x14ac:dyDescent="0.25">
      <c r="A9" t="s">
        <v>40</v>
      </c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10</v>
      </c>
    </row>
    <row r="10" spans="1:18" x14ac:dyDescent="0.25">
      <c r="A10" t="s">
        <v>11</v>
      </c>
      <c r="B10" s="5">
        <v>6.7</v>
      </c>
      <c r="C10" s="5">
        <v>9.5</v>
      </c>
      <c r="D10" s="5">
        <v>7.1</v>
      </c>
      <c r="E10" s="5">
        <v>8.8000000000000007</v>
      </c>
      <c r="F10" s="5">
        <v>9.4</v>
      </c>
      <c r="G10" s="15">
        <f>AVERAGE(B10:F10)</f>
        <v>8.2999999999999989</v>
      </c>
      <c r="H10" s="6">
        <f>STDEV(B10:F10)</f>
        <v>1.3133925536563837</v>
      </c>
      <c r="I10" s="2">
        <f>H10/G10</f>
        <v>0.15824006670558843</v>
      </c>
      <c r="K10" s="14" t="s">
        <v>21</v>
      </c>
      <c r="L10" s="10">
        <v>78</v>
      </c>
      <c r="M10" s="10">
        <v>60</v>
      </c>
      <c r="N10" s="10">
        <v>9.9</v>
      </c>
      <c r="O10" s="10">
        <v>37.25</v>
      </c>
      <c r="P10" t="s">
        <v>45</v>
      </c>
    </row>
    <row r="11" spans="1:18" x14ac:dyDescent="0.25">
      <c r="A11" t="s">
        <v>12</v>
      </c>
      <c r="B11" s="5">
        <v>45</v>
      </c>
      <c r="C11" s="5">
        <v>45</v>
      </c>
      <c r="D11" s="5">
        <v>38</v>
      </c>
      <c r="E11" s="5">
        <v>45</v>
      </c>
      <c r="F11" s="5">
        <v>43</v>
      </c>
      <c r="G11" s="15">
        <f>AVERAGE(B11:F11)</f>
        <v>43.2</v>
      </c>
      <c r="H11" s="6">
        <f>STDEV(B11:F11)</f>
        <v>3.03315017762062</v>
      </c>
      <c r="I11" s="2">
        <f>H11/G11</f>
        <v>7.0211809667143979E-2</v>
      </c>
      <c r="K11" s="13" t="s">
        <v>25</v>
      </c>
      <c r="L11" s="10">
        <v>80</v>
      </c>
      <c r="M11" s="10">
        <v>60</v>
      </c>
      <c r="N11" s="10">
        <v>8.58</v>
      </c>
      <c r="O11" s="10">
        <v>34.299999999999997</v>
      </c>
      <c r="P11" t="s">
        <v>46</v>
      </c>
    </row>
    <row r="12" spans="1:18" x14ac:dyDescent="0.25">
      <c r="K12" s="13" t="s">
        <v>24</v>
      </c>
      <c r="L12" s="10">
        <v>77</v>
      </c>
      <c r="M12" s="10">
        <v>60</v>
      </c>
      <c r="N12" s="10">
        <v>12.9</v>
      </c>
      <c r="O12" s="10">
        <v>41</v>
      </c>
      <c r="P12" t="s">
        <v>46</v>
      </c>
    </row>
    <row r="13" spans="1:18" ht="15.75" x14ac:dyDescent="0.25">
      <c r="A13" s="23" t="s">
        <v>0</v>
      </c>
      <c r="C13" s="1" t="s">
        <v>1</v>
      </c>
      <c r="K13" s="12" t="s">
        <v>19</v>
      </c>
      <c r="L13" s="10">
        <v>77</v>
      </c>
      <c r="M13" s="10">
        <v>60</v>
      </c>
      <c r="N13" s="10">
        <v>8.75</v>
      </c>
      <c r="O13" s="10">
        <v>32.200000000000003</v>
      </c>
      <c r="P13" t="s">
        <v>46</v>
      </c>
    </row>
    <row r="14" spans="1:18" x14ac:dyDescent="0.25">
      <c r="A14" t="s">
        <v>2</v>
      </c>
    </row>
    <row r="15" spans="1:18" x14ac:dyDescent="0.25"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</row>
    <row r="16" spans="1:18" x14ac:dyDescent="0.25">
      <c r="A16" t="s">
        <v>11</v>
      </c>
      <c r="B16">
        <v>9.6</v>
      </c>
      <c r="C16">
        <v>9.5</v>
      </c>
      <c r="D16">
        <v>8.4</v>
      </c>
      <c r="E16">
        <v>6.7</v>
      </c>
      <c r="F16">
        <v>6.6</v>
      </c>
      <c r="G16" s="8">
        <f>AVERAGE(B16:F16)</f>
        <v>8.16</v>
      </c>
      <c r="H16" s="6">
        <f>STDEV(B16:F16)</f>
        <v>1.4570518178843161</v>
      </c>
      <c r="I16" s="2">
        <f>H16/G16</f>
        <v>0.17856027179954853</v>
      </c>
    </row>
    <row r="17" spans="1:10" x14ac:dyDescent="0.25">
      <c r="A17" t="s">
        <v>12</v>
      </c>
      <c r="B17">
        <v>62</v>
      </c>
      <c r="C17">
        <v>60</v>
      </c>
      <c r="D17">
        <v>55</v>
      </c>
      <c r="E17">
        <v>38</v>
      </c>
      <c r="F17">
        <v>35</v>
      </c>
      <c r="G17" s="8">
        <f>AVERAGE(B17:F17)</f>
        <v>50</v>
      </c>
      <c r="H17" s="6">
        <f>STDEV(B17:F17)</f>
        <v>12.629330940315089</v>
      </c>
      <c r="I17" s="2">
        <f>H17/G17</f>
        <v>0.25258661880630179</v>
      </c>
    </row>
    <row r="19" spans="1:10" ht="15.75" x14ac:dyDescent="0.25">
      <c r="A19" s="23" t="s">
        <v>13</v>
      </c>
      <c r="C19" s="1" t="s">
        <v>14</v>
      </c>
    </row>
    <row r="20" spans="1:10" x14ac:dyDescent="0.25">
      <c r="A20" t="s">
        <v>15</v>
      </c>
    </row>
    <row r="21" spans="1:10" x14ac:dyDescent="0.25">
      <c r="B21" t="s">
        <v>3</v>
      </c>
      <c r="C21" t="s">
        <v>4</v>
      </c>
      <c r="D21" t="s">
        <v>5</v>
      </c>
      <c r="E21" t="s">
        <v>6</v>
      </c>
      <c r="F21" t="s">
        <v>7</v>
      </c>
      <c r="G21" t="s">
        <v>8</v>
      </c>
      <c r="H21" t="s">
        <v>9</v>
      </c>
      <c r="I21" t="s">
        <v>10</v>
      </c>
    </row>
    <row r="22" spans="1:10" x14ac:dyDescent="0.25">
      <c r="A22" t="s">
        <v>11</v>
      </c>
      <c r="B22">
        <v>10</v>
      </c>
      <c r="C22">
        <v>9.5</v>
      </c>
      <c r="D22">
        <v>10.4</v>
      </c>
      <c r="E22">
        <v>9</v>
      </c>
      <c r="F22">
        <v>7.7</v>
      </c>
      <c r="G22" s="8">
        <f>AVERAGE(B22:F22)</f>
        <v>9.32</v>
      </c>
      <c r="H22" s="6">
        <f>STDEV(B22:F22)</f>
        <v>1.0473776778220969</v>
      </c>
      <c r="I22" s="2">
        <f>H22/G22</f>
        <v>0.11237957916546104</v>
      </c>
    </row>
    <row r="23" spans="1:10" x14ac:dyDescent="0.25">
      <c r="A23" t="s">
        <v>12</v>
      </c>
      <c r="B23">
        <v>65</v>
      </c>
      <c r="C23">
        <v>68</v>
      </c>
      <c r="D23">
        <v>65</v>
      </c>
      <c r="E23">
        <v>58</v>
      </c>
      <c r="F23">
        <v>63</v>
      </c>
      <c r="G23" s="8">
        <f>AVERAGE(B23:F23)</f>
        <v>63.8</v>
      </c>
      <c r="H23" s="6">
        <f>STDEV(B23:F23)</f>
        <v>3.7013511046643495</v>
      </c>
      <c r="I23" s="2">
        <f>H23/G23</f>
        <v>5.8014907596619897E-2</v>
      </c>
    </row>
    <row r="25" spans="1:10" ht="15.75" x14ac:dyDescent="0.25">
      <c r="A25" s="23" t="s">
        <v>16</v>
      </c>
      <c r="C25" s="1" t="s">
        <v>17</v>
      </c>
    </row>
    <row r="26" spans="1:10" x14ac:dyDescent="0.25">
      <c r="A26" t="s">
        <v>18</v>
      </c>
    </row>
    <row r="27" spans="1:10" x14ac:dyDescent="0.25">
      <c r="B27" t="s">
        <v>3</v>
      </c>
      <c r="C27" t="s">
        <v>4</v>
      </c>
      <c r="D27" t="s">
        <v>5</v>
      </c>
      <c r="E27" t="s">
        <v>6</v>
      </c>
      <c r="F27" t="s">
        <v>7</v>
      </c>
      <c r="G27" t="s">
        <v>8</v>
      </c>
      <c r="H27" t="s">
        <v>9</v>
      </c>
      <c r="I27" t="s">
        <v>10</v>
      </c>
    </row>
    <row r="28" spans="1:10" x14ac:dyDescent="0.25">
      <c r="A28" t="s">
        <v>11</v>
      </c>
      <c r="B28">
        <v>6.7</v>
      </c>
      <c r="C28">
        <v>5</v>
      </c>
      <c r="D28">
        <v>5.8</v>
      </c>
      <c r="E28">
        <v>6</v>
      </c>
      <c r="F28">
        <v>6.6</v>
      </c>
      <c r="G28" s="8">
        <f>AVERAGE(B28:F28)</f>
        <v>6.0200000000000005</v>
      </c>
      <c r="H28" s="6">
        <f>STDEV(B28:F28)</f>
        <v>0.68702256149270247</v>
      </c>
      <c r="I28" s="2">
        <f>H28/G28</f>
        <v>0.11412334908516651</v>
      </c>
      <c r="J28" s="2"/>
    </row>
    <row r="29" spans="1:10" x14ac:dyDescent="0.25">
      <c r="A29" t="s">
        <v>12</v>
      </c>
      <c r="B29">
        <v>60</v>
      </c>
      <c r="C29">
        <v>55</v>
      </c>
      <c r="D29">
        <v>50</v>
      </c>
      <c r="E29">
        <v>60</v>
      </c>
      <c r="F29">
        <v>48</v>
      </c>
      <c r="G29" s="8">
        <f>AVERAGE(B29:F29)</f>
        <v>54.6</v>
      </c>
      <c r="H29" s="6">
        <f>STDEV(B29:F29)</f>
        <v>5.5497747702046434</v>
      </c>
      <c r="I29" s="2">
        <f>H29/G29</f>
        <v>0.1016442265605246</v>
      </c>
      <c r="J29" s="2"/>
    </row>
    <row r="31" spans="1:10" ht="15.75" x14ac:dyDescent="0.25">
      <c r="A31" s="4" t="s">
        <v>21</v>
      </c>
      <c r="C31" s="1" t="s">
        <v>22</v>
      </c>
    </row>
    <row r="32" spans="1:10" x14ac:dyDescent="0.25">
      <c r="A32" t="s">
        <v>27</v>
      </c>
    </row>
    <row r="33" spans="1:10" x14ac:dyDescent="0.25"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I33" t="s">
        <v>10</v>
      </c>
    </row>
    <row r="34" spans="1:10" x14ac:dyDescent="0.25">
      <c r="A34" t="s">
        <v>11</v>
      </c>
      <c r="B34" s="7" t="s">
        <v>23</v>
      </c>
      <c r="C34">
        <v>6.2</v>
      </c>
      <c r="D34">
        <v>8.9</v>
      </c>
      <c r="E34">
        <v>9.4</v>
      </c>
      <c r="F34">
        <v>15.1</v>
      </c>
      <c r="G34" s="8">
        <f>AVERAGE(B34:F34)</f>
        <v>9.9</v>
      </c>
      <c r="H34" s="6">
        <f>STDEV(B34:F34)</f>
        <v>3.7407664098862576</v>
      </c>
      <c r="I34" s="2">
        <f>H34/G34</f>
        <v>0.37785519291780378</v>
      </c>
      <c r="J34" s="2"/>
    </row>
    <row r="35" spans="1:10" x14ac:dyDescent="0.25">
      <c r="A35" t="s">
        <v>12</v>
      </c>
      <c r="B35" s="7" t="s">
        <v>23</v>
      </c>
      <c r="C35">
        <v>28</v>
      </c>
      <c r="D35">
        <v>33</v>
      </c>
      <c r="E35">
        <v>30</v>
      </c>
      <c r="F35">
        <v>58</v>
      </c>
      <c r="G35" s="8">
        <f>AVERAGE(B35:F35)</f>
        <v>37.25</v>
      </c>
      <c r="H35" s="6">
        <f>STDEV(B35:F35)</f>
        <v>13.985111130532118</v>
      </c>
      <c r="I35" s="2">
        <f>H35/G35</f>
        <v>0.37543922498072801</v>
      </c>
      <c r="J35" s="2"/>
    </row>
    <row r="37" spans="1:10" ht="15.75" x14ac:dyDescent="0.25">
      <c r="A37" s="3" t="s">
        <v>25</v>
      </c>
      <c r="C37" s="1" t="s">
        <v>26</v>
      </c>
    </row>
    <row r="38" spans="1:10" x14ac:dyDescent="0.25">
      <c r="A38" t="s">
        <v>28</v>
      </c>
    </row>
    <row r="39" spans="1:10" x14ac:dyDescent="0.25">
      <c r="B39" t="s">
        <v>3</v>
      </c>
      <c r="C39" t="s">
        <v>4</v>
      </c>
      <c r="D39" t="s">
        <v>5</v>
      </c>
      <c r="E39" t="s">
        <v>6</v>
      </c>
      <c r="F39" t="s">
        <v>7</v>
      </c>
      <c r="G39" t="s">
        <v>20</v>
      </c>
      <c r="H39" t="s">
        <v>8</v>
      </c>
      <c r="I39" t="s">
        <v>9</v>
      </c>
      <c r="J39" t="s">
        <v>10</v>
      </c>
    </row>
    <row r="40" spans="1:10" x14ac:dyDescent="0.25">
      <c r="A40" t="s">
        <v>11</v>
      </c>
      <c r="B40" s="5">
        <v>12.2</v>
      </c>
      <c r="C40" s="5">
        <v>7.4</v>
      </c>
      <c r="D40" s="5">
        <v>5.9</v>
      </c>
      <c r="E40" s="5">
        <v>7.1</v>
      </c>
      <c r="F40" s="5">
        <v>9.6999999999999993</v>
      </c>
      <c r="G40" s="5">
        <v>9.1999999999999993</v>
      </c>
      <c r="H40" s="9">
        <f>AVERAGE(B40:G40)</f>
        <v>8.5833333333333339</v>
      </c>
      <c r="I40" s="6">
        <f>STDEV(B40:F40)</f>
        <v>2.5025986494042529</v>
      </c>
      <c r="J40" s="2">
        <f>I40/H40</f>
        <v>0.29156489119272849</v>
      </c>
    </row>
    <row r="41" spans="1:10" x14ac:dyDescent="0.25">
      <c r="A41" t="s">
        <v>12</v>
      </c>
      <c r="B41" s="5">
        <v>38</v>
      </c>
      <c r="C41" s="5">
        <v>28</v>
      </c>
      <c r="D41" s="5">
        <v>28</v>
      </c>
      <c r="E41" s="5">
        <v>31</v>
      </c>
      <c r="F41" s="5">
        <v>38</v>
      </c>
      <c r="G41" s="5">
        <v>43</v>
      </c>
      <c r="H41" s="9">
        <f>AVERAGE(B41:G41)</f>
        <v>34.333333333333336</v>
      </c>
      <c r="I41" s="6">
        <f>STDEV(B41:F41)</f>
        <v>5.0793700396801134</v>
      </c>
      <c r="J41" s="2">
        <f>I41/H41</f>
        <v>0.14794281668971204</v>
      </c>
    </row>
    <row r="43" spans="1:10" ht="15.75" x14ac:dyDescent="0.25">
      <c r="A43" s="3" t="s">
        <v>24</v>
      </c>
      <c r="C43" s="1" t="s">
        <v>44</v>
      </c>
    </row>
    <row r="44" spans="1:10" x14ac:dyDescent="0.25">
      <c r="A44" t="s">
        <v>28</v>
      </c>
    </row>
    <row r="45" spans="1:10" x14ac:dyDescent="0.25">
      <c r="B45" t="s">
        <v>3</v>
      </c>
      <c r="C45" t="s">
        <v>4</v>
      </c>
      <c r="D45" t="s">
        <v>5</v>
      </c>
      <c r="E45" t="s">
        <v>6</v>
      </c>
      <c r="F45" t="s">
        <v>7</v>
      </c>
      <c r="G45" t="s">
        <v>20</v>
      </c>
      <c r="H45" t="s">
        <v>8</v>
      </c>
      <c r="I45" t="s">
        <v>9</v>
      </c>
      <c r="J45" t="s">
        <v>10</v>
      </c>
    </row>
    <row r="46" spans="1:10" x14ac:dyDescent="0.25">
      <c r="A46" t="s">
        <v>11</v>
      </c>
      <c r="B46" s="5">
        <v>11.2</v>
      </c>
      <c r="C46" s="5">
        <v>8.3000000000000007</v>
      </c>
      <c r="D46" s="5">
        <v>10.5</v>
      </c>
      <c r="E46" s="5">
        <v>11.6</v>
      </c>
      <c r="F46" s="5">
        <v>20.7</v>
      </c>
      <c r="G46" s="5">
        <v>15.1</v>
      </c>
      <c r="H46" s="9">
        <f>AVERAGE(B46:G46)</f>
        <v>12.899999999999999</v>
      </c>
      <c r="I46" s="6">
        <f>STDEV(B46:F46)</f>
        <v>4.7794351130651398</v>
      </c>
      <c r="J46" s="2">
        <f>I46/H46</f>
        <v>0.37049884597404187</v>
      </c>
    </row>
    <row r="47" spans="1:10" x14ac:dyDescent="0.25">
      <c r="A47" t="s">
        <v>12</v>
      </c>
      <c r="B47" s="5">
        <v>38</v>
      </c>
      <c r="C47" s="5">
        <v>29</v>
      </c>
      <c r="D47" s="5">
        <v>36</v>
      </c>
      <c r="E47" s="5">
        <v>50</v>
      </c>
      <c r="F47" s="5">
        <v>48</v>
      </c>
      <c r="G47" s="5">
        <v>45</v>
      </c>
      <c r="H47" s="9">
        <f>AVERAGE(B47:G47)</f>
        <v>41</v>
      </c>
      <c r="I47" s="6">
        <f>STDEV(B47:F47)</f>
        <v>8.7292611371180797</v>
      </c>
      <c r="J47" s="2">
        <f>I47/H47</f>
        <v>0.21290880822239219</v>
      </c>
    </row>
    <row r="49" spans="1:10" ht="15.75" x14ac:dyDescent="0.25">
      <c r="A49" s="4" t="s">
        <v>19</v>
      </c>
      <c r="C49" s="1" t="s">
        <v>44</v>
      </c>
      <c r="G49" s="5"/>
    </row>
    <row r="50" spans="1:10" x14ac:dyDescent="0.25">
      <c r="A50" t="s">
        <v>28</v>
      </c>
    </row>
    <row r="51" spans="1:10" x14ac:dyDescent="0.25">
      <c r="B51" t="s">
        <v>3</v>
      </c>
      <c r="C51" t="s">
        <v>4</v>
      </c>
      <c r="D51" t="s">
        <v>5</v>
      </c>
      <c r="E51" t="s">
        <v>6</v>
      </c>
      <c r="F51" t="s">
        <v>7</v>
      </c>
      <c r="G51" t="s">
        <v>20</v>
      </c>
      <c r="H51" t="s">
        <v>8</v>
      </c>
      <c r="I51" t="s">
        <v>9</v>
      </c>
      <c r="J51" t="s">
        <v>10</v>
      </c>
    </row>
    <row r="52" spans="1:10" x14ac:dyDescent="0.25">
      <c r="A52" t="s">
        <v>11</v>
      </c>
      <c r="B52" s="5">
        <v>9.6999999999999993</v>
      </c>
      <c r="C52" s="5">
        <v>10.199999999999999</v>
      </c>
      <c r="D52" s="5">
        <v>7.3</v>
      </c>
      <c r="E52" s="5">
        <v>8.4</v>
      </c>
      <c r="F52" s="5">
        <v>7.7</v>
      </c>
      <c r="G52" s="5">
        <v>9.1999999999999993</v>
      </c>
      <c r="H52" s="9">
        <f>AVERAGE(B52:G52)</f>
        <v>8.75</v>
      </c>
      <c r="I52" s="6">
        <f>STDEV(B52:F52)</f>
        <v>1.2541929676090491</v>
      </c>
      <c r="J52" s="2">
        <f>I52/H52</f>
        <v>0.1433363391553199</v>
      </c>
    </row>
    <row r="53" spans="1:10" x14ac:dyDescent="0.25">
      <c r="A53" t="s">
        <v>12</v>
      </c>
      <c r="B53" s="5">
        <v>33</v>
      </c>
      <c r="C53" s="5">
        <v>34</v>
      </c>
      <c r="D53" s="5">
        <v>32</v>
      </c>
      <c r="E53" s="5">
        <v>38</v>
      </c>
      <c r="F53" s="5">
        <v>27</v>
      </c>
      <c r="G53" s="5">
        <v>30</v>
      </c>
      <c r="H53" s="9">
        <f>AVERAGE(B53:G53)</f>
        <v>32.333333333333336</v>
      </c>
      <c r="I53" s="6">
        <f>STDEV(B53:F53)</f>
        <v>3.9623225512317957</v>
      </c>
      <c r="J53" s="2">
        <f>I53/H53</f>
        <v>0.12254605828551944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N9" sqref="N9"/>
    </sheetView>
  </sheetViews>
  <sheetFormatPr baseColWidth="10" defaultRowHeight="15" x14ac:dyDescent="0.25"/>
  <cols>
    <col min="1" max="1" width="12.28515625" bestFit="1" customWidth="1"/>
    <col min="4" max="4" width="12.28515625" bestFit="1" customWidth="1"/>
    <col min="7" max="7" width="12.28515625" bestFit="1" customWidth="1"/>
    <col min="10" max="10" width="12.28515625" bestFit="1" customWidth="1"/>
    <col min="13" max="13" width="12.28515625" bestFit="1" customWidth="1"/>
  </cols>
  <sheetData>
    <row r="1" spans="1:14" x14ac:dyDescent="0.25">
      <c r="A1" t="s">
        <v>48</v>
      </c>
      <c r="B1">
        <v>7.2</v>
      </c>
      <c r="D1" t="s">
        <v>57</v>
      </c>
      <c r="E1">
        <v>7.3</v>
      </c>
      <c r="G1" t="s">
        <v>66</v>
      </c>
      <c r="H1">
        <v>5.7</v>
      </c>
      <c r="J1" t="s">
        <v>67</v>
      </c>
      <c r="K1">
        <v>9.4</v>
      </c>
      <c r="M1" t="s">
        <v>68</v>
      </c>
      <c r="N1">
        <v>8.6</v>
      </c>
    </row>
    <row r="2" spans="1:14" x14ac:dyDescent="0.25">
      <c r="A2" t="s">
        <v>49</v>
      </c>
      <c r="B2">
        <v>7.7</v>
      </c>
      <c r="D2" t="s">
        <v>58</v>
      </c>
      <c r="E2">
        <v>7.8</v>
      </c>
      <c r="G2" t="s">
        <v>69</v>
      </c>
      <c r="H2">
        <v>6.3</v>
      </c>
      <c r="J2" t="s">
        <v>77</v>
      </c>
      <c r="K2">
        <v>8.6999999999999993</v>
      </c>
      <c r="M2" t="s">
        <v>85</v>
      </c>
      <c r="N2">
        <v>8.8000000000000007</v>
      </c>
    </row>
    <row r="3" spans="1:14" x14ac:dyDescent="0.25">
      <c r="A3" t="s">
        <v>50</v>
      </c>
      <c r="B3">
        <v>8.1</v>
      </c>
      <c r="D3" t="s">
        <v>59</v>
      </c>
      <c r="E3">
        <v>8</v>
      </c>
      <c r="G3" t="s">
        <v>70</v>
      </c>
      <c r="H3">
        <v>6.3</v>
      </c>
      <c r="J3" t="s">
        <v>78</v>
      </c>
      <c r="K3">
        <v>9.1</v>
      </c>
      <c r="M3" t="s">
        <v>86</v>
      </c>
      <c r="N3">
        <v>9.1</v>
      </c>
    </row>
    <row r="4" spans="1:14" x14ac:dyDescent="0.25">
      <c r="A4" t="s">
        <v>51</v>
      </c>
      <c r="B4">
        <v>7</v>
      </c>
      <c r="D4" t="s">
        <v>60</v>
      </c>
      <c r="E4">
        <v>7.5</v>
      </c>
      <c r="G4" t="s">
        <v>71</v>
      </c>
      <c r="H4">
        <v>6.8</v>
      </c>
      <c r="J4" t="s">
        <v>79</v>
      </c>
      <c r="K4">
        <v>9.9</v>
      </c>
      <c r="M4" t="s">
        <v>87</v>
      </c>
      <c r="N4">
        <v>9.6</v>
      </c>
    </row>
    <row r="5" spans="1:14" x14ac:dyDescent="0.25">
      <c r="A5" t="s">
        <v>52</v>
      </c>
      <c r="B5">
        <v>7.1</v>
      </c>
      <c r="D5" t="s">
        <v>61</v>
      </c>
      <c r="E5">
        <v>8.6999999999999993</v>
      </c>
      <c r="G5" t="s">
        <v>72</v>
      </c>
      <c r="H5">
        <v>6.5</v>
      </c>
      <c r="J5" t="s">
        <v>80</v>
      </c>
      <c r="K5">
        <v>10.6</v>
      </c>
      <c r="M5" t="s">
        <v>88</v>
      </c>
      <c r="N5">
        <v>9.5</v>
      </c>
    </row>
    <row r="6" spans="1:14" x14ac:dyDescent="0.25">
      <c r="A6" t="s">
        <v>53</v>
      </c>
      <c r="B6">
        <v>7.2</v>
      </c>
      <c r="D6" t="s">
        <v>62</v>
      </c>
      <c r="E6">
        <v>9.8000000000000007</v>
      </c>
      <c r="G6" t="s">
        <v>73</v>
      </c>
      <c r="H6">
        <v>6.3</v>
      </c>
      <c r="J6" t="s">
        <v>81</v>
      </c>
      <c r="K6">
        <v>9.9</v>
      </c>
      <c r="M6" t="s">
        <v>89</v>
      </c>
      <c r="N6">
        <v>10.3</v>
      </c>
    </row>
    <row r="7" spans="1:14" x14ac:dyDescent="0.25">
      <c r="A7" t="s">
        <v>54</v>
      </c>
      <c r="B7">
        <v>7</v>
      </c>
      <c r="D7" t="s">
        <v>63</v>
      </c>
      <c r="E7">
        <v>7.6</v>
      </c>
      <c r="G7" t="s">
        <v>74</v>
      </c>
      <c r="H7">
        <v>5.6</v>
      </c>
      <c r="J7" t="s">
        <v>82</v>
      </c>
      <c r="K7">
        <v>8.4</v>
      </c>
      <c r="M7" t="s">
        <v>90</v>
      </c>
      <c r="N7">
        <v>9.1999999999999993</v>
      </c>
    </row>
    <row r="8" spans="1:14" x14ac:dyDescent="0.25">
      <c r="A8" t="s">
        <v>55</v>
      </c>
      <c r="B8">
        <v>7</v>
      </c>
      <c r="D8" t="s">
        <v>64</v>
      </c>
      <c r="E8">
        <v>7.4</v>
      </c>
      <c r="G8" t="s">
        <v>75</v>
      </c>
      <c r="H8">
        <v>6.6</v>
      </c>
      <c r="J8" t="s">
        <v>83</v>
      </c>
      <c r="K8">
        <v>9.1</v>
      </c>
      <c r="M8" t="s">
        <v>91</v>
      </c>
      <c r="N8">
        <v>8.6999999999999993</v>
      </c>
    </row>
    <row r="9" spans="1:14" x14ac:dyDescent="0.25">
      <c r="A9" t="s">
        <v>56</v>
      </c>
      <c r="B9">
        <v>6.6</v>
      </c>
      <c r="D9" t="s">
        <v>65</v>
      </c>
      <c r="E9">
        <v>8.3000000000000007</v>
      </c>
      <c r="G9" t="s">
        <v>76</v>
      </c>
      <c r="H9">
        <v>5.8</v>
      </c>
      <c r="J9" t="s">
        <v>84</v>
      </c>
      <c r="K9">
        <v>9.5</v>
      </c>
      <c r="M9" t="s">
        <v>92</v>
      </c>
      <c r="N9">
        <v>8.6999999999999993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2019-08-27T20:04:30Z</dcterms:created>
  <dcterms:modified xsi:type="dcterms:W3CDTF">2019-09-05T23:26:17Z</dcterms:modified>
</cp:coreProperties>
</file>