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faqeerrehman_msu_montana_edu/Documents/Research/Clem/IntrusionDetectionSystem/Results/Research2/ExtensionToResearch2/DataSetHavingMoreMutantsData/Results+Dataset/DNN3/"/>
    </mc:Choice>
  </mc:AlternateContent>
  <xr:revisionPtr revIDLastSave="1637" documentId="11_F25DC773A252ABDACC104802A11C5F385ADE58E6" xr6:coauthVersionLast="46" xr6:coauthVersionMax="46" xr10:uidLastSave="{2B9BA945-9F7B-4AA4-8845-2C5C8B751690}"/>
  <bookViews>
    <workbookView xWindow="-108" yWindow="-108" windowWidth="23256" windowHeight="12576" activeTab="3" xr2:uid="{00000000-000D-0000-FFFF-FFFF00000000}"/>
  </bookViews>
  <sheets>
    <sheet name="Sheet1" sheetId="1" r:id="rId1"/>
    <sheet name="Sheet3" sheetId="3" r:id="rId2"/>
    <sheet name="BeforeAddingMetaDataFeatures" sheetId="2" r:id="rId3"/>
    <sheet name="AfterAddingMetaData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O13" i="3"/>
  <c r="N13" i="3"/>
  <c r="O12" i="3"/>
  <c r="N12" i="3"/>
  <c r="G19" i="3"/>
  <c r="F19" i="3"/>
  <c r="G18" i="3"/>
  <c r="F18" i="3"/>
  <c r="Q10" i="3"/>
  <c r="Q9" i="3"/>
  <c r="I8" i="3" l="1"/>
  <c r="I7" i="3"/>
  <c r="I9" i="3"/>
  <c r="I10" i="3"/>
  <c r="I11" i="3"/>
  <c r="I12" i="3"/>
  <c r="E19" i="3"/>
  <c r="E18" i="3"/>
  <c r="D19" i="3"/>
  <c r="B13" i="3"/>
  <c r="B14" i="3"/>
  <c r="I14" i="3" l="1"/>
  <c r="I13" i="3"/>
</calcChain>
</file>

<file path=xl/sharedStrings.xml><?xml version="1.0" encoding="utf-8"?>
<sst xmlns="http://schemas.openxmlformats.org/spreadsheetml/2006/main" count="270" uniqueCount="70">
  <si>
    <t>Accuracy</t>
  </si>
  <si>
    <t>Precision</t>
  </si>
  <si>
    <t>Recall</t>
  </si>
  <si>
    <t>F1-Score</t>
  </si>
  <si>
    <t>10 fold cross validation</t>
  </si>
  <si>
    <t>SVM Classifier</t>
  </si>
  <si>
    <t>Ramdom Florest Classifier</t>
  </si>
  <si>
    <t>#</t>
  </si>
  <si>
    <t>Bug</t>
  </si>
  <si>
    <t>No Bug</t>
  </si>
  <si>
    <t>NoBug</t>
  </si>
  <si>
    <t># 1</t>
  </si>
  <si>
    <t># 2</t>
  </si>
  <si>
    <t># 3</t>
  </si>
  <si>
    <t># 4</t>
  </si>
  <si>
    <t># 5</t>
  </si>
  <si>
    <t>Training set score</t>
  </si>
  <si>
    <t>Test set score</t>
  </si>
  <si>
    <t>Random Forest Classifier</t>
  </si>
  <si>
    <t>Average</t>
  </si>
  <si>
    <t>On Average</t>
  </si>
  <si>
    <t>10 fold cross validation : Confusion Matrix</t>
  </si>
  <si>
    <t>K-NN Classifier</t>
  </si>
  <si>
    <t>`</t>
  </si>
  <si>
    <t>%age</t>
  </si>
  <si>
    <t>Without adding Metadata Features</t>
  </si>
  <si>
    <t>After adding Metadata Features</t>
  </si>
  <si>
    <t>SVM</t>
  </si>
  <si>
    <t>Random Forest</t>
  </si>
  <si>
    <t>param_grid = {</t>
  </si>
  <si>
    <r>
      <t xml:space="preserve">    </t>
    </r>
    <r>
      <rPr>
        <b/>
        <sz val="9.8000000000000007"/>
        <color rgb="FF008080"/>
        <rFont val="Consolas"/>
        <family val="3"/>
      </rPr>
      <t>'bootstrap'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],</t>
    </r>
  </si>
  <si>
    <r>
      <t xml:space="preserve">    </t>
    </r>
    <r>
      <rPr>
        <b/>
        <sz val="9.8000000000000007"/>
        <color rgb="FF008080"/>
        <rFont val="Consolas"/>
        <family val="3"/>
      </rPr>
      <t>'max_depth'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12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#12</t>
    </r>
  </si>
  <si>
    <r>
      <t xml:space="preserve">    </t>
    </r>
    <r>
      <rPr>
        <b/>
        <sz val="9.8000000000000007"/>
        <color rgb="FF008080"/>
        <rFont val="Consolas"/>
        <family val="3"/>
      </rPr>
      <t>'max_features'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42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#42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</si>
  <si>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'min_samples_leaf'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35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#15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</si>
  <si>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'min_samples_split'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35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#24</t>
    </r>
  </si>
  <si>
    <r>
      <t xml:space="preserve">    </t>
    </r>
    <r>
      <rPr>
        <b/>
        <sz val="9.8000000000000007"/>
        <color rgb="FF008080"/>
        <rFont val="Consolas"/>
        <family val="3"/>
      </rPr>
      <t>'n_estimators'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77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 we increased from 40,</t>
    </r>
  </si>
  <si>
    <t>}</t>
  </si>
  <si>
    <r>
      <t>params_grid = [{</t>
    </r>
    <r>
      <rPr>
        <b/>
        <sz val="9.8000000000000007"/>
        <color rgb="FF008080"/>
        <rFont val="Consolas"/>
        <family val="3"/>
      </rPr>
      <t>'kernel'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80"/>
        <rFont val="Consolas"/>
        <family val="3"/>
      </rPr>
      <t>'rbf'</t>
    </r>
    <r>
      <rPr>
        <sz val="9.8000000000000007"/>
        <color rgb="FF000000"/>
        <rFont val="Consolas"/>
        <family val="3"/>
      </rPr>
      <t xml:space="preserve">], </t>
    </r>
    <r>
      <rPr>
        <b/>
        <sz val="9.8000000000000007"/>
        <color rgb="FF008080"/>
        <rFont val="Consolas"/>
        <family val="3"/>
      </rPr>
      <t>'gamma'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1000</t>
    </r>
    <r>
      <rPr>
        <sz val="9.8000000000000007"/>
        <color rgb="FF000000"/>
        <rFont val="Consolas"/>
        <family val="3"/>
      </rPr>
      <t xml:space="preserve">],   </t>
    </r>
    <r>
      <rPr>
        <b/>
        <sz val="9.8000000000000007"/>
        <color rgb="FF008080"/>
        <rFont val="Consolas"/>
        <family val="3"/>
      </rPr>
      <t>'C'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1000</t>
    </r>
    <r>
      <rPr>
        <sz val="9.8000000000000007"/>
        <color rgb="FF000000"/>
        <rFont val="Consolas"/>
        <family val="3"/>
      </rPr>
      <t>],</t>
    </r>
    <r>
      <rPr>
        <b/>
        <sz val="9.8000000000000007"/>
        <color rgb="FF008080"/>
        <rFont val="Consolas"/>
        <family val="3"/>
      </rPr>
      <t>'probability'</t>
    </r>
    <r>
      <rPr>
        <sz val="9.8000000000000007"/>
        <color rgb="FF000000"/>
        <rFont val="Consolas"/>
        <family val="3"/>
      </rPr>
      <t>:[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]}]</t>
    </r>
  </si>
  <si>
    <t>KNN</t>
  </si>
  <si>
    <r>
      <t>n_neighbors = [</t>
    </r>
    <r>
      <rPr>
        <sz val="9.8000000000000007"/>
        <color rgb="FF0000FF"/>
        <rFont val="Consolas"/>
        <family val="3"/>
      </rPr>
      <t>89</t>
    </r>
    <r>
      <rPr>
        <sz val="9.8000000000000007"/>
        <color rgb="FF000000"/>
        <rFont val="Consolas"/>
        <family val="3"/>
      </rPr>
      <t xml:space="preserve">] </t>
    </r>
  </si>
  <si>
    <r>
      <t>p=[</t>
    </r>
    <r>
      <rPr>
        <sz val="9.8000000000000007"/>
        <color rgb="FF0000FF"/>
        <rFont val="Consolas"/>
        <family val="3"/>
      </rPr>
      <t>2</t>
    </r>
    <r>
      <rPr>
        <sz val="9.8000000000000007"/>
        <color rgb="FF000000"/>
        <rFont val="Consolas"/>
        <family val="3"/>
      </rPr>
      <t>]</t>
    </r>
  </si>
  <si>
    <t>0.64 ± 0.004</t>
  </si>
  <si>
    <t>0.65 ± 0.04</t>
  </si>
  <si>
    <t>0.63 ± 0.005</t>
  </si>
  <si>
    <t>0.61 ± 0.008</t>
  </si>
  <si>
    <t>0.68 ± 0.008</t>
  </si>
  <si>
    <t>0.65 ± 0.004</t>
  </si>
  <si>
    <t>0.70 ± 0.004</t>
  </si>
  <si>
    <t>0.64 ± 0</t>
  </si>
  <si>
    <t>60.56 ± 0.78</t>
  </si>
  <si>
    <t>39.44 ± 0.78</t>
  </si>
  <si>
    <t>32.35 ± 0.82</t>
  </si>
  <si>
    <t>67.65 ± 0.82</t>
  </si>
  <si>
    <t>0.95 ± 0.005</t>
  </si>
  <si>
    <t>0.98 ± 0.005</t>
  </si>
  <si>
    <t>0.93 ± 0.004</t>
  </si>
  <si>
    <t>0.93 ± 0.005</t>
  </si>
  <si>
    <t>0.96 ± 0.005</t>
  </si>
  <si>
    <r>
      <t xml:space="preserve">    </t>
    </r>
    <r>
      <rPr>
        <b/>
        <sz val="9.8000000000000007"/>
        <color rgb="FF008080"/>
        <rFont val="Consolas"/>
        <family val="3"/>
      </rPr>
      <t>'max_depth'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14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#7,8,9,10,11,12,13,14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</si>
  <si>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'min_samples_leaf'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30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#30,35,40,45,50,55,60</t>
    </r>
  </si>
  <si>
    <r>
      <t xml:space="preserve">    </t>
    </r>
    <r>
      <rPr>
        <b/>
        <sz val="9.8000000000000007"/>
        <color rgb="FF008080"/>
        <rFont val="Consolas"/>
        <family val="3"/>
      </rPr>
      <t>'min_samples_split'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45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#30,35,40,45,50,55,60</t>
    </r>
  </si>
  <si>
    <r>
      <t xml:space="preserve">    </t>
    </r>
    <r>
      <rPr>
        <b/>
        <sz val="9.8000000000000007"/>
        <color rgb="FF008080"/>
        <rFont val="Consolas"/>
        <family val="3"/>
      </rPr>
      <t>'n_estimators'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55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 50,55,60,65,70,75,80</t>
    </r>
  </si>
  <si>
    <r>
      <t>params_grid = [{</t>
    </r>
    <r>
      <rPr>
        <b/>
        <sz val="9.8000000000000007"/>
        <color rgb="FF008080"/>
        <rFont val="Consolas"/>
        <family val="3"/>
      </rPr>
      <t>'kernel'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80"/>
        <rFont val="Consolas"/>
        <family val="3"/>
      </rPr>
      <t>'rbf'</t>
    </r>
    <r>
      <rPr>
        <sz val="9.8000000000000007"/>
        <color rgb="FF000000"/>
        <rFont val="Consolas"/>
        <family val="3"/>
      </rPr>
      <t xml:space="preserve">], </t>
    </r>
    <r>
      <rPr>
        <b/>
        <sz val="9.8000000000000007"/>
        <color rgb="FF008080"/>
        <rFont val="Consolas"/>
        <family val="3"/>
      </rPr>
      <t>'gamma'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0.1</t>
    </r>
    <r>
      <rPr>
        <sz val="9.8000000000000007"/>
        <color rgb="FF000000"/>
        <rFont val="Consolas"/>
        <family val="3"/>
      </rPr>
      <t xml:space="preserve">], </t>
    </r>
    <r>
      <rPr>
        <i/>
        <sz val="9.8000000000000007"/>
        <color rgb="FF808080"/>
        <rFont val="Consolas"/>
        <family val="3"/>
      </rPr>
      <t>#search range from 10-3 to 10+3</t>
    </r>
  </si>
  <si>
    <r>
      <t xml:space="preserve">                     </t>
    </r>
    <r>
      <rPr>
        <b/>
        <sz val="9.8000000000000007"/>
        <color rgb="FF008080"/>
        <rFont val="Consolas"/>
        <family val="3"/>
      </rPr>
      <t>'C'</t>
    </r>
    <r>
      <rPr>
        <sz val="9.8000000000000007"/>
        <color rgb="FF000000"/>
        <rFont val="Consolas"/>
        <family val="3"/>
      </rPr>
      <t>: [</t>
    </r>
    <r>
      <rPr>
        <sz val="9.8000000000000007"/>
        <color rgb="FF0000FF"/>
        <rFont val="Consolas"/>
        <family val="3"/>
      </rPr>
      <t>10</t>
    </r>
    <r>
      <rPr>
        <sz val="9.8000000000000007"/>
        <color rgb="FF000000"/>
        <rFont val="Consolas"/>
        <family val="3"/>
      </rPr>
      <t>],</t>
    </r>
    <r>
      <rPr>
        <b/>
        <sz val="9.8000000000000007"/>
        <color rgb="FF008080"/>
        <rFont val="Consolas"/>
        <family val="3"/>
      </rPr>
      <t>'probability'</t>
    </r>
    <r>
      <rPr>
        <sz val="9.8000000000000007"/>
        <color rgb="FF000000"/>
        <rFont val="Consolas"/>
        <family val="3"/>
      </rPr>
      <t>:[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 xml:space="preserve">]}]  </t>
    </r>
    <r>
      <rPr>
        <i/>
        <sz val="9.8000000000000007"/>
        <color rgb="FF808080"/>
        <rFont val="Consolas"/>
        <family val="3"/>
      </rPr>
      <t>##search range from 10-3 to 10+3</t>
    </r>
  </si>
  <si>
    <r>
      <t>n_neighbors = [</t>
    </r>
    <r>
      <rPr>
        <sz val="9.8000000000000007"/>
        <color rgb="FF0000FF"/>
        <rFont val="Consolas"/>
        <family val="3"/>
      </rPr>
      <t>3</t>
    </r>
    <r>
      <rPr>
        <sz val="9.8000000000000007"/>
        <color rgb="FF000000"/>
        <rFont val="Consolas"/>
        <family val="3"/>
      </rPr>
      <t xml:space="preserve">] </t>
    </r>
    <r>
      <rPr>
        <i/>
        <sz val="9.8000000000000007"/>
        <color rgb="FF808080"/>
        <rFont val="Consolas"/>
        <family val="3"/>
      </rPr>
      <t>#k=log(nbsamples) search range: 1,3,5,7,9. We selected 9, because a less overfitting is observed (diff between training and test score)</t>
    </r>
  </si>
  <si>
    <r>
      <t>p=[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]</t>
    </r>
  </si>
  <si>
    <t>92.73 ± 0.53</t>
  </si>
  <si>
    <t>7.26 ± 0.53</t>
  </si>
  <si>
    <t>2.19 ± 0.49</t>
  </si>
  <si>
    <t>97.81 ± 0.49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</si>
</sst>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b/>
      <sz val="9.8000000000000007"/>
      <color rgb="FF000080"/>
      <name val="Consolas"/>
      <family val="3"/>
    </font>
    <font>
      <sz val="9.8000000000000007"/>
      <color rgb="FF0000FF"/>
      <name val="Consolas"/>
      <family val="3"/>
    </font>
    <font>
      <i/>
      <sz val="9.8000000000000007"/>
      <color rgb="FF80808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3" borderId="0" xfId="0" applyFont="1" applyFill="1"/>
    <xf numFmtId="0" fontId="0" fillId="4" borderId="0" xfId="0" applyFill="1"/>
    <xf numFmtId="0" fontId="0" fillId="0" borderId="0" xfId="0" applyFill="1"/>
    <xf numFmtId="0" fontId="2" fillId="5" borderId="0" xfId="0" applyFont="1" applyFill="1" applyAlignment="1"/>
    <xf numFmtId="0" fontId="2" fillId="5" borderId="0" xfId="0" applyFont="1" applyFill="1"/>
    <xf numFmtId="0" fontId="0" fillId="5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10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44570</xdr:colOff>
      <xdr:row>24</xdr:row>
      <xdr:rowOff>38100</xdr:rowOff>
    </xdr:from>
    <xdr:to>
      <xdr:col>3</xdr:col>
      <xdr:colOff>89140</xdr:colOff>
      <xdr:row>38</xdr:row>
      <xdr:rowOff>51928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D272F-097F-455C-8464-1BF55CA7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0" y="4503420"/>
          <a:ext cx="1873370" cy="2574148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24</xdr:row>
      <xdr:rowOff>38100</xdr:rowOff>
    </xdr:from>
    <xdr:to>
      <xdr:col>6</xdr:col>
      <xdr:colOff>564058</xdr:colOff>
      <xdr:row>39</xdr:row>
      <xdr:rowOff>122165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58E46B-9D95-41B1-85AE-2C09B6BAA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6920" y="4503420"/>
          <a:ext cx="2057578" cy="282726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24</xdr:row>
      <xdr:rowOff>22860</xdr:rowOff>
    </xdr:from>
    <xdr:to>
      <xdr:col>10</xdr:col>
      <xdr:colOff>586920</xdr:colOff>
      <xdr:row>39</xdr:row>
      <xdr:rowOff>114546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98354C-0D1A-4AD2-AAE3-A35FDE089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6240" y="4488180"/>
          <a:ext cx="2072820" cy="2834886"/>
        </a:xfrm>
        <a:prstGeom prst="rect">
          <a:avLst/>
        </a:prstGeom>
      </xdr:spPr>
    </xdr:pic>
    <xdr:clientData/>
  </xdr:twoCellAnchor>
  <xdr:twoCellAnchor editAs="oneCell">
    <xdr:from>
      <xdr:col>11</xdr:col>
      <xdr:colOff>396240</xdr:colOff>
      <xdr:row>24</xdr:row>
      <xdr:rowOff>53340</xdr:rowOff>
    </xdr:from>
    <xdr:to>
      <xdr:col>15</xdr:col>
      <xdr:colOff>68756</xdr:colOff>
      <xdr:row>39</xdr:row>
      <xdr:rowOff>167888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0A2AAE-91AC-48F8-9925-FE85C19A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7980" y="4518660"/>
          <a:ext cx="2034716" cy="2857748"/>
        </a:xfrm>
        <a:prstGeom prst="rect">
          <a:avLst/>
        </a:prstGeom>
      </xdr:spPr>
    </xdr:pic>
    <xdr:clientData/>
  </xdr:twoCellAnchor>
  <xdr:twoCellAnchor editAs="oneCell">
    <xdr:from>
      <xdr:col>15</xdr:col>
      <xdr:colOff>323393</xdr:colOff>
      <xdr:row>24</xdr:row>
      <xdr:rowOff>38100</xdr:rowOff>
    </xdr:from>
    <xdr:to>
      <xdr:col>18</xdr:col>
      <xdr:colOff>557077</xdr:colOff>
      <xdr:row>39</xdr:row>
      <xdr:rowOff>74794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B6DD06C-142A-4DFB-B4F7-610CF762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87333" y="4503420"/>
          <a:ext cx="2001524" cy="2779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99061</xdr:rowOff>
    </xdr:from>
    <xdr:to>
      <xdr:col>3</xdr:col>
      <xdr:colOff>193372</xdr:colOff>
      <xdr:row>34</xdr:row>
      <xdr:rowOff>114005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F03DB-6B63-48FF-A775-85AA74510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64381"/>
          <a:ext cx="2022172" cy="1843744"/>
        </a:xfrm>
        <a:prstGeom prst="rect">
          <a:avLst/>
        </a:prstGeom>
      </xdr:spPr>
    </xdr:pic>
    <xdr:clientData/>
  </xdr:twoCellAnchor>
  <xdr:twoCellAnchor editAs="oneCell">
    <xdr:from>
      <xdr:col>3</xdr:col>
      <xdr:colOff>351740</xdr:colOff>
      <xdr:row>24</xdr:row>
      <xdr:rowOff>121920</xdr:rowOff>
    </xdr:from>
    <xdr:to>
      <xdr:col>6</xdr:col>
      <xdr:colOff>602350</xdr:colOff>
      <xdr:row>34</xdr:row>
      <xdr:rowOff>125432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C39C8-1BCB-4B56-9257-1A25F41F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0540" y="4587240"/>
          <a:ext cx="1942250" cy="1832312"/>
        </a:xfrm>
        <a:prstGeom prst="rect">
          <a:avLst/>
        </a:prstGeom>
      </xdr:spPr>
    </xdr:pic>
    <xdr:clientData/>
  </xdr:twoCellAnchor>
  <xdr:twoCellAnchor editAs="oneCell">
    <xdr:from>
      <xdr:col>7</xdr:col>
      <xdr:colOff>297625</xdr:colOff>
      <xdr:row>24</xdr:row>
      <xdr:rowOff>60961</xdr:rowOff>
    </xdr:from>
    <xdr:to>
      <xdr:col>11</xdr:col>
      <xdr:colOff>115445</xdr:colOff>
      <xdr:row>34</xdr:row>
      <xdr:rowOff>161619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1950D6-1EFA-4FA5-BA4A-B98D244C4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27665" y="4526281"/>
          <a:ext cx="1989520" cy="1929458"/>
        </a:xfrm>
        <a:prstGeom prst="rect">
          <a:avLst/>
        </a:prstGeom>
      </xdr:spPr>
    </xdr:pic>
    <xdr:clientData/>
  </xdr:twoCellAnchor>
  <xdr:twoCellAnchor editAs="oneCell">
    <xdr:from>
      <xdr:col>11</xdr:col>
      <xdr:colOff>375780</xdr:colOff>
      <xdr:row>24</xdr:row>
      <xdr:rowOff>60960</xdr:rowOff>
    </xdr:from>
    <xdr:to>
      <xdr:col>15</xdr:col>
      <xdr:colOff>170628</xdr:colOff>
      <xdr:row>35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E200B8-6E7F-494B-9452-1219A992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520" y="4526280"/>
          <a:ext cx="2157048" cy="1992328"/>
        </a:xfrm>
        <a:prstGeom prst="rect">
          <a:avLst/>
        </a:prstGeom>
      </xdr:spPr>
    </xdr:pic>
    <xdr:clientData/>
  </xdr:twoCellAnchor>
  <xdr:twoCellAnchor editAs="oneCell">
    <xdr:from>
      <xdr:col>15</xdr:col>
      <xdr:colOff>438557</xdr:colOff>
      <xdr:row>24</xdr:row>
      <xdr:rowOff>15240</xdr:rowOff>
    </xdr:from>
    <xdr:to>
      <xdr:col>19</xdr:col>
      <xdr:colOff>94519</xdr:colOff>
      <xdr:row>34</xdr:row>
      <xdr:rowOff>77804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BA8C9-D341-4D22-A822-5DD615E4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02497" y="4480560"/>
          <a:ext cx="2033402" cy="1891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opLeftCell="B16" workbookViewId="0">
      <selection activeCell="O16" sqref="O16"/>
    </sheetView>
  </sheetViews>
  <sheetFormatPr defaultRowHeight="14.4" x14ac:dyDescent="0.3"/>
  <cols>
    <col min="4" max="4" width="11" bestFit="1" customWidth="1"/>
    <col min="7" max="7" width="15.33203125" bestFit="1" customWidth="1"/>
    <col min="8" max="8" width="12.21875" bestFit="1" customWidth="1"/>
    <col min="12" max="12" width="12.21875" bestFit="1" customWidth="1"/>
    <col min="13" max="13" width="11.6640625" bestFit="1" customWidth="1"/>
    <col min="14" max="14" width="11" bestFit="1" customWidth="1"/>
    <col min="15" max="15" width="11.6640625" bestFit="1" customWidth="1"/>
    <col min="16" max="16" width="15.6640625" bestFit="1" customWidth="1"/>
    <col min="17" max="17" width="12.21875" bestFit="1" customWidth="1"/>
  </cols>
  <sheetData>
    <row r="1" spans="1:18" s="1" customFormat="1" x14ac:dyDescent="0.3">
      <c r="B1" s="24" t="s">
        <v>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8" s="1" customForma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8" s="1" customFormat="1" ht="18" x14ac:dyDescent="0.35">
      <c r="A3" s="25" t="s">
        <v>25</v>
      </c>
      <c r="B3" s="25"/>
      <c r="C3" s="25"/>
      <c r="D3" s="25"/>
      <c r="E3" s="25"/>
      <c r="F3" s="25"/>
      <c r="G3" s="25"/>
      <c r="H3" s="25"/>
      <c r="I3" s="15"/>
      <c r="J3" s="15"/>
      <c r="K3" s="25" t="s">
        <v>26</v>
      </c>
      <c r="L3" s="25"/>
      <c r="M3" s="25"/>
      <c r="N3" s="25"/>
      <c r="O3" s="25"/>
      <c r="P3" s="25"/>
      <c r="Q3" s="25"/>
      <c r="R3" s="25"/>
    </row>
    <row r="4" spans="1:18" s="5" customFormat="1" x14ac:dyDescent="0.3">
      <c r="B4" s="23" t="s">
        <v>22</v>
      </c>
      <c r="C4" s="23"/>
      <c r="D4" s="23"/>
      <c r="E4" s="23"/>
      <c r="F4" s="23"/>
      <c r="L4" s="23" t="s">
        <v>22</v>
      </c>
      <c r="M4" s="23"/>
      <c r="N4" s="23"/>
      <c r="O4" s="23"/>
      <c r="P4" s="23"/>
    </row>
    <row r="6" spans="1:18" x14ac:dyDescent="0.3">
      <c r="A6" s="4" t="s">
        <v>7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16</v>
      </c>
      <c r="H6" s="4" t="s">
        <v>17</v>
      </c>
      <c r="K6" s="4" t="s">
        <v>7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16</v>
      </c>
      <c r="R6" s="4" t="s">
        <v>17</v>
      </c>
    </row>
    <row r="7" spans="1:18" s="10" customFormat="1" x14ac:dyDescent="0.3">
      <c r="A7" s="10">
        <v>1</v>
      </c>
      <c r="B7" s="10" t="s">
        <v>8</v>
      </c>
      <c r="C7" s="10">
        <v>0.56999999999999995</v>
      </c>
      <c r="D7" s="10">
        <v>0.6</v>
      </c>
      <c r="E7" s="10">
        <v>0.44</v>
      </c>
      <c r="F7" s="10">
        <v>0.51</v>
      </c>
      <c r="G7" s="10">
        <v>0.61</v>
      </c>
      <c r="H7" s="10">
        <v>0.56999999999999995</v>
      </c>
      <c r="K7" s="10">
        <v>1</v>
      </c>
      <c r="L7" s="10" t="s">
        <v>8</v>
      </c>
      <c r="M7" s="10">
        <v>0.84</v>
      </c>
      <c r="N7" s="10">
        <v>0.89</v>
      </c>
      <c r="O7" s="10">
        <v>0.76</v>
      </c>
      <c r="P7" s="10">
        <v>0.82</v>
      </c>
      <c r="Q7" s="10">
        <v>0.9</v>
      </c>
      <c r="R7" s="10">
        <v>0.84499999999999997</v>
      </c>
    </row>
    <row r="8" spans="1:18" s="10" customFormat="1" x14ac:dyDescent="0.3">
      <c r="B8" s="10" t="s">
        <v>10</v>
      </c>
      <c r="D8" s="10">
        <v>0.56000000000000005</v>
      </c>
      <c r="E8" s="10">
        <v>0.7</v>
      </c>
      <c r="F8" s="10">
        <v>0.62</v>
      </c>
      <c r="L8" s="10" t="s">
        <v>10</v>
      </c>
      <c r="N8" s="10">
        <v>0.79</v>
      </c>
      <c r="O8" s="10">
        <v>0.91</v>
      </c>
      <c r="P8" s="10">
        <v>0.85</v>
      </c>
    </row>
    <row r="9" spans="1:18" s="11" customFormat="1" x14ac:dyDescent="0.3"/>
    <row r="11" spans="1:18" s="5" customFormat="1" x14ac:dyDescent="0.3">
      <c r="B11" s="23" t="s">
        <v>5</v>
      </c>
      <c r="C11" s="23"/>
      <c r="D11" s="23"/>
      <c r="E11" s="23"/>
      <c r="F11" s="23"/>
      <c r="L11" s="23" t="s">
        <v>5</v>
      </c>
      <c r="M11" s="23"/>
      <c r="N11" s="23"/>
      <c r="O11" s="23"/>
      <c r="P11" s="23"/>
    </row>
    <row r="13" spans="1:18" x14ac:dyDescent="0.3">
      <c r="A13" s="4" t="s">
        <v>7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16</v>
      </c>
      <c r="H13" s="4" t="s">
        <v>17</v>
      </c>
      <c r="K13" s="4" t="s">
        <v>7</v>
      </c>
      <c r="M13" s="4" t="s">
        <v>0</v>
      </c>
      <c r="N13" s="4" t="s">
        <v>1</v>
      </c>
      <c r="O13" s="4" t="s">
        <v>2</v>
      </c>
      <c r="P13" s="4" t="s">
        <v>3</v>
      </c>
      <c r="Q13" s="4" t="s">
        <v>16</v>
      </c>
      <c r="R13" s="4" t="s">
        <v>17</v>
      </c>
    </row>
    <row r="14" spans="1:18" s="10" customFormat="1" x14ac:dyDescent="0.3">
      <c r="A14" s="10">
        <v>1</v>
      </c>
      <c r="B14" s="10" t="s">
        <v>8</v>
      </c>
      <c r="C14" s="10">
        <v>0.62</v>
      </c>
      <c r="D14" s="10">
        <v>0.65</v>
      </c>
      <c r="E14" s="10">
        <v>0.54</v>
      </c>
      <c r="F14" s="10">
        <v>0.59</v>
      </c>
      <c r="G14" s="10">
        <v>0.73</v>
      </c>
      <c r="H14" s="10">
        <v>0.62</v>
      </c>
      <c r="K14" s="10">
        <v>1</v>
      </c>
      <c r="L14" s="10" t="s">
        <v>8</v>
      </c>
      <c r="M14" s="10">
        <v>0.87</v>
      </c>
      <c r="N14" s="10">
        <v>0.97</v>
      </c>
      <c r="O14" s="10">
        <v>0.77</v>
      </c>
      <c r="P14" s="10">
        <v>0.86</v>
      </c>
      <c r="Q14" s="10">
        <v>0.88</v>
      </c>
      <c r="R14" s="10">
        <v>0.87</v>
      </c>
    </row>
    <row r="15" spans="1:18" s="10" customFormat="1" x14ac:dyDescent="0.3">
      <c r="B15" s="10" t="s">
        <v>10</v>
      </c>
      <c r="D15" s="10">
        <v>0.61</v>
      </c>
      <c r="E15" s="10">
        <v>0.71</v>
      </c>
      <c r="F15" s="10">
        <v>0.66</v>
      </c>
      <c r="L15" s="10" t="s">
        <v>10</v>
      </c>
      <c r="N15" s="10">
        <v>0.81</v>
      </c>
      <c r="O15" s="10">
        <v>0.98</v>
      </c>
      <c r="P15" s="10">
        <v>0.89</v>
      </c>
    </row>
    <row r="18" spans="1:18" s="5" customFormat="1" x14ac:dyDescent="0.3">
      <c r="B18" s="23" t="s">
        <v>18</v>
      </c>
      <c r="C18" s="23"/>
      <c r="D18" s="23"/>
      <c r="E18" s="23"/>
      <c r="F18" s="23"/>
      <c r="L18" s="23" t="s">
        <v>18</v>
      </c>
      <c r="M18" s="23"/>
      <c r="N18" s="23"/>
      <c r="O18" s="23"/>
      <c r="P18" s="23"/>
    </row>
    <row r="20" spans="1:18" x14ac:dyDescent="0.3">
      <c r="A20" s="4" t="s">
        <v>7</v>
      </c>
      <c r="C20" s="4" t="s">
        <v>0</v>
      </c>
      <c r="D20" s="4" t="s">
        <v>1</v>
      </c>
      <c r="E20" s="4" t="s">
        <v>2</v>
      </c>
      <c r="F20" s="4" t="s">
        <v>3</v>
      </c>
      <c r="G20" s="4" t="s">
        <v>16</v>
      </c>
      <c r="H20" s="4" t="s">
        <v>17</v>
      </c>
      <c r="K20" s="4" t="s">
        <v>7</v>
      </c>
      <c r="M20" s="4" t="s">
        <v>0</v>
      </c>
      <c r="N20" s="4" t="s">
        <v>1</v>
      </c>
      <c r="O20" s="4" t="s">
        <v>2</v>
      </c>
      <c r="P20" s="4" t="s">
        <v>3</v>
      </c>
      <c r="Q20" s="4" t="s">
        <v>16</v>
      </c>
      <c r="R20" s="4" t="s">
        <v>17</v>
      </c>
    </row>
    <row r="21" spans="1:18" s="10" customFormat="1" x14ac:dyDescent="0.3">
      <c r="A21" s="10">
        <v>1</v>
      </c>
      <c r="B21" s="10" t="s">
        <v>8</v>
      </c>
      <c r="C21" s="10">
        <v>0.64</v>
      </c>
      <c r="D21" s="10">
        <v>0.65</v>
      </c>
      <c r="E21" s="10">
        <v>0.62</v>
      </c>
      <c r="F21" s="10">
        <v>0.63</v>
      </c>
      <c r="G21" s="10">
        <v>0.7</v>
      </c>
      <c r="H21" s="10">
        <v>0.64</v>
      </c>
      <c r="K21" s="10">
        <v>1</v>
      </c>
      <c r="L21" s="10" t="s">
        <v>8</v>
      </c>
      <c r="M21" s="10">
        <v>0.95</v>
      </c>
      <c r="N21" s="10">
        <v>0.98</v>
      </c>
      <c r="O21" s="10">
        <v>0.93</v>
      </c>
      <c r="P21" s="10">
        <v>0.95</v>
      </c>
      <c r="Q21" s="10">
        <v>0.95</v>
      </c>
      <c r="R21" s="10">
        <v>0.95</v>
      </c>
    </row>
    <row r="22" spans="1:18" s="10" customFormat="1" x14ac:dyDescent="0.3">
      <c r="B22" s="10" t="s">
        <v>10</v>
      </c>
      <c r="D22" s="10">
        <v>0.64</v>
      </c>
      <c r="E22" s="10">
        <v>0.67</v>
      </c>
      <c r="F22" s="10">
        <v>0.65</v>
      </c>
      <c r="L22" s="10" t="s">
        <v>10</v>
      </c>
      <c r="N22" s="10">
        <v>0.93</v>
      </c>
      <c r="O22" s="10">
        <v>0.98</v>
      </c>
      <c r="P22" s="10">
        <v>0.96</v>
      </c>
    </row>
    <row r="23" spans="1:18" x14ac:dyDescent="0.3">
      <c r="A23">
        <v>2</v>
      </c>
      <c r="B23" t="s">
        <v>8</v>
      </c>
      <c r="C23">
        <v>0.64</v>
      </c>
      <c r="D23">
        <v>0.66</v>
      </c>
      <c r="E23">
        <v>0.6</v>
      </c>
      <c r="F23">
        <v>0.63</v>
      </c>
      <c r="G23" s="10">
        <v>0.7</v>
      </c>
      <c r="H23" s="10">
        <v>0.64</v>
      </c>
      <c r="K23">
        <v>2</v>
      </c>
      <c r="L23" t="s">
        <v>8</v>
      </c>
      <c r="M23" s="10">
        <v>0.95</v>
      </c>
      <c r="N23" s="10">
        <v>0.97</v>
      </c>
      <c r="O23" s="10">
        <v>0.92</v>
      </c>
      <c r="P23" s="10">
        <v>0.95</v>
      </c>
      <c r="Q23" s="10">
        <v>0.95</v>
      </c>
      <c r="R23" s="10">
        <v>0.95</v>
      </c>
    </row>
    <row r="24" spans="1:18" x14ac:dyDescent="0.3">
      <c r="B24" t="s">
        <v>10</v>
      </c>
      <c r="D24">
        <v>0.63</v>
      </c>
      <c r="E24">
        <v>0.69</v>
      </c>
      <c r="F24">
        <v>0.66</v>
      </c>
      <c r="L24" t="s">
        <v>10</v>
      </c>
      <c r="M24" s="10"/>
      <c r="N24" s="10">
        <v>0.93</v>
      </c>
      <c r="O24" s="10">
        <v>0.97</v>
      </c>
      <c r="P24" s="10">
        <v>0.95</v>
      </c>
      <c r="Q24" s="10"/>
      <c r="R24" s="10"/>
    </row>
    <row r="25" spans="1:18" s="10" customFormat="1" x14ac:dyDescent="0.3">
      <c r="A25" s="10">
        <v>3</v>
      </c>
      <c r="B25" s="10" t="s">
        <v>8</v>
      </c>
      <c r="C25" s="10">
        <v>0.64</v>
      </c>
      <c r="D25" s="10">
        <v>0.65</v>
      </c>
      <c r="E25" s="10">
        <v>0.6</v>
      </c>
      <c r="F25" s="10">
        <v>0.62</v>
      </c>
      <c r="G25" s="10">
        <v>0.7</v>
      </c>
      <c r="H25" s="10">
        <v>0.64</v>
      </c>
      <c r="K25" s="10">
        <v>3</v>
      </c>
      <c r="L25" s="10" t="s">
        <v>8</v>
      </c>
      <c r="M25" s="10">
        <v>0.96</v>
      </c>
      <c r="N25" s="10">
        <v>0.98</v>
      </c>
      <c r="O25" s="10">
        <v>0.93</v>
      </c>
      <c r="P25" s="10">
        <v>0.96</v>
      </c>
      <c r="Q25" s="10">
        <v>0.96</v>
      </c>
      <c r="R25" s="10">
        <v>0.96</v>
      </c>
    </row>
    <row r="26" spans="1:18" s="10" customFormat="1" x14ac:dyDescent="0.3">
      <c r="B26" s="10" t="s">
        <v>10</v>
      </c>
      <c r="D26" s="10">
        <v>0.63</v>
      </c>
      <c r="E26" s="10">
        <v>0.68</v>
      </c>
      <c r="F26" s="10">
        <v>0.65</v>
      </c>
      <c r="L26" s="10" t="s">
        <v>10</v>
      </c>
      <c r="N26" s="10">
        <v>0.93</v>
      </c>
      <c r="O26" s="10">
        <v>0.98</v>
      </c>
      <c r="P26" s="10">
        <v>0.96</v>
      </c>
    </row>
    <row r="27" spans="1:18" x14ac:dyDescent="0.3">
      <c r="A27">
        <v>4</v>
      </c>
      <c r="B27" t="s">
        <v>8</v>
      </c>
      <c r="C27">
        <v>0.64</v>
      </c>
      <c r="D27" s="10">
        <v>0.65</v>
      </c>
      <c r="E27" s="10">
        <v>0.61</v>
      </c>
      <c r="F27" s="10">
        <v>0.63</v>
      </c>
      <c r="G27" s="10">
        <v>0.7</v>
      </c>
      <c r="H27" s="10">
        <v>0.64</v>
      </c>
      <c r="K27">
        <v>4</v>
      </c>
      <c r="L27" t="s">
        <v>8</v>
      </c>
      <c r="M27">
        <v>0.96</v>
      </c>
      <c r="N27" s="10">
        <v>0.98</v>
      </c>
      <c r="O27" s="10">
        <v>0.93</v>
      </c>
      <c r="P27" s="10">
        <v>0.96</v>
      </c>
      <c r="Q27" s="10">
        <v>0.96</v>
      </c>
      <c r="R27" s="10">
        <v>0.96</v>
      </c>
    </row>
    <row r="28" spans="1:18" x14ac:dyDescent="0.3">
      <c r="B28" t="s">
        <v>10</v>
      </c>
      <c r="D28" s="10">
        <v>0.64</v>
      </c>
      <c r="E28" s="10">
        <v>0.68</v>
      </c>
      <c r="F28" s="10">
        <v>0.65</v>
      </c>
      <c r="L28" t="s">
        <v>10</v>
      </c>
      <c r="N28" s="10">
        <v>0.94</v>
      </c>
      <c r="O28" s="10">
        <v>0.98</v>
      </c>
      <c r="P28" s="10">
        <v>0.96</v>
      </c>
    </row>
    <row r="29" spans="1:18" s="10" customFormat="1" x14ac:dyDescent="0.3">
      <c r="A29" s="10">
        <v>5</v>
      </c>
      <c r="B29" s="10" t="s">
        <v>8</v>
      </c>
      <c r="C29" s="10">
        <v>0.64</v>
      </c>
      <c r="D29" s="10">
        <v>0.65</v>
      </c>
      <c r="E29" s="10">
        <v>0.6</v>
      </c>
      <c r="F29" s="10">
        <v>0.62</v>
      </c>
      <c r="G29" s="10">
        <v>0.69</v>
      </c>
      <c r="H29" s="10">
        <v>0.64</v>
      </c>
      <c r="K29" s="10">
        <v>5</v>
      </c>
      <c r="L29" s="10" t="s">
        <v>8</v>
      </c>
      <c r="M29" s="10">
        <v>0.95</v>
      </c>
      <c r="N29" s="10">
        <v>0.97</v>
      </c>
      <c r="O29" s="10">
        <v>0.92</v>
      </c>
      <c r="P29" s="10">
        <v>0.95</v>
      </c>
      <c r="Q29" s="10">
        <v>0.95</v>
      </c>
      <c r="R29" s="10">
        <v>0.95</v>
      </c>
    </row>
    <row r="30" spans="1:18" s="10" customFormat="1" x14ac:dyDescent="0.3">
      <c r="B30" s="10" t="s">
        <v>10</v>
      </c>
      <c r="D30" s="10">
        <v>0.63</v>
      </c>
      <c r="E30" s="10">
        <v>0.67</v>
      </c>
      <c r="F30" s="10">
        <v>0.65</v>
      </c>
      <c r="L30" s="10" t="s">
        <v>10</v>
      </c>
      <c r="N30" s="10">
        <v>0.93</v>
      </c>
      <c r="O30" s="10">
        <v>0.97</v>
      </c>
      <c r="P30" s="10">
        <v>0.95</v>
      </c>
    </row>
    <row r="33" spans="1:18" x14ac:dyDescent="0.3">
      <c r="A33" s="22" t="s">
        <v>19</v>
      </c>
      <c r="B33" s="22"/>
      <c r="C33" s="22"/>
      <c r="D33" s="22"/>
      <c r="E33" s="22"/>
      <c r="F33" s="22"/>
      <c r="G33" s="22"/>
      <c r="K33" s="22" t="s">
        <v>19</v>
      </c>
      <c r="L33" s="22"/>
      <c r="M33" s="22"/>
      <c r="N33" s="22"/>
      <c r="O33" s="22"/>
      <c r="P33" s="22"/>
      <c r="Q33" s="22"/>
    </row>
    <row r="34" spans="1:18" x14ac:dyDescent="0.3">
      <c r="C34" s="4" t="s">
        <v>0</v>
      </c>
      <c r="D34" s="4" t="s">
        <v>1</v>
      </c>
      <c r="E34" s="4" t="s">
        <v>2</v>
      </c>
      <c r="F34" s="4" t="s">
        <v>3</v>
      </c>
      <c r="G34" s="4" t="s">
        <v>16</v>
      </c>
      <c r="H34" s="4" t="s">
        <v>17</v>
      </c>
      <c r="M34" s="4" t="s">
        <v>0</v>
      </c>
      <c r="N34" s="4" t="s">
        <v>1</v>
      </c>
      <c r="O34" s="4" t="s">
        <v>2</v>
      </c>
      <c r="P34" s="4" t="s">
        <v>3</v>
      </c>
      <c r="Q34" s="4" t="s">
        <v>16</v>
      </c>
      <c r="R34" s="4" t="s">
        <v>17</v>
      </c>
    </row>
    <row r="35" spans="1:18" x14ac:dyDescent="0.3">
      <c r="A35" s="10"/>
      <c r="C35" s="10" t="s">
        <v>41</v>
      </c>
      <c r="D35" s="10" t="s">
        <v>42</v>
      </c>
      <c r="E35" s="10" t="s">
        <v>44</v>
      </c>
      <c r="F35" s="10" t="s">
        <v>43</v>
      </c>
      <c r="G35" s="10" t="s">
        <v>47</v>
      </c>
      <c r="H35" s="10" t="s">
        <v>48</v>
      </c>
      <c r="K35" s="10"/>
      <c r="M35" s="10" t="s">
        <v>53</v>
      </c>
      <c r="N35" s="10" t="s">
        <v>54</v>
      </c>
      <c r="O35" s="10" t="s">
        <v>56</v>
      </c>
      <c r="P35" s="10" t="s">
        <v>53</v>
      </c>
      <c r="Q35" s="10" t="s">
        <v>53</v>
      </c>
      <c r="R35" s="10" t="s">
        <v>53</v>
      </c>
    </row>
    <row r="36" spans="1:18" x14ac:dyDescent="0.3">
      <c r="A36" s="10"/>
      <c r="C36" s="10"/>
      <c r="D36" s="10" t="s">
        <v>43</v>
      </c>
      <c r="E36" s="10" t="s">
        <v>45</v>
      </c>
      <c r="F36" s="10" t="s">
        <v>46</v>
      </c>
      <c r="G36" s="10"/>
      <c r="H36" s="10"/>
      <c r="K36" s="10"/>
      <c r="M36" s="10"/>
      <c r="N36" s="10" t="s">
        <v>55</v>
      </c>
      <c r="O36" s="10" t="s">
        <v>54</v>
      </c>
      <c r="P36" s="10" t="s">
        <v>57</v>
      </c>
      <c r="Q36" s="10"/>
      <c r="R36" s="10"/>
    </row>
    <row r="38" spans="1:18" x14ac:dyDescent="0.3">
      <c r="B38" s="4" t="s">
        <v>27</v>
      </c>
      <c r="L38" s="4" t="s">
        <v>27</v>
      </c>
    </row>
    <row r="40" spans="1:18" x14ac:dyDescent="0.3">
      <c r="B40" s="18" t="s">
        <v>37</v>
      </c>
      <c r="L40" s="18" t="s">
        <v>62</v>
      </c>
    </row>
    <row r="41" spans="1:18" x14ac:dyDescent="0.3">
      <c r="L41" s="19" t="s">
        <v>63</v>
      </c>
    </row>
    <row r="42" spans="1:18" x14ac:dyDescent="0.3">
      <c r="B42" s="17" t="s">
        <v>38</v>
      </c>
      <c r="L42" s="17" t="s">
        <v>38</v>
      </c>
    </row>
    <row r="44" spans="1:18" x14ac:dyDescent="0.3">
      <c r="B44" s="18" t="s">
        <v>39</v>
      </c>
      <c r="L44" s="18" t="s">
        <v>64</v>
      </c>
    </row>
    <row r="45" spans="1:18" x14ac:dyDescent="0.3">
      <c r="B45" s="18" t="s">
        <v>40</v>
      </c>
      <c r="L45" s="20" t="s">
        <v>65</v>
      </c>
    </row>
    <row r="48" spans="1:18" x14ac:dyDescent="0.3">
      <c r="B48" s="17" t="s">
        <v>28</v>
      </c>
      <c r="L48" s="17" t="s">
        <v>28</v>
      </c>
    </row>
    <row r="50" spans="2:12" x14ac:dyDescent="0.3">
      <c r="B50" s="18" t="s">
        <v>29</v>
      </c>
      <c r="L50" s="18" t="s">
        <v>29</v>
      </c>
    </row>
    <row r="51" spans="2:12" x14ac:dyDescent="0.3">
      <c r="B51" s="18" t="s">
        <v>30</v>
      </c>
      <c r="L51" s="18" t="s">
        <v>30</v>
      </c>
    </row>
    <row r="52" spans="2:12" x14ac:dyDescent="0.3">
      <c r="B52" s="18" t="s">
        <v>31</v>
      </c>
      <c r="L52" s="18" t="s">
        <v>58</v>
      </c>
    </row>
    <row r="53" spans="2:12" x14ac:dyDescent="0.3">
      <c r="B53" s="19" t="s">
        <v>32</v>
      </c>
      <c r="L53" s="19" t="s">
        <v>32</v>
      </c>
    </row>
    <row r="54" spans="2:12" x14ac:dyDescent="0.3">
      <c r="B54" s="19" t="s">
        <v>33</v>
      </c>
      <c r="L54" s="19" t="s">
        <v>59</v>
      </c>
    </row>
    <row r="55" spans="2:12" x14ac:dyDescent="0.3">
      <c r="B55" s="19" t="s">
        <v>34</v>
      </c>
      <c r="L55" s="19" t="s">
        <v>60</v>
      </c>
    </row>
    <row r="56" spans="2:12" x14ac:dyDescent="0.3">
      <c r="B56" s="19" t="s">
        <v>35</v>
      </c>
      <c r="L56" s="19" t="s">
        <v>61</v>
      </c>
    </row>
    <row r="57" spans="2:12" x14ac:dyDescent="0.3">
      <c r="B57" s="20" t="s">
        <v>36</v>
      </c>
      <c r="L57" s="20" t="s">
        <v>36</v>
      </c>
    </row>
  </sheetData>
  <mergeCells count="11">
    <mergeCell ref="A33:G33"/>
    <mergeCell ref="B4:F4"/>
    <mergeCell ref="B1:O1"/>
    <mergeCell ref="B11:F11"/>
    <mergeCell ref="B18:F18"/>
    <mergeCell ref="A3:H3"/>
    <mergeCell ref="K3:R3"/>
    <mergeCell ref="L4:P4"/>
    <mergeCell ref="L11:P11"/>
    <mergeCell ref="L18:P18"/>
    <mergeCell ref="K33:Q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0DE7-79B0-454D-A965-FCB5839FD72B}">
  <dimension ref="A1:S19"/>
  <sheetViews>
    <sheetView workbookViewId="0">
      <selection activeCell="N9" sqref="N9:O10"/>
    </sheetView>
  </sheetViews>
  <sheetFormatPr defaultRowHeight="14.4" x14ac:dyDescent="0.3"/>
  <sheetData>
    <row r="1" spans="1:19" x14ac:dyDescent="0.3">
      <c r="A1" s="6"/>
      <c r="B1" s="4" t="s">
        <v>8</v>
      </c>
      <c r="C1" s="4" t="s">
        <v>9</v>
      </c>
      <c r="E1" s="12"/>
      <c r="F1" s="13" t="s">
        <v>8</v>
      </c>
      <c r="G1" s="13" t="s">
        <v>9</v>
      </c>
      <c r="I1" s="6"/>
      <c r="J1" s="4" t="s">
        <v>8</v>
      </c>
      <c r="K1" s="4" t="s">
        <v>9</v>
      </c>
      <c r="M1" s="12"/>
      <c r="N1" s="13" t="s">
        <v>8</v>
      </c>
      <c r="O1" s="13" t="s">
        <v>9</v>
      </c>
      <c r="Q1" s="6"/>
      <c r="R1" s="4" t="s">
        <v>8</v>
      </c>
      <c r="S1" s="4" t="s">
        <v>9</v>
      </c>
    </row>
    <row r="2" spans="1:19" x14ac:dyDescent="0.3">
      <c r="A2" s="6" t="s">
        <v>8</v>
      </c>
      <c r="E2" s="12" t="s">
        <v>8</v>
      </c>
      <c r="I2" s="6" t="s">
        <v>8</v>
      </c>
      <c r="M2" s="12" t="s">
        <v>8</v>
      </c>
      <c r="Q2" s="6" t="s">
        <v>8</v>
      </c>
    </row>
    <row r="3" spans="1:19" x14ac:dyDescent="0.3">
      <c r="A3" s="6" t="s">
        <v>9</v>
      </c>
      <c r="E3" s="12" t="s">
        <v>9</v>
      </c>
      <c r="I3" s="6" t="s">
        <v>9</v>
      </c>
      <c r="M3" s="12" t="s">
        <v>9</v>
      </c>
      <c r="Q3" s="6" t="s">
        <v>9</v>
      </c>
    </row>
    <row r="7" spans="1:19" x14ac:dyDescent="0.3">
      <c r="B7">
        <v>370</v>
      </c>
      <c r="D7">
        <v>92.5</v>
      </c>
      <c r="F7" s="21">
        <v>1.59</v>
      </c>
      <c r="G7" s="17"/>
      <c r="H7">
        <v>195</v>
      </c>
      <c r="I7">
        <f>(H7*100)/458</f>
        <v>42.5764192139738</v>
      </c>
    </row>
    <row r="8" spans="1:19" x14ac:dyDescent="0.3">
      <c r="B8" s="14">
        <v>366</v>
      </c>
      <c r="D8" s="10"/>
      <c r="E8" s="10">
        <v>7.5</v>
      </c>
      <c r="F8" s="21"/>
      <c r="G8" s="21">
        <v>98.41</v>
      </c>
      <c r="H8" s="14">
        <v>263</v>
      </c>
      <c r="I8">
        <f>(H8*100)/458</f>
        <v>57.4235807860262</v>
      </c>
    </row>
    <row r="9" spans="1:19" x14ac:dyDescent="0.3">
      <c r="B9">
        <v>373</v>
      </c>
      <c r="D9" s="10">
        <v>92.17</v>
      </c>
      <c r="F9" s="21">
        <v>2.76</v>
      </c>
      <c r="G9" s="17"/>
      <c r="H9">
        <v>151</v>
      </c>
      <c r="I9">
        <f t="shared" ref="I9:I11" si="0">(H9*100)/425</f>
        <v>35.529411764705884</v>
      </c>
      <c r="N9">
        <v>926</v>
      </c>
      <c r="O9">
        <v>274</v>
      </c>
      <c r="Q9">
        <f>SUM(N9:P9)</f>
        <v>1200</v>
      </c>
    </row>
    <row r="10" spans="1:19" x14ac:dyDescent="0.3">
      <c r="B10" s="14">
        <v>376</v>
      </c>
      <c r="D10" s="10"/>
      <c r="E10" s="10">
        <v>7.83</v>
      </c>
      <c r="F10" s="17"/>
      <c r="G10" s="17">
        <v>97.24</v>
      </c>
      <c r="H10" s="14">
        <v>274</v>
      </c>
      <c r="I10">
        <f t="shared" si="0"/>
        <v>64.470588235294116</v>
      </c>
      <c r="N10">
        <v>27</v>
      </c>
      <c r="O10">
        <v>1169</v>
      </c>
      <c r="Q10">
        <f>SUM(N10:P10)</f>
        <v>1196</v>
      </c>
    </row>
    <row r="11" spans="1:19" x14ac:dyDescent="0.3">
      <c r="B11">
        <v>367</v>
      </c>
      <c r="D11" s="10">
        <v>93.16</v>
      </c>
      <c r="F11" s="21">
        <v>1.84</v>
      </c>
      <c r="G11" s="17"/>
      <c r="H11">
        <v>363</v>
      </c>
      <c r="I11">
        <f t="shared" si="0"/>
        <v>85.411764705882348</v>
      </c>
    </row>
    <row r="12" spans="1:19" x14ac:dyDescent="0.3">
      <c r="D12" s="10"/>
      <c r="E12" s="10">
        <v>6.83</v>
      </c>
      <c r="F12" s="21"/>
      <c r="G12" s="21">
        <v>98.16</v>
      </c>
      <c r="I12">
        <f t="shared" ref="I12" si="1">(H12*100)/458</f>
        <v>0</v>
      </c>
      <c r="N12">
        <f>N9*100/1200</f>
        <v>77.166666666666671</v>
      </c>
      <c r="O12">
        <f>O9*100/1200</f>
        <v>22.833333333333332</v>
      </c>
    </row>
    <row r="13" spans="1:19" x14ac:dyDescent="0.3">
      <c r="B13">
        <f>AVERAGE(B7:B11)</f>
        <v>370.4</v>
      </c>
      <c r="D13" s="10">
        <v>93.42</v>
      </c>
      <c r="F13" s="21">
        <v>2.17</v>
      </c>
      <c r="G13" s="17"/>
      <c r="I13">
        <f>AVERAGE(I7:I11)</f>
        <v>57.082352941176467</v>
      </c>
      <c r="N13">
        <f>N10*100/1196</f>
        <v>2.2575250836120402</v>
      </c>
      <c r="O13">
        <f>O10*100/1196</f>
        <v>97.742474916387962</v>
      </c>
    </row>
    <row r="14" spans="1:19" x14ac:dyDescent="0.3">
      <c r="B14">
        <f>_xlfn.STDEV.S(B7:B11)</f>
        <v>4.1593268686170841</v>
      </c>
      <c r="E14" s="10">
        <v>6.58</v>
      </c>
      <c r="F14" s="17"/>
      <c r="G14" s="21">
        <v>97.83</v>
      </c>
      <c r="I14">
        <f>_xlfn.STDEV.S(I7:I11)</f>
        <v>19.571723319575128</v>
      </c>
    </row>
    <row r="15" spans="1:19" x14ac:dyDescent="0.3">
      <c r="D15" s="10">
        <v>92.42</v>
      </c>
      <c r="F15" s="21">
        <v>2.59</v>
      </c>
      <c r="G15" s="17"/>
    </row>
    <row r="16" spans="1:19" x14ac:dyDescent="0.3">
      <c r="E16" s="10">
        <v>7.58</v>
      </c>
      <c r="F16" s="17"/>
      <c r="G16" s="21">
        <v>97.41</v>
      </c>
    </row>
    <row r="17" spans="4:7" x14ac:dyDescent="0.3">
      <c r="F17" s="17"/>
      <c r="G17" s="17"/>
    </row>
    <row r="18" spans="4:7" x14ac:dyDescent="0.3">
      <c r="D18">
        <f>AVERAGE(D7:D15)</f>
        <v>92.734000000000009</v>
      </c>
      <c r="E18">
        <f>AVERAGE(E8:E16)</f>
        <v>7.2640000000000002</v>
      </c>
      <c r="F18" s="17">
        <f>AVERAGE(F7:F15)</f>
        <v>2.19</v>
      </c>
      <c r="G18" s="17">
        <f>AVERAGE(G8:G16)</f>
        <v>97.809999999999988</v>
      </c>
    </row>
    <row r="19" spans="4:7" x14ac:dyDescent="0.3">
      <c r="D19">
        <f>_xlfn.STDEV.S(D7:D15)</f>
        <v>0.52998113173961126</v>
      </c>
      <c r="E19">
        <f>_xlfn.STDEV.S(E8:E16)</f>
        <v>0.53200563906785803</v>
      </c>
      <c r="F19" s="17">
        <f>_xlfn.STDEV.S(F7:F15)</f>
        <v>0.49188413269793446</v>
      </c>
      <c r="G19" s="17">
        <f>_xlfn.STDEV.S(G8:G16)</f>
        <v>0.49188413269793579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CE6B-D4BE-4339-9084-EC25440D3E61}">
  <dimension ref="A1:W25"/>
  <sheetViews>
    <sheetView workbookViewId="0">
      <selection activeCell="W23" sqref="W23"/>
    </sheetView>
  </sheetViews>
  <sheetFormatPr defaultRowHeight="14.4" x14ac:dyDescent="0.3"/>
  <cols>
    <col min="4" max="4" width="6.88671875" customWidth="1"/>
    <col min="8" max="8" width="5" customWidth="1"/>
    <col min="12" max="12" width="7.77734375" customWidth="1"/>
    <col min="16" max="16" width="8" customWidth="1"/>
    <col min="20" max="20" width="5.21875" customWidth="1"/>
    <col min="22" max="22" width="11.109375" bestFit="1" customWidth="1"/>
    <col min="23" max="23" width="10.6640625" bestFit="1" customWidth="1"/>
  </cols>
  <sheetData>
    <row r="1" spans="1:21" s="1" customFormat="1" ht="15.6" x14ac:dyDescent="0.3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1" s="1" customFormat="1" ht="15.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  <c r="S2" s="8"/>
    </row>
    <row r="3" spans="1:21" s="5" customFormat="1" ht="15.6" x14ac:dyDescent="0.3">
      <c r="A3" s="27" t="s">
        <v>22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5" spans="1:21" x14ac:dyDescent="0.3">
      <c r="A5" s="22" t="s">
        <v>11</v>
      </c>
      <c r="B5" s="29"/>
      <c r="C5" s="29"/>
      <c r="D5" s="4"/>
      <c r="E5" s="28" t="s">
        <v>24</v>
      </c>
      <c r="F5" s="30"/>
      <c r="G5" s="30"/>
      <c r="I5" s="22"/>
      <c r="J5" s="29"/>
      <c r="K5" s="29"/>
      <c r="M5" s="6"/>
      <c r="Q5" s="22"/>
      <c r="R5" s="29"/>
      <c r="S5" s="29"/>
      <c r="U5" s="6"/>
    </row>
    <row r="6" spans="1:21" x14ac:dyDescent="0.3">
      <c r="A6" s="6"/>
      <c r="B6" s="4" t="s">
        <v>8</v>
      </c>
      <c r="C6" s="4" t="s">
        <v>9</v>
      </c>
      <c r="E6" s="4" t="s">
        <v>8</v>
      </c>
      <c r="F6" s="4" t="s">
        <v>9</v>
      </c>
      <c r="G6" s="6"/>
      <c r="I6" s="6"/>
      <c r="J6" s="4"/>
      <c r="K6" s="4"/>
      <c r="M6" s="6"/>
      <c r="Q6" s="6"/>
      <c r="R6" s="4"/>
      <c r="S6" s="4"/>
      <c r="U6" s="6"/>
    </row>
    <row r="7" spans="1:21" x14ac:dyDescent="0.3">
      <c r="A7" s="6" t="s">
        <v>8</v>
      </c>
      <c r="B7">
        <v>438</v>
      </c>
      <c r="C7">
        <v>560</v>
      </c>
      <c r="E7">
        <v>43.89</v>
      </c>
      <c r="F7">
        <v>56.11</v>
      </c>
      <c r="G7" s="6"/>
      <c r="I7" s="6"/>
      <c r="M7" s="6"/>
      <c r="Q7" s="6"/>
      <c r="U7" s="6"/>
    </row>
    <row r="8" spans="1:21" x14ac:dyDescent="0.3">
      <c r="A8" s="6" t="s">
        <v>9</v>
      </c>
      <c r="B8">
        <v>296</v>
      </c>
      <c r="C8">
        <v>705</v>
      </c>
      <c r="E8">
        <v>29.57</v>
      </c>
      <c r="F8">
        <v>70.430000000000007</v>
      </c>
      <c r="G8" s="6"/>
      <c r="I8" s="6"/>
      <c r="Q8" s="6"/>
    </row>
    <row r="9" spans="1:21" x14ac:dyDescent="0.3">
      <c r="A9" s="6"/>
      <c r="E9" s="6"/>
      <c r="I9" s="6"/>
      <c r="M9" s="6"/>
      <c r="Q9" s="6"/>
    </row>
    <row r="11" spans="1:21" s="9" customFormat="1" ht="15.6" x14ac:dyDescent="0.3">
      <c r="A11" s="27" t="s">
        <v>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3" spans="1:21" x14ac:dyDescent="0.3">
      <c r="A13" s="22" t="s">
        <v>11</v>
      </c>
      <c r="B13" s="29"/>
      <c r="C13" s="29"/>
      <c r="D13" s="4"/>
      <c r="E13" s="28" t="s">
        <v>24</v>
      </c>
      <c r="F13" s="30"/>
      <c r="G13" s="30"/>
      <c r="I13" s="22"/>
      <c r="J13" s="29"/>
      <c r="K13" s="29"/>
      <c r="M13" s="6"/>
      <c r="Q13" s="22"/>
      <c r="R13" s="29"/>
      <c r="S13" s="29"/>
      <c r="U13" s="6"/>
    </row>
    <row r="14" spans="1:21" x14ac:dyDescent="0.3">
      <c r="A14" s="6"/>
      <c r="B14" s="4" t="s">
        <v>8</v>
      </c>
      <c r="C14" s="4" t="s">
        <v>9</v>
      </c>
      <c r="E14" s="4" t="s">
        <v>8</v>
      </c>
      <c r="F14" s="4" t="s">
        <v>9</v>
      </c>
      <c r="G14" s="6"/>
      <c r="I14" s="6"/>
      <c r="J14" s="4"/>
      <c r="K14" s="4"/>
      <c r="M14" s="6"/>
      <c r="Q14" s="6"/>
      <c r="R14" s="4"/>
      <c r="S14" s="4"/>
      <c r="U14" s="6"/>
    </row>
    <row r="15" spans="1:21" x14ac:dyDescent="0.3">
      <c r="A15" s="6" t="s">
        <v>8</v>
      </c>
      <c r="B15">
        <v>535</v>
      </c>
      <c r="C15">
        <v>463</v>
      </c>
      <c r="E15">
        <v>53.61</v>
      </c>
      <c r="F15">
        <v>46.39</v>
      </c>
      <c r="G15" s="6"/>
      <c r="I15" s="6"/>
      <c r="M15" s="6"/>
      <c r="Q15" s="6"/>
      <c r="U15" s="6"/>
    </row>
    <row r="16" spans="1:21" x14ac:dyDescent="0.3">
      <c r="A16" s="6" t="s">
        <v>9</v>
      </c>
      <c r="B16">
        <v>288</v>
      </c>
      <c r="C16">
        <v>713</v>
      </c>
      <c r="E16">
        <v>28.77</v>
      </c>
      <c r="F16">
        <v>71.23</v>
      </c>
      <c r="G16" s="6"/>
      <c r="I16" s="6"/>
      <c r="Q16" s="6"/>
    </row>
    <row r="17" spans="1:23" x14ac:dyDescent="0.3">
      <c r="A17" s="6"/>
      <c r="E17" s="6"/>
      <c r="I17" s="6"/>
      <c r="M17" s="6"/>
      <c r="Q17" s="6"/>
    </row>
    <row r="19" spans="1:23" s="9" customFormat="1" ht="15.6" x14ac:dyDescent="0.3">
      <c r="A19" s="27" t="s">
        <v>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1" spans="1:23" x14ac:dyDescent="0.3">
      <c r="A21" s="22" t="s">
        <v>11</v>
      </c>
      <c r="B21" s="29"/>
      <c r="C21" s="29"/>
      <c r="D21" s="4"/>
      <c r="E21" s="28" t="s">
        <v>12</v>
      </c>
      <c r="F21" s="30"/>
      <c r="G21" s="30"/>
      <c r="I21" s="22" t="s">
        <v>13</v>
      </c>
      <c r="J21" s="29"/>
      <c r="K21" s="29"/>
      <c r="M21" s="28" t="s">
        <v>14</v>
      </c>
      <c r="N21" s="30"/>
      <c r="O21" s="30"/>
      <c r="Q21" s="22" t="s">
        <v>15</v>
      </c>
      <c r="R21" s="29"/>
      <c r="S21" s="29"/>
      <c r="U21" s="28" t="s">
        <v>20</v>
      </c>
      <c r="V21" s="28"/>
      <c r="W21" s="28"/>
    </row>
    <row r="22" spans="1:23" x14ac:dyDescent="0.3">
      <c r="A22" s="6"/>
      <c r="B22" s="4" t="s">
        <v>8</v>
      </c>
      <c r="C22" s="4" t="s">
        <v>9</v>
      </c>
      <c r="E22" s="12"/>
      <c r="F22" s="13" t="s">
        <v>8</v>
      </c>
      <c r="G22" s="13" t="s">
        <v>9</v>
      </c>
      <c r="I22" s="6"/>
      <c r="J22" s="4" t="s">
        <v>8</v>
      </c>
      <c r="K22" s="4" t="s">
        <v>9</v>
      </c>
      <c r="M22" s="12"/>
      <c r="N22" s="13" t="s">
        <v>8</v>
      </c>
      <c r="O22" s="13" t="s">
        <v>9</v>
      </c>
      <c r="Q22" s="6"/>
      <c r="R22" s="4" t="s">
        <v>8</v>
      </c>
      <c r="S22" s="4" t="s">
        <v>9</v>
      </c>
      <c r="U22" s="12"/>
      <c r="V22" s="13" t="s">
        <v>8</v>
      </c>
      <c r="W22" s="13" t="s">
        <v>9</v>
      </c>
    </row>
    <row r="23" spans="1:23" x14ac:dyDescent="0.3">
      <c r="A23" s="6" t="s">
        <v>8</v>
      </c>
      <c r="B23">
        <v>615</v>
      </c>
      <c r="C23">
        <v>383</v>
      </c>
      <c r="E23" s="12" t="s">
        <v>8</v>
      </c>
      <c r="F23" s="14">
        <v>598</v>
      </c>
      <c r="G23" s="14">
        <v>400</v>
      </c>
      <c r="I23" s="6" t="s">
        <v>8</v>
      </c>
      <c r="J23">
        <v>597</v>
      </c>
      <c r="K23">
        <v>401</v>
      </c>
      <c r="M23" s="12" t="s">
        <v>8</v>
      </c>
      <c r="N23" s="14">
        <v>610</v>
      </c>
      <c r="O23" s="14">
        <v>388</v>
      </c>
      <c r="Q23" s="6" t="s">
        <v>8</v>
      </c>
      <c r="R23">
        <v>602</v>
      </c>
      <c r="S23">
        <v>396</v>
      </c>
      <c r="U23" s="12" t="s">
        <v>8</v>
      </c>
      <c r="V23" s="2" t="s">
        <v>49</v>
      </c>
      <c r="W23" s="14" t="s">
        <v>50</v>
      </c>
    </row>
    <row r="24" spans="1:23" x14ac:dyDescent="0.3">
      <c r="A24" s="6" t="s">
        <v>9</v>
      </c>
      <c r="B24">
        <v>329</v>
      </c>
      <c r="C24">
        <v>672</v>
      </c>
      <c r="E24" s="12" t="s">
        <v>9</v>
      </c>
      <c r="F24" s="14">
        <v>310</v>
      </c>
      <c r="G24" s="14">
        <v>691</v>
      </c>
      <c r="I24" s="6" t="s">
        <v>9</v>
      </c>
      <c r="J24">
        <v>324</v>
      </c>
      <c r="K24">
        <v>677</v>
      </c>
      <c r="M24" s="12" t="s">
        <v>9</v>
      </c>
      <c r="N24" s="14">
        <v>325</v>
      </c>
      <c r="O24" s="14">
        <v>676</v>
      </c>
      <c r="Q24" s="6" t="s">
        <v>9</v>
      </c>
      <c r="R24">
        <v>331</v>
      </c>
      <c r="S24">
        <v>670</v>
      </c>
      <c r="U24" s="12" t="s">
        <v>9</v>
      </c>
      <c r="V24" s="14" t="s">
        <v>51</v>
      </c>
      <c r="W24" s="2" t="s">
        <v>52</v>
      </c>
    </row>
    <row r="25" spans="1:23" x14ac:dyDescent="0.3">
      <c r="V25" t="s">
        <v>23</v>
      </c>
    </row>
  </sheetData>
  <mergeCells count="18">
    <mergeCell ref="E5:G5"/>
    <mergeCell ref="I5:K5"/>
    <mergeCell ref="A1:S1"/>
    <mergeCell ref="A3:S3"/>
    <mergeCell ref="A11:S11"/>
    <mergeCell ref="U21:W21"/>
    <mergeCell ref="A21:C21"/>
    <mergeCell ref="E21:G21"/>
    <mergeCell ref="I21:K21"/>
    <mergeCell ref="M21:O21"/>
    <mergeCell ref="Q21:S21"/>
    <mergeCell ref="A19:S19"/>
    <mergeCell ref="Q5:S5"/>
    <mergeCell ref="A13:C13"/>
    <mergeCell ref="E13:G13"/>
    <mergeCell ref="I13:K13"/>
    <mergeCell ref="Q13:S13"/>
    <mergeCell ref="A5:C5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8207-6894-4DAA-9D48-9DD3145ED172}">
  <dimension ref="A1:W25"/>
  <sheetViews>
    <sheetView tabSelected="1" topLeftCell="A3" workbookViewId="0">
      <selection activeCell="F16" sqref="F16"/>
    </sheetView>
  </sheetViews>
  <sheetFormatPr defaultRowHeight="14.4" x14ac:dyDescent="0.3"/>
  <cols>
    <col min="4" max="4" width="6.88671875" customWidth="1"/>
    <col min="8" max="8" width="5" customWidth="1"/>
    <col min="12" max="12" width="7.77734375" customWidth="1"/>
    <col min="16" max="16" width="8" customWidth="1"/>
    <col min="20" max="20" width="5.21875" customWidth="1"/>
    <col min="22" max="22" width="11.109375" bestFit="1" customWidth="1"/>
    <col min="23" max="23" width="10.6640625" bestFit="1" customWidth="1"/>
  </cols>
  <sheetData>
    <row r="1" spans="1:21" s="1" customFormat="1" ht="15.6" x14ac:dyDescent="0.3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1" s="1" customFormat="1" ht="15.6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"/>
      <c r="Q2" s="8"/>
      <c r="R2" s="8"/>
      <c r="S2" s="8"/>
    </row>
    <row r="3" spans="1:21" s="5" customFormat="1" ht="15.6" x14ac:dyDescent="0.3">
      <c r="A3" s="27" t="s">
        <v>22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5" spans="1:21" x14ac:dyDescent="0.3">
      <c r="A5" s="22" t="s">
        <v>11</v>
      </c>
      <c r="B5" s="29"/>
      <c r="C5" s="29"/>
      <c r="D5" s="4"/>
      <c r="E5" s="28" t="s">
        <v>24</v>
      </c>
      <c r="F5" s="30"/>
      <c r="G5" s="30"/>
      <c r="I5" s="22"/>
      <c r="J5" s="29"/>
      <c r="K5" s="29"/>
      <c r="M5" s="6"/>
      <c r="Q5" s="22"/>
      <c r="R5" s="29"/>
      <c r="S5" s="29"/>
      <c r="U5" s="6"/>
    </row>
    <row r="6" spans="1:21" x14ac:dyDescent="0.3">
      <c r="A6" s="6"/>
      <c r="B6" s="4" t="s">
        <v>8</v>
      </c>
      <c r="C6" s="4" t="s">
        <v>9</v>
      </c>
      <c r="E6" s="4" t="s">
        <v>8</v>
      </c>
      <c r="F6" s="4" t="s">
        <v>9</v>
      </c>
      <c r="G6" s="6"/>
      <c r="I6" s="6"/>
      <c r="J6" s="4"/>
      <c r="K6" s="4"/>
      <c r="M6" s="6"/>
      <c r="Q6" s="6"/>
      <c r="R6" s="4"/>
      <c r="S6" s="4"/>
      <c r="U6" s="6"/>
    </row>
    <row r="7" spans="1:21" x14ac:dyDescent="0.3">
      <c r="A7" s="6" t="s">
        <v>8</v>
      </c>
      <c r="B7">
        <v>915</v>
      </c>
      <c r="C7">
        <v>285</v>
      </c>
      <c r="E7">
        <v>76.25</v>
      </c>
      <c r="F7">
        <v>23.75</v>
      </c>
      <c r="G7" s="6"/>
      <c r="I7" s="6"/>
      <c r="M7" s="6"/>
      <c r="Q7" s="6"/>
      <c r="U7" s="6"/>
    </row>
    <row r="8" spans="1:21" x14ac:dyDescent="0.3">
      <c r="A8" s="6" t="s">
        <v>9</v>
      </c>
      <c r="B8">
        <v>109</v>
      </c>
      <c r="C8">
        <v>1087</v>
      </c>
      <c r="E8">
        <v>9.11</v>
      </c>
      <c r="F8">
        <v>90.89</v>
      </c>
      <c r="G8" s="6"/>
      <c r="I8" s="6"/>
      <c r="Q8" s="6"/>
    </row>
    <row r="9" spans="1:21" x14ac:dyDescent="0.3">
      <c r="A9" s="6"/>
      <c r="E9" s="6"/>
      <c r="I9" s="6"/>
      <c r="M9" s="6"/>
      <c r="Q9" s="6"/>
    </row>
    <row r="11" spans="1:21" s="9" customFormat="1" ht="15.6" x14ac:dyDescent="0.3">
      <c r="A11" s="27" t="s">
        <v>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3" spans="1:21" x14ac:dyDescent="0.3">
      <c r="A13" s="22" t="s">
        <v>11</v>
      </c>
      <c r="B13" s="29"/>
      <c r="C13" s="29"/>
      <c r="D13" s="4"/>
      <c r="E13" s="28" t="s">
        <v>24</v>
      </c>
      <c r="F13" s="30"/>
      <c r="G13" s="30"/>
      <c r="I13" s="22"/>
      <c r="J13" s="29"/>
      <c r="K13" s="29"/>
      <c r="M13" s="6"/>
      <c r="Q13" s="22"/>
      <c r="R13" s="29"/>
      <c r="S13" s="29"/>
      <c r="U13" s="6"/>
    </row>
    <row r="14" spans="1:21" x14ac:dyDescent="0.3">
      <c r="A14" s="6"/>
      <c r="B14" s="4" t="s">
        <v>8</v>
      </c>
      <c r="C14" s="4" t="s">
        <v>9</v>
      </c>
      <c r="E14" s="4" t="s">
        <v>8</v>
      </c>
      <c r="F14" s="4" t="s">
        <v>9</v>
      </c>
      <c r="G14" s="6"/>
      <c r="I14" s="6"/>
      <c r="J14" s="4"/>
      <c r="K14" s="4"/>
      <c r="M14" s="6"/>
      <c r="Q14" s="6"/>
      <c r="R14" s="4"/>
      <c r="S14" s="4"/>
      <c r="U14" s="6"/>
    </row>
    <row r="15" spans="1:21" x14ac:dyDescent="0.3">
      <c r="A15" s="6" t="s">
        <v>8</v>
      </c>
      <c r="B15">
        <v>926</v>
      </c>
      <c r="C15">
        <v>274</v>
      </c>
      <c r="E15">
        <v>77.17</v>
      </c>
      <c r="F15">
        <v>22.83</v>
      </c>
      <c r="G15" s="6"/>
      <c r="I15" s="6"/>
      <c r="M15" s="6"/>
      <c r="Q15" s="6"/>
      <c r="U15" s="6"/>
    </row>
    <row r="16" spans="1:21" x14ac:dyDescent="0.3">
      <c r="A16" s="6" t="s">
        <v>9</v>
      </c>
      <c r="B16">
        <v>27</v>
      </c>
      <c r="C16">
        <v>1169</v>
      </c>
      <c r="E16">
        <v>2.2599999999999998</v>
      </c>
      <c r="F16">
        <v>97.74</v>
      </c>
      <c r="G16" s="6"/>
      <c r="I16" s="6"/>
      <c r="Q16" s="6"/>
    </row>
    <row r="17" spans="1:23" x14ac:dyDescent="0.3">
      <c r="A17" s="6"/>
      <c r="E17" s="6"/>
      <c r="I17" s="6"/>
      <c r="M17" s="6"/>
      <c r="Q17" s="6"/>
    </row>
    <row r="19" spans="1:23" s="9" customFormat="1" ht="15.6" x14ac:dyDescent="0.3">
      <c r="A19" s="27" t="s">
        <v>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1" spans="1:23" x14ac:dyDescent="0.3">
      <c r="A21" s="22" t="s">
        <v>11</v>
      </c>
      <c r="B21" s="29"/>
      <c r="C21" s="29"/>
      <c r="D21" s="4"/>
      <c r="E21" s="28" t="s">
        <v>12</v>
      </c>
      <c r="F21" s="30"/>
      <c r="G21" s="30"/>
      <c r="I21" s="22" t="s">
        <v>13</v>
      </c>
      <c r="J21" s="29"/>
      <c r="K21" s="29"/>
      <c r="M21" s="28" t="s">
        <v>14</v>
      </c>
      <c r="N21" s="30"/>
      <c r="O21" s="30"/>
      <c r="Q21" s="22" t="s">
        <v>15</v>
      </c>
      <c r="R21" s="29"/>
      <c r="S21" s="29"/>
      <c r="U21" s="28" t="s">
        <v>20</v>
      </c>
      <c r="V21" s="28"/>
      <c r="W21" s="28"/>
    </row>
    <row r="22" spans="1:23" x14ac:dyDescent="0.3">
      <c r="A22" s="6"/>
      <c r="B22" s="4" t="s">
        <v>8</v>
      </c>
      <c r="C22" s="4" t="s">
        <v>9</v>
      </c>
      <c r="E22" s="12"/>
      <c r="F22" s="13" t="s">
        <v>8</v>
      </c>
      <c r="G22" s="13" t="s">
        <v>9</v>
      </c>
      <c r="I22" s="6"/>
      <c r="J22" s="4" t="s">
        <v>8</v>
      </c>
      <c r="K22" s="4" t="s">
        <v>9</v>
      </c>
      <c r="M22" s="12"/>
      <c r="N22" s="13" t="s">
        <v>8</v>
      </c>
      <c r="O22" s="13" t="s">
        <v>9</v>
      </c>
      <c r="Q22" s="6"/>
      <c r="R22" s="4" t="s">
        <v>8</v>
      </c>
      <c r="S22" s="4" t="s">
        <v>9</v>
      </c>
      <c r="U22" s="12"/>
      <c r="V22" s="13" t="s">
        <v>8</v>
      </c>
      <c r="W22" s="13" t="s">
        <v>9</v>
      </c>
    </row>
    <row r="23" spans="1:23" x14ac:dyDescent="0.3">
      <c r="A23" s="6" t="s">
        <v>8</v>
      </c>
      <c r="B23">
        <v>1110</v>
      </c>
      <c r="C23">
        <v>90</v>
      </c>
      <c r="E23" s="12" t="s">
        <v>8</v>
      </c>
      <c r="F23" s="14">
        <v>1106</v>
      </c>
      <c r="G23" s="14">
        <v>94</v>
      </c>
      <c r="I23" s="6" t="s">
        <v>8</v>
      </c>
      <c r="J23">
        <v>1118</v>
      </c>
      <c r="K23">
        <v>82</v>
      </c>
      <c r="M23" s="12" t="s">
        <v>8</v>
      </c>
      <c r="N23" s="14">
        <v>1121</v>
      </c>
      <c r="O23" s="14">
        <v>79</v>
      </c>
      <c r="Q23" s="6" t="s">
        <v>8</v>
      </c>
      <c r="R23">
        <v>1109</v>
      </c>
      <c r="S23">
        <v>91</v>
      </c>
      <c r="U23" s="12" t="s">
        <v>8</v>
      </c>
      <c r="V23" s="2" t="s">
        <v>66</v>
      </c>
      <c r="W23" s="14" t="s">
        <v>67</v>
      </c>
    </row>
    <row r="24" spans="1:23" x14ac:dyDescent="0.3">
      <c r="A24" s="6" t="s">
        <v>9</v>
      </c>
      <c r="B24">
        <v>19</v>
      </c>
      <c r="C24">
        <v>1177</v>
      </c>
      <c r="E24" s="12" t="s">
        <v>9</v>
      </c>
      <c r="F24" s="14">
        <v>33</v>
      </c>
      <c r="G24" s="14">
        <v>1163</v>
      </c>
      <c r="I24" s="6" t="s">
        <v>9</v>
      </c>
      <c r="J24">
        <v>22</v>
      </c>
      <c r="K24">
        <v>1174</v>
      </c>
      <c r="M24" s="12" t="s">
        <v>9</v>
      </c>
      <c r="N24" s="14">
        <v>26</v>
      </c>
      <c r="O24" s="14">
        <v>1170</v>
      </c>
      <c r="Q24" s="6" t="s">
        <v>9</v>
      </c>
      <c r="R24">
        <v>31</v>
      </c>
      <c r="S24">
        <v>1165</v>
      </c>
      <c r="U24" s="12" t="s">
        <v>9</v>
      </c>
      <c r="V24" s="14" t="s">
        <v>68</v>
      </c>
      <c r="W24" s="2" t="s">
        <v>69</v>
      </c>
    </row>
    <row r="25" spans="1:23" x14ac:dyDescent="0.3">
      <c r="V25" t="s">
        <v>23</v>
      </c>
    </row>
  </sheetData>
  <mergeCells count="18">
    <mergeCell ref="A1:S1"/>
    <mergeCell ref="A3:S3"/>
    <mergeCell ref="A5:C5"/>
    <mergeCell ref="E5:G5"/>
    <mergeCell ref="I5:K5"/>
    <mergeCell ref="Q5:S5"/>
    <mergeCell ref="A11:S11"/>
    <mergeCell ref="A13:C13"/>
    <mergeCell ref="E13:G13"/>
    <mergeCell ref="I13:K13"/>
    <mergeCell ref="Q13:S13"/>
    <mergeCell ref="U21:W21"/>
    <mergeCell ref="A19:S19"/>
    <mergeCell ref="A21:C21"/>
    <mergeCell ref="E21:G21"/>
    <mergeCell ref="I21:K21"/>
    <mergeCell ref="M21:O21"/>
    <mergeCell ref="Q21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BeforeAddingMetaDataFeatures</vt:lpstr>
      <vt:lpstr>AfterAddingMetaDataFeatures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faqee</dc:creator>
  <cp:lastModifiedBy>Rehman, Faqeer</cp:lastModifiedBy>
  <dcterms:created xsi:type="dcterms:W3CDTF">2015-06-05T18:17:20Z</dcterms:created>
  <dcterms:modified xsi:type="dcterms:W3CDTF">2021-07-25T20:08:29Z</dcterms:modified>
</cp:coreProperties>
</file>