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montanaedu-my.sharepoint.com/personal/faqeerrehman_msu_montana_edu/Documents/Research/Clem/IntrusionDetectionSystem/Results/Research2/ExtensionToResearch2/DataSetHavingMoreMutantsData/Results+Dataset/ShallowNN/"/>
    </mc:Choice>
  </mc:AlternateContent>
  <xr:revisionPtr revIDLastSave="1447" documentId="11_F25DC773A252ABDACC104802A11C5F385ADE58E6" xr6:coauthVersionLast="45" xr6:coauthVersionMax="46" xr10:uidLastSave="{CCDFFE1F-D95F-446F-B21E-AB19E689199A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F19" i="3"/>
  <c r="G18" i="3"/>
  <c r="F18" i="3"/>
  <c r="N14" i="3"/>
  <c r="M14" i="3"/>
  <c r="N13" i="3"/>
  <c r="M13" i="3"/>
  <c r="P11" i="3"/>
  <c r="P10" i="3"/>
  <c r="I8" i="3" l="1"/>
  <c r="I9" i="3"/>
  <c r="I10" i="3"/>
  <c r="I11" i="3"/>
  <c r="I7" i="3"/>
  <c r="D19" i="3"/>
  <c r="I12" i="3"/>
  <c r="E19" i="3"/>
  <c r="E18" i="3"/>
  <c r="D18" i="3"/>
  <c r="B13" i="3"/>
  <c r="B14" i="3"/>
  <c r="I14" i="3" l="1"/>
  <c r="I13" i="3"/>
</calcChain>
</file>

<file path=xl/sharedStrings.xml><?xml version="1.0" encoding="utf-8"?>
<sst xmlns="http://schemas.openxmlformats.org/spreadsheetml/2006/main" count="145" uniqueCount="53">
  <si>
    <t>Accuracy</t>
  </si>
  <si>
    <t>Precision</t>
  </si>
  <si>
    <t>Recall</t>
  </si>
  <si>
    <t>F1-Score</t>
  </si>
  <si>
    <t>10 fold cross validation</t>
  </si>
  <si>
    <t>SVM Classifier</t>
  </si>
  <si>
    <t>Ramdom Florest Classifier</t>
  </si>
  <si>
    <t>#</t>
  </si>
  <si>
    <t>Bug</t>
  </si>
  <si>
    <t>No Bug</t>
  </si>
  <si>
    <t>NoBug</t>
  </si>
  <si>
    <t># 1</t>
  </si>
  <si>
    <t># 2</t>
  </si>
  <si>
    <t># 3</t>
  </si>
  <si>
    <t># 4</t>
  </si>
  <si>
    <t># 5</t>
  </si>
  <si>
    <t>Training set score</t>
  </si>
  <si>
    <t>Test set score</t>
  </si>
  <si>
    <t>Random Forest Classifier</t>
  </si>
  <si>
    <t>Average</t>
  </si>
  <si>
    <t>10 fold cross validation : Confusion Matrix</t>
  </si>
  <si>
    <t>K-NN Classifier</t>
  </si>
  <si>
    <t>`</t>
  </si>
  <si>
    <t>0.93 ± 0.0</t>
  </si>
  <si>
    <t>%age</t>
  </si>
  <si>
    <t>On Average (%)</t>
  </si>
  <si>
    <t>SVM</t>
  </si>
  <si>
    <t>KNN</t>
  </si>
  <si>
    <t>RandomForest</t>
  </si>
  <si>
    <t>param_grid = {</t>
  </si>
  <si>
    <r>
      <t xml:space="preserve">    </t>
    </r>
    <r>
      <rPr>
        <b/>
        <sz val="9.8000000000000007"/>
        <color rgb="FF008080"/>
        <rFont val="Consolas"/>
        <family val="3"/>
      </rPr>
      <t>'bootstrap'</t>
    </r>
    <r>
      <rPr>
        <sz val="9.8000000000000007"/>
        <color rgb="FF000000"/>
        <rFont val="Consolas"/>
        <family val="3"/>
      </rPr>
      <t>: [</t>
    </r>
    <r>
      <rPr>
        <b/>
        <sz val="9.8000000000000007"/>
        <color rgb="FF000080"/>
        <rFont val="Consolas"/>
        <family val="3"/>
      </rPr>
      <t>True</t>
    </r>
    <r>
      <rPr>
        <sz val="9.8000000000000007"/>
        <color rgb="FF000000"/>
        <rFont val="Consolas"/>
        <family val="3"/>
      </rPr>
      <t>],</t>
    </r>
  </si>
  <si>
    <r>
      <t xml:space="preserve">    </t>
    </r>
    <r>
      <rPr>
        <b/>
        <sz val="9.8000000000000007"/>
        <color rgb="FF008080"/>
        <rFont val="Consolas"/>
        <family val="3"/>
      </rPr>
      <t>'max_depth'</t>
    </r>
    <r>
      <rPr>
        <sz val="9.8000000000000007"/>
        <color rgb="FF000000"/>
        <rFont val="Consolas"/>
        <family val="3"/>
      </rPr>
      <t>: [</t>
    </r>
    <r>
      <rPr>
        <sz val="9.8000000000000007"/>
        <color rgb="FF0000FF"/>
        <rFont val="Consolas"/>
        <family val="3"/>
      </rPr>
      <t>17</t>
    </r>
    <r>
      <rPr>
        <sz val="9.8000000000000007"/>
        <color rgb="FF000000"/>
        <rFont val="Consolas"/>
        <family val="3"/>
      </rPr>
      <t xml:space="preserve">], </t>
    </r>
    <r>
      <rPr>
        <i/>
        <sz val="9.8000000000000007"/>
        <color rgb="FF808080"/>
        <rFont val="Consolas"/>
        <family val="3"/>
      </rPr>
      <t>## we kept a balance between accuracy and overfitting (difference between training and test/validation loss)</t>
    </r>
  </si>
  <si>
    <r>
      <t xml:space="preserve">    </t>
    </r>
    <r>
      <rPr>
        <b/>
        <sz val="9.8000000000000007"/>
        <color rgb="FF008080"/>
        <rFont val="Consolas"/>
        <family val="3"/>
      </rPr>
      <t>'max_features'</t>
    </r>
    <r>
      <rPr>
        <sz val="9.8000000000000007"/>
        <color rgb="FF000000"/>
        <rFont val="Consolas"/>
        <family val="3"/>
      </rPr>
      <t>: [</t>
    </r>
    <r>
      <rPr>
        <sz val="9.8000000000000007"/>
        <color rgb="FF0000FF"/>
        <rFont val="Consolas"/>
        <family val="3"/>
      </rPr>
      <t>28</t>
    </r>
    <r>
      <rPr>
        <sz val="9.8000000000000007"/>
        <color rgb="FF000000"/>
        <rFont val="Consolas"/>
        <family val="3"/>
      </rPr>
      <t xml:space="preserve">], </t>
    </r>
    <r>
      <rPr>
        <i/>
        <sz val="9.8000000000000007"/>
        <color rgb="FF808080"/>
        <rFont val="Consolas"/>
        <family val="3"/>
      </rPr>
      <t>##</t>
    </r>
  </si>
  <si>
    <r>
      <t xml:space="preserve">    </t>
    </r>
    <r>
      <rPr>
        <b/>
        <sz val="9.8000000000000007"/>
        <color rgb="FF008080"/>
        <rFont val="Consolas"/>
        <family val="3"/>
      </rPr>
      <t>'min_samples_leaf'</t>
    </r>
    <r>
      <rPr>
        <sz val="9.8000000000000007"/>
        <color rgb="FF000000"/>
        <rFont val="Consolas"/>
        <family val="3"/>
      </rPr>
      <t>: [</t>
    </r>
    <r>
      <rPr>
        <sz val="9.8000000000000007"/>
        <color rgb="FF0000FF"/>
        <rFont val="Consolas"/>
        <family val="3"/>
      </rPr>
      <t>6</t>
    </r>
    <r>
      <rPr>
        <sz val="9.8000000000000007"/>
        <color rgb="FF000000"/>
        <rFont val="Consolas"/>
        <family val="3"/>
      </rPr>
      <t xml:space="preserve">], </t>
    </r>
    <r>
      <rPr>
        <i/>
        <sz val="9.8000000000000007"/>
        <color rgb="FF808080"/>
        <rFont val="Consolas"/>
        <family val="3"/>
      </rPr>
      <t>##5</t>
    </r>
  </si>
  <si>
    <r>
      <t xml:space="preserve">    </t>
    </r>
    <r>
      <rPr>
        <b/>
        <sz val="9.8000000000000007"/>
        <color rgb="FF008080"/>
        <rFont val="Consolas"/>
        <family val="3"/>
      </rPr>
      <t>'min_samples_split'</t>
    </r>
    <r>
      <rPr>
        <sz val="9.8000000000000007"/>
        <color rgb="FF000000"/>
        <rFont val="Consolas"/>
        <family val="3"/>
      </rPr>
      <t>: [</t>
    </r>
    <r>
      <rPr>
        <sz val="9.8000000000000007"/>
        <color rgb="FF0000FF"/>
        <rFont val="Consolas"/>
        <family val="3"/>
      </rPr>
      <t>10</t>
    </r>
    <r>
      <rPr>
        <sz val="9.8000000000000007"/>
        <color rgb="FF000000"/>
        <rFont val="Consolas"/>
        <family val="3"/>
      </rPr>
      <t xml:space="preserve">], </t>
    </r>
    <r>
      <rPr>
        <i/>
        <sz val="9.8000000000000007"/>
        <color rgb="FF808080"/>
        <rFont val="Consolas"/>
        <family val="3"/>
      </rPr>
      <t>##8</t>
    </r>
  </si>
  <si>
    <r>
      <t xml:space="preserve">    </t>
    </r>
    <r>
      <rPr>
        <b/>
        <sz val="9.8000000000000007"/>
        <color rgb="FF008080"/>
        <rFont val="Consolas"/>
        <family val="3"/>
      </rPr>
      <t>'n_estimators'</t>
    </r>
    <r>
      <rPr>
        <sz val="9.8000000000000007"/>
        <color rgb="FF000000"/>
        <rFont val="Consolas"/>
        <family val="3"/>
      </rPr>
      <t>: [</t>
    </r>
    <r>
      <rPr>
        <sz val="9.8000000000000007"/>
        <color rgb="FF0000FF"/>
        <rFont val="Consolas"/>
        <family val="3"/>
      </rPr>
      <t>55</t>
    </r>
    <r>
      <rPr>
        <sz val="9.8000000000000007"/>
        <color rgb="FF000000"/>
        <rFont val="Consolas"/>
        <family val="3"/>
      </rPr>
      <t xml:space="preserve">] </t>
    </r>
    <r>
      <rPr>
        <i/>
        <sz val="9.8000000000000007"/>
        <color rgb="FF808080"/>
        <rFont val="Consolas"/>
        <family val="3"/>
      </rPr>
      <t>##33, we got 55, so we are check the boundry values</t>
    </r>
  </si>
  <si>
    <t>}</t>
  </si>
  <si>
    <r>
      <t>params_grid = [{</t>
    </r>
    <r>
      <rPr>
        <b/>
        <sz val="9.8000000000000007"/>
        <color rgb="FF008080"/>
        <rFont val="Consolas"/>
        <family val="3"/>
      </rPr>
      <t>'kernel'</t>
    </r>
    <r>
      <rPr>
        <sz val="9.8000000000000007"/>
        <color rgb="FF000000"/>
        <rFont val="Consolas"/>
        <family val="3"/>
      </rPr>
      <t>: [</t>
    </r>
    <r>
      <rPr>
        <b/>
        <sz val="9.8000000000000007"/>
        <color rgb="FF008080"/>
        <rFont val="Consolas"/>
        <family val="3"/>
      </rPr>
      <t>'rbf'</t>
    </r>
    <r>
      <rPr>
        <sz val="9.8000000000000007"/>
        <color rgb="FF000000"/>
        <rFont val="Consolas"/>
        <family val="3"/>
      </rPr>
      <t xml:space="preserve">], </t>
    </r>
    <r>
      <rPr>
        <b/>
        <sz val="9.8000000000000007"/>
        <color rgb="FF008080"/>
        <rFont val="Consolas"/>
        <family val="3"/>
      </rPr>
      <t>'gamma'</t>
    </r>
    <r>
      <rPr>
        <sz val="9.8000000000000007"/>
        <color rgb="FF000000"/>
        <rFont val="Consolas"/>
        <family val="3"/>
      </rPr>
      <t>: [</t>
    </r>
    <r>
      <rPr>
        <sz val="9.8000000000000007"/>
        <color rgb="FF0000FF"/>
        <rFont val="Consolas"/>
        <family val="3"/>
      </rPr>
      <t>1000</t>
    </r>
    <r>
      <rPr>
        <sz val="9.8000000000000007"/>
        <color rgb="FF000000"/>
        <rFont val="Consolas"/>
        <family val="3"/>
      </rPr>
      <t xml:space="preserve">], </t>
    </r>
    <r>
      <rPr>
        <i/>
        <sz val="9.8000000000000007"/>
        <color rgb="FF808080"/>
        <rFont val="Consolas"/>
        <family val="3"/>
      </rPr>
      <t>#1000</t>
    </r>
  </si>
  <si>
    <r>
      <t xml:space="preserve">                     </t>
    </r>
    <r>
      <rPr>
        <b/>
        <sz val="9.8000000000000007"/>
        <color rgb="FF008080"/>
        <rFont val="Consolas"/>
        <family val="3"/>
      </rPr>
      <t>'C'</t>
    </r>
    <r>
      <rPr>
        <sz val="9.8000000000000007"/>
        <color rgb="FF000000"/>
        <rFont val="Consolas"/>
        <family val="3"/>
      </rPr>
      <t>: [</t>
    </r>
    <r>
      <rPr>
        <sz val="9.8000000000000007"/>
        <color rgb="FF0000FF"/>
        <rFont val="Consolas"/>
        <family val="3"/>
      </rPr>
      <t>100</t>
    </r>
    <r>
      <rPr>
        <sz val="9.8000000000000007"/>
        <color rgb="FF000000"/>
        <rFont val="Consolas"/>
        <family val="3"/>
      </rPr>
      <t>],</t>
    </r>
    <r>
      <rPr>
        <b/>
        <sz val="9.8000000000000007"/>
        <color rgb="FF008080"/>
        <rFont val="Consolas"/>
        <family val="3"/>
      </rPr>
      <t>'probability'</t>
    </r>
    <r>
      <rPr>
        <sz val="9.8000000000000007"/>
        <color rgb="FF000000"/>
        <rFont val="Consolas"/>
        <family val="3"/>
      </rPr>
      <t>:[</t>
    </r>
    <r>
      <rPr>
        <b/>
        <sz val="9.8000000000000007"/>
        <color rgb="FF000080"/>
        <rFont val="Consolas"/>
        <family val="3"/>
      </rPr>
      <t>True</t>
    </r>
    <r>
      <rPr>
        <sz val="9.8000000000000007"/>
        <color rgb="FF000000"/>
        <rFont val="Consolas"/>
        <family val="3"/>
      </rPr>
      <t xml:space="preserve">]}] </t>
    </r>
    <r>
      <rPr>
        <i/>
        <sz val="9.8000000000000007"/>
        <color rgb="FF808080"/>
        <rFont val="Consolas"/>
        <family val="3"/>
      </rPr>
      <t>#100</t>
    </r>
  </si>
  <si>
    <r>
      <t>n_neighbors = [</t>
    </r>
    <r>
      <rPr>
        <sz val="9.8000000000000007"/>
        <color rgb="FF0000FF"/>
        <rFont val="Consolas"/>
        <family val="3"/>
      </rPr>
      <t>5</t>
    </r>
    <r>
      <rPr>
        <sz val="9.8000000000000007"/>
        <color rgb="FF000000"/>
        <rFont val="Consolas"/>
        <family val="3"/>
      </rPr>
      <t xml:space="preserve">] </t>
    </r>
    <r>
      <rPr>
        <i/>
        <sz val="9.8000000000000007"/>
        <color rgb="FF808080"/>
        <rFont val="Consolas"/>
        <family val="3"/>
      </rPr>
      <t>#k=log(nbsamples) search range: 1,3,5,7,9</t>
    </r>
  </si>
  <si>
    <r>
      <t>p=[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 xml:space="preserve">] </t>
    </r>
    <r>
      <rPr>
        <i/>
        <sz val="9.8000000000000007"/>
        <color rgb="FF808080"/>
        <rFont val="Consolas"/>
        <family val="3"/>
      </rPr>
      <t>#p=[1,2]</t>
    </r>
  </si>
  <si>
    <t>85.31 ± 0.18</t>
  </si>
  <si>
    <t>95.33 ± 0.39</t>
  </si>
  <si>
    <t>14.69 ± 0.18</t>
  </si>
  <si>
    <t>5.27 ± 1.63</t>
  </si>
  <si>
    <t>0.9 ± 0</t>
  </si>
  <si>
    <t>0.9 ± 0.0</t>
  </si>
  <si>
    <t>0.95 ± 0.004</t>
  </si>
  <si>
    <t>0.87 ±  0.004</t>
  </si>
  <si>
    <t>0.85 ±  0.004</t>
  </si>
  <si>
    <t>0.95 ± 0.005</t>
  </si>
  <si>
    <t>0.90 ± 0.004</t>
  </si>
  <si>
    <t>0.91 ± 0.004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</si>
</sst>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.8000000000000007"/>
      <color rgb="FF000000"/>
      <name val="Consolas"/>
      <family val="3"/>
    </font>
    <font>
      <b/>
      <sz val="9.8000000000000007"/>
      <color rgb="FF008080"/>
      <name val="Consolas"/>
      <family val="3"/>
    </font>
    <font>
      <b/>
      <sz val="9.8000000000000007"/>
      <color rgb="FF000080"/>
      <name val="Consolas"/>
      <family val="3"/>
    </font>
    <font>
      <sz val="9.8000000000000007"/>
      <color rgb="FF0000FF"/>
      <name val="Consolas"/>
      <family val="3"/>
    </font>
    <font>
      <i/>
      <sz val="9.8000000000000007"/>
      <color rgb="FF808080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0" xfId="0" applyFont="1" applyFill="1"/>
    <xf numFmtId="0" fontId="0" fillId="3" borderId="0" xfId="0" applyFill="1"/>
    <xf numFmtId="0" fontId="2" fillId="2" borderId="0" xfId="0" applyFont="1" applyFill="1" applyAlignment="1">
      <alignment horizontal="center"/>
    </xf>
    <xf numFmtId="0" fontId="2" fillId="0" borderId="0" xfId="0" applyFont="1"/>
    <xf numFmtId="0" fontId="1" fillId="3" borderId="0" xfId="0" applyFont="1" applyFill="1"/>
    <xf numFmtId="0" fontId="2" fillId="0" borderId="0" xfId="0" applyFont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3" borderId="0" xfId="0" applyFont="1" applyFill="1"/>
    <xf numFmtId="0" fontId="0" fillId="4" borderId="0" xfId="0" applyFill="1"/>
    <xf numFmtId="0" fontId="0" fillId="0" borderId="0" xfId="0" applyFill="1"/>
    <xf numFmtId="0" fontId="2" fillId="5" borderId="0" xfId="0" applyFont="1" applyFill="1" applyAlignment="1"/>
    <xf numFmtId="0" fontId="2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vertical="center"/>
    </xf>
    <xf numFmtId="0" fontId="9" fillId="8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64495</xdr:colOff>
      <xdr:row>24</xdr:row>
      <xdr:rowOff>15240</xdr:rowOff>
    </xdr:from>
    <xdr:to>
      <xdr:col>2</xdr:col>
      <xdr:colOff>545281</xdr:colOff>
      <xdr:row>36</xdr:row>
      <xdr:rowOff>38330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C2F107-0321-4A1D-97B3-EB1011144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95" y="4480560"/>
          <a:ext cx="1699986" cy="2217650"/>
        </a:xfrm>
        <a:prstGeom prst="rect">
          <a:avLst/>
        </a:prstGeom>
      </xdr:spPr>
    </xdr:pic>
    <xdr:clientData/>
  </xdr:twoCellAnchor>
  <xdr:twoCellAnchor editAs="oneCell">
    <xdr:from>
      <xdr:col>3</xdr:col>
      <xdr:colOff>52950</xdr:colOff>
      <xdr:row>24</xdr:row>
      <xdr:rowOff>30480</xdr:rowOff>
    </xdr:from>
    <xdr:to>
      <xdr:col>6</xdr:col>
      <xdr:colOff>595106</xdr:colOff>
      <xdr:row>41</xdr:row>
      <xdr:rowOff>13828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297436-4880-4CE5-9FE8-1C1AAC04A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1750" y="4495800"/>
          <a:ext cx="2233796" cy="3092308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24</xdr:row>
      <xdr:rowOff>38100</xdr:rowOff>
    </xdr:from>
    <xdr:to>
      <xdr:col>10</xdr:col>
      <xdr:colOff>579296</xdr:colOff>
      <xdr:row>39</xdr:row>
      <xdr:rowOff>114544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BAE47A-A579-40B3-8029-6BFF460CE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4340" y="4503420"/>
          <a:ext cx="2027096" cy="2819644"/>
        </a:xfrm>
        <a:prstGeom prst="rect">
          <a:avLst/>
        </a:prstGeom>
      </xdr:spPr>
    </xdr:pic>
    <xdr:clientData/>
  </xdr:twoCellAnchor>
  <xdr:twoCellAnchor editAs="oneCell">
    <xdr:from>
      <xdr:col>11</xdr:col>
      <xdr:colOff>139758</xdr:colOff>
      <xdr:row>25</xdr:row>
      <xdr:rowOff>53341</xdr:rowOff>
    </xdr:from>
    <xdr:to>
      <xdr:col>14</xdr:col>
      <xdr:colOff>595926</xdr:colOff>
      <xdr:row>41</xdr:row>
      <xdr:rowOff>25229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22E4E8-8410-44D5-B7E9-BB9E1F294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41498" y="4701541"/>
          <a:ext cx="2208768" cy="2897968"/>
        </a:xfrm>
        <a:prstGeom prst="rect">
          <a:avLst/>
        </a:prstGeom>
      </xdr:spPr>
    </xdr:pic>
    <xdr:clientData/>
  </xdr:twoCellAnchor>
  <xdr:twoCellAnchor editAs="oneCell">
    <xdr:from>
      <xdr:col>11</xdr:col>
      <xdr:colOff>177858</xdr:colOff>
      <xdr:row>24</xdr:row>
      <xdr:rowOff>22861</xdr:rowOff>
    </xdr:from>
    <xdr:to>
      <xdr:col>15</xdr:col>
      <xdr:colOff>24426</xdr:colOff>
      <xdr:row>39</xdr:row>
      <xdr:rowOff>177629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92C3F92-FE39-41C8-8653-206FF30FB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9598" y="4488181"/>
          <a:ext cx="2208768" cy="2897968"/>
        </a:xfrm>
        <a:prstGeom prst="rect">
          <a:avLst/>
        </a:prstGeom>
      </xdr:spPr>
    </xdr:pic>
    <xdr:clientData/>
  </xdr:twoCellAnchor>
  <xdr:twoCellAnchor editAs="oneCell">
    <xdr:from>
      <xdr:col>15</xdr:col>
      <xdr:colOff>520758</xdr:colOff>
      <xdr:row>24</xdr:row>
      <xdr:rowOff>68581</xdr:rowOff>
    </xdr:from>
    <xdr:to>
      <xdr:col>19</xdr:col>
      <xdr:colOff>178034</xdr:colOff>
      <xdr:row>39</xdr:row>
      <xdr:rowOff>160267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27F9791-9446-452A-A73B-699B3A468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84698" y="4533901"/>
          <a:ext cx="2034716" cy="28348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topLeftCell="A7" workbookViewId="0">
      <selection activeCell="O24" sqref="O24"/>
    </sheetView>
  </sheetViews>
  <sheetFormatPr defaultRowHeight="14.4" x14ac:dyDescent="0.3"/>
  <cols>
    <col min="7" max="7" width="15.33203125" bestFit="1" customWidth="1"/>
    <col min="8" max="8" width="12.21875" bestFit="1" customWidth="1"/>
    <col min="12" max="12" width="12.21875" bestFit="1" customWidth="1"/>
    <col min="13" max="13" width="11.6640625" bestFit="1" customWidth="1"/>
    <col min="14" max="14" width="11" bestFit="1" customWidth="1"/>
    <col min="15" max="15" width="11.6640625" bestFit="1" customWidth="1"/>
    <col min="16" max="16" width="15.6640625" bestFit="1" customWidth="1"/>
    <col min="17" max="17" width="12.21875" bestFit="1" customWidth="1"/>
  </cols>
  <sheetData>
    <row r="1" spans="1:17" s="1" customFormat="1" x14ac:dyDescent="0.3">
      <c r="B1" s="19" t="s">
        <v>4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7" s="1" customFormat="1" x14ac:dyDescent="0.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7" s="5" customFormat="1" x14ac:dyDescent="0.3">
      <c r="B3" s="18" t="s">
        <v>21</v>
      </c>
      <c r="C3" s="18"/>
      <c r="D3" s="18"/>
      <c r="E3" s="18"/>
      <c r="F3" s="18"/>
    </row>
    <row r="4" spans="1:17" x14ac:dyDescent="0.3">
      <c r="L4" s="17"/>
      <c r="M4" s="17"/>
      <c r="N4" s="17"/>
      <c r="O4" s="17"/>
      <c r="P4" s="17"/>
    </row>
    <row r="5" spans="1:17" x14ac:dyDescent="0.3">
      <c r="A5" s="4" t="s">
        <v>7</v>
      </c>
      <c r="C5" s="4" t="s">
        <v>0</v>
      </c>
      <c r="D5" s="4" t="s">
        <v>1</v>
      </c>
      <c r="E5" s="4" t="s">
        <v>2</v>
      </c>
      <c r="F5" s="4" t="s">
        <v>3</v>
      </c>
      <c r="G5" s="4" t="s">
        <v>16</v>
      </c>
      <c r="H5" s="4" t="s">
        <v>17</v>
      </c>
      <c r="L5" s="4"/>
      <c r="M5" s="4"/>
      <c r="N5" s="4"/>
      <c r="O5" s="4"/>
      <c r="P5" s="4"/>
      <c r="Q5" s="4"/>
    </row>
    <row r="6" spans="1:17" s="10" customFormat="1" x14ac:dyDescent="0.3">
      <c r="A6" s="10">
        <v>1</v>
      </c>
      <c r="B6" s="10" t="s">
        <v>8</v>
      </c>
      <c r="C6" s="10">
        <v>0.81</v>
      </c>
      <c r="D6" s="10">
        <v>0.78</v>
      </c>
      <c r="E6" s="10">
        <v>0.87</v>
      </c>
      <c r="F6" s="16">
        <v>0.82</v>
      </c>
      <c r="G6" s="10">
        <v>0.87</v>
      </c>
      <c r="H6" s="10">
        <v>0.81</v>
      </c>
    </row>
    <row r="7" spans="1:17" s="10" customFormat="1" x14ac:dyDescent="0.3">
      <c r="B7" s="10" t="s">
        <v>10</v>
      </c>
      <c r="D7" s="10">
        <v>0.85</v>
      </c>
      <c r="E7" s="10">
        <v>0.76</v>
      </c>
      <c r="F7" s="10">
        <v>0.8</v>
      </c>
    </row>
    <row r="8" spans="1:17" s="11" customFormat="1" x14ac:dyDescent="0.3"/>
    <row r="10" spans="1:17" s="5" customFormat="1" x14ac:dyDescent="0.3">
      <c r="B10" s="18" t="s">
        <v>5</v>
      </c>
      <c r="C10" s="18"/>
      <c r="D10" s="18"/>
      <c r="E10" s="18"/>
      <c r="F10" s="18"/>
    </row>
    <row r="11" spans="1:17" x14ac:dyDescent="0.3">
      <c r="K11" s="17"/>
      <c r="L11" s="17"/>
      <c r="M11" s="17"/>
      <c r="N11" s="17"/>
      <c r="O11" s="17"/>
      <c r="P11" s="17"/>
      <c r="Q11" s="17"/>
    </row>
    <row r="12" spans="1:17" x14ac:dyDescent="0.3">
      <c r="A12" s="4" t="s">
        <v>7</v>
      </c>
      <c r="C12" s="4" t="s">
        <v>0</v>
      </c>
      <c r="D12" s="4" t="s">
        <v>1</v>
      </c>
      <c r="E12" s="4" t="s">
        <v>2</v>
      </c>
      <c r="F12" s="4" t="s">
        <v>3</v>
      </c>
      <c r="G12" s="4" t="s">
        <v>16</v>
      </c>
      <c r="H12" s="4" t="s">
        <v>17</v>
      </c>
      <c r="L12" s="4"/>
      <c r="M12" s="4"/>
      <c r="N12" s="4"/>
      <c r="O12" s="4"/>
      <c r="P12" s="4"/>
      <c r="Q12" s="4"/>
    </row>
    <row r="13" spans="1:17" s="10" customFormat="1" x14ac:dyDescent="0.3">
      <c r="A13" s="10">
        <v>1</v>
      </c>
      <c r="B13" s="10" t="s">
        <v>8</v>
      </c>
      <c r="C13" s="10">
        <v>0.81</v>
      </c>
      <c r="D13" s="10">
        <v>0.85</v>
      </c>
      <c r="E13" s="10">
        <v>0.75</v>
      </c>
      <c r="F13" s="10">
        <v>0.8</v>
      </c>
      <c r="G13" s="10">
        <v>0.86</v>
      </c>
      <c r="H13" s="10">
        <v>0.81</v>
      </c>
    </row>
    <row r="14" spans="1:17" s="10" customFormat="1" x14ac:dyDescent="0.3">
      <c r="B14" s="10" t="s">
        <v>10</v>
      </c>
      <c r="D14" s="10">
        <v>0.78</v>
      </c>
      <c r="E14" s="10">
        <v>0.87</v>
      </c>
      <c r="F14" s="10">
        <v>0.82</v>
      </c>
    </row>
    <row r="17" spans="1:17" s="5" customFormat="1" x14ac:dyDescent="0.3">
      <c r="B17" s="18" t="s">
        <v>18</v>
      </c>
      <c r="C17" s="18"/>
      <c r="D17" s="18"/>
      <c r="E17" s="18"/>
      <c r="F17" s="18"/>
    </row>
    <row r="18" spans="1:17" x14ac:dyDescent="0.3">
      <c r="K18" s="17" t="s">
        <v>19</v>
      </c>
      <c r="L18" s="17"/>
      <c r="M18" s="17"/>
      <c r="N18" s="17"/>
      <c r="O18" s="17"/>
      <c r="P18" s="17"/>
      <c r="Q18" s="17"/>
    </row>
    <row r="19" spans="1:17" x14ac:dyDescent="0.3">
      <c r="A19" s="4" t="s">
        <v>7</v>
      </c>
      <c r="C19" s="4" t="s">
        <v>0</v>
      </c>
      <c r="D19" s="4" t="s">
        <v>1</v>
      </c>
      <c r="E19" s="4" t="s">
        <v>2</v>
      </c>
      <c r="F19" s="4" t="s">
        <v>3</v>
      </c>
      <c r="G19" s="4" t="s">
        <v>16</v>
      </c>
      <c r="H19" s="4" t="s">
        <v>17</v>
      </c>
      <c r="L19" s="4" t="s">
        <v>0</v>
      </c>
      <c r="M19" s="4" t="s">
        <v>1</v>
      </c>
      <c r="N19" s="4" t="s">
        <v>2</v>
      </c>
      <c r="O19" s="4" t="s">
        <v>3</v>
      </c>
      <c r="P19" s="4" t="s">
        <v>16</v>
      </c>
      <c r="Q19" s="4" t="s">
        <v>17</v>
      </c>
    </row>
    <row r="20" spans="1:17" s="10" customFormat="1" x14ac:dyDescent="0.3">
      <c r="A20" s="10">
        <v>1</v>
      </c>
      <c r="B20" s="10" t="s">
        <v>8</v>
      </c>
      <c r="C20" s="10">
        <v>0.9</v>
      </c>
      <c r="D20" s="10">
        <v>0.94</v>
      </c>
      <c r="E20" s="10">
        <v>0.85</v>
      </c>
      <c r="F20" s="10">
        <v>0.89</v>
      </c>
      <c r="G20" s="10">
        <v>0.93</v>
      </c>
      <c r="H20" s="10">
        <v>0.9</v>
      </c>
      <c r="L20" s="10" t="s">
        <v>45</v>
      </c>
      <c r="M20" s="10" t="s">
        <v>47</v>
      </c>
      <c r="N20" s="10" t="s">
        <v>49</v>
      </c>
      <c r="O20" s="10" t="s">
        <v>51</v>
      </c>
      <c r="P20" s="10" t="s">
        <v>23</v>
      </c>
      <c r="Q20" s="10" t="s">
        <v>46</v>
      </c>
    </row>
    <row r="21" spans="1:17" s="10" customFormat="1" x14ac:dyDescent="0.3">
      <c r="B21" s="10" t="s">
        <v>10</v>
      </c>
      <c r="D21" s="10">
        <v>0.86</v>
      </c>
      <c r="E21" s="10">
        <v>0.95</v>
      </c>
      <c r="F21" s="10">
        <v>0.9</v>
      </c>
      <c r="M21" s="10" t="s">
        <v>48</v>
      </c>
      <c r="N21" s="10" t="s">
        <v>50</v>
      </c>
      <c r="O21" s="10" t="s">
        <v>52</v>
      </c>
    </row>
    <row r="22" spans="1:17" x14ac:dyDescent="0.3">
      <c r="A22">
        <v>2</v>
      </c>
      <c r="B22" t="s">
        <v>8</v>
      </c>
      <c r="C22" s="10">
        <v>0.9</v>
      </c>
      <c r="D22">
        <v>0.95</v>
      </c>
      <c r="E22">
        <v>0.86</v>
      </c>
      <c r="F22">
        <v>0.9</v>
      </c>
      <c r="G22" s="10">
        <v>0.93</v>
      </c>
      <c r="H22" s="10">
        <v>0.9</v>
      </c>
    </row>
    <row r="23" spans="1:17" x14ac:dyDescent="0.3">
      <c r="B23" t="s">
        <v>10</v>
      </c>
      <c r="D23">
        <v>0.87</v>
      </c>
      <c r="E23">
        <v>0.95</v>
      </c>
      <c r="F23">
        <v>0.91</v>
      </c>
    </row>
    <row r="24" spans="1:17" s="10" customFormat="1" x14ac:dyDescent="0.3">
      <c r="A24" s="10">
        <v>3</v>
      </c>
      <c r="B24" s="10" t="s">
        <v>8</v>
      </c>
      <c r="C24" s="10">
        <v>0.9</v>
      </c>
      <c r="D24">
        <v>0.95</v>
      </c>
      <c r="E24" s="10">
        <v>0.85</v>
      </c>
      <c r="F24" s="10">
        <v>0.9</v>
      </c>
      <c r="G24" s="10">
        <v>0.93</v>
      </c>
      <c r="H24" s="10">
        <v>0.9</v>
      </c>
    </row>
    <row r="25" spans="1:17" s="10" customFormat="1" x14ac:dyDescent="0.3">
      <c r="B25" s="10" t="s">
        <v>10</v>
      </c>
      <c r="D25">
        <v>0.87</v>
      </c>
      <c r="E25" s="10">
        <v>0.96</v>
      </c>
      <c r="F25" s="10">
        <v>0.91</v>
      </c>
    </row>
    <row r="26" spans="1:17" x14ac:dyDescent="0.3">
      <c r="A26">
        <v>4</v>
      </c>
      <c r="B26" t="s">
        <v>8</v>
      </c>
      <c r="C26" s="10">
        <v>0.9</v>
      </c>
      <c r="D26">
        <v>0.95</v>
      </c>
      <c r="E26" s="10">
        <v>0.85</v>
      </c>
      <c r="F26" s="10">
        <v>0.9</v>
      </c>
      <c r="G26" s="10">
        <v>0.93</v>
      </c>
      <c r="H26" s="10">
        <v>0.9</v>
      </c>
    </row>
    <row r="27" spans="1:17" x14ac:dyDescent="0.3">
      <c r="B27" t="s">
        <v>10</v>
      </c>
      <c r="C27" s="10"/>
      <c r="D27">
        <v>0.87</v>
      </c>
      <c r="E27" s="10">
        <v>0.95</v>
      </c>
      <c r="F27" s="10">
        <v>0.91</v>
      </c>
    </row>
    <row r="28" spans="1:17" s="10" customFormat="1" x14ac:dyDescent="0.3">
      <c r="A28" s="10">
        <v>5</v>
      </c>
      <c r="B28" s="10" t="s">
        <v>8</v>
      </c>
      <c r="C28" s="10">
        <v>0.9</v>
      </c>
      <c r="D28">
        <v>0.95</v>
      </c>
      <c r="E28" s="10">
        <v>0.85</v>
      </c>
      <c r="F28" s="10">
        <v>0.9</v>
      </c>
      <c r="G28" s="10">
        <v>0.93</v>
      </c>
      <c r="H28" s="10">
        <v>0.9</v>
      </c>
    </row>
    <row r="29" spans="1:17" s="10" customFormat="1" x14ac:dyDescent="0.3">
      <c r="B29" s="10" t="s">
        <v>10</v>
      </c>
      <c r="D29">
        <v>0.87</v>
      </c>
      <c r="E29" s="10">
        <v>0.96</v>
      </c>
      <c r="F29" s="10">
        <v>0.91</v>
      </c>
    </row>
    <row r="31" spans="1:17" x14ac:dyDescent="0.3">
      <c r="B31" s="25" t="s">
        <v>26</v>
      </c>
    </row>
    <row r="33" spans="2:2" x14ac:dyDescent="0.3">
      <c r="B33" s="26" t="s">
        <v>37</v>
      </c>
    </row>
    <row r="34" spans="2:2" x14ac:dyDescent="0.3">
      <c r="B34" s="27" t="s">
        <v>38</v>
      </c>
    </row>
    <row r="36" spans="2:2" x14ac:dyDescent="0.3">
      <c r="B36" s="25" t="s">
        <v>27</v>
      </c>
    </row>
    <row r="37" spans="2:2" x14ac:dyDescent="0.3">
      <c r="B37" s="26" t="s">
        <v>39</v>
      </c>
    </row>
    <row r="38" spans="2:2" x14ac:dyDescent="0.3">
      <c r="B38" s="28" t="s">
        <v>40</v>
      </c>
    </row>
    <row r="40" spans="2:2" x14ac:dyDescent="0.3">
      <c r="B40" s="25" t="s">
        <v>28</v>
      </c>
    </row>
    <row r="42" spans="2:2" x14ac:dyDescent="0.3">
      <c r="B42" s="26" t="s">
        <v>29</v>
      </c>
    </row>
    <row r="43" spans="2:2" x14ac:dyDescent="0.3">
      <c r="B43" s="26" t="s">
        <v>30</v>
      </c>
    </row>
    <row r="44" spans="2:2" x14ac:dyDescent="0.3">
      <c r="B44" s="26" t="s">
        <v>31</v>
      </c>
    </row>
    <row r="45" spans="2:2" x14ac:dyDescent="0.3">
      <c r="B45" s="27" t="s">
        <v>32</v>
      </c>
    </row>
    <row r="46" spans="2:2" x14ac:dyDescent="0.3">
      <c r="B46" s="27" t="s">
        <v>33</v>
      </c>
    </row>
    <row r="47" spans="2:2" x14ac:dyDescent="0.3">
      <c r="B47" s="27" t="s">
        <v>34</v>
      </c>
    </row>
    <row r="48" spans="2:2" x14ac:dyDescent="0.3">
      <c r="B48" s="27" t="s">
        <v>35</v>
      </c>
    </row>
    <row r="49" spans="2:2" x14ac:dyDescent="0.3">
      <c r="B49" s="28" t="s">
        <v>36</v>
      </c>
    </row>
  </sheetData>
  <mergeCells count="7">
    <mergeCell ref="K18:Q18"/>
    <mergeCell ref="B3:F3"/>
    <mergeCell ref="B1:O1"/>
    <mergeCell ref="B10:F10"/>
    <mergeCell ref="B17:F17"/>
    <mergeCell ref="L4:P4"/>
    <mergeCell ref="K11:Q1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0DE7-79B0-454D-A965-FCB5839FD72B}">
  <dimension ref="A1:S19"/>
  <sheetViews>
    <sheetView workbookViewId="0">
      <selection activeCell="E15" sqref="E15"/>
    </sheetView>
  </sheetViews>
  <sheetFormatPr defaultRowHeight="14.4" x14ac:dyDescent="0.3"/>
  <cols>
    <col min="4" max="4" width="14" customWidth="1"/>
  </cols>
  <sheetData>
    <row r="1" spans="1:19" x14ac:dyDescent="0.3">
      <c r="A1" s="6"/>
      <c r="B1" s="4" t="s">
        <v>8</v>
      </c>
      <c r="C1" s="4" t="s">
        <v>9</v>
      </c>
      <c r="E1" s="12"/>
      <c r="F1" s="13" t="s">
        <v>8</v>
      </c>
      <c r="G1" s="13" t="s">
        <v>9</v>
      </c>
      <c r="I1" s="6"/>
      <c r="J1" s="4" t="s">
        <v>8</v>
      </c>
      <c r="K1" s="4" t="s">
        <v>9</v>
      </c>
      <c r="M1" s="12"/>
      <c r="N1" s="13" t="s">
        <v>8</v>
      </c>
      <c r="O1" s="13" t="s">
        <v>9</v>
      </c>
      <c r="Q1" s="6"/>
      <c r="R1" s="4" t="s">
        <v>8</v>
      </c>
      <c r="S1" s="4" t="s">
        <v>9</v>
      </c>
    </row>
    <row r="2" spans="1:19" x14ac:dyDescent="0.3">
      <c r="A2" s="6" t="s">
        <v>8</v>
      </c>
      <c r="E2" s="12" t="s">
        <v>8</v>
      </c>
      <c r="I2" s="6" t="s">
        <v>8</v>
      </c>
      <c r="M2" s="12" t="s">
        <v>8</v>
      </c>
      <c r="Q2" s="6" t="s">
        <v>8</v>
      </c>
    </row>
    <row r="3" spans="1:19" x14ac:dyDescent="0.3">
      <c r="A3" s="6" t="s">
        <v>9</v>
      </c>
      <c r="E3" s="12" t="s">
        <v>9</v>
      </c>
      <c r="I3" s="6" t="s">
        <v>9</v>
      </c>
      <c r="M3" s="12" t="s">
        <v>9</v>
      </c>
      <c r="Q3" s="6" t="s">
        <v>9</v>
      </c>
    </row>
    <row r="7" spans="1:19" x14ac:dyDescent="0.3">
      <c r="B7">
        <v>370</v>
      </c>
      <c r="D7" s="10">
        <v>0.89</v>
      </c>
      <c r="F7" s="10">
        <v>8.15</v>
      </c>
      <c r="H7">
        <v>142</v>
      </c>
      <c r="I7">
        <f>(H7*100)/800</f>
        <v>17.75</v>
      </c>
    </row>
    <row r="8" spans="1:19" x14ac:dyDescent="0.3">
      <c r="B8" s="14">
        <v>366</v>
      </c>
      <c r="E8" s="10">
        <v>0.9</v>
      </c>
      <c r="F8" s="10"/>
      <c r="G8" s="10">
        <v>94.85</v>
      </c>
      <c r="H8" s="14">
        <v>96</v>
      </c>
      <c r="I8">
        <f t="shared" ref="I8:I11" si="0">(H8*100)/800</f>
        <v>12</v>
      </c>
    </row>
    <row r="9" spans="1:19" x14ac:dyDescent="0.3">
      <c r="B9">
        <v>373</v>
      </c>
      <c r="D9">
        <v>0.9</v>
      </c>
      <c r="F9">
        <v>4.9000000000000004</v>
      </c>
      <c r="H9">
        <v>111</v>
      </c>
      <c r="I9">
        <f t="shared" si="0"/>
        <v>13.875</v>
      </c>
    </row>
    <row r="10" spans="1:19" x14ac:dyDescent="0.3">
      <c r="B10" s="14">
        <v>376</v>
      </c>
      <c r="E10">
        <v>0.91</v>
      </c>
      <c r="G10">
        <v>95.1</v>
      </c>
      <c r="H10" s="14">
        <v>689</v>
      </c>
      <c r="I10">
        <f t="shared" si="0"/>
        <v>86.125</v>
      </c>
      <c r="M10">
        <v>1705</v>
      </c>
      <c r="N10">
        <v>295</v>
      </c>
      <c r="P10">
        <f>SUM(M10:O10)</f>
        <v>2000</v>
      </c>
    </row>
    <row r="11" spans="1:19" x14ac:dyDescent="0.3">
      <c r="B11">
        <v>367</v>
      </c>
      <c r="D11" s="10">
        <v>0.9</v>
      </c>
      <c r="F11" s="10">
        <v>4.25</v>
      </c>
      <c r="H11">
        <v>749</v>
      </c>
      <c r="I11">
        <f t="shared" si="0"/>
        <v>93.625</v>
      </c>
      <c r="M11">
        <v>86</v>
      </c>
      <c r="N11">
        <v>1914</v>
      </c>
      <c r="P11">
        <f>SUM(M11:O11)</f>
        <v>2000</v>
      </c>
    </row>
    <row r="12" spans="1:19" x14ac:dyDescent="0.3">
      <c r="E12" s="10">
        <v>0.91</v>
      </c>
      <c r="F12" s="10"/>
      <c r="G12" s="10">
        <v>95.75</v>
      </c>
      <c r="I12">
        <f t="shared" ref="I12" si="1">(H12*100)/458</f>
        <v>0</v>
      </c>
    </row>
    <row r="13" spans="1:19" x14ac:dyDescent="0.3">
      <c r="B13">
        <f>AVERAGE(B7:B11)</f>
        <v>370.4</v>
      </c>
      <c r="D13" s="10">
        <v>0.9</v>
      </c>
      <c r="F13" s="10">
        <v>4.75</v>
      </c>
      <c r="I13">
        <f>AVERAGE(I7:I11)</f>
        <v>44.674999999999997</v>
      </c>
      <c r="M13">
        <f>M10*100/2000</f>
        <v>85.25</v>
      </c>
      <c r="N13">
        <f>N10*100/2000</f>
        <v>14.75</v>
      </c>
    </row>
    <row r="14" spans="1:19" x14ac:dyDescent="0.3">
      <c r="B14">
        <f>_xlfn.STDEV.S(B7:B11)</f>
        <v>4.1593268686170841</v>
      </c>
      <c r="E14" s="10">
        <v>0.91</v>
      </c>
      <c r="G14" s="10">
        <v>95.25</v>
      </c>
      <c r="I14">
        <f>_xlfn.STDEV.S(I7:I11)</f>
        <v>41.398841318326774</v>
      </c>
      <c r="M14">
        <f>M11*100/2000</f>
        <v>4.3</v>
      </c>
      <c r="N14">
        <f>N11*100/2000</f>
        <v>95.7</v>
      </c>
    </row>
    <row r="15" spans="1:19" x14ac:dyDescent="0.3">
      <c r="D15" s="10">
        <v>0.9</v>
      </c>
      <c r="F15" s="10">
        <v>4.3</v>
      </c>
    </row>
    <row r="16" spans="1:19" x14ac:dyDescent="0.3">
      <c r="E16" s="10">
        <v>0.91</v>
      </c>
      <c r="F16" s="10"/>
      <c r="G16" s="10">
        <v>95.7</v>
      </c>
    </row>
    <row r="18" spans="4:7" x14ac:dyDescent="0.3">
      <c r="D18">
        <f>AVERAGE(D7:D15)</f>
        <v>0.89800000000000002</v>
      </c>
      <c r="E18">
        <f>AVERAGE(E8:E16)</f>
        <v>0.90800000000000003</v>
      </c>
      <c r="F18">
        <f>AVERAGE(F7:F15)</f>
        <v>5.2700000000000005</v>
      </c>
      <c r="G18">
        <f>AVERAGE(G8:G16)</f>
        <v>95.33</v>
      </c>
    </row>
    <row r="19" spans="4:7" x14ac:dyDescent="0.3">
      <c r="D19">
        <f>_xlfn.STDEV.S(D7:D15)</f>
        <v>4.4721359549995832E-3</v>
      </c>
      <c r="E19">
        <f>_xlfn.STDEV.S(E8:E16)</f>
        <v>4.4721359549995832E-3</v>
      </c>
      <c r="F19">
        <f>_xlfn.STDEV.S(F7:F15)</f>
        <v>1.6342429439957813</v>
      </c>
      <c r="G19">
        <f>_xlfn.STDEV.S(G8:G16)</f>
        <v>0.38826537316634679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2CE6B-D4BE-4339-9084-EC25440D3E61}">
  <dimension ref="A1:W25"/>
  <sheetViews>
    <sheetView workbookViewId="0">
      <selection activeCell="W22" sqref="W22"/>
    </sheetView>
  </sheetViews>
  <sheetFormatPr defaultRowHeight="14.4" x14ac:dyDescent="0.3"/>
  <cols>
    <col min="4" max="4" width="6.88671875" customWidth="1"/>
    <col min="8" max="8" width="5" customWidth="1"/>
    <col min="12" max="12" width="7.77734375" customWidth="1"/>
    <col min="16" max="16" width="8" customWidth="1"/>
    <col min="20" max="20" width="5.21875" customWidth="1"/>
    <col min="22" max="22" width="11.109375" bestFit="1" customWidth="1"/>
    <col min="23" max="23" width="10.6640625" bestFit="1" customWidth="1"/>
  </cols>
  <sheetData>
    <row r="1" spans="1:23" s="1" customFormat="1" ht="15.6" x14ac:dyDescent="0.3">
      <c r="A1" s="20" t="s">
        <v>20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23" s="1" customFormat="1" ht="15.6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8"/>
      <c r="R2" s="8"/>
      <c r="S2" s="8"/>
    </row>
    <row r="3" spans="1:23" s="5" customFormat="1" ht="15.6" x14ac:dyDescent="0.3">
      <c r="A3" s="24" t="s">
        <v>21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5" spans="1:23" x14ac:dyDescent="0.3">
      <c r="A5" s="17" t="s">
        <v>11</v>
      </c>
      <c r="B5" s="22"/>
      <c r="C5" s="22"/>
      <c r="D5" s="4"/>
      <c r="E5" s="21" t="s">
        <v>24</v>
      </c>
      <c r="F5" s="23"/>
      <c r="G5" s="23"/>
      <c r="I5" s="17"/>
      <c r="J5" s="22"/>
      <c r="K5" s="22"/>
      <c r="M5" s="21"/>
      <c r="N5" s="23"/>
      <c r="O5" s="23"/>
      <c r="Q5" s="17"/>
      <c r="R5" s="22"/>
      <c r="S5" s="22"/>
      <c r="U5" s="21"/>
      <c r="V5" s="21"/>
      <c r="W5" s="21"/>
    </row>
    <row r="6" spans="1:23" x14ac:dyDescent="0.3">
      <c r="A6" s="6"/>
      <c r="B6" s="4" t="s">
        <v>8</v>
      </c>
      <c r="C6" s="4" t="s">
        <v>9</v>
      </c>
      <c r="E6" s="4" t="s">
        <v>8</v>
      </c>
      <c r="F6" s="4" t="s">
        <v>9</v>
      </c>
      <c r="G6" s="6"/>
      <c r="I6" s="6"/>
      <c r="J6" s="4"/>
      <c r="N6" s="15"/>
      <c r="Q6" s="6"/>
      <c r="R6" s="4"/>
      <c r="S6" s="4"/>
      <c r="U6" s="12"/>
      <c r="V6" s="13"/>
      <c r="W6" s="13"/>
    </row>
    <row r="7" spans="1:23" x14ac:dyDescent="0.3">
      <c r="A7" s="6" t="s">
        <v>8</v>
      </c>
      <c r="B7">
        <v>1733</v>
      </c>
      <c r="C7">
        <v>267</v>
      </c>
      <c r="E7" s="15">
        <v>86.65</v>
      </c>
      <c r="F7">
        <v>13.35</v>
      </c>
      <c r="G7" s="6"/>
      <c r="I7" s="6"/>
      <c r="O7" s="15"/>
      <c r="Q7" s="6"/>
      <c r="U7" s="12"/>
      <c r="V7" s="2"/>
      <c r="W7" s="14"/>
    </row>
    <row r="8" spans="1:23" x14ac:dyDescent="0.3">
      <c r="A8" s="6" t="s">
        <v>9</v>
      </c>
      <c r="B8">
        <v>482</v>
      </c>
      <c r="C8">
        <v>1518</v>
      </c>
      <c r="E8">
        <v>24.1</v>
      </c>
      <c r="F8" s="15">
        <v>75.900000000000006</v>
      </c>
      <c r="G8" s="6"/>
      <c r="I8" s="6"/>
      <c r="M8" s="12"/>
      <c r="N8" s="14"/>
      <c r="O8" s="14"/>
      <c r="Q8" s="6"/>
      <c r="U8" s="12"/>
      <c r="V8" s="14"/>
      <c r="W8" s="2"/>
    </row>
    <row r="9" spans="1:23" x14ac:dyDescent="0.3">
      <c r="A9" s="6"/>
      <c r="E9" s="6"/>
      <c r="G9" s="6"/>
      <c r="I9" s="6"/>
      <c r="M9" s="6"/>
      <c r="Q9" s="6"/>
    </row>
    <row r="11" spans="1:23" s="9" customFormat="1" ht="15.6" x14ac:dyDescent="0.3">
      <c r="A11" s="24" t="s">
        <v>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3" spans="1:23" x14ac:dyDescent="0.3">
      <c r="A13" s="17" t="s">
        <v>11</v>
      </c>
      <c r="B13" s="22"/>
      <c r="C13" s="22"/>
      <c r="D13" s="4"/>
      <c r="E13" s="21" t="s">
        <v>24</v>
      </c>
      <c r="F13" s="21"/>
      <c r="G13" s="21"/>
      <c r="I13" s="17"/>
      <c r="J13" s="22"/>
      <c r="K13" s="22"/>
      <c r="M13" s="21"/>
      <c r="N13" s="23"/>
      <c r="O13" s="23"/>
      <c r="Q13" s="17"/>
      <c r="R13" s="22"/>
      <c r="S13" s="22"/>
      <c r="U13" s="21"/>
      <c r="V13" s="21"/>
      <c r="W13" s="21"/>
    </row>
    <row r="14" spans="1:23" x14ac:dyDescent="0.3">
      <c r="A14" s="6"/>
      <c r="B14" s="4" t="s">
        <v>8</v>
      </c>
      <c r="C14" s="4" t="s">
        <v>9</v>
      </c>
      <c r="E14" s="4" t="s">
        <v>8</v>
      </c>
      <c r="F14" s="4" t="s">
        <v>9</v>
      </c>
      <c r="G14" s="6"/>
      <c r="I14" s="6"/>
      <c r="J14" s="4"/>
      <c r="K14" s="4"/>
      <c r="M14" s="12"/>
      <c r="N14" s="13"/>
      <c r="O14" s="13"/>
      <c r="Q14" s="6"/>
      <c r="R14" s="4"/>
      <c r="S14" s="4"/>
      <c r="U14" s="12"/>
      <c r="V14" s="13"/>
      <c r="W14" s="13"/>
    </row>
    <row r="15" spans="1:23" x14ac:dyDescent="0.3">
      <c r="A15" s="6" t="s">
        <v>8</v>
      </c>
      <c r="B15">
        <v>1497</v>
      </c>
      <c r="C15">
        <v>503</v>
      </c>
      <c r="E15" s="15">
        <v>74.849999999999994</v>
      </c>
      <c r="F15">
        <v>25.15</v>
      </c>
      <c r="G15" s="6"/>
      <c r="I15" s="6"/>
      <c r="M15" s="12"/>
      <c r="N15" s="14"/>
      <c r="O15" s="14"/>
      <c r="Q15" s="6"/>
      <c r="U15" s="12"/>
      <c r="V15" s="2"/>
      <c r="W15" s="14"/>
    </row>
    <row r="16" spans="1:23" x14ac:dyDescent="0.3">
      <c r="A16" s="6" t="s">
        <v>9</v>
      </c>
      <c r="B16">
        <v>260</v>
      </c>
      <c r="C16">
        <v>1740</v>
      </c>
      <c r="E16">
        <v>13</v>
      </c>
      <c r="F16" s="15">
        <v>87</v>
      </c>
      <c r="G16" s="6"/>
      <c r="I16" s="6"/>
      <c r="M16" s="12"/>
      <c r="N16" s="14"/>
      <c r="O16" s="14"/>
      <c r="Q16" s="6"/>
      <c r="U16" s="12"/>
      <c r="V16" s="14"/>
      <c r="W16" s="2"/>
    </row>
    <row r="17" spans="1:23" x14ac:dyDescent="0.3">
      <c r="A17" s="6"/>
      <c r="E17" s="6"/>
      <c r="G17" s="6"/>
      <c r="I17" s="6"/>
      <c r="M17" s="6"/>
      <c r="Q17" s="6"/>
    </row>
    <row r="19" spans="1:23" s="9" customFormat="1" ht="15.6" x14ac:dyDescent="0.3">
      <c r="A19" s="24" t="s">
        <v>6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1" spans="1:23" x14ac:dyDescent="0.3">
      <c r="A21" s="17" t="s">
        <v>11</v>
      </c>
      <c r="B21" s="22"/>
      <c r="C21" s="22"/>
      <c r="D21" s="4"/>
      <c r="E21" s="21" t="s">
        <v>12</v>
      </c>
      <c r="F21" s="23"/>
      <c r="G21" s="23"/>
      <c r="I21" s="17" t="s">
        <v>13</v>
      </c>
      <c r="J21" s="22"/>
      <c r="K21" s="22"/>
      <c r="M21" s="21" t="s">
        <v>14</v>
      </c>
      <c r="N21" s="23"/>
      <c r="O21" s="23"/>
      <c r="Q21" s="17" t="s">
        <v>15</v>
      </c>
      <c r="R21" s="22"/>
      <c r="S21" s="22"/>
      <c r="U21" s="21" t="s">
        <v>25</v>
      </c>
      <c r="V21" s="21"/>
      <c r="W21" s="21"/>
    </row>
    <row r="22" spans="1:23" x14ac:dyDescent="0.3">
      <c r="A22" s="6"/>
      <c r="B22" s="4" t="s">
        <v>8</v>
      </c>
      <c r="C22" s="4" t="s">
        <v>9</v>
      </c>
      <c r="E22" s="12"/>
      <c r="F22" s="13" t="s">
        <v>8</v>
      </c>
      <c r="G22" s="13" t="s">
        <v>9</v>
      </c>
      <c r="I22" s="6"/>
      <c r="J22" s="4" t="s">
        <v>8</v>
      </c>
      <c r="K22" s="4" t="s">
        <v>9</v>
      </c>
      <c r="M22" s="12"/>
      <c r="N22" s="13" t="s">
        <v>8</v>
      </c>
      <c r="O22" s="13" t="s">
        <v>9</v>
      </c>
      <c r="Q22" s="6"/>
      <c r="R22" s="4" t="s">
        <v>8</v>
      </c>
      <c r="S22" s="4" t="s">
        <v>9</v>
      </c>
      <c r="U22" s="12"/>
      <c r="V22" s="13" t="s">
        <v>8</v>
      </c>
      <c r="W22" s="13" t="s">
        <v>9</v>
      </c>
    </row>
    <row r="23" spans="1:23" x14ac:dyDescent="0.3">
      <c r="A23" s="6" t="s">
        <v>8</v>
      </c>
      <c r="B23">
        <v>1703</v>
      </c>
      <c r="C23">
        <v>297</v>
      </c>
      <c r="E23" s="12" t="s">
        <v>8</v>
      </c>
      <c r="F23" s="14">
        <v>1712</v>
      </c>
      <c r="G23" s="14">
        <v>288</v>
      </c>
      <c r="I23" s="6" t="s">
        <v>8</v>
      </c>
      <c r="J23">
        <v>1704</v>
      </c>
      <c r="K23">
        <v>296</v>
      </c>
      <c r="M23" s="12" t="s">
        <v>8</v>
      </c>
      <c r="N23" s="14">
        <v>1707</v>
      </c>
      <c r="O23" s="14">
        <v>293</v>
      </c>
      <c r="Q23" s="6" t="s">
        <v>8</v>
      </c>
      <c r="R23">
        <v>1705</v>
      </c>
      <c r="S23">
        <v>295</v>
      </c>
      <c r="U23" s="12" t="s">
        <v>8</v>
      </c>
      <c r="V23" s="2" t="s">
        <v>41</v>
      </c>
      <c r="W23" s="14" t="s">
        <v>43</v>
      </c>
    </row>
    <row r="24" spans="1:23" x14ac:dyDescent="0.3">
      <c r="A24" s="6" t="s">
        <v>9</v>
      </c>
      <c r="B24">
        <v>103</v>
      </c>
      <c r="C24">
        <v>1897</v>
      </c>
      <c r="E24" s="12" t="s">
        <v>9</v>
      </c>
      <c r="F24" s="14">
        <v>98</v>
      </c>
      <c r="G24" s="14">
        <v>1902</v>
      </c>
      <c r="I24" s="6" t="s">
        <v>9</v>
      </c>
      <c r="J24">
        <v>85</v>
      </c>
      <c r="K24">
        <v>1915</v>
      </c>
      <c r="M24" s="12" t="s">
        <v>9</v>
      </c>
      <c r="N24" s="14">
        <v>95</v>
      </c>
      <c r="O24" s="14">
        <v>1905</v>
      </c>
      <c r="Q24" s="6" t="s">
        <v>9</v>
      </c>
      <c r="R24">
        <v>86</v>
      </c>
      <c r="S24">
        <v>1914</v>
      </c>
      <c r="U24" s="12" t="s">
        <v>9</v>
      </c>
      <c r="V24" s="14" t="s">
        <v>44</v>
      </c>
      <c r="W24" s="2" t="s">
        <v>42</v>
      </c>
    </row>
    <row r="25" spans="1:23" x14ac:dyDescent="0.3">
      <c r="V25" t="s">
        <v>22</v>
      </c>
    </row>
  </sheetData>
  <mergeCells count="22">
    <mergeCell ref="M13:O13"/>
    <mergeCell ref="Q13:S13"/>
    <mergeCell ref="A5:C5"/>
    <mergeCell ref="E5:G5"/>
    <mergeCell ref="I5:K5"/>
    <mergeCell ref="M5:O5"/>
    <mergeCell ref="A1:S1"/>
    <mergeCell ref="U5:W5"/>
    <mergeCell ref="U13:W13"/>
    <mergeCell ref="U21:W21"/>
    <mergeCell ref="A21:C21"/>
    <mergeCell ref="E21:G21"/>
    <mergeCell ref="I21:K21"/>
    <mergeCell ref="M21:O21"/>
    <mergeCell ref="Q21:S21"/>
    <mergeCell ref="A3:S3"/>
    <mergeCell ref="A11:S11"/>
    <mergeCell ref="A19:S19"/>
    <mergeCell ref="Q5:S5"/>
    <mergeCell ref="A13:C13"/>
    <mergeCell ref="E13:G13"/>
    <mergeCell ref="I13:K13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faqee</dc:creator>
  <cp:lastModifiedBy>Rehman, Faqeer</cp:lastModifiedBy>
  <dcterms:created xsi:type="dcterms:W3CDTF">2015-06-05T18:17:20Z</dcterms:created>
  <dcterms:modified xsi:type="dcterms:W3CDTF">2021-07-19T04:53:52Z</dcterms:modified>
</cp:coreProperties>
</file>