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frehman\Downloads\"/>
    </mc:Choice>
  </mc:AlternateContent>
  <xr:revisionPtr revIDLastSave="0" documentId="13_ncr:1_{7EB84847-879E-48EF-97DA-4A4778A96C0C}" xr6:coauthVersionLast="47" xr6:coauthVersionMax="47" xr10:uidLastSave="{00000000-0000-0000-0000-000000000000}"/>
  <bookViews>
    <workbookView xWindow="-108" yWindow="-108" windowWidth="23256" windowHeight="12576" xr2:uid="{00000000-000D-0000-FFFF-FFFF00000000}"/>
  </bookViews>
  <sheets>
    <sheet name="k-Means" sheetId="1" r:id="rId1"/>
    <sheet name="k-MeansReasoning" sheetId="3" r:id="rId2"/>
    <sheet name="Agglomerative" sheetId="7" r:id="rId3"/>
    <sheet name="AgglomerativeReasoning" sheetId="4" r:id="rId4"/>
    <sheet name="Sheet1"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8" i="6" l="1"/>
  <c r="S7" i="6"/>
  <c r="S6" i="6"/>
  <c r="S5" i="6"/>
  <c r="P6" i="6"/>
  <c r="P7" i="6"/>
  <c r="P8" i="6"/>
  <c r="P9" i="6"/>
  <c r="P5" i="6"/>
  <c r="L7" i="6"/>
  <c r="K7" i="6"/>
  <c r="E6" i="6"/>
  <c r="E7" i="6" s="1"/>
  <c r="F6" i="6"/>
  <c r="F7" i="6" s="1"/>
  <c r="D6" i="6"/>
  <c r="D7" i="6" s="1"/>
  <c r="D38" i="3"/>
  <c r="D39" i="3"/>
  <c r="D40" i="3"/>
  <c r="D41" i="3"/>
  <c r="D42" i="3"/>
  <c r="D43" i="3"/>
  <c r="D44" i="3"/>
  <c r="D45" i="3"/>
  <c r="D46" i="3"/>
  <c r="D47" i="3"/>
  <c r="C49" i="3"/>
  <c r="D49" i="3" s="1"/>
  <c r="N95" i="4"/>
  <c r="F26" i="4"/>
  <c r="D11" i="3"/>
  <c r="B11" i="3"/>
  <c r="H7" i="6" l="1"/>
</calcChain>
</file>

<file path=xl/sharedStrings.xml><?xml version="1.0" encoding="utf-8"?>
<sst xmlns="http://schemas.openxmlformats.org/spreadsheetml/2006/main" count="459" uniqueCount="213">
  <si>
    <t>Is number of iterations used to coverge same?</t>
  </si>
  <si>
    <t>Other</t>
  </si>
  <si>
    <t>Is the nearest/farthest point to each cluster is same?</t>
  </si>
  <si>
    <t>MR2</t>
  </si>
  <si>
    <t>MR3</t>
  </si>
  <si>
    <t>Is class labels for all the points same? / Is prediction for test instance(s) same?</t>
  </si>
  <si>
    <t>MR1.2</t>
  </si>
  <si>
    <t>Yes</t>
  </si>
  <si>
    <t>No</t>
  </si>
  <si>
    <t>MR4.1</t>
  </si>
  <si>
    <t>MR4.2</t>
  </si>
  <si>
    <t>MR4.3</t>
  </si>
  <si>
    <t>Slightly different</t>
  </si>
  <si>
    <t>MR6</t>
  </si>
  <si>
    <t>MR7</t>
  </si>
  <si>
    <t>MR8</t>
  </si>
  <si>
    <t>MR9.1</t>
  </si>
  <si>
    <t>MR9.2</t>
  </si>
  <si>
    <t>MR10</t>
  </si>
  <si>
    <t>MR11</t>
  </si>
  <si>
    <t>MR13</t>
  </si>
  <si>
    <t>MR12.1</t>
  </si>
  <si>
    <t>MR12.2</t>
  </si>
  <si>
    <t>MR9.3</t>
  </si>
  <si>
    <t>Validation</t>
  </si>
  <si>
    <t>Verification</t>
  </si>
  <si>
    <t>MR1</t>
  </si>
  <si>
    <t>MR4</t>
  </si>
  <si>
    <t>MR5</t>
  </si>
  <si>
    <t>MR9</t>
  </si>
  <si>
    <t>MR12</t>
  </si>
  <si>
    <t>Average linkage method: https://www.solver.com/xlminer/help/hierarchical-clustering-intro.</t>
  </si>
  <si>
    <t>https://www.youtube.com/watch?v=T1ObCUpjq3o</t>
  </si>
  <si>
    <t>MR1: Duplicate</t>
  </si>
  <si>
    <t>Diff:0</t>
  </si>
  <si>
    <t>Diff:1</t>
  </si>
  <si>
    <t>(2,3) with (7,6,6)</t>
  </si>
  <si>
    <t>10 with (7,6,6)</t>
  </si>
  <si>
    <t>Original</t>
  </si>
  <si>
    <t>Remarks</t>
  </si>
  <si>
    <t>Centroid/Mean</t>
  </si>
  <si>
    <t>If any of the MR changes the calculation in finding the centroid(s), that means it is not the necessary property of algorithm. Hence, can be used for validation (not verification).</t>
  </si>
  <si>
    <t>This may change a centroid and this new centroid may get near to the points belonging to the other cluster(s), thus will change the results.</t>
  </si>
  <si>
    <t>The addition of this new instance may change a centroid and this new centroid may get near to the points belonging to the other cluster(s), thus will change the results.</t>
  </si>
  <si>
    <t>The second normalization will not change the mean and variance hence all the datapoints will remain the same, so it should not change the results.</t>
  </si>
  <si>
    <t>Running the model at different times (with the same initial centroids) should not have any affect on the calculated centroids.</t>
  </si>
  <si>
    <t>Source = x - y &lt; x-z (x is centroid)</t>
  </si>
  <si>
    <t>Followup = x+k - (y+k) &lt; x +k - (z+k) =&gt; x-y &lt; x-z</t>
  </si>
  <si>
    <t>Source =x-y &lt; x-z</t>
  </si>
  <si>
    <t>Follow-up = kx-ky &lt; kx-kz	
	  =&gt; k(x-y)&lt; k(x-z)
          =&gt; x-y &lt; x-z</t>
  </si>
  <si>
    <t>It will not change the distance/relationship between the data-points, so the output should remain the same.</t>
  </si>
  <si>
    <t>Shifting all the features with some constant will maintain the same distance/relationship between the data instances, so the centroids will remain the same.</t>
  </si>
  <si>
    <t>Followup = -x+y&lt; -x+z</t>
  </si>
  <si>
    <t>Diff: 1.59</t>
  </si>
  <si>
    <t>12.41/5 = 2.48</t>
  </si>
  <si>
    <t>A Generic Simple Example</t>
  </si>
  <si>
    <t>Distance</t>
  </si>
  <si>
    <t>If we add a duplicate instance(s) in the same cluster, addition of new instance may change the new calculated centroid.</t>
  </si>
  <si>
    <t>Source:</t>
  </si>
  <si>
    <t xml:space="preserve">Let cut this dendogram in such a way that that it gives us 2 clusters </t>
  </si>
  <si>
    <t>Follow-up</t>
  </si>
  <si>
    <t>If any of the MR changes the average distance between two clusters (for followup test cases) it may change the results for follow-up execution, that is: if we cut the tree into the same 'x' number of clusters and the instance(s) are alloted to different cluster, then it is not the necessary property of algorithm. Hence, can be used for validation (but not for verification) purposes.</t>
  </si>
  <si>
    <t>The second normalization will not change the mean and variance among data points + also the average distance between clusters (the datapoints will remain the same), so it should not change the results. We can use the z-score normalization formula to show the effect of 2nd normalization applied</t>
  </si>
  <si>
    <t>The addition of duplicate attributes (to the instances) will maintain the same distance/relationship (i.e., nearest, farthest) between them and the initial centroid, so the next centroid calcuated/found will be the same one (found during source execution) but having extra attributes (those duplicated features added).</t>
  </si>
  <si>
    <t>4+4+5+3+3+4/3*2</t>
  </si>
  <si>
    <t xml:space="preserve"> = 23/6 = 3.83</t>
  </si>
  <si>
    <t>4+4+3/3*1</t>
  </si>
  <si>
    <t>-&gt;11/3 -&gt; 3.66</t>
  </si>
  <si>
    <t>Diff: 3.66</t>
  </si>
  <si>
    <t>Cluster1 = 7,6,6,10</t>
  </si>
  <si>
    <t>Cluste2=2,3</t>
  </si>
  <si>
    <t>8+4+4+5+7+3+3+4/4*2</t>
  </si>
  <si>
    <t>38/8 = 4.75</t>
  </si>
  <si>
    <t>Diff: 4.75</t>
  </si>
  <si>
    <t>Duplicates added</t>
  </si>
  <si>
    <t>(2,3,3,3) with (7,6,6)</t>
  </si>
  <si>
    <t>5+4+4+4+3+3+4+3+3+4+3+3/3*4</t>
  </si>
  <si>
    <t>Diff: 3.58</t>
  </si>
  <si>
    <t>Cluster1: 7,6,6,2,3,3,3</t>
  </si>
  <si>
    <t>Cluster2:10</t>
  </si>
  <si>
    <t>(2,3) with (7,6,6,10)</t>
  </si>
  <si>
    <t>The addition of duplicate attributes (to the instances) will maintain the same distance/relationship (i.e., nearer or farther) between the datapoints, so the datapoints should be assigned to the same cluster as previous (i.e., during source execution)</t>
  </si>
  <si>
    <t>If we add a duplicate instance(s) in the same cluster e.g.,3, it may change the average distance between two clusters, will thus change the results.</t>
  </si>
  <si>
    <t>If we remove the instance e.g.,2 from the cluster (2,3), it will change the average distance between the clusters (7,6,6) and (3) and this time 3 will be assigned to cluster 7,6,6, instead of 10. So if we break the dendogram into two clusters it will 7,6,6,3 and 10</t>
  </si>
  <si>
    <t>Source Clusters</t>
  </si>
  <si>
    <t>Followup Clusters</t>
  </si>
  <si>
    <t>(7,6,6,10) and (2,3)</t>
  </si>
  <si>
    <t>(7,6,6,3) and (10)</t>
  </si>
  <si>
    <t>The addition of uninformative attribute (e.g., 0 or some other constant) will maintain the same distance/relationship between the datapoints and the initial centroid, so the next centroid calcuated/found will be the same one (found during source execution).</t>
  </si>
  <si>
    <t>The addition of uninformative attribute (e.g., 0 or some other constant) will maintain the same distance/relationship between the data points, so they should be assigned to the same cluster.</t>
  </si>
  <si>
    <t>Running the model at different times should not have any affect on assigning the datapoints to the same clusters (assigned during source execution).</t>
  </si>
  <si>
    <t>Shifting all the features with some constant will maintain the same distance/relationship between the data instances, so the clusters should remain the same.</t>
  </si>
  <si>
    <t>Source</t>
  </si>
  <si>
    <t>distance between 7 and 6,6 is 1</t>
  </si>
  <si>
    <t>If scaled by 2, then the distance between 14(2*7) and 12(2*6),12(2*6) will become twice i.e., 2. Same for other clusters.</t>
  </si>
  <si>
    <t>Scaling all the features with some constant will increase the distance between clusters by that constant (e.g., if scaled by 2, then the distance between the clusters will get double) + maintain the same relationship between the data instances, so the datapoints should be assigned to the same cluster.</t>
  </si>
  <si>
    <t>As an example, if we replace some instance in cluster2 e.g., (2,3) with (3,3), it would assign this to cluster 1 (7,6,6), so resultantly one cluster would be (7,6,6,3,3) and other would be 10. It would thus violate the MR</t>
  </si>
  <si>
    <t>It would not change the existing relationship between the datapoints, so the results should remain the same.</t>
  </si>
  <si>
    <t>It would not make any difference and will not change the existing relationship between the datapoints assigned to each clusters. As an example, if we add a new feature with value 3 to all elements in cluster1 ((7,3),(6,3),(6,3),(10,3)) and 4 in cluster2 ((2,4),(3,4)) it will not change the distance between the datapoints in that cluster.</t>
  </si>
  <si>
    <t>It will change the results, thus violate the MR. Same example can be used that we have used ealier for MR1, this MR can be used for validation purpose.</t>
  </si>
  <si>
    <t xml:space="preserve">It will change the average distance between different clusters thus assigning different points to different clusters e.g., </t>
  </si>
  <si>
    <t>(2,3) with (7,6,6,6.5)</t>
  </si>
  <si>
    <t>10 with (7,6,6,6.5)</t>
  </si>
  <si>
    <t>Diff:0.5</t>
  </si>
  <si>
    <t>Diff:0.83</t>
  </si>
  <si>
    <t>3+4+4+4.5/4</t>
  </si>
  <si>
    <t xml:space="preserve"> =5+4+4+4.5+4+3+3+3.5/8 </t>
  </si>
  <si>
    <t>We can see that the tie occurred so it may randomly assign (2,3) and (7,6,6,6.5) to one cluster and (10) to other cluster, thus violating the MR.</t>
  </si>
  <si>
    <t>Follow-up:</t>
  </si>
  <si>
    <t>Diff: 3.875</t>
  </si>
  <si>
    <t>Advantage of showing the results at multiple levels: Such results at granular level will help developer in debugging/fixing/providing better reasons to the violations.</t>
  </si>
  <si>
    <t>NA</t>
  </si>
  <si>
    <t>MR1.1 (Second Example)</t>
  </si>
  <si>
    <t>To get the deterministic results, we fixed the random seed + initalize the algorithm with fixed initial centroids</t>
  </si>
  <si>
    <t>Are centroids same / not too much inconsistent (0.02 threshold)?</t>
  </si>
  <si>
    <t>MR1.1</t>
  </si>
  <si>
    <t>No (for 3 instances, it is different) i.e, 100,  107, 1665, 2180, 3063</t>
  </si>
  <si>
    <t>No (for 5 instances, it is different) i.e., 100,  107, 1665, 2180, 3063</t>
  </si>
  <si>
    <t>No (for 2 instances, it is different) i.e., 703, 3234</t>
  </si>
  <si>
    <t>No (for 6 instances) i.e., their indexes are 102,109,1696,2223,2640,3121</t>
  </si>
  <si>
    <t>No, one is completely different</t>
  </si>
  <si>
    <t>No (but that makes sense and it should be different)</t>
  </si>
  <si>
    <r>
      <t xml:space="preserve">Yes. Although, the output (labels predicted for test instances) are same during source and follow-up executions </t>
    </r>
    <r>
      <rPr>
        <b/>
        <u/>
        <sz val="11"/>
        <color theme="1"/>
        <rFont val="Calibri"/>
        <family val="2"/>
        <scheme val="minor"/>
      </rPr>
      <t>but the silhouette coefficient is slightly changed.</t>
    </r>
  </si>
  <si>
    <r>
      <t>Yes. Although, the output (labels predicted for test instances) are same during source and follow-up executions</t>
    </r>
    <r>
      <rPr>
        <b/>
        <u/>
        <sz val="11"/>
        <color theme="1"/>
        <rFont val="Calibri"/>
        <family val="2"/>
        <scheme val="minor"/>
      </rPr>
      <t xml:space="preserve"> but the silhouette coefficient is slightly changed.</t>
    </r>
  </si>
  <si>
    <t>No (for 10 instances) i.e., their indexes are 66, 86, 102, 109, 1358, 1696, 2223, 2475, 2640, 3121</t>
  </si>
  <si>
    <t>Slightly different (SSD is also slightly different)</t>
  </si>
  <si>
    <t>No (centroid for cluster1)</t>
  </si>
  <si>
    <t>No (the nearest point for cluster1)</t>
  </si>
  <si>
    <t>The results are same but the centroid for cluster1 has been  changed. Our MRs verification at multiple levels thus provide more granular/better details for MR verification. This change in centroid can change the results for new instances (i.e, those new instances should actually be assigned to one cluster but may got assigned to a different cluster)</t>
  </si>
  <si>
    <t>Scaling all the features with some constant will no doubt increase the distance by that constant but will maintain the same relationship between the data instances, so the centroids/results should remain the same, although the centroid will be equal to the original*constant(i.e. 2).</t>
  </si>
  <si>
    <t>Followup (2*x)</t>
  </si>
  <si>
    <t>Source (x)</t>
  </si>
  <si>
    <t>As the relationship between datapoints remains the same so, we can see that the centroids are also the same</t>
  </si>
  <si>
    <t>MR14</t>
  </si>
  <si>
    <t>MR1.3</t>
  </si>
  <si>
    <t>MR1.1(Second Example)</t>
  </si>
  <si>
    <t>Yes. To verify that the found centroids for both source and followup executions are same, add the added constant (i.e. 2) to the centroids identified during source execution, they should be similar to the one found during follow-up execution</t>
  </si>
  <si>
    <t>Well, we didn't find any bug in the k-means from verification perspective thus it enhance our confidence on using the python library for the clustering related task(s).</t>
  </si>
  <si>
    <t>https://scikit-learn.org/stable/modules/clustering.html#silhouette-coefficient</t>
  </si>
  <si>
    <t>Yes. Although, the output (labels predicted for test instances) are same during source and follow-up executions but the centroids and silhouette coefficient are slightly changed.</t>
  </si>
  <si>
    <t>K-Means</t>
  </si>
  <si>
    <t>Is silhouette coefficients for all clusters same?</t>
  </si>
  <si>
    <t>No (for 2 instances) i.e., at index 2518, 3974</t>
  </si>
  <si>
    <t>No (for lot i.e., 4230 instances)</t>
  </si>
  <si>
    <t>No (for 12 instances) i.e., at index 27, 279, 1222, 1536, 1542, 2199, 2518, 2538, 3047, 3050, 3790, 3974</t>
  </si>
  <si>
    <t>Very minor difference for cluster5 (i.e., instead of 0.45705197586631924, it is 0.4570519758663192 ) but still the output should remain fully consistent</t>
  </si>
  <si>
    <t>No (for 4 instances) i.e., at index 1974, 2566, 3108, 4048</t>
  </si>
  <si>
    <t>No for lot (for 2482) i.e.,   1,    2,    3,    5,   10,   11,   16,   17,   19,   20,
            ...
            4280, 4282, 4283, 4284, 4285, 4286, 4287, 4288, 4291, 4292</t>
  </si>
  <si>
    <t>No (for lot of instances i.e., 4008) i.e., at index 0,    1,    2,    3,    4,    5,    6,    7,    8,    9,
            ...
            4283, 4284, 4285, 4286, 4287, 4288, 4289, 4290, 4291, 4292</t>
  </si>
  <si>
    <t>No (for lot of instances i.e., 4075 i.e., at index  0,    1,    3,    4,    5,    6,    7,    8,    9,   10,
            ...
            4361, 4362, 4363, 4364, 4365, 4366, 4367, 4368, 4369, 4371</t>
  </si>
  <si>
    <t>Slightly different e.g. for rowindex 59,60,61,62,63,…</t>
  </si>
  <si>
    <t>Slightly different e.g. for rowindex 9,10,12,13,…</t>
  </si>
  <si>
    <t>No (for 1 instance) i.e., index at 4280</t>
  </si>
  <si>
    <t>No (for lot of instances i.e, 92) i.e., at index 15,   68,   70,  104,  113,  152,  154,  155,  224,  274,  287,
             299,  305,  387,  478,  498,  552,  575,  626,  645,  690,  727,
             795,  822,  829,  885,  928, 1187, 1254, 1337, 1341, 1342, 1344,
            1411, 1439, 1468, 1483, 1510, 1585, 1688, 1700, 1736, 1847, 2026,
            2032, 2033, 2144, 2184, 2202, 2286, 2288, 2322, 2340, 2375, 2393,
            2459, 2500, 2514, 2515, 2829, 2846, 2887, 2971, 3089, 3123, 3134,
            3154, 3162, 3177, 3219, 3267, 3322, 3412, 3426, 3454, 3475, 3608,
            3673, 3748, 3785, 3807, 3837, 3863, 3864, 3879, 3887, 3889, 3924,
            3986, 4070, 4248, 4249</t>
  </si>
  <si>
    <t>No (for lot of instances i.e, 4210) i.e., at index 0,    1,    2,    3,    4,    5,    6,    7,    8,    9,
            ...
            4283, 4284, 4285, 4286, 4287, 4288, 4289, 4290, 4291, 4292</t>
  </si>
  <si>
    <t>No (for lot of instances i.e, 4262) i.e., at index 0,    1,    2,    3,    4,    5,    6,    7,    8,    9,
            ...
            4283, 4284, 4285, 4286, 4287, 4288, 4289, 4290, 4291, 4292</t>
  </si>
  <si>
    <t>Slightly different for Cluster5 (instead of 0.45705197586631924, it is 0.4570519758663191)</t>
  </si>
  <si>
    <t>Slightly different for Cluster 5, 7 and 8</t>
  </si>
  <si>
    <t>No (for lot of instances i.e. 4074) i.e., at index 0,    1,    2,    3,    4,    5,    6,    7,    8,    9,
            ...
            4283, 4284, 4285, 4286, 4287, 4288, 4289, 4290, 4291, 4292</t>
  </si>
  <si>
    <t>If we remove a instance(s), it may change the new calculated centroid.</t>
  </si>
  <si>
    <t>Datapoint#1</t>
  </si>
  <si>
    <t>Datapoint#2</t>
  </si>
  <si>
    <t>2,1</t>
  </si>
  <si>
    <t>1,3</t>
  </si>
  <si>
    <t>3.1,2</t>
  </si>
  <si>
    <t>2,1,1</t>
  </si>
  <si>
    <t>1,3,3</t>
  </si>
  <si>
    <t>3.1,2,2</t>
  </si>
  <si>
    <t>Datapoint#3</t>
  </si>
  <si>
    <t>Assuming we are interested to find 2 clusters, one cluster would have datapoint#1 and datapoint#2, whereas, cluster2 wil have datapoint#3</t>
  </si>
  <si>
    <t>`</t>
  </si>
  <si>
    <t>Diff: 1</t>
  </si>
  <si>
    <t>MR 14.1</t>
  </si>
  <si>
    <t>MR14.2</t>
  </si>
  <si>
    <t>MR14.1</t>
  </si>
  <si>
    <t>Total number of instances in original data set: 4293</t>
  </si>
  <si>
    <t>Yes. The added centroids (as duplicates) become the nearest points to corresponding clusters, which is correct</t>
  </si>
  <si>
    <t>Yes. Although, the output (labels predicted for test instances) are same during source and follow-up executions but the silhouette coefficient is slightly changed.</t>
  </si>
  <si>
    <r>
      <t xml:space="preserve">Now, for follow-up input, cluster1 would have datapoint#1 and datapoint#2, whereas, cluster2 wil have datapoint#3. </t>
    </r>
    <r>
      <rPr>
        <b/>
        <u/>
        <sz val="11"/>
        <color theme="1"/>
        <rFont val="Calibri"/>
        <family val="2"/>
        <scheme val="minor"/>
      </rPr>
      <t>Thus, the violation of this MR can be seen.</t>
    </r>
  </si>
  <si>
    <t>2.1,0.9</t>
  </si>
  <si>
    <t>2,0.89</t>
  </si>
  <si>
    <t>1.98,0.9</t>
  </si>
  <si>
    <t>2,0.89,0.89</t>
  </si>
  <si>
    <t>2.1,0.9,0.9</t>
  </si>
  <si>
    <t>1.98,0.9,0.9</t>
  </si>
  <si>
    <t>2,0.99</t>
  </si>
  <si>
    <t>2,0.99,0.99</t>
  </si>
  <si>
    <t>Centroid#1</t>
  </si>
  <si>
    <t>Centroid#2</t>
  </si>
  <si>
    <t>For the source execution, datapoint#1 is more similar/closer to centroid#1, whereas, datapoint#2 is more similar/closer to centroid#1</t>
  </si>
  <si>
    <r>
      <t xml:space="preserve">For the followup-execuction, if we add a duplicate feature (feature#2), now both datapoint#1 </t>
    </r>
    <r>
      <rPr>
        <b/>
        <u/>
        <sz val="11"/>
        <color theme="1"/>
        <rFont val="Calibri"/>
        <family val="2"/>
        <scheme val="minor"/>
      </rPr>
      <t>and datapoint#2</t>
    </r>
    <r>
      <rPr>
        <sz val="11"/>
        <color theme="1"/>
        <rFont val="Calibri"/>
        <family val="2"/>
        <scheme val="minor"/>
      </rPr>
      <t xml:space="preserve"> will be more similar/closer to centroid#1</t>
    </r>
  </si>
  <si>
    <t>If the new clusters found contain a set of data-points that have different valuesfor the corresponding informative attribute, this may bring the new calculated centroids closer to the data pointswhich during source execution were assigned to different clusters; thus, leading to a different final outputs</t>
  </si>
  <si>
    <t>Diff: 5.17</t>
  </si>
  <si>
    <t>MR-11</t>
  </si>
  <si>
    <t>Initial centroid#1</t>
  </si>
  <si>
    <t>Initial centroid#2</t>
  </si>
  <si>
    <t>Datapoint#4</t>
  </si>
  <si>
    <t>New centroid#1</t>
  </si>
  <si>
    <t>Cluster#1</t>
  </si>
  <si>
    <t>After 1st Iteration</t>
  </si>
  <si>
    <t>New centroid#2</t>
  </si>
  <si>
    <t>Cluster#2</t>
  </si>
  <si>
    <t>1.78,6</t>
  </si>
  <si>
    <t>After 2nd Iteration</t>
  </si>
  <si>
    <t>After 3rd Iteration</t>
  </si>
  <si>
    <t>No change in cluster</t>
  </si>
  <si>
    <t>2,2</t>
  </si>
  <si>
    <t>1.59,6</t>
  </si>
  <si>
    <t>1.79,6</t>
  </si>
  <si>
    <t>1.9,2</t>
  </si>
  <si>
    <t>1.8,6</t>
  </si>
  <si>
    <t>1.9,5</t>
  </si>
  <si>
    <t>1.72,6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</si>
</sst>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b/>
      <u/>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
      <patternFill patternType="solid">
        <fgColor rgb="FFFF0000"/>
        <bgColor indexed="64"/>
      </patternFill>
    </fill>
    <fill>
      <patternFill patternType="solid">
        <fgColor theme="0"/>
        <bgColor indexed="64"/>
      </patternFill>
    </fill>
    <fill>
      <patternFill patternType="solid">
        <fgColor theme="0" tint="-0.34998626667073579"/>
        <bgColor indexed="64"/>
      </patternFill>
    </fill>
    <fill>
      <patternFill patternType="solid">
        <fgColor theme="4"/>
        <bgColor indexed="64"/>
      </patternFill>
    </fill>
    <fill>
      <patternFill patternType="solid">
        <fgColor theme="7" tint="0.79998168889431442"/>
        <bgColor indexed="64"/>
      </patternFill>
    </fill>
  </fills>
  <borders count="12">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70">
    <xf numFmtId="0" fontId="0" fillId="0" borderId="0" xfId="0"/>
    <xf numFmtId="0" fontId="1" fillId="2" borderId="0" xfId="0" applyFont="1" applyFill="1"/>
    <xf numFmtId="0" fontId="0" fillId="0" borderId="0" xfId="0" applyAlignment="1">
      <alignment horizontal="left" wrapText="1"/>
    </xf>
    <xf numFmtId="0" fontId="0" fillId="0" borderId="0" xfId="0" applyAlignment="1">
      <alignment wrapText="1"/>
    </xf>
    <xf numFmtId="0" fontId="1" fillId="0" borderId="0" xfId="0" applyFont="1"/>
    <xf numFmtId="0" fontId="0" fillId="2" borderId="0" xfId="0" applyFill="1"/>
    <xf numFmtId="0" fontId="0" fillId="0" borderId="0" xfId="0" applyFill="1"/>
    <xf numFmtId="0" fontId="0" fillId="0" borderId="1" xfId="0" applyBorder="1"/>
    <xf numFmtId="0" fontId="0" fillId="0" borderId="2" xfId="0"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xf numFmtId="0" fontId="0" fillId="0" borderId="0" xfId="0" applyAlignment="1">
      <alignment horizontal="left"/>
    </xf>
    <xf numFmtId="0" fontId="0" fillId="0" borderId="9" xfId="0" applyBorder="1"/>
    <xf numFmtId="0" fontId="0" fillId="0" borderId="10" xfId="0" applyBorder="1"/>
    <xf numFmtId="0" fontId="0" fillId="0" borderId="0" xfId="0" applyAlignment="1"/>
    <xf numFmtId="0" fontId="0" fillId="0" borderId="0" xfId="0" applyFill="1" applyBorder="1"/>
    <xf numFmtId="0" fontId="0" fillId="0" borderId="0" xfId="0" applyBorder="1" applyAlignment="1">
      <alignment horizontal="left"/>
    </xf>
    <xf numFmtId="0" fontId="0" fillId="0" borderId="0" xfId="0" applyFill="1" applyBorder="1" applyAlignment="1">
      <alignment horizontal="left"/>
    </xf>
    <xf numFmtId="0" fontId="4" fillId="0" borderId="0" xfId="0" applyFont="1"/>
    <xf numFmtId="0" fontId="4" fillId="0" borderId="0" xfId="0" applyFont="1" applyFill="1" applyBorder="1"/>
    <xf numFmtId="0" fontId="4" fillId="2" borderId="0" xfId="0" applyFont="1" applyFill="1"/>
    <xf numFmtId="0" fontId="0" fillId="0" borderId="0" xfId="0" applyAlignment="1">
      <alignment horizontal="left"/>
    </xf>
    <xf numFmtId="0" fontId="0" fillId="0" borderId="4" xfId="0" applyFill="1" applyBorder="1"/>
    <xf numFmtId="0" fontId="1" fillId="4" borderId="0" xfId="0" applyFont="1" applyFill="1"/>
    <xf numFmtId="0" fontId="0" fillId="4" borderId="0" xfId="0" applyFill="1"/>
    <xf numFmtId="0" fontId="4" fillId="4" borderId="0" xfId="0" applyFont="1" applyFill="1"/>
    <xf numFmtId="0" fontId="0" fillId="4" borderId="0" xfId="0" applyFill="1" applyAlignment="1">
      <alignment wrapText="1"/>
    </xf>
    <xf numFmtId="0" fontId="0" fillId="5" borderId="0" xfId="0" applyFill="1"/>
    <xf numFmtId="0" fontId="0" fillId="6" borderId="0" xfId="0" applyFill="1" applyBorder="1"/>
    <xf numFmtId="0" fontId="0" fillId="6" borderId="0" xfId="0" applyFill="1"/>
    <xf numFmtId="0" fontId="0" fillId="6" borderId="2" xfId="0" applyFill="1" applyBorder="1"/>
    <xf numFmtId="0" fontId="0" fillId="6" borderId="9" xfId="0" applyFill="1" applyBorder="1"/>
    <xf numFmtId="0" fontId="0" fillId="6" borderId="1" xfId="0" applyFill="1" applyBorder="1"/>
    <xf numFmtId="0" fontId="0" fillId="6" borderId="5" xfId="0" applyFill="1" applyBorder="1"/>
    <xf numFmtId="0" fontId="0" fillId="6" borderId="4" xfId="0" applyFill="1" applyBorder="1"/>
    <xf numFmtId="0" fontId="0" fillId="6" borderId="7" xfId="0" applyFill="1" applyBorder="1"/>
    <xf numFmtId="0" fontId="0" fillId="6" borderId="6" xfId="0" applyFill="1" applyBorder="1"/>
    <xf numFmtId="0" fontId="0" fillId="6" borderId="3" xfId="0" applyFill="1" applyBorder="1"/>
    <xf numFmtId="0" fontId="0" fillId="6" borderId="8" xfId="0" applyFill="1" applyBorder="1"/>
    <xf numFmtId="0" fontId="0" fillId="6" borderId="11" xfId="0" applyFill="1" applyBorder="1"/>
    <xf numFmtId="0" fontId="0" fillId="6" borderId="0" xfId="0" applyFill="1" applyBorder="1" applyAlignment="1">
      <alignment horizontal="right"/>
    </xf>
    <xf numFmtId="0" fontId="0" fillId="0" borderId="0" xfId="0" applyAlignment="1">
      <alignment horizontal="right" wrapText="1"/>
    </xf>
    <xf numFmtId="0" fontId="0" fillId="7" borderId="4" xfId="0" applyFill="1" applyBorder="1"/>
    <xf numFmtId="0" fontId="0" fillId="7" borderId="4" xfId="0" applyFill="1" applyBorder="1" applyAlignment="1">
      <alignment horizontal="left"/>
    </xf>
    <xf numFmtId="0" fontId="0" fillId="0" borderId="0" xfId="0" applyFont="1"/>
    <xf numFmtId="0" fontId="0" fillId="5" borderId="0" xfId="0" applyFill="1" applyBorder="1" applyAlignment="1"/>
    <xf numFmtId="0" fontId="1" fillId="6" borderId="0" xfId="0" applyFont="1" applyFill="1" applyBorder="1"/>
    <xf numFmtId="0" fontId="0" fillId="3" borderId="0" xfId="0" applyFill="1" applyAlignment="1">
      <alignment horizontal="left"/>
    </xf>
    <xf numFmtId="0" fontId="0" fillId="0" borderId="0" xfId="0" applyAlignment="1">
      <alignment horizontal="left"/>
    </xf>
    <xf numFmtId="0" fontId="0" fillId="0" borderId="0" xfId="0" applyAlignment="1">
      <alignment horizontal="center" wrapText="1"/>
    </xf>
    <xf numFmtId="0" fontId="0" fillId="0" borderId="0" xfId="0" applyAlignment="1">
      <alignment horizontal="center"/>
    </xf>
    <xf numFmtId="0" fontId="0" fillId="0" borderId="0" xfId="0" applyFill="1" applyBorder="1" applyAlignment="1">
      <alignment horizontal="center" wrapText="1"/>
    </xf>
    <xf numFmtId="0" fontId="0" fillId="5" borderId="0" xfId="0" applyFill="1" applyBorder="1" applyAlignment="1">
      <alignment horizontal="center" wrapText="1"/>
    </xf>
    <xf numFmtId="0" fontId="0" fillId="6" borderId="0" xfId="0" applyFill="1" applyAlignment="1">
      <alignment horizontal="center"/>
    </xf>
    <xf numFmtId="0" fontId="0" fillId="0" borderId="0" xfId="0" applyFill="1" applyBorder="1" applyAlignment="1">
      <alignment horizontal="center"/>
    </xf>
    <xf numFmtId="0" fontId="0" fillId="0" borderId="0" xfId="0" applyAlignment="1">
      <alignment horizontal="center" vertical="center"/>
    </xf>
    <xf numFmtId="0" fontId="2" fillId="0" borderId="0" xfId="1" applyAlignment="1">
      <alignment horizontal="left"/>
    </xf>
    <xf numFmtId="0" fontId="4" fillId="2" borderId="0" xfId="0" applyFont="1" applyFill="1" applyAlignment="1">
      <alignment horizontal="center"/>
    </xf>
    <xf numFmtId="0" fontId="0" fillId="8" borderId="0" xfId="0" applyFill="1"/>
    <xf numFmtId="0" fontId="0" fillId="8" borderId="0" xfId="0" applyFill="1" applyAlignment="1">
      <alignment horizontal="center" vertical="center"/>
    </xf>
    <xf numFmtId="0" fontId="0" fillId="9" borderId="0" xfId="0" applyFill="1"/>
    <xf numFmtId="0" fontId="0" fillId="9" borderId="0" xfId="0" applyFill="1" applyAlignment="1">
      <alignment horizontal="center" vertical="center"/>
    </xf>
    <xf numFmtId="0" fontId="4" fillId="8" borderId="0" xfId="0" applyFont="1" applyFill="1"/>
    <xf numFmtId="0" fontId="1" fillId="9" borderId="0" xfId="0" applyFont="1" applyFill="1"/>
    <xf numFmtId="0" fontId="4" fillId="9"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0</xdr:colOff>
      <xdr:row>35</xdr:row>
      <xdr:rowOff>175260</xdr:rowOff>
    </xdr:from>
    <xdr:to>
      <xdr:col>15</xdr:col>
      <xdr:colOff>7620</xdr:colOff>
      <xdr:row>47</xdr:row>
      <xdr:rowOff>15240</xdr:rowOff>
    </xdr:to>
    <xdr:cxnSp macro="">
      <xdr:nvCxnSpPr>
        <xdr:cNvPr id="3" name="Straight Connector 2">
          <a:extLst>
            <a:ext uri="{FF2B5EF4-FFF2-40B4-BE49-F238E27FC236}">
              <a16:creationId xmlns:a16="http://schemas.microsoft.com/office/drawing/2014/main" id="{0ECC1E0E-B6B5-4401-B60D-64BD014E5922}"/>
            </a:ext>
          </a:extLst>
        </xdr:cNvPr>
        <xdr:cNvCxnSpPr/>
      </xdr:nvCxnSpPr>
      <xdr:spPr>
        <a:xfrm>
          <a:off x="1165860" y="723900"/>
          <a:ext cx="7620" cy="14859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571500</xdr:colOff>
      <xdr:row>46</xdr:row>
      <xdr:rowOff>175260</xdr:rowOff>
    </xdr:from>
    <xdr:to>
      <xdr:col>17</xdr:col>
      <xdr:colOff>563880</xdr:colOff>
      <xdr:row>47</xdr:row>
      <xdr:rowOff>0</xdr:rowOff>
    </xdr:to>
    <xdr:cxnSp macro="">
      <xdr:nvCxnSpPr>
        <xdr:cNvPr id="5" name="Straight Connector 4">
          <a:extLst>
            <a:ext uri="{FF2B5EF4-FFF2-40B4-BE49-F238E27FC236}">
              <a16:creationId xmlns:a16="http://schemas.microsoft.com/office/drawing/2014/main" id="{1204238D-EAF6-4196-9E10-133F41FFD1A5}"/>
            </a:ext>
          </a:extLst>
        </xdr:cNvPr>
        <xdr:cNvCxnSpPr/>
      </xdr:nvCxnSpPr>
      <xdr:spPr>
        <a:xfrm flipV="1">
          <a:off x="9662160" y="2552700"/>
          <a:ext cx="1821180" cy="762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167640</xdr:colOff>
      <xdr:row>41</xdr:row>
      <xdr:rowOff>68580</xdr:rowOff>
    </xdr:from>
    <xdr:to>
      <xdr:col>15</xdr:col>
      <xdr:colOff>259080</xdr:colOff>
      <xdr:row>41</xdr:row>
      <xdr:rowOff>160020</xdr:rowOff>
    </xdr:to>
    <xdr:sp macro="" textlink="">
      <xdr:nvSpPr>
        <xdr:cNvPr id="6" name="Rectangle 5">
          <a:extLst>
            <a:ext uri="{FF2B5EF4-FFF2-40B4-BE49-F238E27FC236}">
              <a16:creationId xmlns:a16="http://schemas.microsoft.com/office/drawing/2014/main" id="{B14383CE-A64E-4D85-A914-F322CE134235}"/>
            </a:ext>
          </a:extLst>
        </xdr:cNvPr>
        <xdr:cNvSpPr/>
      </xdr:nvSpPr>
      <xdr:spPr>
        <a:xfrm>
          <a:off x="777240" y="800100"/>
          <a:ext cx="91440" cy="91440"/>
        </a:xfrm>
        <a:prstGeom prst="rect">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320040</xdr:colOff>
      <xdr:row>42</xdr:row>
      <xdr:rowOff>38100</xdr:rowOff>
    </xdr:from>
    <xdr:to>
      <xdr:col>15</xdr:col>
      <xdr:colOff>411480</xdr:colOff>
      <xdr:row>42</xdr:row>
      <xdr:rowOff>129540</xdr:rowOff>
    </xdr:to>
    <xdr:sp macro="" textlink="">
      <xdr:nvSpPr>
        <xdr:cNvPr id="7" name="Rectangle 6">
          <a:extLst>
            <a:ext uri="{FF2B5EF4-FFF2-40B4-BE49-F238E27FC236}">
              <a16:creationId xmlns:a16="http://schemas.microsoft.com/office/drawing/2014/main" id="{F199FE6C-16E9-4405-B7EE-80F1EAE66C90}"/>
            </a:ext>
          </a:extLst>
        </xdr:cNvPr>
        <xdr:cNvSpPr/>
      </xdr:nvSpPr>
      <xdr:spPr>
        <a:xfrm>
          <a:off x="929640" y="952500"/>
          <a:ext cx="91440" cy="91440"/>
        </a:xfrm>
        <a:prstGeom prst="rect">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472440</xdr:colOff>
      <xdr:row>43</xdr:row>
      <xdr:rowOff>7620</xdr:rowOff>
    </xdr:from>
    <xdr:to>
      <xdr:col>15</xdr:col>
      <xdr:colOff>563880</xdr:colOff>
      <xdr:row>43</xdr:row>
      <xdr:rowOff>99060</xdr:rowOff>
    </xdr:to>
    <xdr:sp macro="" textlink="">
      <xdr:nvSpPr>
        <xdr:cNvPr id="8" name="Rectangle 7">
          <a:extLst>
            <a:ext uri="{FF2B5EF4-FFF2-40B4-BE49-F238E27FC236}">
              <a16:creationId xmlns:a16="http://schemas.microsoft.com/office/drawing/2014/main" id="{054FED40-C899-4F18-A66C-C539CE41B7ED}"/>
            </a:ext>
          </a:extLst>
        </xdr:cNvPr>
        <xdr:cNvSpPr/>
      </xdr:nvSpPr>
      <xdr:spPr>
        <a:xfrm>
          <a:off x="1082040" y="1104900"/>
          <a:ext cx="91440" cy="91440"/>
        </a:xfrm>
        <a:prstGeom prst="rect">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502920</xdr:colOff>
      <xdr:row>40</xdr:row>
      <xdr:rowOff>167640</xdr:rowOff>
    </xdr:from>
    <xdr:to>
      <xdr:col>16</xdr:col>
      <xdr:colOff>594360</xdr:colOff>
      <xdr:row>41</xdr:row>
      <xdr:rowOff>76200</xdr:rowOff>
    </xdr:to>
    <xdr:sp macro="" textlink="">
      <xdr:nvSpPr>
        <xdr:cNvPr id="9" name="Rectangle 8">
          <a:extLst>
            <a:ext uri="{FF2B5EF4-FFF2-40B4-BE49-F238E27FC236}">
              <a16:creationId xmlns:a16="http://schemas.microsoft.com/office/drawing/2014/main" id="{2A0417E5-FAE8-42F8-9304-892A1A157495}"/>
            </a:ext>
          </a:extLst>
        </xdr:cNvPr>
        <xdr:cNvSpPr/>
      </xdr:nvSpPr>
      <xdr:spPr>
        <a:xfrm>
          <a:off x="1722120" y="716280"/>
          <a:ext cx="91440" cy="91440"/>
        </a:xfrm>
        <a:prstGeom prst="rect">
          <a:avLst/>
        </a:prstGeom>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45720</xdr:colOff>
      <xdr:row>41</xdr:row>
      <xdr:rowOff>137160</xdr:rowOff>
    </xdr:from>
    <xdr:to>
      <xdr:col>17</xdr:col>
      <xdr:colOff>137160</xdr:colOff>
      <xdr:row>42</xdr:row>
      <xdr:rowOff>45720</xdr:rowOff>
    </xdr:to>
    <xdr:sp macro="" textlink="">
      <xdr:nvSpPr>
        <xdr:cNvPr id="10" name="Rectangle 9">
          <a:extLst>
            <a:ext uri="{FF2B5EF4-FFF2-40B4-BE49-F238E27FC236}">
              <a16:creationId xmlns:a16="http://schemas.microsoft.com/office/drawing/2014/main" id="{441C07C1-6FF0-444F-A387-08D4C289B959}"/>
            </a:ext>
          </a:extLst>
        </xdr:cNvPr>
        <xdr:cNvSpPr/>
      </xdr:nvSpPr>
      <xdr:spPr>
        <a:xfrm>
          <a:off x="1874520" y="868680"/>
          <a:ext cx="91440" cy="91440"/>
        </a:xfrm>
        <a:prstGeom prst="rect">
          <a:avLst/>
        </a:prstGeom>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198120</xdr:colOff>
      <xdr:row>42</xdr:row>
      <xdr:rowOff>106680</xdr:rowOff>
    </xdr:from>
    <xdr:to>
      <xdr:col>17</xdr:col>
      <xdr:colOff>289560</xdr:colOff>
      <xdr:row>43</xdr:row>
      <xdr:rowOff>15240</xdr:rowOff>
    </xdr:to>
    <xdr:sp macro="" textlink="">
      <xdr:nvSpPr>
        <xdr:cNvPr id="11" name="Rectangle 10">
          <a:extLst>
            <a:ext uri="{FF2B5EF4-FFF2-40B4-BE49-F238E27FC236}">
              <a16:creationId xmlns:a16="http://schemas.microsoft.com/office/drawing/2014/main" id="{CE13F62F-B6D8-4295-85DF-6309D80257BD}"/>
            </a:ext>
          </a:extLst>
        </xdr:cNvPr>
        <xdr:cNvSpPr/>
      </xdr:nvSpPr>
      <xdr:spPr>
        <a:xfrm>
          <a:off x="2026920" y="1021080"/>
          <a:ext cx="91440" cy="91440"/>
        </a:xfrm>
        <a:prstGeom prst="rect">
          <a:avLst/>
        </a:prstGeom>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350520</xdr:colOff>
      <xdr:row>35</xdr:row>
      <xdr:rowOff>7620</xdr:rowOff>
    </xdr:from>
    <xdr:to>
      <xdr:col>15</xdr:col>
      <xdr:colOff>274320</xdr:colOff>
      <xdr:row>35</xdr:row>
      <xdr:rowOff>7620</xdr:rowOff>
    </xdr:to>
    <xdr:cxnSp macro="">
      <xdr:nvCxnSpPr>
        <xdr:cNvPr id="5" name="Straight Connector 4">
          <a:extLst>
            <a:ext uri="{FF2B5EF4-FFF2-40B4-BE49-F238E27FC236}">
              <a16:creationId xmlns:a16="http://schemas.microsoft.com/office/drawing/2014/main" id="{0EE37D4B-01E6-49EE-AECC-15BE44968E84}"/>
            </a:ext>
          </a:extLst>
        </xdr:cNvPr>
        <xdr:cNvCxnSpPr/>
      </xdr:nvCxnSpPr>
      <xdr:spPr>
        <a:xfrm>
          <a:off x="9913620" y="6408420"/>
          <a:ext cx="533400" cy="0"/>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342900</xdr:colOff>
      <xdr:row>9</xdr:row>
      <xdr:rowOff>83820</xdr:rowOff>
    </xdr:from>
    <xdr:to>
      <xdr:col>5</xdr:col>
      <xdr:colOff>266700</xdr:colOff>
      <xdr:row>9</xdr:row>
      <xdr:rowOff>83820</xdr:rowOff>
    </xdr:to>
    <xdr:cxnSp macro="">
      <xdr:nvCxnSpPr>
        <xdr:cNvPr id="6" name="Straight Connector 5">
          <a:extLst>
            <a:ext uri="{FF2B5EF4-FFF2-40B4-BE49-F238E27FC236}">
              <a16:creationId xmlns:a16="http://schemas.microsoft.com/office/drawing/2014/main" id="{68F6C216-D982-4B4F-BE35-4C8A80775CBD}"/>
            </a:ext>
          </a:extLst>
        </xdr:cNvPr>
        <xdr:cNvCxnSpPr/>
      </xdr:nvCxnSpPr>
      <xdr:spPr>
        <a:xfrm>
          <a:off x="4091940" y="1729740"/>
          <a:ext cx="533400" cy="0"/>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https://www.youtube.com/watch?v=T1ObCUpjq3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tabSelected="1" topLeftCell="A7" workbookViewId="0">
      <selection activeCell="B25" sqref="B25"/>
    </sheetView>
  </sheetViews>
  <sheetFormatPr defaultRowHeight="14.4" x14ac:dyDescent="0.3"/>
  <cols>
    <col min="1" max="1" width="8.88671875" style="1"/>
    <col min="2" max="2" width="79.21875" customWidth="1"/>
    <col min="3" max="3" width="42.5546875" bestFit="1" customWidth="1"/>
    <col min="4" max="4" width="45.5546875" bestFit="1" customWidth="1"/>
    <col min="5" max="5" width="40.33203125" bestFit="1" customWidth="1"/>
    <col min="6" max="6" width="53.88671875" bestFit="1" customWidth="1"/>
    <col min="7" max="7" width="15" customWidth="1"/>
  </cols>
  <sheetData>
    <row r="1" spans="1:7" x14ac:dyDescent="0.3">
      <c r="B1" s="5" t="s">
        <v>113</v>
      </c>
      <c r="F1" t="s">
        <v>138</v>
      </c>
    </row>
    <row r="2" spans="1:7" s="1" customFormat="1" x14ac:dyDescent="0.3">
      <c r="B2" s="1" t="s">
        <v>5</v>
      </c>
      <c r="C2" s="1" t="s">
        <v>114</v>
      </c>
      <c r="D2" s="1" t="s">
        <v>2</v>
      </c>
      <c r="E2" s="1" t="s">
        <v>0</v>
      </c>
      <c r="F2" s="1" t="s">
        <v>141</v>
      </c>
      <c r="G2" s="1" t="s">
        <v>1</v>
      </c>
    </row>
    <row r="3" spans="1:7" x14ac:dyDescent="0.3">
      <c r="B3" t="s">
        <v>175</v>
      </c>
    </row>
    <row r="4" spans="1:7" x14ac:dyDescent="0.3">
      <c r="A4" s="1" t="s">
        <v>115</v>
      </c>
      <c r="B4" t="s">
        <v>117</v>
      </c>
      <c r="C4" t="s">
        <v>12</v>
      </c>
      <c r="D4" t="s">
        <v>7</v>
      </c>
      <c r="E4" t="s">
        <v>8</v>
      </c>
      <c r="F4" t="s">
        <v>12</v>
      </c>
    </row>
    <row r="5" spans="1:7" x14ac:dyDescent="0.3">
      <c r="A5" s="1" t="s">
        <v>6</v>
      </c>
      <c r="B5" t="s">
        <v>116</v>
      </c>
      <c r="C5" t="s">
        <v>12</v>
      </c>
      <c r="D5" t="s">
        <v>7</v>
      </c>
      <c r="E5" t="s">
        <v>8</v>
      </c>
      <c r="F5" t="s">
        <v>12</v>
      </c>
    </row>
    <row r="6" spans="1:7" x14ac:dyDescent="0.3">
      <c r="A6" s="1" t="s">
        <v>134</v>
      </c>
      <c r="B6" t="s">
        <v>7</v>
      </c>
      <c r="C6" t="s">
        <v>7</v>
      </c>
      <c r="D6" t="s">
        <v>176</v>
      </c>
      <c r="E6" t="s">
        <v>7</v>
      </c>
      <c r="F6" t="s">
        <v>12</v>
      </c>
    </row>
    <row r="8" spans="1:7" x14ac:dyDescent="0.3">
      <c r="A8" s="1" t="s">
        <v>3</v>
      </c>
      <c r="B8" t="s">
        <v>7</v>
      </c>
      <c r="C8" t="s">
        <v>7</v>
      </c>
      <c r="D8" t="s">
        <v>7</v>
      </c>
      <c r="E8" t="s">
        <v>7</v>
      </c>
      <c r="F8" t="s">
        <v>12</v>
      </c>
    </row>
    <row r="9" spans="1:7" x14ac:dyDescent="0.3">
      <c r="A9" s="1" t="s">
        <v>4</v>
      </c>
      <c r="B9" t="s">
        <v>7</v>
      </c>
      <c r="C9" t="s">
        <v>7</v>
      </c>
      <c r="D9" t="s">
        <v>7</v>
      </c>
      <c r="E9" t="s">
        <v>7</v>
      </c>
      <c r="F9" t="s">
        <v>12</v>
      </c>
    </row>
    <row r="11" spans="1:7" x14ac:dyDescent="0.3">
      <c r="A11" s="1" t="s">
        <v>9</v>
      </c>
      <c r="B11" t="s">
        <v>119</v>
      </c>
      <c r="C11" t="s">
        <v>12</v>
      </c>
      <c r="D11" t="s">
        <v>7</v>
      </c>
      <c r="E11" t="s">
        <v>8</v>
      </c>
      <c r="F11" t="s">
        <v>12</v>
      </c>
    </row>
    <row r="12" spans="1:7" x14ac:dyDescent="0.3">
      <c r="A12" s="1" t="s">
        <v>10</v>
      </c>
      <c r="B12" t="s">
        <v>124</v>
      </c>
      <c r="C12" t="s">
        <v>12</v>
      </c>
      <c r="D12" t="s">
        <v>7</v>
      </c>
      <c r="E12" t="s">
        <v>8</v>
      </c>
      <c r="F12" t="s">
        <v>12</v>
      </c>
    </row>
    <row r="13" spans="1:7" ht="43.2" x14ac:dyDescent="0.3">
      <c r="A13" s="1" t="s">
        <v>11</v>
      </c>
      <c r="B13" s="3" t="s">
        <v>147</v>
      </c>
      <c r="C13" t="s">
        <v>12</v>
      </c>
      <c r="D13" s="2" t="s">
        <v>120</v>
      </c>
      <c r="E13" t="s">
        <v>7</v>
      </c>
      <c r="F13" t="s">
        <v>12</v>
      </c>
    </row>
    <row r="14" spans="1:7" x14ac:dyDescent="0.3">
      <c r="D14" s="2"/>
    </row>
    <row r="15" spans="1:7" x14ac:dyDescent="0.3">
      <c r="A15" s="1" t="s">
        <v>28</v>
      </c>
      <c r="B15" t="s">
        <v>7</v>
      </c>
      <c r="C15" t="s">
        <v>7</v>
      </c>
      <c r="D15" t="s">
        <v>7</v>
      </c>
      <c r="E15" t="s">
        <v>7</v>
      </c>
      <c r="F15" t="s">
        <v>7</v>
      </c>
    </row>
    <row r="16" spans="1:7" s="29" customFormat="1" x14ac:dyDescent="0.3">
      <c r="A16" s="28" t="s">
        <v>13</v>
      </c>
      <c r="B16" s="29" t="s">
        <v>122</v>
      </c>
      <c r="C16" s="29" t="s">
        <v>7</v>
      </c>
      <c r="D16" s="29" t="s">
        <v>7</v>
      </c>
      <c r="E16" s="29" t="s">
        <v>7</v>
      </c>
      <c r="F16" s="30" t="s">
        <v>12</v>
      </c>
    </row>
    <row r="17" spans="1:7" s="29" customFormat="1" x14ac:dyDescent="0.3">
      <c r="A17" s="28" t="s">
        <v>14</v>
      </c>
      <c r="B17" s="29" t="s">
        <v>177</v>
      </c>
      <c r="C17" s="29" t="s">
        <v>136</v>
      </c>
      <c r="D17" s="29" t="s">
        <v>7</v>
      </c>
      <c r="E17" s="29" t="s">
        <v>7</v>
      </c>
      <c r="F17" s="30" t="s">
        <v>12</v>
      </c>
    </row>
    <row r="18" spans="1:7" x14ac:dyDescent="0.3">
      <c r="A18" s="1" t="s">
        <v>15</v>
      </c>
      <c r="B18" t="s">
        <v>7</v>
      </c>
      <c r="C18" t="s">
        <v>7</v>
      </c>
      <c r="D18" t="s">
        <v>7</v>
      </c>
      <c r="E18" t="s">
        <v>7</v>
      </c>
      <c r="F18" t="s">
        <v>7</v>
      </c>
    </row>
    <row r="20" spans="1:7" x14ac:dyDescent="0.3">
      <c r="A20" s="1" t="s">
        <v>16</v>
      </c>
      <c r="B20" t="s">
        <v>7</v>
      </c>
      <c r="C20" t="s">
        <v>12</v>
      </c>
      <c r="D20" t="s">
        <v>7</v>
      </c>
      <c r="E20" t="s">
        <v>7</v>
      </c>
      <c r="F20" t="s">
        <v>12</v>
      </c>
    </row>
    <row r="21" spans="1:7" x14ac:dyDescent="0.3">
      <c r="A21" s="1" t="s">
        <v>17</v>
      </c>
      <c r="B21" t="s">
        <v>7</v>
      </c>
      <c r="C21" t="s">
        <v>7</v>
      </c>
      <c r="D21" t="s">
        <v>7</v>
      </c>
      <c r="E21" t="s">
        <v>7</v>
      </c>
      <c r="F21" t="s">
        <v>121</v>
      </c>
    </row>
    <row r="22" spans="1:7" x14ac:dyDescent="0.3">
      <c r="A22" s="1" t="s">
        <v>23</v>
      </c>
      <c r="B22" t="s">
        <v>152</v>
      </c>
      <c r="C22" t="s">
        <v>12</v>
      </c>
      <c r="D22" t="s">
        <v>7</v>
      </c>
      <c r="E22" t="s">
        <v>8</v>
      </c>
      <c r="F22" s="23" t="s">
        <v>12</v>
      </c>
    </row>
    <row r="24" spans="1:7" s="29" customFormat="1" x14ac:dyDescent="0.3">
      <c r="A24" s="28" t="s">
        <v>18</v>
      </c>
      <c r="B24" s="29" t="s">
        <v>123</v>
      </c>
      <c r="C24" s="29" t="s">
        <v>7</v>
      </c>
      <c r="D24" s="29" t="s">
        <v>7</v>
      </c>
      <c r="E24" s="29" t="s">
        <v>7</v>
      </c>
      <c r="F24" s="30" t="s">
        <v>12</v>
      </c>
    </row>
    <row r="25" spans="1:7" s="29" customFormat="1" ht="28.8" x14ac:dyDescent="0.3">
      <c r="A25" s="28" t="s">
        <v>19</v>
      </c>
      <c r="B25" s="31" t="s">
        <v>139</v>
      </c>
      <c r="C25" s="29" t="s">
        <v>12</v>
      </c>
      <c r="D25" s="29" t="s">
        <v>8</v>
      </c>
      <c r="E25" s="29" t="s">
        <v>8</v>
      </c>
      <c r="F25" s="29" t="s">
        <v>8</v>
      </c>
    </row>
    <row r="27" spans="1:7" s="29" customFormat="1" x14ac:dyDescent="0.3">
      <c r="A27" s="28" t="s">
        <v>21</v>
      </c>
      <c r="B27" s="29" t="s">
        <v>123</v>
      </c>
      <c r="C27" s="29" t="s">
        <v>7</v>
      </c>
      <c r="D27" s="29" t="s">
        <v>7</v>
      </c>
      <c r="E27" s="29" t="s">
        <v>7</v>
      </c>
      <c r="F27" s="30" t="s">
        <v>125</v>
      </c>
    </row>
    <row r="28" spans="1:7" s="29" customFormat="1" x14ac:dyDescent="0.3">
      <c r="A28" s="28" t="s">
        <v>22</v>
      </c>
      <c r="B28" s="29" t="s">
        <v>123</v>
      </c>
      <c r="C28" s="29" t="s">
        <v>7</v>
      </c>
      <c r="D28" s="29" t="s">
        <v>7</v>
      </c>
      <c r="E28" s="29" t="s">
        <v>7</v>
      </c>
      <c r="F28" s="30" t="s">
        <v>125</v>
      </c>
    </row>
    <row r="29" spans="1:7" x14ac:dyDescent="0.3">
      <c r="A29" s="1" t="s">
        <v>20</v>
      </c>
      <c r="B29" t="s">
        <v>7</v>
      </c>
      <c r="C29" t="s">
        <v>7</v>
      </c>
      <c r="D29" t="s">
        <v>7</v>
      </c>
      <c r="E29" t="s">
        <v>7</v>
      </c>
      <c r="F29" t="s">
        <v>7</v>
      </c>
    </row>
    <row r="30" spans="1:7" x14ac:dyDescent="0.3">
      <c r="A30" s="1" t="s">
        <v>174</v>
      </c>
      <c r="B30" t="s">
        <v>118</v>
      </c>
      <c r="C30" t="s">
        <v>12</v>
      </c>
      <c r="D30" t="s">
        <v>7</v>
      </c>
      <c r="E30" t="s">
        <v>8</v>
      </c>
      <c r="F30" t="s">
        <v>12</v>
      </c>
    </row>
    <row r="31" spans="1:7" x14ac:dyDescent="0.3">
      <c r="A31" s="1" t="s">
        <v>173</v>
      </c>
      <c r="B31" t="s">
        <v>7</v>
      </c>
      <c r="C31" t="s">
        <v>126</v>
      </c>
      <c r="D31" t="s">
        <v>127</v>
      </c>
      <c r="E31" t="s">
        <v>7</v>
      </c>
      <c r="F31" t="s">
        <v>12</v>
      </c>
      <c r="G31" t="s">
        <v>128</v>
      </c>
    </row>
    <row r="35" spans="2:3" x14ac:dyDescent="0.3">
      <c r="B35" s="52" t="s">
        <v>110</v>
      </c>
      <c r="C35" s="52"/>
    </row>
    <row r="36" spans="2:3" x14ac:dyDescent="0.3">
      <c r="B36" t="s">
        <v>137</v>
      </c>
    </row>
  </sheetData>
  <mergeCells count="1">
    <mergeCell ref="B35:C35"/>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34CE5-1AB7-4159-9EAA-3FAF324A3599}">
  <dimension ref="A1:R54"/>
  <sheetViews>
    <sheetView topLeftCell="A2" zoomScale="91" zoomScaleNormal="91" workbookViewId="0">
      <selection activeCell="B23" sqref="B23"/>
    </sheetView>
  </sheetViews>
  <sheetFormatPr defaultRowHeight="14.4" x14ac:dyDescent="0.3"/>
  <cols>
    <col min="1" max="1" width="17" customWidth="1"/>
    <col min="2" max="2" width="83" bestFit="1" customWidth="1"/>
    <col min="3" max="3" width="11.21875" customWidth="1"/>
    <col min="4" max="4" width="11.88671875" customWidth="1"/>
    <col min="5" max="5" width="12.77734375" customWidth="1"/>
    <col min="6" max="6" width="17.5546875" customWidth="1"/>
    <col min="7" max="7" width="8.88671875" customWidth="1"/>
    <col min="14" max="14" width="8.77734375" hidden="1" customWidth="1"/>
    <col min="15" max="15" width="8.88671875" hidden="1" customWidth="1"/>
  </cols>
  <sheetData>
    <row r="1" spans="1:18" x14ac:dyDescent="0.3">
      <c r="A1" s="53" t="s">
        <v>41</v>
      </c>
      <c r="B1" s="53"/>
      <c r="C1" s="53"/>
      <c r="D1" s="53"/>
      <c r="E1" s="53"/>
      <c r="F1" s="53"/>
      <c r="G1" s="53"/>
      <c r="H1" s="53"/>
      <c r="I1" s="53"/>
      <c r="J1" s="53"/>
      <c r="K1" s="53"/>
      <c r="L1" s="53"/>
      <c r="M1" s="53"/>
    </row>
    <row r="3" spans="1:18" s="5" customFormat="1" x14ac:dyDescent="0.3">
      <c r="A3" s="1" t="s">
        <v>24</v>
      </c>
      <c r="B3" s="1" t="s">
        <v>39</v>
      </c>
    </row>
    <row r="5" spans="1:18" x14ac:dyDescent="0.3">
      <c r="A5" s="15" t="s">
        <v>26</v>
      </c>
      <c r="B5" t="s">
        <v>57</v>
      </c>
    </row>
    <row r="6" spans="1:18" x14ac:dyDescent="0.3">
      <c r="A6" t="s">
        <v>135</v>
      </c>
      <c r="B6" t="s">
        <v>43</v>
      </c>
    </row>
    <row r="7" spans="1:18" x14ac:dyDescent="0.3">
      <c r="B7">
        <v>2.2000000000000002</v>
      </c>
      <c r="D7">
        <v>2.2000000000000002</v>
      </c>
    </row>
    <row r="8" spans="1:18" x14ac:dyDescent="0.3">
      <c r="B8">
        <v>2.4</v>
      </c>
      <c r="D8">
        <v>2.4</v>
      </c>
    </row>
    <row r="9" spans="1:18" x14ac:dyDescent="0.3">
      <c r="B9">
        <v>2.7</v>
      </c>
      <c r="D9">
        <v>2.7</v>
      </c>
    </row>
    <row r="10" spans="1:18" x14ac:dyDescent="0.3">
      <c r="D10" s="5">
        <v>2.2000000000000002</v>
      </c>
      <c r="J10" t="s">
        <v>187</v>
      </c>
    </row>
    <row r="11" spans="1:18" x14ac:dyDescent="0.3">
      <c r="B11">
        <f>AVERAGE(B7:B10)</f>
        <v>2.4333333333333331</v>
      </c>
      <c r="D11">
        <f>AVERAGE(D7:D10)</f>
        <v>2.375</v>
      </c>
      <c r="E11" t="s">
        <v>40</v>
      </c>
      <c r="J11" t="s">
        <v>179</v>
      </c>
    </row>
    <row r="13" spans="1:18" x14ac:dyDescent="0.3">
      <c r="A13" t="s">
        <v>4</v>
      </c>
      <c r="B13" t="s">
        <v>63</v>
      </c>
    </row>
    <row r="15" spans="1:18" x14ac:dyDescent="0.3">
      <c r="C15" t="s">
        <v>160</v>
      </c>
      <c r="D15" t="s">
        <v>168</v>
      </c>
      <c r="E15" t="s">
        <v>187</v>
      </c>
      <c r="F15" t="s">
        <v>188</v>
      </c>
    </row>
    <row r="16" spans="1:18" x14ac:dyDescent="0.3">
      <c r="B16" s="46" t="s">
        <v>92</v>
      </c>
      <c r="C16" t="s">
        <v>180</v>
      </c>
      <c r="D16" t="s">
        <v>181</v>
      </c>
      <c r="E16" t="s">
        <v>179</v>
      </c>
      <c r="F16" t="s">
        <v>185</v>
      </c>
      <c r="G16" s="56" t="s">
        <v>189</v>
      </c>
      <c r="H16" s="56"/>
      <c r="I16" s="56"/>
      <c r="J16" s="56"/>
      <c r="K16" s="56"/>
      <c r="L16" s="56"/>
      <c r="M16" s="56"/>
      <c r="N16" s="56"/>
      <c r="O16" s="56"/>
      <c r="P16" s="56"/>
      <c r="Q16" s="56"/>
      <c r="R16" s="56"/>
    </row>
    <row r="17" spans="1:18" x14ac:dyDescent="0.3">
      <c r="B17" s="46"/>
      <c r="G17" s="20"/>
      <c r="H17" s="20"/>
      <c r="I17" s="20"/>
      <c r="J17" s="20"/>
      <c r="K17" s="20"/>
      <c r="L17" s="20"/>
      <c r="O17" s="20"/>
      <c r="P17" s="20"/>
      <c r="Q17" s="20"/>
      <c r="R17" s="20"/>
    </row>
    <row r="18" spans="1:18" ht="14.4" customHeight="1" x14ac:dyDescent="0.3">
      <c r="B18" s="46" t="s">
        <v>60</v>
      </c>
      <c r="C18" t="s">
        <v>182</v>
      </c>
      <c r="D18" t="s">
        <v>184</v>
      </c>
      <c r="E18" t="s">
        <v>183</v>
      </c>
      <c r="F18" t="s">
        <v>186</v>
      </c>
      <c r="G18" s="50" t="s">
        <v>190</v>
      </c>
      <c r="H18" s="50"/>
      <c r="I18" s="50"/>
      <c r="J18" s="50"/>
      <c r="K18" s="50"/>
      <c r="L18" s="50"/>
      <c r="M18" s="50"/>
      <c r="N18" s="50"/>
      <c r="O18" s="50"/>
      <c r="P18" s="50"/>
      <c r="Q18" s="50"/>
      <c r="R18" s="50"/>
    </row>
    <row r="20" spans="1:18" x14ac:dyDescent="0.3">
      <c r="J20" t="s">
        <v>183</v>
      </c>
    </row>
    <row r="21" spans="1:18" x14ac:dyDescent="0.3">
      <c r="A21" s="49" t="s">
        <v>27</v>
      </c>
      <c r="B21" t="s">
        <v>159</v>
      </c>
    </row>
    <row r="22" spans="1:18" x14ac:dyDescent="0.3">
      <c r="A22" t="s">
        <v>29</v>
      </c>
      <c r="B22" t="s">
        <v>42</v>
      </c>
    </row>
    <row r="23" spans="1:18" x14ac:dyDescent="0.3">
      <c r="A23" t="s">
        <v>19</v>
      </c>
      <c r="B23" s="49" t="s">
        <v>191</v>
      </c>
    </row>
    <row r="24" spans="1:18" x14ac:dyDescent="0.3">
      <c r="A24" t="s">
        <v>133</v>
      </c>
      <c r="B24" t="s">
        <v>43</v>
      </c>
    </row>
    <row r="26" spans="1:18" s="5" customFormat="1" x14ac:dyDescent="0.3">
      <c r="A26" s="1" t="s">
        <v>25</v>
      </c>
    </row>
    <row r="27" spans="1:18" x14ac:dyDescent="0.3">
      <c r="B27" s="4" t="s">
        <v>39</v>
      </c>
    </row>
    <row r="28" spans="1:18" x14ac:dyDescent="0.3">
      <c r="A28" t="s">
        <v>3</v>
      </c>
      <c r="B28" t="s">
        <v>44</v>
      </c>
    </row>
    <row r="29" spans="1:18" x14ac:dyDescent="0.3">
      <c r="A29" t="s">
        <v>28</v>
      </c>
      <c r="B29" t="s">
        <v>88</v>
      </c>
    </row>
    <row r="30" spans="1:18" x14ac:dyDescent="0.3">
      <c r="A30" t="s">
        <v>13</v>
      </c>
      <c r="B30" t="s">
        <v>45</v>
      </c>
    </row>
    <row r="31" spans="1:18" x14ac:dyDescent="0.3">
      <c r="A31" t="s">
        <v>14</v>
      </c>
      <c r="B31" t="s">
        <v>51</v>
      </c>
      <c r="F31" t="s">
        <v>46</v>
      </c>
      <c r="G31" t="s">
        <v>47</v>
      </c>
    </row>
    <row r="32" spans="1:18" s="6" customFormat="1" x14ac:dyDescent="0.3">
      <c r="A32" s="6" t="s">
        <v>15</v>
      </c>
      <c r="B32" s="6" t="s">
        <v>129</v>
      </c>
      <c r="F32" s="6" t="s">
        <v>48</v>
      </c>
      <c r="G32" s="54" t="s">
        <v>49</v>
      </c>
      <c r="H32" s="55"/>
      <c r="I32" s="55"/>
    </row>
    <row r="33" spans="3:9" x14ac:dyDescent="0.3">
      <c r="G33" s="55"/>
      <c r="H33" s="55"/>
      <c r="I33" s="55"/>
    </row>
    <row r="34" spans="3:9" x14ac:dyDescent="0.3">
      <c r="G34" s="55"/>
      <c r="H34" s="55"/>
      <c r="I34" s="55"/>
    </row>
    <row r="36" spans="3:9" x14ac:dyDescent="0.3">
      <c r="E36" t="s">
        <v>132</v>
      </c>
    </row>
    <row r="37" spans="3:9" x14ac:dyDescent="0.3">
      <c r="C37" t="s">
        <v>131</v>
      </c>
      <c r="D37" t="s">
        <v>130</v>
      </c>
    </row>
    <row r="38" spans="3:9" x14ac:dyDescent="0.3">
      <c r="C38">
        <v>1</v>
      </c>
      <c r="D38">
        <f t="shared" ref="D38:D47" si="0">2*C38</f>
        <v>2</v>
      </c>
    </row>
    <row r="39" spans="3:9" x14ac:dyDescent="0.3">
      <c r="C39">
        <v>3</v>
      </c>
      <c r="D39">
        <f t="shared" si="0"/>
        <v>6</v>
      </c>
    </row>
    <row r="40" spans="3:9" x14ac:dyDescent="0.3">
      <c r="C40">
        <v>3.7</v>
      </c>
      <c r="D40">
        <f t="shared" si="0"/>
        <v>7.4</v>
      </c>
    </row>
    <row r="41" spans="3:9" x14ac:dyDescent="0.3">
      <c r="C41">
        <v>4.5</v>
      </c>
      <c r="D41">
        <f t="shared" si="0"/>
        <v>9</v>
      </c>
    </row>
    <row r="42" spans="3:9" x14ac:dyDescent="0.3">
      <c r="C42">
        <v>2.7</v>
      </c>
      <c r="D42">
        <f t="shared" si="0"/>
        <v>5.4</v>
      </c>
    </row>
    <row r="43" spans="3:9" x14ac:dyDescent="0.3">
      <c r="C43">
        <v>2.9</v>
      </c>
      <c r="D43">
        <f t="shared" si="0"/>
        <v>5.8</v>
      </c>
    </row>
    <row r="44" spans="3:9" x14ac:dyDescent="0.3">
      <c r="C44">
        <v>5.2</v>
      </c>
      <c r="D44">
        <f t="shared" si="0"/>
        <v>10.4</v>
      </c>
    </row>
    <row r="45" spans="3:9" x14ac:dyDescent="0.3">
      <c r="C45">
        <v>6.3</v>
      </c>
      <c r="D45">
        <f t="shared" si="0"/>
        <v>12.6</v>
      </c>
    </row>
    <row r="46" spans="3:9" x14ac:dyDescent="0.3">
      <c r="C46">
        <v>7.7</v>
      </c>
      <c r="D46">
        <f t="shared" si="0"/>
        <v>15.4</v>
      </c>
    </row>
    <row r="47" spans="3:9" x14ac:dyDescent="0.3">
      <c r="C47">
        <v>1.98</v>
      </c>
      <c r="D47">
        <f t="shared" si="0"/>
        <v>3.96</v>
      </c>
    </row>
    <row r="49" spans="1:8" x14ac:dyDescent="0.3">
      <c r="C49">
        <f>AVERAGE(C38:C48)</f>
        <v>3.8979999999999997</v>
      </c>
      <c r="D49">
        <f>2*C49</f>
        <v>7.7959999999999994</v>
      </c>
    </row>
    <row r="52" spans="1:8" x14ac:dyDescent="0.3">
      <c r="A52" t="s">
        <v>18</v>
      </c>
      <c r="B52" t="s">
        <v>50</v>
      </c>
    </row>
    <row r="53" spans="1:8" x14ac:dyDescent="0.3">
      <c r="A53" t="s">
        <v>30</v>
      </c>
      <c r="B53" t="s">
        <v>50</v>
      </c>
    </row>
    <row r="54" spans="1:8" x14ac:dyDescent="0.3">
      <c r="A54" t="s">
        <v>20</v>
      </c>
      <c r="B54" t="s">
        <v>50</v>
      </c>
      <c r="F54" t="s">
        <v>46</v>
      </c>
      <c r="H54" t="s">
        <v>52</v>
      </c>
    </row>
  </sheetData>
  <mergeCells count="3">
    <mergeCell ref="A1:M1"/>
    <mergeCell ref="G32:I34"/>
    <mergeCell ref="G16:R16"/>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02A6B-915D-4EC0-9467-A77BC5FC2451}">
  <dimension ref="A1:D31"/>
  <sheetViews>
    <sheetView topLeftCell="A21" workbookViewId="0">
      <selection activeCell="B32" sqref="B32"/>
    </sheetView>
  </sheetViews>
  <sheetFormatPr defaultRowHeight="14.4" x14ac:dyDescent="0.3"/>
  <cols>
    <col min="1" max="1" width="8.88671875" style="1"/>
    <col min="2" max="2" width="67.21875" bestFit="1" customWidth="1"/>
    <col min="3" max="3" width="36.21875" customWidth="1"/>
    <col min="4" max="4" width="5.77734375" bestFit="1" customWidth="1"/>
  </cols>
  <sheetData>
    <row r="1" spans="1:4" s="1" customFormat="1" x14ac:dyDescent="0.3">
      <c r="B1" s="1" t="s">
        <v>5</v>
      </c>
      <c r="C1" s="1" t="s">
        <v>141</v>
      </c>
      <c r="D1" s="1" t="s">
        <v>1</v>
      </c>
    </row>
    <row r="3" spans="1:4" x14ac:dyDescent="0.3">
      <c r="B3" t="s">
        <v>175</v>
      </c>
    </row>
    <row r="4" spans="1:4" x14ac:dyDescent="0.3">
      <c r="A4" s="1" t="s">
        <v>115</v>
      </c>
      <c r="B4" t="s">
        <v>142</v>
      </c>
      <c r="C4" t="s">
        <v>8</v>
      </c>
    </row>
    <row r="5" spans="1:4" x14ac:dyDescent="0.3">
      <c r="A5" s="1" t="s">
        <v>6</v>
      </c>
      <c r="B5" t="s">
        <v>143</v>
      </c>
      <c r="C5" t="s">
        <v>7</v>
      </c>
    </row>
    <row r="6" spans="1:4" x14ac:dyDescent="0.3">
      <c r="A6" s="1" t="s">
        <v>134</v>
      </c>
      <c r="B6" s="32" t="s">
        <v>111</v>
      </c>
      <c r="C6" s="32" t="s">
        <v>111</v>
      </c>
    </row>
    <row r="8" spans="1:4" x14ac:dyDescent="0.3">
      <c r="A8" s="1" t="s">
        <v>3</v>
      </c>
      <c r="B8" t="s">
        <v>7</v>
      </c>
      <c r="C8" s="29" t="s">
        <v>145</v>
      </c>
    </row>
    <row r="9" spans="1:4" x14ac:dyDescent="0.3">
      <c r="A9" s="1" t="s">
        <v>4</v>
      </c>
      <c r="B9" t="s">
        <v>7</v>
      </c>
      <c r="C9" t="s">
        <v>8</v>
      </c>
    </row>
    <row r="11" spans="1:4" x14ac:dyDescent="0.3">
      <c r="A11" s="1" t="s">
        <v>9</v>
      </c>
      <c r="B11" t="s">
        <v>146</v>
      </c>
      <c r="C11" t="s">
        <v>8</v>
      </c>
    </row>
    <row r="12" spans="1:4" ht="57.6" x14ac:dyDescent="0.3">
      <c r="A12" s="1" t="s">
        <v>10</v>
      </c>
      <c r="B12" s="3" t="s">
        <v>149</v>
      </c>
      <c r="C12" t="s">
        <v>8</v>
      </c>
    </row>
    <row r="13" spans="1:4" ht="57.6" x14ac:dyDescent="0.3">
      <c r="A13" s="1" t="s">
        <v>11</v>
      </c>
      <c r="B13" s="3" t="s">
        <v>148</v>
      </c>
      <c r="C13" t="s">
        <v>8</v>
      </c>
    </row>
    <row r="15" spans="1:4" x14ac:dyDescent="0.3">
      <c r="A15" s="1" t="s">
        <v>28</v>
      </c>
      <c r="B15" t="s">
        <v>7</v>
      </c>
      <c r="C15" t="s">
        <v>7</v>
      </c>
    </row>
    <row r="16" spans="1:4" x14ac:dyDescent="0.3">
      <c r="A16" s="1" t="s">
        <v>13</v>
      </c>
      <c r="B16" t="s">
        <v>7</v>
      </c>
      <c r="C16" t="s">
        <v>12</v>
      </c>
    </row>
    <row r="17" spans="1:3" x14ac:dyDescent="0.3">
      <c r="A17" s="1" t="s">
        <v>14</v>
      </c>
      <c r="B17" t="s">
        <v>7</v>
      </c>
      <c r="C17" t="s">
        <v>150</v>
      </c>
    </row>
    <row r="18" spans="1:3" x14ac:dyDescent="0.3">
      <c r="A18" s="1" t="s">
        <v>15</v>
      </c>
      <c r="B18" t="s">
        <v>7</v>
      </c>
      <c r="C18" t="s">
        <v>151</v>
      </c>
    </row>
    <row r="20" spans="1:3" ht="144" x14ac:dyDescent="0.3">
      <c r="A20" s="1" t="s">
        <v>16</v>
      </c>
      <c r="B20" s="3" t="s">
        <v>153</v>
      </c>
      <c r="C20" t="s">
        <v>8</v>
      </c>
    </row>
    <row r="21" spans="1:3" ht="57.6" x14ac:dyDescent="0.3">
      <c r="A21" s="1" t="s">
        <v>17</v>
      </c>
      <c r="B21" s="3" t="s">
        <v>154</v>
      </c>
      <c r="C21" t="s">
        <v>8</v>
      </c>
    </row>
    <row r="22" spans="1:3" ht="57.6" x14ac:dyDescent="0.3">
      <c r="A22" s="1" t="s">
        <v>23</v>
      </c>
      <c r="B22" s="3" t="s">
        <v>155</v>
      </c>
      <c r="C22" t="s">
        <v>8</v>
      </c>
    </row>
    <row r="24" spans="1:3" x14ac:dyDescent="0.3">
      <c r="A24" s="1" t="s">
        <v>18</v>
      </c>
      <c r="B24" s="3" t="s">
        <v>7</v>
      </c>
      <c r="C24" t="s">
        <v>7</v>
      </c>
    </row>
    <row r="25" spans="1:3" x14ac:dyDescent="0.3">
      <c r="A25" s="1" t="s">
        <v>19</v>
      </c>
      <c r="B25" s="3" t="s">
        <v>7</v>
      </c>
      <c r="C25" t="s">
        <v>7</v>
      </c>
    </row>
    <row r="27" spans="1:3" x14ac:dyDescent="0.3">
      <c r="A27" s="1" t="s">
        <v>21</v>
      </c>
      <c r="B27" s="3" t="s">
        <v>7</v>
      </c>
      <c r="C27" t="s">
        <v>157</v>
      </c>
    </row>
    <row r="28" spans="1:3" x14ac:dyDescent="0.3">
      <c r="A28" s="1" t="s">
        <v>22</v>
      </c>
      <c r="B28" t="s">
        <v>7</v>
      </c>
      <c r="C28" t="s">
        <v>156</v>
      </c>
    </row>
    <row r="29" spans="1:3" x14ac:dyDescent="0.3">
      <c r="A29" s="1" t="s">
        <v>20</v>
      </c>
      <c r="B29" s="3" t="s">
        <v>7</v>
      </c>
      <c r="C29" t="s">
        <v>7</v>
      </c>
    </row>
    <row r="30" spans="1:3" ht="28.8" x14ac:dyDescent="0.3">
      <c r="A30" s="1" t="s">
        <v>172</v>
      </c>
      <c r="B30" s="3" t="s">
        <v>144</v>
      </c>
      <c r="C30" t="s">
        <v>8</v>
      </c>
    </row>
    <row r="31" spans="1:3" ht="57.6" x14ac:dyDescent="0.3">
      <c r="A31" s="1" t="s">
        <v>173</v>
      </c>
      <c r="B31" s="3" t="s">
        <v>158</v>
      </c>
      <c r="C31" t="s">
        <v>8</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9B735-13D4-47CC-A718-65630EA4E090}">
  <dimension ref="A1:X97"/>
  <sheetViews>
    <sheetView workbookViewId="0">
      <selection activeCell="B9" sqref="B9:I18"/>
    </sheetView>
  </sheetViews>
  <sheetFormatPr defaultRowHeight="14.4" x14ac:dyDescent="0.3"/>
  <cols>
    <col min="1" max="1" width="17" customWidth="1"/>
    <col min="2" max="2" width="19.88671875" customWidth="1"/>
    <col min="8" max="8" width="13.88671875" customWidth="1"/>
    <col min="9" max="9" width="13.5546875" customWidth="1"/>
    <col min="10" max="10" width="12.88671875" customWidth="1"/>
    <col min="14" max="14" width="8.77734375" hidden="1" customWidth="1"/>
    <col min="15" max="15" width="8.88671875" hidden="1" customWidth="1"/>
    <col min="18" max="18" width="8.88671875" customWidth="1"/>
  </cols>
  <sheetData>
    <row r="1" spans="1:13" s="53" customFormat="1" x14ac:dyDescent="0.3">
      <c r="A1" s="53" t="s">
        <v>31</v>
      </c>
    </row>
    <row r="2" spans="1:13" s="53" customFormat="1" x14ac:dyDescent="0.3">
      <c r="A2" s="61" t="s">
        <v>32</v>
      </c>
    </row>
    <row r="3" spans="1:13" x14ac:dyDescent="0.3">
      <c r="A3" s="53" t="s">
        <v>61</v>
      </c>
      <c r="B3" s="53"/>
      <c r="C3" s="53"/>
      <c r="D3" s="53"/>
      <c r="E3" s="53"/>
      <c r="F3" s="53"/>
      <c r="G3" s="53"/>
      <c r="H3" s="53"/>
      <c r="I3" s="53"/>
      <c r="J3" s="53"/>
      <c r="K3" s="53"/>
      <c r="L3" s="53"/>
      <c r="M3" s="53"/>
    </row>
    <row r="5" spans="1:13" x14ac:dyDescent="0.3">
      <c r="D5" s="62" t="s">
        <v>55</v>
      </c>
      <c r="E5" s="62"/>
      <c r="F5" s="62"/>
      <c r="G5" s="62"/>
    </row>
    <row r="8" spans="1:13" x14ac:dyDescent="0.3">
      <c r="H8" s="10"/>
      <c r="I8" s="10"/>
      <c r="J8" s="23" t="s">
        <v>58</v>
      </c>
      <c r="K8" t="s">
        <v>59</v>
      </c>
    </row>
    <row r="9" spans="1:13" x14ac:dyDescent="0.3">
      <c r="H9" s="8"/>
      <c r="I9" s="10"/>
      <c r="K9" t="s">
        <v>69</v>
      </c>
    </row>
    <row r="10" spans="1:13" x14ac:dyDescent="0.3">
      <c r="D10" s="8"/>
      <c r="E10" s="10"/>
      <c r="F10" s="18"/>
      <c r="G10" s="11" t="s">
        <v>73</v>
      </c>
      <c r="H10" s="7"/>
      <c r="I10" s="13"/>
      <c r="K10" t="s">
        <v>70</v>
      </c>
    </row>
    <row r="11" spans="1:13" x14ac:dyDescent="0.3">
      <c r="D11" s="13"/>
      <c r="E11" s="11" t="s">
        <v>68</v>
      </c>
      <c r="G11" s="14"/>
      <c r="I11" s="13"/>
    </row>
    <row r="12" spans="1:13" x14ac:dyDescent="0.3">
      <c r="C12" s="10"/>
      <c r="D12" s="13"/>
      <c r="E12" s="10"/>
      <c r="G12" s="7"/>
      <c r="I12" s="13"/>
    </row>
    <row r="13" spans="1:13" x14ac:dyDescent="0.3">
      <c r="A13" s="6"/>
      <c r="C13" s="9" t="s">
        <v>35</v>
      </c>
      <c r="E13" s="10"/>
      <c r="G13" s="7"/>
      <c r="I13" s="13"/>
    </row>
    <row r="14" spans="1:13" x14ac:dyDescent="0.3">
      <c r="A14" s="6"/>
      <c r="B14" s="7"/>
      <c r="D14" s="13"/>
      <c r="E14" s="10"/>
      <c r="G14" s="7"/>
      <c r="I14" s="13"/>
    </row>
    <row r="15" spans="1:13" x14ac:dyDescent="0.3">
      <c r="A15" s="6"/>
      <c r="B15" s="7"/>
      <c r="C15" s="10"/>
      <c r="D15" s="13"/>
      <c r="E15" s="10"/>
      <c r="F15" s="10"/>
      <c r="G15" s="7"/>
      <c r="I15" s="13"/>
    </row>
    <row r="16" spans="1:13" x14ac:dyDescent="0.3">
      <c r="A16" s="6"/>
      <c r="B16" s="7"/>
      <c r="C16" s="10"/>
      <c r="D16" s="12" t="s">
        <v>34</v>
      </c>
      <c r="E16" s="10"/>
      <c r="F16" s="10"/>
      <c r="G16" s="7"/>
      <c r="I16" s="12" t="s">
        <v>171</v>
      </c>
    </row>
    <row r="17" spans="1:13" x14ac:dyDescent="0.3">
      <c r="B17">
        <v>7</v>
      </c>
      <c r="C17">
        <v>6</v>
      </c>
      <c r="D17" s="11">
        <v>6</v>
      </c>
      <c r="G17">
        <v>10</v>
      </c>
      <c r="H17">
        <v>2</v>
      </c>
      <c r="I17" s="16">
        <v>3</v>
      </c>
    </row>
    <row r="19" spans="1:13" x14ac:dyDescent="0.3">
      <c r="C19" t="s">
        <v>33</v>
      </c>
    </row>
    <row r="22" spans="1:13" x14ac:dyDescent="0.3">
      <c r="F22" t="s">
        <v>170</v>
      </c>
    </row>
    <row r="25" spans="1:13" x14ac:dyDescent="0.3">
      <c r="B25" s="60" t="s">
        <v>38</v>
      </c>
      <c r="C25" t="s">
        <v>36</v>
      </c>
      <c r="D25" t="s">
        <v>64</v>
      </c>
      <c r="F25" t="s">
        <v>65</v>
      </c>
    </row>
    <row r="26" spans="1:13" x14ac:dyDescent="0.3">
      <c r="B26" s="60"/>
      <c r="C26" t="s">
        <v>37</v>
      </c>
      <c r="D26" t="s">
        <v>66</v>
      </c>
      <c r="F26">
        <f>11/3</f>
        <v>3.6666666666666665</v>
      </c>
      <c r="G26">
        <v>3.67</v>
      </c>
    </row>
    <row r="27" spans="1:13" x14ac:dyDescent="0.3">
      <c r="B27" s="60"/>
    </row>
    <row r="28" spans="1:13" x14ac:dyDescent="0.3">
      <c r="B28" s="60"/>
      <c r="C28" t="s">
        <v>80</v>
      </c>
      <c r="D28" s="55" t="s">
        <v>71</v>
      </c>
      <c r="E28" s="55"/>
      <c r="F28" t="s">
        <v>72</v>
      </c>
    </row>
    <row r="31" spans="1:13" s="5" customFormat="1" x14ac:dyDescent="0.3">
      <c r="A31" s="25" t="s">
        <v>24</v>
      </c>
      <c r="B31" s="25" t="s">
        <v>25</v>
      </c>
    </row>
    <row r="32" spans="1:13" ht="14.4" customHeight="1" x14ac:dyDescent="0.3">
      <c r="A32" t="s">
        <v>26</v>
      </c>
      <c r="D32" t="s">
        <v>82</v>
      </c>
      <c r="E32" s="19"/>
      <c r="F32" s="19"/>
      <c r="G32" s="19"/>
      <c r="H32" s="19"/>
      <c r="I32" s="19"/>
      <c r="J32" s="19"/>
      <c r="K32" s="19"/>
      <c r="L32" s="19"/>
      <c r="M32" s="19"/>
    </row>
    <row r="33" spans="1:21" x14ac:dyDescent="0.3">
      <c r="A33" t="s">
        <v>112</v>
      </c>
      <c r="C33" t="s">
        <v>99</v>
      </c>
    </row>
    <row r="34" spans="1:21" x14ac:dyDescent="0.3">
      <c r="B34" s="20"/>
      <c r="C34" s="20"/>
      <c r="D34" s="20"/>
      <c r="E34" s="20"/>
      <c r="F34" s="20"/>
      <c r="G34" s="20"/>
      <c r="H34" s="20"/>
      <c r="I34" s="20"/>
      <c r="J34" s="20"/>
      <c r="K34" s="33"/>
      <c r="L34" s="34"/>
      <c r="M34" s="33"/>
      <c r="N34" s="33"/>
      <c r="O34" s="33"/>
      <c r="P34" s="35"/>
      <c r="Q34" s="35"/>
      <c r="R34" s="35"/>
      <c r="S34" s="35"/>
      <c r="T34" s="35"/>
      <c r="U34" s="10"/>
    </row>
    <row r="35" spans="1:21" ht="14.4" customHeight="1" x14ac:dyDescent="0.3">
      <c r="B35" s="20"/>
      <c r="C35" s="20"/>
      <c r="D35" s="20"/>
      <c r="E35" s="20"/>
      <c r="F35" s="20"/>
      <c r="G35" s="20"/>
      <c r="H35" s="20"/>
      <c r="I35" s="20"/>
      <c r="J35" s="20"/>
      <c r="K35" s="33"/>
      <c r="L35" s="34"/>
      <c r="M35" s="33"/>
      <c r="N35" s="33"/>
      <c r="O35" s="33" t="s">
        <v>53</v>
      </c>
      <c r="P35" s="36"/>
      <c r="Q35" s="33" t="s">
        <v>192</v>
      </c>
      <c r="R35" s="51"/>
      <c r="S35" s="33"/>
      <c r="T35" s="37"/>
      <c r="U35" s="10"/>
    </row>
    <row r="36" spans="1:21" x14ac:dyDescent="0.3">
      <c r="B36" s="20"/>
      <c r="C36" s="20"/>
      <c r="D36" s="20"/>
      <c r="E36" s="20"/>
      <c r="F36" s="20"/>
      <c r="G36" s="20"/>
      <c r="H36" s="20"/>
      <c r="I36" s="20"/>
      <c r="J36" s="20"/>
      <c r="K36" s="33"/>
      <c r="L36" s="34"/>
      <c r="M36" s="33"/>
      <c r="N36" s="33"/>
      <c r="O36" s="33"/>
      <c r="P36" s="38"/>
      <c r="Q36" s="33"/>
      <c r="R36" s="33"/>
      <c r="S36" s="33"/>
      <c r="T36" s="37"/>
      <c r="U36" s="10"/>
    </row>
    <row r="37" spans="1:21" x14ac:dyDescent="0.3">
      <c r="A37" s="6"/>
      <c r="B37" s="20"/>
      <c r="C37" s="20"/>
      <c r="D37" s="20"/>
      <c r="E37" s="24" t="s">
        <v>60</v>
      </c>
      <c r="F37" s="20" t="s">
        <v>78</v>
      </c>
      <c r="G37" s="20"/>
      <c r="H37" s="20"/>
      <c r="I37" s="20"/>
      <c r="J37" s="20"/>
      <c r="K37" s="33"/>
      <c r="L37" s="34"/>
      <c r="M37" s="36"/>
      <c r="N37" s="39"/>
      <c r="O37" s="39"/>
      <c r="P37" s="33" t="s">
        <v>77</v>
      </c>
      <c r="Q37" s="40"/>
      <c r="R37" s="33"/>
      <c r="S37" s="33"/>
      <c r="T37" s="37"/>
      <c r="U37" s="10"/>
    </row>
    <row r="38" spans="1:21" x14ac:dyDescent="0.3">
      <c r="A38" s="6"/>
      <c r="B38" s="20"/>
      <c r="C38" s="20"/>
      <c r="D38" s="20"/>
      <c r="E38" s="20"/>
      <c r="F38" s="20" t="s">
        <v>79</v>
      </c>
      <c r="G38" s="20"/>
      <c r="H38" s="20"/>
      <c r="I38" s="20"/>
      <c r="J38" s="20"/>
      <c r="K38" s="33"/>
      <c r="L38" s="34"/>
      <c r="M38" s="41"/>
      <c r="N38" s="33"/>
      <c r="O38" s="33"/>
      <c r="P38" s="33"/>
      <c r="Q38" s="37"/>
      <c r="R38" s="33"/>
      <c r="S38" s="33"/>
      <c r="T38" s="37"/>
      <c r="U38" s="10"/>
    </row>
    <row r="39" spans="1:21" x14ac:dyDescent="0.3">
      <c r="B39" s="20"/>
      <c r="C39" s="20"/>
      <c r="D39" s="20"/>
      <c r="E39" s="20"/>
      <c r="F39" s="20"/>
      <c r="G39" s="20"/>
      <c r="H39" s="20"/>
      <c r="I39" s="20"/>
      <c r="J39" s="20"/>
      <c r="K39" s="34"/>
      <c r="L39" s="35" t="s">
        <v>35</v>
      </c>
      <c r="M39" s="41"/>
      <c r="N39" s="33"/>
      <c r="O39" s="34"/>
      <c r="P39" s="33"/>
      <c r="Q39" s="37"/>
      <c r="R39" s="33"/>
      <c r="S39" s="33"/>
      <c r="T39" s="37"/>
      <c r="U39" s="10"/>
    </row>
    <row r="40" spans="1:21" x14ac:dyDescent="0.3">
      <c r="B40" s="20"/>
      <c r="C40" s="20"/>
      <c r="D40" s="20"/>
      <c r="E40" s="20"/>
      <c r="F40" s="20"/>
      <c r="G40" s="20"/>
      <c r="H40" s="20"/>
      <c r="I40" s="20"/>
      <c r="J40" s="20"/>
      <c r="K40" s="37"/>
      <c r="L40" s="34"/>
      <c r="M40" s="41"/>
      <c r="N40" s="33"/>
      <c r="O40" s="34"/>
      <c r="P40" s="33"/>
      <c r="Q40" s="42"/>
      <c r="R40" s="33"/>
      <c r="S40" s="33"/>
      <c r="T40" s="37"/>
      <c r="U40" s="10"/>
    </row>
    <row r="41" spans="1:21" x14ac:dyDescent="0.3">
      <c r="B41" s="20"/>
      <c r="C41" s="20"/>
      <c r="D41" s="20"/>
      <c r="E41" s="20"/>
      <c r="F41" s="20"/>
      <c r="G41" s="20"/>
      <c r="H41" s="20"/>
      <c r="I41" s="20"/>
      <c r="J41" s="20"/>
      <c r="K41" s="37"/>
      <c r="L41" s="33"/>
      <c r="M41" s="41"/>
      <c r="N41" s="33"/>
      <c r="O41" s="33"/>
      <c r="P41" s="33"/>
      <c r="Q41" s="43" t="s">
        <v>35</v>
      </c>
      <c r="R41" s="33"/>
      <c r="S41" s="33"/>
      <c r="T41" s="37"/>
      <c r="U41" s="10"/>
    </row>
    <row r="42" spans="1:21" x14ac:dyDescent="0.3">
      <c r="G42" s="20"/>
      <c r="H42" s="20"/>
      <c r="I42" s="20"/>
      <c r="J42" s="20"/>
      <c r="K42" s="37"/>
      <c r="L42" s="33"/>
      <c r="M42" s="38" t="s">
        <v>34</v>
      </c>
      <c r="N42" s="33"/>
      <c r="O42" s="33"/>
      <c r="P42" s="33"/>
      <c r="Q42" s="44"/>
      <c r="R42" s="35" t="s">
        <v>34</v>
      </c>
      <c r="S42" s="35" t="s">
        <v>34</v>
      </c>
      <c r="T42" s="37"/>
      <c r="U42" s="10"/>
    </row>
    <row r="43" spans="1:21" x14ac:dyDescent="0.3">
      <c r="G43" s="20"/>
      <c r="H43" s="20"/>
      <c r="I43" s="20"/>
      <c r="J43" s="22"/>
      <c r="K43" s="34">
        <v>7</v>
      </c>
      <c r="L43" s="34">
        <v>6</v>
      </c>
      <c r="M43" s="39">
        <v>6</v>
      </c>
      <c r="N43" s="34"/>
      <c r="O43" s="34">
        <v>2</v>
      </c>
      <c r="P43" s="33">
        <v>2</v>
      </c>
      <c r="Q43" s="33">
        <v>3</v>
      </c>
      <c r="R43" s="47">
        <v>3</v>
      </c>
      <c r="S43" s="48">
        <v>3</v>
      </c>
      <c r="T43" s="45">
        <v>10</v>
      </c>
      <c r="U43" s="21"/>
    </row>
    <row r="44" spans="1:21" x14ac:dyDescent="0.3">
      <c r="G44" s="20"/>
      <c r="H44" s="20"/>
      <c r="I44" s="20"/>
      <c r="J44" s="20"/>
      <c r="K44" s="33"/>
      <c r="L44" s="34"/>
      <c r="M44" s="34"/>
      <c r="N44" s="34"/>
      <c r="O44" s="34"/>
      <c r="P44" s="34"/>
      <c r="Q44" s="34"/>
      <c r="R44" s="58" t="s">
        <v>74</v>
      </c>
      <c r="S44" s="58"/>
      <c r="T44" s="34"/>
      <c r="U44" s="10"/>
    </row>
    <row r="51" spans="1:24" x14ac:dyDescent="0.3">
      <c r="B51" s="60"/>
      <c r="K51" s="60" t="s">
        <v>56</v>
      </c>
      <c r="L51" t="s">
        <v>75</v>
      </c>
      <c r="M51" t="s">
        <v>76</v>
      </c>
      <c r="P51">
        <v>3.58</v>
      </c>
    </row>
    <row r="52" spans="1:24" x14ac:dyDescent="0.3">
      <c r="B52" s="60"/>
      <c r="K52" s="60"/>
      <c r="L52" t="s">
        <v>37</v>
      </c>
      <c r="M52" t="s">
        <v>66</v>
      </c>
      <c r="O52" t="s">
        <v>67</v>
      </c>
      <c r="P52">
        <v>3.67</v>
      </c>
    </row>
    <row r="53" spans="1:24" x14ac:dyDescent="0.3">
      <c r="B53" s="60"/>
      <c r="K53" s="60"/>
    </row>
    <row r="54" spans="1:24" x14ac:dyDescent="0.3">
      <c r="B54" s="60"/>
      <c r="D54" s="55"/>
      <c r="E54" s="55"/>
      <c r="K54" s="60"/>
      <c r="M54" s="55"/>
      <c r="N54" s="55"/>
      <c r="O54" t="s">
        <v>54</v>
      </c>
    </row>
    <row r="55" spans="1:24" x14ac:dyDescent="0.3">
      <c r="B55" s="6" t="s">
        <v>3</v>
      </c>
      <c r="C55" t="s">
        <v>62</v>
      </c>
    </row>
    <row r="56" spans="1:24" x14ac:dyDescent="0.3">
      <c r="A56" s="6" t="s">
        <v>4</v>
      </c>
      <c r="B56" s="6"/>
      <c r="C56" t="s">
        <v>81</v>
      </c>
    </row>
    <row r="57" spans="1:24" x14ac:dyDescent="0.3">
      <c r="C57" s="20"/>
      <c r="D57" s="20"/>
      <c r="E57" s="59"/>
      <c r="F57" s="59"/>
      <c r="G57" s="20"/>
      <c r="H57" t="s">
        <v>160</v>
      </c>
      <c r="I57" t="s">
        <v>161</v>
      </c>
      <c r="J57" t="s">
        <v>168</v>
      </c>
      <c r="K57" s="20"/>
      <c r="L57" s="20"/>
      <c r="M57" s="59"/>
      <c r="N57" s="59"/>
      <c r="O57" s="59"/>
      <c r="P57" s="59"/>
      <c r="S57" s="20"/>
      <c r="T57" s="20"/>
      <c r="U57" s="59"/>
      <c r="V57" s="59"/>
      <c r="W57" s="59"/>
      <c r="X57" s="59"/>
    </row>
    <row r="58" spans="1:24" ht="14.4" customHeight="1" x14ac:dyDescent="0.3">
      <c r="G58" s="3" t="s">
        <v>92</v>
      </c>
      <c r="H58" t="s">
        <v>162</v>
      </c>
      <c r="I58" t="s">
        <v>163</v>
      </c>
      <c r="J58" t="s">
        <v>164</v>
      </c>
      <c r="K58" s="56" t="s">
        <v>169</v>
      </c>
      <c r="L58" s="56"/>
      <c r="M58" s="56"/>
      <c r="N58" s="56"/>
      <c r="O58" s="56"/>
      <c r="P58" s="56"/>
      <c r="Q58" s="56"/>
      <c r="R58" s="56"/>
      <c r="S58" s="56"/>
      <c r="T58" s="56"/>
      <c r="U58" s="56"/>
      <c r="V58" s="56"/>
    </row>
    <row r="59" spans="1:24" x14ac:dyDescent="0.3">
      <c r="G59" s="3"/>
      <c r="K59" s="20"/>
      <c r="L59" s="20"/>
      <c r="M59" s="20"/>
      <c r="N59" s="20"/>
      <c r="O59" s="20"/>
      <c r="P59" s="20"/>
      <c r="S59" s="20"/>
      <c r="T59" s="20"/>
      <c r="U59" s="20"/>
      <c r="V59" s="20"/>
    </row>
    <row r="60" spans="1:24" ht="28.8" x14ac:dyDescent="0.3">
      <c r="G60" s="3" t="s">
        <v>60</v>
      </c>
      <c r="H60" t="s">
        <v>165</v>
      </c>
      <c r="I60" t="s">
        <v>166</v>
      </c>
      <c r="J60" t="s">
        <v>167</v>
      </c>
      <c r="K60" s="57" t="s">
        <v>178</v>
      </c>
      <c r="L60" s="57"/>
      <c r="M60" s="57"/>
      <c r="N60" s="57"/>
      <c r="O60" s="57"/>
      <c r="P60" s="57"/>
      <c r="Q60" s="57"/>
      <c r="R60" s="57"/>
      <c r="S60" s="57"/>
      <c r="T60" s="57"/>
      <c r="U60" s="57"/>
      <c r="V60" s="57"/>
    </row>
    <row r="63" spans="1:24" x14ac:dyDescent="0.3">
      <c r="A63" s="6" t="s">
        <v>27</v>
      </c>
      <c r="B63" s="6"/>
      <c r="C63" t="s">
        <v>83</v>
      </c>
      <c r="D63" s="19"/>
      <c r="E63" s="19"/>
      <c r="F63" s="19"/>
      <c r="G63" s="19"/>
      <c r="H63" s="19"/>
      <c r="I63" s="19"/>
      <c r="J63" s="19"/>
      <c r="K63" s="19"/>
      <c r="L63" s="19"/>
      <c r="M63" s="19"/>
    </row>
    <row r="64" spans="1:24" x14ac:dyDescent="0.3">
      <c r="A64" s="6"/>
      <c r="C64" t="s">
        <v>84</v>
      </c>
      <c r="D64" s="19" t="s">
        <v>85</v>
      </c>
      <c r="E64" s="19"/>
      <c r="F64" s="19"/>
      <c r="G64" s="19"/>
      <c r="H64" s="19"/>
      <c r="I64" s="19"/>
      <c r="J64" s="19"/>
      <c r="K64" s="19"/>
      <c r="L64" s="19"/>
      <c r="M64" s="19"/>
    </row>
    <row r="65" spans="1:5" x14ac:dyDescent="0.3">
      <c r="C65" t="s">
        <v>86</v>
      </c>
      <c r="D65" t="s">
        <v>87</v>
      </c>
    </row>
    <row r="66" spans="1:5" x14ac:dyDescent="0.3">
      <c r="B66" s="6" t="s">
        <v>28</v>
      </c>
      <c r="C66" t="s">
        <v>89</v>
      </c>
    </row>
    <row r="67" spans="1:5" x14ac:dyDescent="0.3">
      <c r="B67" t="s">
        <v>13</v>
      </c>
      <c r="C67" t="s">
        <v>90</v>
      </c>
    </row>
    <row r="68" spans="1:5" x14ac:dyDescent="0.3">
      <c r="B68" t="s">
        <v>14</v>
      </c>
      <c r="C68" t="s">
        <v>91</v>
      </c>
    </row>
    <row r="69" spans="1:5" x14ac:dyDescent="0.3">
      <c r="B69" t="s">
        <v>15</v>
      </c>
      <c r="C69" t="s">
        <v>95</v>
      </c>
    </row>
    <row r="70" spans="1:5" x14ac:dyDescent="0.3">
      <c r="D70" s="15" t="s">
        <v>92</v>
      </c>
      <c r="E70" s="15" t="s">
        <v>60</v>
      </c>
    </row>
    <row r="71" spans="1:5" x14ac:dyDescent="0.3">
      <c r="D71" t="s">
        <v>93</v>
      </c>
      <c r="E71" t="s">
        <v>94</v>
      </c>
    </row>
    <row r="73" spans="1:5" x14ac:dyDescent="0.3">
      <c r="A73" t="s">
        <v>29</v>
      </c>
      <c r="C73" t="s">
        <v>96</v>
      </c>
    </row>
    <row r="74" spans="1:5" x14ac:dyDescent="0.3">
      <c r="B74" t="s">
        <v>18</v>
      </c>
      <c r="C74" t="s">
        <v>97</v>
      </c>
    </row>
    <row r="75" spans="1:5" x14ac:dyDescent="0.3">
      <c r="B75" t="s">
        <v>19</v>
      </c>
      <c r="C75" t="s">
        <v>98</v>
      </c>
    </row>
    <row r="76" spans="1:5" x14ac:dyDescent="0.3">
      <c r="B76" t="s">
        <v>30</v>
      </c>
      <c r="C76" t="s">
        <v>97</v>
      </c>
    </row>
    <row r="77" spans="1:5" x14ac:dyDescent="0.3">
      <c r="B77" t="s">
        <v>20</v>
      </c>
      <c r="C77" t="s">
        <v>50</v>
      </c>
    </row>
    <row r="78" spans="1:5" x14ac:dyDescent="0.3">
      <c r="A78" t="s">
        <v>133</v>
      </c>
      <c r="C78" t="s">
        <v>100</v>
      </c>
    </row>
    <row r="82" spans="3:16" x14ac:dyDescent="0.3">
      <c r="F82" s="10"/>
      <c r="G82" s="18"/>
      <c r="H82" s="11" t="s">
        <v>109</v>
      </c>
      <c r="I82" s="14"/>
      <c r="J82" s="13"/>
      <c r="K82" s="23" t="s">
        <v>58</v>
      </c>
      <c r="L82" t="s">
        <v>59</v>
      </c>
    </row>
    <row r="83" spans="3:16" x14ac:dyDescent="0.3">
      <c r="E83" s="17"/>
      <c r="F83" s="11" t="s">
        <v>109</v>
      </c>
      <c r="H83" s="14"/>
      <c r="J83" s="13"/>
      <c r="L83" t="s">
        <v>69</v>
      </c>
    </row>
    <row r="84" spans="3:16" x14ac:dyDescent="0.3">
      <c r="E84" s="13"/>
      <c r="F84" s="10"/>
      <c r="G84" s="10"/>
      <c r="H84" s="7"/>
      <c r="J84" s="13"/>
      <c r="L84" t="s">
        <v>70</v>
      </c>
    </row>
    <row r="85" spans="3:16" x14ac:dyDescent="0.3">
      <c r="E85" s="13"/>
      <c r="F85" s="10"/>
      <c r="H85" s="7"/>
      <c r="J85" s="13"/>
    </row>
    <row r="86" spans="3:16" x14ac:dyDescent="0.3">
      <c r="D86" s="10"/>
      <c r="E86" s="13"/>
      <c r="F86" s="10"/>
      <c r="H86" s="7"/>
      <c r="J86" s="13"/>
    </row>
    <row r="87" spans="3:16" x14ac:dyDescent="0.3">
      <c r="D87" s="9" t="s">
        <v>104</v>
      </c>
      <c r="F87" s="10"/>
      <c r="H87" s="7"/>
      <c r="J87" s="13"/>
    </row>
    <row r="88" spans="3:16" x14ac:dyDescent="0.3">
      <c r="C88" s="7"/>
      <c r="E88" s="13"/>
      <c r="F88" s="10"/>
      <c r="H88" s="7"/>
      <c r="J88" s="13"/>
    </row>
    <row r="89" spans="3:16" x14ac:dyDescent="0.3">
      <c r="C89" s="7"/>
      <c r="D89" s="10"/>
      <c r="E89" s="13" t="s">
        <v>103</v>
      </c>
      <c r="F89" s="10"/>
      <c r="G89" s="10"/>
      <c r="H89" s="7"/>
      <c r="J89" s="13"/>
    </row>
    <row r="90" spans="3:16" x14ac:dyDescent="0.3">
      <c r="C90" s="7"/>
      <c r="D90" s="10"/>
      <c r="E90" s="14"/>
      <c r="F90" s="13" t="s">
        <v>34</v>
      </c>
      <c r="G90" s="10"/>
      <c r="H90" s="7"/>
      <c r="J90" s="13"/>
    </row>
    <row r="91" spans="3:16" x14ac:dyDescent="0.3">
      <c r="C91">
        <v>7</v>
      </c>
      <c r="D91" s="5">
        <v>6.5</v>
      </c>
      <c r="E91" s="10">
        <v>6</v>
      </c>
      <c r="F91" s="27">
        <v>6</v>
      </c>
      <c r="H91">
        <v>2</v>
      </c>
      <c r="I91">
        <v>3</v>
      </c>
      <c r="J91" s="26">
        <v>10</v>
      </c>
    </row>
    <row r="92" spans="3:16" x14ac:dyDescent="0.3">
      <c r="D92" t="s">
        <v>33</v>
      </c>
    </row>
    <row r="94" spans="3:16" x14ac:dyDescent="0.3">
      <c r="N94">
        <v>1.25</v>
      </c>
    </row>
    <row r="95" spans="3:16" x14ac:dyDescent="0.3">
      <c r="K95" s="23" t="s">
        <v>108</v>
      </c>
      <c r="L95" t="s">
        <v>101</v>
      </c>
      <c r="M95" t="s">
        <v>106</v>
      </c>
      <c r="N95">
        <f xml:space="preserve"> 3.875</f>
        <v>3.875</v>
      </c>
      <c r="P95">
        <v>3.875</v>
      </c>
    </row>
    <row r="96" spans="3:16" x14ac:dyDescent="0.3">
      <c r="L96" t="s">
        <v>102</v>
      </c>
      <c r="M96" t="s">
        <v>105</v>
      </c>
      <c r="N96">
        <v>3.875</v>
      </c>
      <c r="O96" t="s">
        <v>64</v>
      </c>
      <c r="P96">
        <v>3.875</v>
      </c>
    </row>
    <row r="97" spans="11:15" x14ac:dyDescent="0.3">
      <c r="K97" t="s">
        <v>107</v>
      </c>
      <c r="N97" t="s">
        <v>102</v>
      </c>
      <c r="O97" t="s">
        <v>66</v>
      </c>
    </row>
  </sheetData>
  <mergeCells count="16">
    <mergeCell ref="A3:M3"/>
    <mergeCell ref="A1:XFD1"/>
    <mergeCell ref="A2:XFD2"/>
    <mergeCell ref="D28:E28"/>
    <mergeCell ref="D5:G5"/>
    <mergeCell ref="B51:B54"/>
    <mergeCell ref="D54:E54"/>
    <mergeCell ref="K51:K54"/>
    <mergeCell ref="M54:N54"/>
    <mergeCell ref="B25:B28"/>
    <mergeCell ref="K58:V58"/>
    <mergeCell ref="K60:V60"/>
    <mergeCell ref="R44:S44"/>
    <mergeCell ref="M57:P57"/>
    <mergeCell ref="E57:F57"/>
    <mergeCell ref="U57:X57"/>
  </mergeCells>
  <hyperlinks>
    <hyperlink ref="A2" r:id="rId1" xr:uid="{F8AE7DFE-4540-4C9D-9E1A-A41242DAFA71}"/>
  </hyperlinks>
  <pageMargins left="0.7" right="0.7" top="0.75" bottom="0.75" header="0.3" footer="0.3"/>
  <pageSetup orientation="portrait" horizontalDpi="1200" verticalDpi="12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AB501-1451-4D8B-9BE8-54CA9193348C}">
  <dimension ref="B1:T77"/>
  <sheetViews>
    <sheetView topLeftCell="B52" workbookViewId="0">
      <selection activeCell="L72" sqref="L72"/>
    </sheetView>
  </sheetViews>
  <sheetFormatPr defaultRowHeight="14.4" x14ac:dyDescent="0.3"/>
  <sheetData>
    <row r="1" spans="2:19" x14ac:dyDescent="0.3">
      <c r="B1" t="s">
        <v>140</v>
      </c>
    </row>
    <row r="3" spans="2:19" x14ac:dyDescent="0.3">
      <c r="D3">
        <v>0.2</v>
      </c>
      <c r="E3">
        <v>0.4</v>
      </c>
      <c r="F3">
        <v>0.6</v>
      </c>
      <c r="K3">
        <v>0.20237552</v>
      </c>
      <c r="L3">
        <v>0.12134250000000001</v>
      </c>
    </row>
    <row r="4" spans="2:19" x14ac:dyDescent="0.3">
      <c r="D4">
        <v>0.3</v>
      </c>
      <c r="E4">
        <v>0.56000000000000005</v>
      </c>
      <c r="F4">
        <v>0.38</v>
      </c>
      <c r="K4">
        <v>0.25846606</v>
      </c>
      <c r="L4">
        <v>8.4510070000000007E-2</v>
      </c>
    </row>
    <row r="5" spans="2:19" x14ac:dyDescent="0.3">
      <c r="K5">
        <v>0.64212771000000002</v>
      </c>
      <c r="L5">
        <v>1.3765012400000001</v>
      </c>
      <c r="O5">
        <v>0.3</v>
      </c>
      <c r="P5">
        <f>O5-O6</f>
        <v>-0.3</v>
      </c>
      <c r="R5">
        <v>2.2999999999999998</v>
      </c>
      <c r="S5">
        <f>R5-R6</f>
        <v>-0.30000000000000027</v>
      </c>
    </row>
    <row r="6" spans="2:19" x14ac:dyDescent="0.3">
      <c r="D6">
        <f>D3-D4</f>
        <v>-9.9999999999999978E-2</v>
      </c>
      <c r="E6">
        <f t="shared" ref="E6:F6" si="0">E3-E4</f>
        <v>-0.16000000000000003</v>
      </c>
      <c r="F6">
        <f t="shared" si="0"/>
        <v>0.21999999999999997</v>
      </c>
      <c r="O6">
        <v>0.6</v>
      </c>
      <c r="P6">
        <f t="shared" ref="P6:P9" si="1">O6-O7</f>
        <v>-9.9999999999999978E-2</v>
      </c>
      <c r="R6">
        <v>2.6</v>
      </c>
      <c r="S6">
        <f t="shared" ref="S6:S8" si="2">R6-R7</f>
        <v>-0.10000000000000009</v>
      </c>
    </row>
    <row r="7" spans="2:19" x14ac:dyDescent="0.3">
      <c r="D7">
        <f>D6*D6</f>
        <v>9.999999999999995E-3</v>
      </c>
      <c r="E7">
        <f t="shared" ref="E7:F7" si="3">E6*E6</f>
        <v>2.5600000000000012E-2</v>
      </c>
      <c r="F7">
        <f t="shared" si="3"/>
        <v>4.8399999999999992E-2</v>
      </c>
      <c r="H7">
        <f>SUM(D7:G7)</f>
        <v>8.3999999999999991E-2</v>
      </c>
      <c r="K7">
        <f>SUM(K3:K6)</f>
        <v>1.1029692899999999</v>
      </c>
      <c r="L7">
        <f>SUM(L3:L6)</f>
        <v>1.5823538100000001</v>
      </c>
      <c r="O7">
        <v>0.7</v>
      </c>
      <c r="P7">
        <f t="shared" si="1"/>
        <v>-0.10000000000000009</v>
      </c>
      <c r="R7">
        <v>2.7</v>
      </c>
      <c r="S7">
        <f t="shared" si="2"/>
        <v>-9.9999999999999645E-2</v>
      </c>
    </row>
    <row r="8" spans="2:19" x14ac:dyDescent="0.3">
      <c r="O8">
        <v>0.8</v>
      </c>
      <c r="P8">
        <f t="shared" si="1"/>
        <v>0.14000000000000001</v>
      </c>
      <c r="R8">
        <v>2.8</v>
      </c>
      <c r="S8">
        <f t="shared" si="2"/>
        <v>0.13999999999999968</v>
      </c>
    </row>
    <row r="9" spans="2:19" x14ac:dyDescent="0.3">
      <c r="O9">
        <v>0.66</v>
      </c>
      <c r="P9">
        <f t="shared" si="1"/>
        <v>0.66</v>
      </c>
      <c r="R9">
        <v>2.66</v>
      </c>
    </row>
    <row r="19" spans="2:20" s="25" customFormat="1" x14ac:dyDescent="0.3">
      <c r="B19" s="25" t="s">
        <v>193</v>
      </c>
      <c r="H19" s="25" t="s">
        <v>92</v>
      </c>
    </row>
    <row r="21" spans="2:20" x14ac:dyDescent="0.3">
      <c r="D21" s="63"/>
      <c r="E21" s="63"/>
      <c r="F21" s="63" t="s">
        <v>194</v>
      </c>
      <c r="G21" s="63"/>
      <c r="H21" s="63"/>
      <c r="I21" s="63" t="s">
        <v>160</v>
      </c>
      <c r="J21" s="63"/>
      <c r="K21" s="63"/>
      <c r="L21" s="63" t="s">
        <v>161</v>
      </c>
      <c r="M21" s="63"/>
      <c r="N21" s="63"/>
      <c r="O21" s="63"/>
      <c r="P21" s="63"/>
      <c r="Q21" s="63"/>
      <c r="R21" s="63"/>
      <c r="S21" s="63"/>
      <c r="T21" s="63"/>
    </row>
    <row r="22" spans="2:20" x14ac:dyDescent="0.3">
      <c r="D22" s="63"/>
      <c r="E22" s="63"/>
      <c r="F22" s="63">
        <v>2</v>
      </c>
      <c r="G22" s="63"/>
      <c r="H22" s="63"/>
      <c r="I22" s="63">
        <v>1.8</v>
      </c>
      <c r="J22" s="63"/>
      <c r="K22" s="63"/>
      <c r="L22" s="63">
        <v>1.9</v>
      </c>
      <c r="M22" s="63"/>
      <c r="N22" s="63"/>
      <c r="O22" s="63"/>
      <c r="P22" s="63"/>
      <c r="Q22" s="63"/>
      <c r="R22" s="63"/>
      <c r="S22" s="63"/>
      <c r="T22" s="63"/>
    </row>
    <row r="23" spans="2:20" x14ac:dyDescent="0.3">
      <c r="D23" s="63"/>
      <c r="E23" s="63"/>
      <c r="F23" s="63"/>
      <c r="G23" s="63"/>
      <c r="H23" s="63"/>
      <c r="I23" s="63"/>
      <c r="J23" s="63"/>
      <c r="K23" s="63"/>
      <c r="L23" s="63"/>
      <c r="M23" s="63"/>
      <c r="N23" s="63"/>
      <c r="O23" s="63"/>
      <c r="P23" s="63"/>
      <c r="Q23" s="63"/>
      <c r="R23" s="63"/>
      <c r="S23" s="63"/>
      <c r="T23" s="63"/>
    </row>
    <row r="24" spans="2:20" x14ac:dyDescent="0.3">
      <c r="D24" s="63"/>
      <c r="E24" s="63"/>
      <c r="F24" s="63"/>
      <c r="G24" s="63"/>
      <c r="H24" s="63"/>
      <c r="I24" s="63"/>
      <c r="J24" s="63"/>
      <c r="K24" s="63"/>
      <c r="L24" s="63"/>
      <c r="M24" s="63"/>
      <c r="N24" s="63"/>
      <c r="O24" s="63"/>
      <c r="P24" s="63"/>
      <c r="Q24" s="63"/>
      <c r="R24" s="63"/>
      <c r="S24" s="63"/>
      <c r="T24" s="63"/>
    </row>
    <row r="25" spans="2:20" x14ac:dyDescent="0.3">
      <c r="D25" s="63"/>
      <c r="E25" s="63"/>
      <c r="F25" s="63" t="s">
        <v>195</v>
      </c>
      <c r="G25" s="63"/>
      <c r="H25" s="63"/>
      <c r="I25" s="63" t="s">
        <v>168</v>
      </c>
      <c r="J25" s="63"/>
      <c r="K25" s="63"/>
      <c r="L25" s="63" t="s">
        <v>196</v>
      </c>
      <c r="M25" s="63"/>
      <c r="N25" s="63"/>
      <c r="O25" s="63"/>
      <c r="P25" s="63"/>
      <c r="Q25" s="63"/>
      <c r="R25" s="63"/>
      <c r="S25" s="63"/>
      <c r="T25" s="63"/>
    </row>
    <row r="26" spans="2:20" x14ac:dyDescent="0.3">
      <c r="D26" s="63"/>
      <c r="E26" s="63"/>
      <c r="F26" s="63">
        <v>1.59</v>
      </c>
      <c r="G26" s="63"/>
      <c r="H26" s="63"/>
      <c r="I26" s="63">
        <v>1.78</v>
      </c>
      <c r="J26" s="63"/>
      <c r="K26" s="63"/>
      <c r="L26" s="63">
        <v>1.79</v>
      </c>
      <c r="M26" s="63"/>
      <c r="N26" s="63"/>
      <c r="O26" s="63"/>
      <c r="P26" s="63"/>
      <c r="Q26" s="63"/>
      <c r="R26" s="63"/>
      <c r="S26" s="63"/>
      <c r="T26" s="63"/>
    </row>
    <row r="27" spans="2:20" x14ac:dyDescent="0.3">
      <c r="D27" s="63"/>
      <c r="E27" s="63"/>
      <c r="F27" s="63"/>
      <c r="G27" s="63"/>
      <c r="H27" s="63"/>
      <c r="I27" s="63"/>
      <c r="J27" s="63"/>
      <c r="K27" s="63"/>
      <c r="L27" s="63"/>
      <c r="M27" s="63"/>
      <c r="N27" s="63"/>
      <c r="O27" s="63"/>
      <c r="P27" s="63"/>
      <c r="Q27" s="63"/>
      <c r="R27" s="63"/>
      <c r="S27" s="63"/>
      <c r="T27" s="63"/>
    </row>
    <row r="28" spans="2:20" x14ac:dyDescent="0.3">
      <c r="D28" s="63"/>
      <c r="E28" s="63"/>
      <c r="F28" s="63"/>
      <c r="G28" s="63"/>
      <c r="H28" s="63"/>
      <c r="I28" s="63"/>
      <c r="J28" s="63"/>
      <c r="K28" s="63"/>
      <c r="L28" s="63"/>
      <c r="M28" s="63"/>
      <c r="N28" s="63"/>
      <c r="O28" s="63"/>
      <c r="P28" s="63"/>
      <c r="Q28" s="63"/>
      <c r="R28" s="63"/>
      <c r="S28" s="63"/>
      <c r="T28" s="63"/>
    </row>
    <row r="29" spans="2:20" x14ac:dyDescent="0.3">
      <c r="D29" s="63"/>
      <c r="E29" s="63"/>
      <c r="F29" s="63"/>
      <c r="G29" s="63"/>
      <c r="H29" s="63"/>
      <c r="I29" s="63"/>
      <c r="J29" s="63"/>
      <c r="K29" s="63"/>
      <c r="L29" s="63"/>
      <c r="M29" s="63"/>
      <c r="N29" s="63"/>
      <c r="O29" s="63"/>
      <c r="P29" s="63"/>
      <c r="Q29" s="63"/>
      <c r="R29" s="63"/>
      <c r="S29" s="63"/>
      <c r="T29" s="63"/>
    </row>
    <row r="30" spans="2:20" x14ac:dyDescent="0.3">
      <c r="D30" s="65"/>
      <c r="E30" s="65"/>
      <c r="F30" s="65" t="s">
        <v>197</v>
      </c>
      <c r="G30" s="65"/>
      <c r="H30" s="65"/>
      <c r="I30" s="65"/>
      <c r="J30" s="65"/>
      <c r="K30" s="65"/>
      <c r="L30" s="65" t="s">
        <v>161</v>
      </c>
      <c r="M30" s="65"/>
      <c r="N30" s="65"/>
      <c r="O30" s="65"/>
      <c r="P30" s="66" t="s">
        <v>198</v>
      </c>
      <c r="Q30" s="66"/>
      <c r="R30" s="65"/>
      <c r="S30" s="65"/>
      <c r="T30" s="65"/>
    </row>
    <row r="31" spans="2:20" x14ac:dyDescent="0.3">
      <c r="D31" s="65"/>
      <c r="E31" s="65"/>
      <c r="F31" s="65">
        <v>1.9</v>
      </c>
      <c r="G31" s="65"/>
      <c r="H31" s="65"/>
      <c r="I31" s="65"/>
      <c r="J31" s="65"/>
      <c r="K31" s="65"/>
      <c r="L31" s="65">
        <v>1.9</v>
      </c>
      <c r="M31" s="65"/>
      <c r="N31" s="65"/>
      <c r="O31" s="65"/>
      <c r="P31" s="66"/>
      <c r="Q31" s="66"/>
      <c r="R31" s="65"/>
      <c r="S31" s="65"/>
      <c r="T31" s="65"/>
    </row>
    <row r="32" spans="2:20" x14ac:dyDescent="0.3">
      <c r="D32" s="69" t="s">
        <v>199</v>
      </c>
      <c r="E32" s="65"/>
      <c r="F32" s="65"/>
      <c r="G32" s="65"/>
      <c r="H32" s="65"/>
      <c r="I32" s="65"/>
      <c r="J32" s="65"/>
      <c r="K32" s="65"/>
      <c r="L32" s="65"/>
      <c r="M32" s="65"/>
      <c r="N32" s="65"/>
      <c r="O32" s="65"/>
      <c r="P32" s="65"/>
      <c r="Q32" s="65"/>
      <c r="R32" s="65"/>
      <c r="S32" s="65"/>
      <c r="T32" s="65"/>
    </row>
    <row r="33" spans="4:20" x14ac:dyDescent="0.3">
      <c r="D33" s="65"/>
      <c r="E33" s="65"/>
      <c r="F33" s="65"/>
      <c r="G33" s="65"/>
      <c r="H33" s="65"/>
      <c r="I33" s="65"/>
      <c r="J33" s="65"/>
      <c r="K33" s="65"/>
      <c r="L33" s="65"/>
      <c r="M33" s="65"/>
      <c r="N33" s="65"/>
      <c r="O33" s="65"/>
      <c r="P33" s="65"/>
      <c r="Q33" s="65"/>
      <c r="R33" s="65"/>
      <c r="S33" s="65"/>
      <c r="T33" s="65"/>
    </row>
    <row r="34" spans="4:20" x14ac:dyDescent="0.3">
      <c r="D34" s="65"/>
      <c r="E34" s="65"/>
      <c r="F34" s="65" t="s">
        <v>200</v>
      </c>
      <c r="G34" s="65"/>
      <c r="H34" s="65"/>
      <c r="I34" s="65" t="s">
        <v>168</v>
      </c>
      <c r="J34" s="65"/>
      <c r="K34" s="65"/>
      <c r="L34" s="65" t="s">
        <v>196</v>
      </c>
      <c r="M34" s="65"/>
      <c r="N34" s="65" t="s">
        <v>160</v>
      </c>
      <c r="O34" s="65"/>
      <c r="P34" s="66" t="s">
        <v>201</v>
      </c>
      <c r="Q34" s="66"/>
      <c r="R34" s="65"/>
      <c r="S34" s="65"/>
      <c r="T34" s="65"/>
    </row>
    <row r="35" spans="4:20" x14ac:dyDescent="0.3">
      <c r="D35" s="65"/>
      <c r="E35" s="65"/>
      <c r="F35" s="65">
        <v>1.72</v>
      </c>
      <c r="G35" s="65"/>
      <c r="H35" s="65"/>
      <c r="I35" s="65">
        <v>1.78</v>
      </c>
      <c r="J35" s="65"/>
      <c r="K35" s="65"/>
      <c r="L35" s="65">
        <v>1.79</v>
      </c>
      <c r="M35" s="65"/>
      <c r="N35" s="65">
        <v>1.8</v>
      </c>
      <c r="O35" s="65"/>
      <c r="P35" s="66"/>
      <c r="Q35" s="66"/>
      <c r="R35" s="65"/>
      <c r="S35" s="65"/>
      <c r="T35" s="65"/>
    </row>
    <row r="36" spans="4:20" x14ac:dyDescent="0.3">
      <c r="D36" s="65"/>
      <c r="E36" s="65"/>
      <c r="F36" s="65"/>
      <c r="G36" s="65"/>
      <c r="H36" s="65"/>
      <c r="I36" s="65"/>
      <c r="J36" s="65"/>
      <c r="K36" s="65"/>
      <c r="L36" s="65"/>
      <c r="M36" s="65"/>
      <c r="N36" s="65"/>
      <c r="O36" s="65"/>
      <c r="P36" s="65"/>
      <c r="Q36" s="65"/>
      <c r="R36" s="65"/>
      <c r="S36" s="65"/>
      <c r="T36" s="65"/>
    </row>
    <row r="37" spans="4:20" x14ac:dyDescent="0.3">
      <c r="D37" s="65"/>
      <c r="E37" s="65"/>
      <c r="F37" s="65"/>
      <c r="G37" s="65"/>
      <c r="H37" s="65"/>
      <c r="I37" s="65"/>
      <c r="J37" s="65"/>
      <c r="K37" s="65"/>
      <c r="L37" s="65"/>
      <c r="M37" s="65"/>
      <c r="N37" s="65"/>
      <c r="O37" s="65"/>
      <c r="P37" s="65"/>
      <c r="Q37" s="65"/>
      <c r="R37" s="65"/>
      <c r="S37" s="65"/>
      <c r="T37" s="65"/>
    </row>
    <row r="38" spans="4:20" x14ac:dyDescent="0.3">
      <c r="D38" s="65"/>
      <c r="E38" s="65"/>
      <c r="F38" s="65"/>
      <c r="G38" s="65"/>
      <c r="H38" s="65"/>
      <c r="I38" s="65"/>
      <c r="J38" s="65"/>
      <c r="K38" s="65"/>
      <c r="L38" s="65"/>
      <c r="M38" s="65"/>
      <c r="N38" s="65"/>
      <c r="O38" s="65"/>
      <c r="P38" s="65"/>
      <c r="Q38" s="65"/>
      <c r="R38" s="65"/>
      <c r="S38" s="65"/>
      <c r="T38" s="65"/>
    </row>
    <row r="39" spans="4:20" x14ac:dyDescent="0.3">
      <c r="D39" s="65"/>
      <c r="E39" s="65"/>
      <c r="F39" s="65"/>
      <c r="G39" s="65"/>
      <c r="H39" s="65"/>
      <c r="I39" s="65"/>
      <c r="J39" s="65"/>
      <c r="K39" s="65"/>
      <c r="L39" s="65"/>
      <c r="M39" s="65"/>
      <c r="N39" s="65"/>
      <c r="O39" s="65"/>
      <c r="P39" s="65"/>
      <c r="Q39" s="65"/>
      <c r="R39" s="65"/>
      <c r="S39" s="65"/>
      <c r="T39" s="65"/>
    </row>
    <row r="41" spans="4:20" x14ac:dyDescent="0.3">
      <c r="D41" s="63"/>
      <c r="E41" s="63"/>
      <c r="F41" s="63" t="s">
        <v>197</v>
      </c>
      <c r="G41" s="63"/>
      <c r="H41" s="63"/>
      <c r="I41" s="63"/>
      <c r="J41" s="63"/>
      <c r="K41" s="63"/>
      <c r="L41" s="63" t="s">
        <v>161</v>
      </c>
      <c r="M41" s="63"/>
      <c r="N41" s="63"/>
      <c r="O41" s="63"/>
      <c r="P41" s="64" t="s">
        <v>198</v>
      </c>
      <c r="Q41" s="64"/>
      <c r="R41" s="63"/>
      <c r="S41" s="63"/>
      <c r="T41" s="63"/>
    </row>
    <row r="42" spans="4:20" x14ac:dyDescent="0.3">
      <c r="D42" s="63"/>
      <c r="E42" s="63"/>
      <c r="F42" s="63">
        <v>1.9</v>
      </c>
      <c r="G42" s="63"/>
      <c r="H42" s="63"/>
      <c r="I42" s="63"/>
      <c r="J42" s="63"/>
      <c r="K42" s="63"/>
      <c r="L42" s="63">
        <v>1.9</v>
      </c>
      <c r="M42" s="63"/>
      <c r="N42" s="63"/>
      <c r="O42" s="63"/>
      <c r="P42" s="64"/>
      <c r="Q42" s="64"/>
      <c r="R42" s="63"/>
      <c r="S42" s="63"/>
      <c r="T42" s="63"/>
    </row>
    <row r="43" spans="4:20" x14ac:dyDescent="0.3">
      <c r="D43" s="67" t="s">
        <v>203</v>
      </c>
      <c r="E43" s="63"/>
      <c r="F43" s="63"/>
      <c r="G43" s="63"/>
      <c r="H43" s="63"/>
      <c r="I43" s="63"/>
      <c r="J43" s="63"/>
      <c r="K43" s="63"/>
      <c r="L43" s="63"/>
      <c r="M43" s="63"/>
      <c r="N43" s="63"/>
      <c r="O43" s="63"/>
      <c r="P43" s="63"/>
      <c r="Q43" s="63"/>
      <c r="R43" s="63"/>
      <c r="S43" s="63"/>
      <c r="T43" s="63"/>
    </row>
    <row r="44" spans="4:20" x14ac:dyDescent="0.3">
      <c r="D44" s="63"/>
      <c r="E44" s="63"/>
      <c r="F44" s="63"/>
      <c r="G44" s="63"/>
      <c r="H44" s="63"/>
      <c r="I44" s="63"/>
      <c r="J44" s="63"/>
      <c r="K44" s="63"/>
      <c r="L44" s="63"/>
      <c r="M44" s="63"/>
      <c r="N44" s="63"/>
      <c r="O44" s="63"/>
      <c r="P44" s="63"/>
      <c r="Q44" s="63"/>
      <c r="R44" s="63"/>
      <c r="S44" s="63"/>
      <c r="T44" s="63"/>
    </row>
    <row r="45" spans="4:20" x14ac:dyDescent="0.3">
      <c r="D45" s="63"/>
      <c r="E45" s="63"/>
      <c r="F45" s="63" t="s">
        <v>200</v>
      </c>
      <c r="G45" s="63"/>
      <c r="H45" s="63"/>
      <c r="I45" s="63" t="s">
        <v>168</v>
      </c>
      <c r="J45" s="63"/>
      <c r="K45" s="63"/>
      <c r="L45" s="63" t="s">
        <v>196</v>
      </c>
      <c r="M45" s="63"/>
      <c r="N45" s="63" t="s">
        <v>160</v>
      </c>
      <c r="O45" s="63"/>
      <c r="P45" s="64" t="s">
        <v>201</v>
      </c>
      <c r="Q45" s="64"/>
      <c r="R45" s="63"/>
      <c r="S45" s="63"/>
      <c r="T45" s="63"/>
    </row>
    <row r="46" spans="4:20" x14ac:dyDescent="0.3">
      <c r="D46" s="63"/>
      <c r="E46" s="63"/>
      <c r="F46" s="63">
        <v>1.7725</v>
      </c>
      <c r="G46" s="63"/>
      <c r="H46" s="63"/>
      <c r="I46" s="63">
        <v>1.78</v>
      </c>
      <c r="J46" s="63"/>
      <c r="K46" s="63"/>
      <c r="L46" s="63">
        <v>1.79</v>
      </c>
      <c r="M46" s="63"/>
      <c r="N46" s="63">
        <v>1.8</v>
      </c>
      <c r="O46" s="63"/>
      <c r="P46" s="64"/>
      <c r="Q46" s="64"/>
      <c r="R46" s="63"/>
      <c r="S46" s="63"/>
      <c r="T46" s="63"/>
    </row>
    <row r="47" spans="4:20" x14ac:dyDescent="0.3">
      <c r="D47" s="63"/>
      <c r="E47" s="63"/>
      <c r="F47" s="63"/>
      <c r="G47" s="63"/>
      <c r="H47" s="63"/>
      <c r="I47" s="63"/>
      <c r="J47" s="63"/>
      <c r="K47" s="63"/>
      <c r="L47" s="63"/>
      <c r="M47" s="63"/>
      <c r="N47" s="63"/>
      <c r="O47" s="63"/>
      <c r="P47" s="63"/>
      <c r="Q47" s="63"/>
      <c r="R47" s="63"/>
      <c r="S47" s="63"/>
      <c r="T47" s="63"/>
    </row>
    <row r="49" spans="2:20" x14ac:dyDescent="0.3">
      <c r="D49" s="65"/>
      <c r="E49" s="65"/>
      <c r="F49" s="65" t="s">
        <v>197</v>
      </c>
      <c r="G49" s="65"/>
      <c r="H49" s="65"/>
      <c r="I49" s="65"/>
      <c r="J49" s="65"/>
      <c r="K49" s="65"/>
      <c r="L49" s="65" t="s">
        <v>161</v>
      </c>
      <c r="M49" s="65"/>
      <c r="N49" s="65"/>
      <c r="O49" s="65"/>
      <c r="P49" s="66" t="s">
        <v>198</v>
      </c>
      <c r="Q49" s="66"/>
      <c r="R49" s="65"/>
      <c r="S49" s="65"/>
      <c r="T49" s="65"/>
    </row>
    <row r="50" spans="2:20" x14ac:dyDescent="0.3">
      <c r="D50" s="65"/>
      <c r="E50" s="65"/>
      <c r="F50" s="65">
        <v>1.9</v>
      </c>
      <c r="G50" s="65"/>
      <c r="H50" s="65"/>
      <c r="I50" s="65"/>
      <c r="J50" s="65"/>
      <c r="K50" s="65"/>
      <c r="L50" s="65">
        <v>1.9</v>
      </c>
      <c r="M50" s="65"/>
      <c r="N50" s="65"/>
      <c r="O50" s="65"/>
      <c r="P50" s="66"/>
      <c r="Q50" s="66"/>
      <c r="R50" s="65"/>
      <c r="S50" s="65"/>
      <c r="T50" s="65"/>
    </row>
    <row r="51" spans="2:20" x14ac:dyDescent="0.3">
      <c r="D51" s="68" t="s">
        <v>204</v>
      </c>
      <c r="E51" s="65"/>
      <c r="F51" s="65"/>
      <c r="G51" s="65"/>
      <c r="H51" s="65"/>
      <c r="I51" s="65"/>
      <c r="J51" s="65"/>
      <c r="K51" s="65"/>
      <c r="L51" s="65"/>
      <c r="M51" s="65"/>
      <c r="N51" s="65"/>
      <c r="O51" s="65"/>
      <c r="P51" s="65"/>
      <c r="Q51" s="65"/>
      <c r="R51" s="65"/>
      <c r="S51" s="65" t="s">
        <v>205</v>
      </c>
      <c r="T51" s="65"/>
    </row>
    <row r="52" spans="2:20" x14ac:dyDescent="0.3">
      <c r="D52" s="65"/>
      <c r="E52" s="65"/>
      <c r="F52" s="65"/>
      <c r="G52" s="65"/>
      <c r="H52" s="65"/>
      <c r="I52" s="65"/>
      <c r="J52" s="65"/>
      <c r="K52" s="65"/>
      <c r="L52" s="65"/>
      <c r="M52" s="65"/>
      <c r="N52" s="65"/>
      <c r="O52" s="65"/>
      <c r="P52" s="65"/>
      <c r="Q52" s="65"/>
      <c r="R52" s="65"/>
      <c r="S52" s="65"/>
      <c r="T52" s="65"/>
    </row>
    <row r="53" spans="2:20" x14ac:dyDescent="0.3">
      <c r="D53" s="65"/>
      <c r="E53" s="65"/>
      <c r="F53" s="65" t="s">
        <v>200</v>
      </c>
      <c r="G53" s="65"/>
      <c r="H53" s="65"/>
      <c r="I53" s="65" t="s">
        <v>168</v>
      </c>
      <c r="J53" s="65"/>
      <c r="K53" s="65"/>
      <c r="L53" s="65" t="s">
        <v>196</v>
      </c>
      <c r="M53" s="65"/>
      <c r="N53" s="65" t="s">
        <v>160</v>
      </c>
      <c r="O53" s="65"/>
      <c r="P53" s="66" t="s">
        <v>201</v>
      </c>
      <c r="Q53" s="66"/>
      <c r="R53" s="65"/>
      <c r="S53" s="65"/>
      <c r="T53" s="65"/>
    </row>
    <row r="54" spans="2:20" x14ac:dyDescent="0.3">
      <c r="D54" s="65"/>
      <c r="E54" s="65"/>
      <c r="F54" s="65">
        <v>1.7725</v>
      </c>
      <c r="G54" s="65"/>
      <c r="H54" s="65"/>
      <c r="I54" s="65">
        <v>1.78</v>
      </c>
      <c r="J54" s="65"/>
      <c r="K54" s="65"/>
      <c r="L54" s="65">
        <v>1.79</v>
      </c>
      <c r="M54" s="65"/>
      <c r="N54" s="65">
        <v>1.8</v>
      </c>
      <c r="O54" s="65"/>
      <c r="P54" s="66"/>
      <c r="Q54" s="66"/>
      <c r="R54" s="65"/>
      <c r="S54" s="65"/>
      <c r="T54" s="65"/>
    </row>
    <row r="55" spans="2:20" x14ac:dyDescent="0.3">
      <c r="D55" s="65"/>
      <c r="E55" s="65"/>
      <c r="F55" s="65"/>
      <c r="G55" s="65"/>
      <c r="H55" s="65"/>
      <c r="I55" s="65"/>
      <c r="J55" s="65"/>
      <c r="K55" s="65"/>
      <c r="L55" s="65"/>
      <c r="M55" s="65"/>
      <c r="N55" s="65"/>
      <c r="O55" s="65"/>
      <c r="P55" s="65"/>
      <c r="Q55" s="65"/>
      <c r="R55" s="65"/>
      <c r="S55" s="65"/>
      <c r="T55" s="65"/>
    </row>
    <row r="57" spans="2:20" s="25" customFormat="1" x14ac:dyDescent="0.3">
      <c r="B57" s="25" t="s">
        <v>193</v>
      </c>
      <c r="H57" s="25" t="s">
        <v>60</v>
      </c>
    </row>
    <row r="60" spans="2:20" x14ac:dyDescent="0.3">
      <c r="D60" s="65"/>
      <c r="E60" s="65"/>
      <c r="F60" s="65" t="s">
        <v>194</v>
      </c>
      <c r="G60" s="65"/>
      <c r="H60" s="65"/>
      <c r="I60" s="65" t="s">
        <v>160</v>
      </c>
      <c r="J60" s="65"/>
      <c r="K60" s="65"/>
      <c r="L60" s="65" t="s">
        <v>161</v>
      </c>
      <c r="M60" s="65"/>
      <c r="N60" s="65"/>
      <c r="O60" s="65"/>
      <c r="P60" s="66"/>
      <c r="Q60" s="66"/>
      <c r="R60" s="65"/>
      <c r="S60" s="65"/>
      <c r="T60" s="65"/>
    </row>
    <row r="61" spans="2:20" x14ac:dyDescent="0.3">
      <c r="D61" s="65"/>
      <c r="E61" s="65"/>
      <c r="F61" s="65" t="s">
        <v>206</v>
      </c>
      <c r="G61" s="65"/>
      <c r="H61" s="65"/>
      <c r="I61" s="65" t="s">
        <v>210</v>
      </c>
      <c r="J61" s="65"/>
      <c r="K61" s="65"/>
      <c r="L61" s="65" t="s">
        <v>209</v>
      </c>
      <c r="M61" s="65"/>
      <c r="N61" s="65"/>
      <c r="O61" s="65"/>
      <c r="P61" s="66"/>
      <c r="Q61" s="66"/>
      <c r="R61" s="65"/>
      <c r="S61" s="65"/>
      <c r="T61" s="65"/>
    </row>
    <row r="62" spans="2:20" x14ac:dyDescent="0.3">
      <c r="D62" s="68"/>
      <c r="E62" s="65"/>
      <c r="F62" s="65"/>
      <c r="G62" s="65"/>
      <c r="H62" s="65"/>
      <c r="I62" s="65"/>
      <c r="J62" s="65"/>
      <c r="K62" s="65"/>
      <c r="L62" s="65"/>
      <c r="M62" s="65"/>
      <c r="N62" s="65"/>
      <c r="O62" s="65"/>
      <c r="P62" s="65"/>
      <c r="Q62" s="65"/>
      <c r="R62" s="65"/>
      <c r="S62" s="65"/>
      <c r="T62" s="65"/>
    </row>
    <row r="63" spans="2:20" x14ac:dyDescent="0.3">
      <c r="D63" s="65"/>
      <c r="E63" s="65"/>
      <c r="F63" s="65"/>
      <c r="G63" s="65"/>
      <c r="H63" s="65"/>
      <c r="I63" s="65"/>
      <c r="J63" s="65"/>
      <c r="K63" s="65"/>
      <c r="L63" s="65"/>
      <c r="M63" s="65"/>
      <c r="N63" s="65"/>
      <c r="O63" s="65"/>
      <c r="P63" s="65"/>
      <c r="Q63" s="65"/>
      <c r="R63" s="65"/>
      <c r="S63" s="65"/>
      <c r="T63" s="65"/>
    </row>
    <row r="64" spans="2:20" x14ac:dyDescent="0.3">
      <c r="D64" s="65"/>
      <c r="E64" s="65"/>
      <c r="F64" s="65" t="s">
        <v>195</v>
      </c>
      <c r="G64" s="65"/>
      <c r="H64" s="65"/>
      <c r="I64" s="65" t="s">
        <v>168</v>
      </c>
      <c r="J64" s="65"/>
      <c r="K64" s="65"/>
      <c r="L64" s="65" t="s">
        <v>196</v>
      </c>
      <c r="M64" s="65"/>
      <c r="O64" s="65"/>
      <c r="P64" s="66"/>
      <c r="Q64" s="66"/>
      <c r="R64" s="65"/>
      <c r="S64" s="65"/>
      <c r="T64" s="65"/>
    </row>
    <row r="65" spans="4:20" x14ac:dyDescent="0.3">
      <c r="D65" s="65"/>
      <c r="E65" s="65"/>
      <c r="F65" s="65" t="s">
        <v>207</v>
      </c>
      <c r="G65" s="65"/>
      <c r="H65" s="65"/>
      <c r="I65" s="65" t="s">
        <v>202</v>
      </c>
      <c r="J65" s="65"/>
      <c r="K65" s="65"/>
      <c r="L65" s="65" t="s">
        <v>208</v>
      </c>
      <c r="M65" s="65"/>
      <c r="O65" s="65"/>
      <c r="P65" s="66"/>
      <c r="Q65" s="66"/>
      <c r="R65" s="65"/>
      <c r="S65" s="65"/>
      <c r="T65" s="65"/>
    </row>
    <row r="66" spans="4:20" x14ac:dyDescent="0.3">
      <c r="D66" s="65"/>
      <c r="E66" s="65"/>
      <c r="F66" s="65"/>
      <c r="G66" s="65"/>
      <c r="H66" s="65"/>
      <c r="I66" s="65"/>
      <c r="J66" s="65"/>
      <c r="K66" s="65"/>
      <c r="L66" s="65"/>
      <c r="M66" s="65"/>
      <c r="N66" s="65"/>
      <c r="O66" s="65"/>
      <c r="P66" s="65"/>
      <c r="Q66" s="65"/>
      <c r="R66" s="65"/>
      <c r="S66" s="65"/>
      <c r="T66" s="65"/>
    </row>
    <row r="68" spans="4:20" x14ac:dyDescent="0.3">
      <c r="D68" s="65"/>
      <c r="E68" s="65"/>
      <c r="F68" s="65" t="s">
        <v>197</v>
      </c>
      <c r="G68" s="65"/>
      <c r="H68" s="65"/>
      <c r="I68" s="65" t="s">
        <v>160</v>
      </c>
      <c r="J68" s="65"/>
      <c r="K68" s="65"/>
      <c r="L68" s="65" t="s">
        <v>161</v>
      </c>
      <c r="M68" s="65"/>
      <c r="N68" s="65"/>
      <c r="O68" s="65"/>
      <c r="P68" s="66" t="s">
        <v>198</v>
      </c>
      <c r="Q68" s="66"/>
      <c r="R68" s="65"/>
      <c r="S68" s="65"/>
      <c r="T68" s="65"/>
    </row>
    <row r="69" spans="4:20" x14ac:dyDescent="0.3">
      <c r="D69" s="65"/>
      <c r="E69" s="65"/>
      <c r="F69" s="65" t="s">
        <v>211</v>
      </c>
      <c r="G69" s="65"/>
      <c r="H69" s="65"/>
      <c r="I69" s="65" t="s">
        <v>210</v>
      </c>
      <c r="J69" s="65"/>
      <c r="K69" s="65"/>
      <c r="L69" s="65" t="s">
        <v>209</v>
      </c>
      <c r="M69" s="65"/>
      <c r="N69" s="65"/>
      <c r="O69" s="65"/>
      <c r="P69" s="66"/>
      <c r="Q69" s="66"/>
      <c r="R69" s="65"/>
      <c r="S69" s="65"/>
      <c r="T69" s="65"/>
    </row>
    <row r="70" spans="4:20" x14ac:dyDescent="0.3">
      <c r="D70" s="69" t="s">
        <v>199</v>
      </c>
      <c r="E70" s="65"/>
      <c r="F70" s="65"/>
      <c r="G70" s="65"/>
      <c r="H70" s="65"/>
      <c r="I70" s="65"/>
      <c r="J70" s="65"/>
      <c r="K70" s="65"/>
      <c r="L70" s="65"/>
      <c r="M70" s="65"/>
      <c r="N70" s="65"/>
      <c r="O70" s="65"/>
      <c r="P70" s="65"/>
      <c r="Q70" s="65"/>
      <c r="R70" s="65"/>
      <c r="S70" s="65"/>
      <c r="T70" s="65"/>
    </row>
    <row r="71" spans="4:20" x14ac:dyDescent="0.3">
      <c r="D71" s="65"/>
      <c r="E71" s="65"/>
      <c r="F71" s="65"/>
      <c r="G71" s="65"/>
      <c r="H71" s="65"/>
      <c r="I71" s="65"/>
      <c r="J71" s="65"/>
      <c r="K71" s="65"/>
      <c r="L71" s="65"/>
      <c r="M71" s="65"/>
      <c r="N71" s="65"/>
      <c r="O71" s="65"/>
      <c r="P71" s="65"/>
      <c r="Q71" s="65"/>
      <c r="R71" s="65"/>
      <c r="S71" s="65"/>
      <c r="T71" s="65"/>
    </row>
    <row r="72" spans="4:20" x14ac:dyDescent="0.3">
      <c r="D72" s="65"/>
      <c r="E72" s="65"/>
      <c r="F72" s="65" t="s">
        <v>200</v>
      </c>
      <c r="G72" s="65"/>
      <c r="H72" s="65"/>
      <c r="I72" s="65" t="s">
        <v>168</v>
      </c>
      <c r="J72" s="65"/>
      <c r="K72" s="65"/>
      <c r="L72" s="65" t="s">
        <v>196</v>
      </c>
      <c r="M72" s="65"/>
      <c r="N72" s="65"/>
      <c r="O72" s="65"/>
      <c r="P72" s="66" t="s">
        <v>201</v>
      </c>
      <c r="Q72" s="66"/>
      <c r="R72" s="65"/>
      <c r="S72" s="65"/>
      <c r="T72" s="65"/>
    </row>
    <row r="73" spans="4:20" x14ac:dyDescent="0.3">
      <c r="D73" s="65"/>
      <c r="E73" s="65"/>
      <c r="F73" s="65" t="s">
        <v>212</v>
      </c>
      <c r="G73" s="65"/>
      <c r="H73" s="65"/>
      <c r="I73" s="65" t="s">
        <v>202</v>
      </c>
      <c r="J73" s="65"/>
      <c r="K73" s="65"/>
      <c r="L73" s="65" t="s">
        <v>208</v>
      </c>
      <c r="M73" s="65"/>
      <c r="N73" s="65"/>
      <c r="O73" s="65"/>
      <c r="P73" s="66"/>
      <c r="Q73" s="66"/>
      <c r="R73" s="65"/>
      <c r="S73" s="65"/>
      <c r="T73" s="65"/>
    </row>
    <row r="74" spans="4:20" x14ac:dyDescent="0.3">
      <c r="D74" s="65"/>
      <c r="E74" s="65"/>
      <c r="F74" s="65"/>
      <c r="G74" s="65"/>
      <c r="H74" s="65"/>
      <c r="I74" s="65"/>
      <c r="J74" s="65"/>
      <c r="K74" s="65"/>
      <c r="L74" s="65"/>
      <c r="M74" s="65"/>
      <c r="N74" s="65"/>
      <c r="O74" s="65"/>
      <c r="P74" s="65"/>
      <c r="Q74" s="65"/>
      <c r="R74" s="65"/>
      <c r="S74" s="65"/>
      <c r="T74" s="65"/>
    </row>
    <row r="75" spans="4:20" x14ac:dyDescent="0.3">
      <c r="D75" s="65"/>
      <c r="E75" s="65"/>
      <c r="F75" s="65"/>
      <c r="G75" s="65"/>
      <c r="H75" s="65"/>
      <c r="I75" s="65"/>
      <c r="J75" s="65"/>
      <c r="K75" s="65"/>
      <c r="L75" s="65"/>
      <c r="M75" s="65"/>
      <c r="N75" s="65"/>
      <c r="O75" s="65"/>
      <c r="P75" s="65"/>
      <c r="Q75" s="65"/>
      <c r="R75" s="65"/>
      <c r="S75" s="65"/>
      <c r="T75" s="65"/>
    </row>
    <row r="76" spans="4:20" x14ac:dyDescent="0.3">
      <c r="D76" s="65"/>
      <c r="E76" s="65"/>
      <c r="F76" s="65"/>
      <c r="G76" s="65"/>
      <c r="H76" s="65"/>
      <c r="I76" s="65"/>
      <c r="J76" s="65"/>
      <c r="K76" s="65"/>
      <c r="L76" s="65"/>
      <c r="M76" s="65"/>
      <c r="N76" s="65"/>
      <c r="O76" s="65"/>
      <c r="P76" s="65"/>
      <c r="Q76" s="65"/>
      <c r="R76" s="65"/>
      <c r="S76" s="65"/>
      <c r="T76" s="65"/>
    </row>
    <row r="77" spans="4:20" x14ac:dyDescent="0.3">
      <c r="D77" s="65"/>
      <c r="E77" s="65"/>
      <c r="F77" s="65"/>
      <c r="G77" s="65"/>
      <c r="H77" s="65"/>
      <c r="I77" s="65"/>
      <c r="J77" s="65"/>
      <c r="K77" s="65"/>
      <c r="L77" s="65"/>
      <c r="M77" s="65"/>
      <c r="N77" s="65"/>
      <c r="O77" s="65"/>
      <c r="P77" s="65"/>
      <c r="Q77" s="65"/>
      <c r="R77" s="65"/>
      <c r="S77" s="65"/>
      <c r="T77" s="6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k-Means</vt:lpstr>
      <vt:lpstr>k-MeansReasoning</vt:lpstr>
      <vt:lpstr>Agglomerative</vt:lpstr>
      <vt:lpstr>AgglomerativeReasoning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faqee</dc:creator>
  <cp:lastModifiedBy>Rehman, Faqeer ur</cp:lastModifiedBy>
  <dcterms:created xsi:type="dcterms:W3CDTF">2015-06-05T18:17:20Z</dcterms:created>
  <dcterms:modified xsi:type="dcterms:W3CDTF">2022-03-01T20:12:50Z</dcterms:modified>
</cp:coreProperties>
</file>