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15" i="1"/>
  <c r="L15"/>
  <c r="E11"/>
  <c r="F11" s="1"/>
  <c r="M10"/>
  <c r="L10"/>
  <c r="E7"/>
  <c r="F7" s="1"/>
  <c r="AE21"/>
  <c r="AD22" s="1"/>
  <c r="Z23"/>
  <c r="AA23"/>
  <c r="AA24" s="1"/>
  <c r="AA22"/>
  <c r="Z22"/>
  <c r="AA21"/>
  <c r="W25"/>
  <c r="W24"/>
  <c r="W23"/>
  <c r="W22"/>
  <c r="W21"/>
  <c r="Z25" l="1"/>
  <c r="Z24"/>
</calcChain>
</file>

<file path=xl/sharedStrings.xml><?xml version="1.0" encoding="utf-8"?>
<sst xmlns="http://schemas.openxmlformats.org/spreadsheetml/2006/main" count="136" uniqueCount="71">
  <si>
    <t>Reloj</t>
  </si>
  <si>
    <t>Evento</t>
  </si>
  <si>
    <t>Llegada</t>
  </si>
  <si>
    <t>Rnd</t>
  </si>
  <si>
    <t>Tpo entre</t>
  </si>
  <si>
    <t>Llegadas</t>
  </si>
  <si>
    <t>Proxima</t>
  </si>
  <si>
    <t>Fin</t>
  </si>
  <si>
    <t>Ingreso</t>
  </si>
  <si>
    <t>Contador</t>
  </si>
  <si>
    <t>Acum.</t>
  </si>
  <si>
    <t>Inicio</t>
  </si>
  <si>
    <t>Perm.</t>
  </si>
  <si>
    <t>Ejercicio 77</t>
  </si>
  <si>
    <t>Llegada Pasajeros</t>
  </si>
  <si>
    <t>S / B</t>
  </si>
  <si>
    <t xml:space="preserve"> </t>
  </si>
  <si>
    <t>Sube o Baja?</t>
  </si>
  <si>
    <t>Colas</t>
  </si>
  <si>
    <t>Subir</t>
  </si>
  <si>
    <t>Bajar</t>
  </si>
  <si>
    <t>Llegada ascensor</t>
  </si>
  <si>
    <t>Sentido</t>
  </si>
  <si>
    <t>S/B</t>
  </si>
  <si>
    <t>Cant. Pasaj.</t>
  </si>
  <si>
    <t>Descienden</t>
  </si>
  <si>
    <t>N°</t>
  </si>
  <si>
    <t>Fin ingreso</t>
  </si>
  <si>
    <t>Salida</t>
  </si>
  <si>
    <t xml:space="preserve">Fin </t>
  </si>
  <si>
    <t>Espera</t>
  </si>
  <si>
    <t>Viajes</t>
  </si>
  <si>
    <t xml:space="preserve">     Permanencia</t>
  </si>
  <si>
    <t>Estado Ascensor</t>
  </si>
  <si>
    <t>EM-ESP-ABORD</t>
  </si>
  <si>
    <t>Llega Asc</t>
  </si>
  <si>
    <t>180 + Rnd * 360</t>
  </si>
  <si>
    <t>Capac max 6 pasaj.</t>
  </si>
  <si>
    <t>00-69</t>
  </si>
  <si>
    <t>70-99</t>
  </si>
  <si>
    <t>Cant pasaj</t>
  </si>
  <si>
    <t>---</t>
  </si>
  <si>
    <t>Descienden (0 a 5)</t>
  </si>
  <si>
    <t>Tpo</t>
  </si>
  <si>
    <t>Pasajeros</t>
  </si>
  <si>
    <t>Llegada pasajeros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</si>
  <si>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</si>
  <si>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</si>
  <si>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</si>
  <si>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</si>
  <si>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</si>
  <si>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</si>
  <si>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</si>
  <si>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</si>
  <si>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</si>
  <si>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</si>
  <si>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</si>
  <si>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Descienden (0 a 3)</t>
  </si>
  <si>
    <t>B</t>
  </si>
  <si>
    <t>S</t>
  </si>
  <si>
    <t xml:space="preserve">EM </t>
  </si>
  <si>
    <t>Llega Asc.</t>
  </si>
  <si>
    <t>ABORD</t>
  </si>
  <si>
    <t>Lleg. P1</t>
  </si>
  <si>
    <t>Lleg. Pasaj.</t>
  </si>
  <si>
    <t>ln(1-Rnd)*(-300)</t>
  </si>
  <si>
    <t>Fin salida</t>
  </si>
  <si>
    <t>ESP</t>
  </si>
  <si>
    <t>Fin espera</t>
  </si>
  <si>
    <t>EM</t>
  </si>
  <si>
    <t>Lleg. P2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</si>
</sst>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Font="1" applyBorder="1"/>
    <xf numFmtId="0" fontId="2" fillId="0" borderId="0" xfId="0" applyFont="1"/>
    <xf numFmtId="0" fontId="0" fillId="0" borderId="9" xfId="0" applyBorder="1"/>
    <xf numFmtId="0" fontId="1" fillId="0" borderId="0" xfId="0" applyFont="1" applyBorder="1"/>
    <xf numFmtId="0" fontId="0" fillId="0" borderId="0" xfId="0" applyFont="1"/>
    <xf numFmtId="0" fontId="0" fillId="0" borderId="8" xfId="0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ont="1" applyBorder="1" applyAlignment="1">
      <alignment horizontal="center"/>
    </xf>
    <xf numFmtId="9" fontId="0" fillId="0" borderId="0" xfId="0" applyNumberFormat="1" applyFont="1" applyBorder="1"/>
    <xf numFmtId="0" fontId="0" fillId="2" borderId="9" xfId="0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quotePrefix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8" xfId="0" quotePrefix="1" applyFont="1" applyFill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1" fillId="0" borderId="8" xfId="0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6"/>
  <sheetViews>
    <sheetView tabSelected="1" zoomScale="90" zoomScaleNormal="90" workbookViewId="0">
      <selection activeCell="V15" sqref="V15"/>
    </sheetView>
  </sheetViews>
  <sheetFormatPr baseColWidth="10" defaultRowHeight="15"/>
  <cols>
    <col min="1" max="1" width="1.7109375" customWidth="1"/>
    <col min="2" max="2" width="10.5703125" customWidth="1"/>
    <col min="3" max="3" width="9" customWidth="1"/>
    <col min="4" max="4" width="5.28515625" customWidth="1"/>
    <col min="5" max="5" width="8.85546875" customWidth="1"/>
    <col min="6" max="6" width="8.28515625" bestFit="1" customWidth="1"/>
    <col min="7" max="7" width="5.140625" customWidth="1"/>
    <col min="8" max="8" width="7.140625" style="7" customWidth="1"/>
    <col min="9" max="10" width="7.140625" customWidth="1"/>
    <col min="11" max="11" width="5.42578125" customWidth="1"/>
    <col min="12" max="12" width="8.7109375" customWidth="1"/>
    <col min="13" max="13" width="8.28515625" style="7" customWidth="1"/>
    <col min="14" max="14" width="10.42578125" style="7" customWidth="1"/>
    <col min="15" max="15" width="15.42578125" style="7" customWidth="1"/>
    <col min="16" max="19" width="5.7109375" customWidth="1"/>
    <col min="20" max="20" width="5.7109375" style="7" customWidth="1"/>
    <col min="21" max="21" width="9.42578125" style="7" bestFit="1" customWidth="1"/>
    <col min="22" max="22" width="5.7109375" style="7" customWidth="1"/>
    <col min="23" max="23" width="7.7109375" style="7" customWidth="1"/>
    <col min="24" max="24" width="8" style="7" customWidth="1"/>
    <col min="25" max="27" width="5.7109375" customWidth="1"/>
    <col min="28" max="28" width="6.7109375" customWidth="1"/>
    <col min="29" max="29" width="6.140625" style="7" customWidth="1"/>
    <col min="30" max="34" width="5.42578125" customWidth="1"/>
    <col min="35" max="38" width="5.28515625" customWidth="1"/>
    <col min="39" max="39" width="5.140625" customWidth="1"/>
    <col min="40" max="40" width="5.28515625" customWidth="1"/>
  </cols>
  <sheetData>
    <row r="1" spans="1:40" ht="21">
      <c r="A1" s="11" t="s">
        <v>13</v>
      </c>
      <c r="R1" s="6"/>
      <c r="S1" s="6"/>
      <c r="T1" s="21"/>
      <c r="U1" s="21"/>
      <c r="X1" s="21"/>
    </row>
    <row r="2" spans="1:40">
      <c r="D2" s="3"/>
      <c r="E2" s="8" t="s">
        <v>14</v>
      </c>
      <c r="F2" s="5"/>
      <c r="G2" s="3" t="s">
        <v>17</v>
      </c>
      <c r="H2" s="25"/>
      <c r="I2" s="17" t="s">
        <v>18</v>
      </c>
      <c r="J2" s="16"/>
      <c r="K2" s="3"/>
      <c r="L2" s="8" t="s">
        <v>21</v>
      </c>
      <c r="M2" s="25"/>
      <c r="N2" s="21"/>
      <c r="O2" s="21"/>
      <c r="P2" s="3" t="s">
        <v>24</v>
      </c>
      <c r="Q2" s="5"/>
      <c r="R2" s="3" t="s">
        <v>25</v>
      </c>
      <c r="S2" s="5"/>
      <c r="T2" s="26"/>
      <c r="U2" s="24"/>
      <c r="V2" s="24" t="s">
        <v>27</v>
      </c>
      <c r="W2" s="25"/>
      <c r="X2" s="26"/>
    </row>
    <row r="3" spans="1:40">
      <c r="B3" s="1" t="s">
        <v>1</v>
      </c>
      <c r="C3" s="1" t="s">
        <v>0</v>
      </c>
      <c r="D3" s="1"/>
      <c r="E3" s="1" t="s">
        <v>4</v>
      </c>
      <c r="F3" s="9" t="s">
        <v>6</v>
      </c>
      <c r="G3" s="1"/>
      <c r="H3" s="28" t="s">
        <v>16</v>
      </c>
      <c r="I3" s="1"/>
      <c r="J3" s="1"/>
      <c r="K3" s="1"/>
      <c r="L3" s="1" t="s">
        <v>4</v>
      </c>
      <c r="M3" s="33" t="s">
        <v>6</v>
      </c>
      <c r="N3" s="19" t="s">
        <v>22</v>
      </c>
      <c r="O3" s="19" t="s">
        <v>33</v>
      </c>
      <c r="P3" s="1"/>
      <c r="Q3" s="12"/>
      <c r="R3" s="1"/>
      <c r="S3" s="12"/>
      <c r="T3" s="30" t="s">
        <v>43</v>
      </c>
      <c r="U3" s="27" t="s">
        <v>7</v>
      </c>
      <c r="V3" s="28"/>
      <c r="W3" s="27" t="s">
        <v>7</v>
      </c>
      <c r="X3" s="27" t="s">
        <v>29</v>
      </c>
      <c r="Y3" s="3" t="s">
        <v>32</v>
      </c>
      <c r="Z3" s="4"/>
      <c r="AA3" s="5"/>
      <c r="AB3" s="31" t="s">
        <v>9</v>
      </c>
      <c r="AC3" s="32" t="s">
        <v>9</v>
      </c>
      <c r="AD3" s="3" t="s">
        <v>45</v>
      </c>
      <c r="AE3" s="4"/>
      <c r="AF3" s="4"/>
      <c r="AG3" s="4"/>
      <c r="AH3" s="4"/>
      <c r="AI3" s="4"/>
      <c r="AJ3" s="4"/>
      <c r="AK3" s="4"/>
      <c r="AL3" s="4"/>
      <c r="AM3" s="4"/>
      <c r="AN3" s="5"/>
    </row>
    <row r="4" spans="1:40">
      <c r="B4" s="12"/>
      <c r="C4" s="12"/>
      <c r="D4" s="12" t="s">
        <v>3</v>
      </c>
      <c r="E4" s="12" t="s">
        <v>5</v>
      </c>
      <c r="F4" s="37" t="s">
        <v>2</v>
      </c>
      <c r="G4" s="12" t="s">
        <v>3</v>
      </c>
      <c r="H4" s="30" t="s">
        <v>15</v>
      </c>
      <c r="I4" s="30" t="s">
        <v>19</v>
      </c>
      <c r="J4" s="30" t="s">
        <v>20</v>
      </c>
      <c r="K4" s="12" t="s">
        <v>3</v>
      </c>
      <c r="L4" s="12" t="s">
        <v>5</v>
      </c>
      <c r="M4" s="27" t="s">
        <v>2</v>
      </c>
      <c r="N4" s="30" t="s">
        <v>23</v>
      </c>
      <c r="O4" s="30" t="s">
        <v>34</v>
      </c>
      <c r="P4" s="12" t="s">
        <v>3</v>
      </c>
      <c r="Q4" s="12" t="s">
        <v>26</v>
      </c>
      <c r="R4" s="12" t="s">
        <v>3</v>
      </c>
      <c r="S4" s="12" t="s">
        <v>26</v>
      </c>
      <c r="T4" s="30"/>
      <c r="U4" s="27" t="s">
        <v>28</v>
      </c>
      <c r="V4" s="30" t="s">
        <v>26</v>
      </c>
      <c r="W4" s="27" t="s">
        <v>8</v>
      </c>
      <c r="X4" s="27" t="s">
        <v>30</v>
      </c>
      <c r="Y4" s="12" t="s">
        <v>11</v>
      </c>
      <c r="Z4" s="12" t="s">
        <v>12</v>
      </c>
      <c r="AA4" s="12" t="s">
        <v>10</v>
      </c>
      <c r="AB4" s="38" t="s">
        <v>44</v>
      </c>
      <c r="AC4" s="39" t="s">
        <v>31</v>
      </c>
      <c r="AD4" s="38" t="s">
        <v>46</v>
      </c>
      <c r="AE4" s="18" t="s">
        <v>47</v>
      </c>
      <c r="AF4" s="18" t="s">
        <v>48</v>
      </c>
      <c r="AG4" s="18" t="s">
        <v>49</v>
      </c>
      <c r="AH4" s="18" t="s">
        <v>50</v>
      </c>
      <c r="AI4" s="18" t="s">
        <v>51</v>
      </c>
      <c r="AJ4" s="2" t="s">
        <v>52</v>
      </c>
      <c r="AK4" s="18" t="s">
        <v>53</v>
      </c>
      <c r="AL4" s="18" t="s">
        <v>54</v>
      </c>
      <c r="AM4" s="18" t="s">
        <v>55</v>
      </c>
      <c r="AN4" s="15" t="s">
        <v>56</v>
      </c>
    </row>
    <row r="5" spans="1:40" s="14" customFormat="1">
      <c r="B5" s="41"/>
      <c r="C5" s="41"/>
      <c r="D5" s="41"/>
      <c r="E5" s="41"/>
      <c r="F5" s="41">
        <v>20</v>
      </c>
      <c r="G5" s="41"/>
      <c r="H5" s="42"/>
      <c r="I5" s="41">
        <v>3</v>
      </c>
      <c r="J5" s="41">
        <v>5</v>
      </c>
      <c r="K5" s="41"/>
      <c r="L5" s="41"/>
      <c r="M5" s="45">
        <v>18</v>
      </c>
      <c r="N5" s="43" t="s">
        <v>59</v>
      </c>
      <c r="O5" s="43" t="s">
        <v>60</v>
      </c>
      <c r="P5" s="41"/>
      <c r="Q5" s="41">
        <v>5</v>
      </c>
      <c r="R5" s="41"/>
      <c r="S5" s="41"/>
      <c r="T5" s="42"/>
      <c r="U5" s="44" t="s">
        <v>41</v>
      </c>
      <c r="V5" s="42"/>
      <c r="W5" s="44" t="s">
        <v>41</v>
      </c>
      <c r="X5" s="44" t="s">
        <v>41</v>
      </c>
      <c r="Y5" s="41"/>
      <c r="Z5" s="41"/>
      <c r="AA5" s="41"/>
      <c r="AB5" s="41"/>
      <c r="AC5" s="42"/>
      <c r="AD5" s="41"/>
    </row>
    <row r="6" spans="1:40">
      <c r="A6" s="13"/>
      <c r="B6" s="6" t="s">
        <v>61</v>
      </c>
      <c r="C6" s="10">
        <v>18</v>
      </c>
      <c r="D6" s="10"/>
      <c r="E6" s="10"/>
      <c r="F6" s="48">
        <v>20</v>
      </c>
      <c r="G6" s="10"/>
      <c r="H6" s="22"/>
      <c r="I6" s="10">
        <v>3</v>
      </c>
      <c r="J6" s="10">
        <v>5</v>
      </c>
      <c r="K6" s="10"/>
      <c r="L6" s="10"/>
      <c r="M6" s="46" t="s">
        <v>41</v>
      </c>
      <c r="N6" s="21" t="s">
        <v>59</v>
      </c>
      <c r="O6" s="21" t="s">
        <v>62</v>
      </c>
      <c r="P6" s="10"/>
      <c r="Q6" s="10">
        <v>5</v>
      </c>
      <c r="R6" s="10">
        <v>0.39100000000000001</v>
      </c>
      <c r="S6" s="20">
        <v>2</v>
      </c>
      <c r="T6" s="23">
        <v>10</v>
      </c>
      <c r="U6" s="29">
        <v>28</v>
      </c>
      <c r="V6" s="22"/>
      <c r="W6" s="46" t="s">
        <v>41</v>
      </c>
      <c r="X6" s="46" t="s">
        <v>41</v>
      </c>
      <c r="Y6" s="10">
        <v>18</v>
      </c>
      <c r="Z6" s="10"/>
      <c r="AA6" s="10"/>
      <c r="AB6" s="10"/>
      <c r="AC6" s="22"/>
      <c r="AD6" s="10"/>
    </row>
    <row r="7" spans="1:40">
      <c r="A7" s="6"/>
      <c r="B7" s="6" t="s">
        <v>63</v>
      </c>
      <c r="C7" s="10">
        <v>20</v>
      </c>
      <c r="D7" s="10">
        <v>0.45</v>
      </c>
      <c r="E7" s="10">
        <f>LN(1-D7)*(-300)</f>
        <v>179.35110022668613</v>
      </c>
      <c r="F7" s="10">
        <f>E7+C7</f>
        <v>199.35110022668613</v>
      </c>
      <c r="G7" s="10">
        <v>0.9</v>
      </c>
      <c r="H7" s="21" t="s">
        <v>59</v>
      </c>
      <c r="I7" s="10">
        <v>4</v>
      </c>
      <c r="J7" s="10">
        <v>5</v>
      </c>
      <c r="K7" s="10"/>
      <c r="L7" s="10"/>
      <c r="M7" s="46" t="s">
        <v>41</v>
      </c>
      <c r="N7" s="21" t="s">
        <v>59</v>
      </c>
      <c r="O7" s="21" t="s">
        <v>62</v>
      </c>
      <c r="P7" s="10"/>
      <c r="Q7" s="10">
        <v>5</v>
      </c>
      <c r="R7" s="10"/>
      <c r="S7" s="20">
        <v>2</v>
      </c>
      <c r="T7" s="23"/>
      <c r="U7" s="47">
        <v>28</v>
      </c>
      <c r="V7" s="22"/>
      <c r="W7" s="46" t="s">
        <v>41</v>
      </c>
      <c r="X7" s="46" t="s">
        <v>41</v>
      </c>
      <c r="Y7" s="10"/>
      <c r="Z7" s="10"/>
      <c r="AA7" s="10"/>
      <c r="AB7" s="10"/>
      <c r="AC7" s="22"/>
      <c r="AD7" s="10"/>
      <c r="AE7" s="14"/>
      <c r="AF7" s="14"/>
      <c r="AG7" s="14"/>
      <c r="AH7" s="14"/>
      <c r="AI7" s="14"/>
      <c r="AJ7" s="14"/>
      <c r="AK7" s="14"/>
    </row>
    <row r="8" spans="1:40">
      <c r="A8" s="6"/>
      <c r="B8" s="49" t="s">
        <v>66</v>
      </c>
      <c r="C8" s="20">
        <v>28</v>
      </c>
      <c r="D8" s="10"/>
      <c r="E8" s="10"/>
      <c r="F8" s="10">
        <v>199.35</v>
      </c>
      <c r="G8" s="10"/>
      <c r="H8" s="21"/>
      <c r="I8" s="20">
        <v>1</v>
      </c>
      <c r="J8" s="20">
        <v>5</v>
      </c>
      <c r="K8" s="10"/>
      <c r="L8" s="10"/>
      <c r="M8" s="46" t="s">
        <v>41</v>
      </c>
      <c r="N8" s="21" t="s">
        <v>59</v>
      </c>
      <c r="O8" s="21" t="s">
        <v>62</v>
      </c>
      <c r="P8" s="10"/>
      <c r="Q8" s="20">
        <v>3</v>
      </c>
      <c r="R8" s="10"/>
      <c r="S8" s="10"/>
      <c r="T8" s="22">
        <v>15</v>
      </c>
      <c r="U8" s="46" t="s">
        <v>41</v>
      </c>
      <c r="V8" s="22">
        <v>3</v>
      </c>
      <c r="W8" s="51">
        <v>43</v>
      </c>
      <c r="X8" s="46" t="s">
        <v>41</v>
      </c>
      <c r="Y8" s="10"/>
      <c r="Z8" s="10"/>
      <c r="AA8" s="10"/>
      <c r="AB8" s="10"/>
      <c r="AC8" s="22"/>
      <c r="AD8" s="10"/>
      <c r="AE8" s="14"/>
      <c r="AF8" s="14"/>
      <c r="AG8" s="14"/>
      <c r="AH8" s="14"/>
      <c r="AI8" s="14"/>
      <c r="AJ8" s="14"/>
      <c r="AK8" s="14"/>
    </row>
    <row r="9" spans="1:40">
      <c r="A9" s="6"/>
      <c r="B9" s="49" t="s">
        <v>27</v>
      </c>
      <c r="C9" s="20">
        <v>43</v>
      </c>
      <c r="D9" s="10"/>
      <c r="E9" s="10"/>
      <c r="F9" s="20">
        <v>199.35</v>
      </c>
      <c r="G9" s="10"/>
      <c r="H9" s="21"/>
      <c r="I9" s="20">
        <v>1</v>
      </c>
      <c r="J9" s="20">
        <v>5</v>
      </c>
      <c r="K9" s="10"/>
      <c r="L9" s="10"/>
      <c r="M9" s="46" t="s">
        <v>41</v>
      </c>
      <c r="N9" s="21" t="s">
        <v>59</v>
      </c>
      <c r="O9" s="21" t="s">
        <v>67</v>
      </c>
      <c r="P9" s="10"/>
      <c r="Q9" s="20">
        <v>6</v>
      </c>
      <c r="R9" s="10"/>
      <c r="S9" s="10"/>
      <c r="T9" s="22"/>
      <c r="U9" s="46" t="s">
        <v>41</v>
      </c>
      <c r="V9" s="22"/>
      <c r="W9" s="35"/>
      <c r="X9" s="50">
        <v>48</v>
      </c>
      <c r="Y9" s="10"/>
      <c r="Z9" s="10"/>
      <c r="AA9" s="10"/>
      <c r="AB9" s="10"/>
      <c r="AC9" s="22"/>
      <c r="AD9" s="10"/>
      <c r="AE9" s="14"/>
      <c r="AF9" s="14"/>
      <c r="AG9" s="14"/>
      <c r="AH9" s="14"/>
      <c r="AI9" s="14"/>
      <c r="AJ9" s="14"/>
      <c r="AK9" s="14"/>
    </row>
    <row r="10" spans="1:40">
      <c r="A10" s="6"/>
      <c r="B10" s="49" t="s">
        <v>68</v>
      </c>
      <c r="C10" s="20">
        <v>48</v>
      </c>
      <c r="D10" s="10"/>
      <c r="E10" s="10"/>
      <c r="F10" s="20">
        <v>199.35</v>
      </c>
      <c r="G10" s="10"/>
      <c r="H10" s="21"/>
      <c r="I10" s="20">
        <v>1</v>
      </c>
      <c r="J10" s="20">
        <v>5</v>
      </c>
      <c r="K10" s="20">
        <v>0.11</v>
      </c>
      <c r="L10" s="20">
        <f>180 + K10 * 360</f>
        <v>219.6</v>
      </c>
      <c r="M10" s="35">
        <f>L10+C10</f>
        <v>267.60000000000002</v>
      </c>
      <c r="N10" s="21" t="s">
        <v>58</v>
      </c>
      <c r="O10" s="21" t="s">
        <v>69</v>
      </c>
      <c r="P10" s="20"/>
      <c r="Q10" s="52"/>
      <c r="R10" s="10"/>
      <c r="S10" s="10"/>
      <c r="T10" s="22"/>
      <c r="U10" s="46" t="s">
        <v>41</v>
      </c>
      <c r="V10" s="22"/>
      <c r="W10" s="46" t="s">
        <v>41</v>
      </c>
      <c r="X10" s="46" t="s">
        <v>41</v>
      </c>
      <c r="Y10" s="10"/>
      <c r="Z10" s="10">
        <v>30</v>
      </c>
      <c r="AA10" s="10">
        <v>30</v>
      </c>
      <c r="AB10" s="10"/>
      <c r="AC10" s="22"/>
      <c r="AD10" s="40"/>
      <c r="AE10" s="34"/>
      <c r="AF10" s="34"/>
      <c r="AG10" s="14"/>
      <c r="AH10" s="14"/>
      <c r="AI10" s="14"/>
      <c r="AJ10" s="14"/>
      <c r="AK10" s="14"/>
    </row>
    <row r="11" spans="1:40">
      <c r="A11" s="6"/>
      <c r="B11" s="49" t="s">
        <v>70</v>
      </c>
      <c r="C11" s="20">
        <v>199.35</v>
      </c>
      <c r="D11" s="10">
        <v>0.66</v>
      </c>
      <c r="E11" s="10">
        <f>LN(1-D11)*(-300)</f>
        <v>323.64289841157898</v>
      </c>
      <c r="F11" s="10">
        <f>E11+C11</f>
        <v>522.99289841157895</v>
      </c>
      <c r="G11" s="10">
        <v>0.3</v>
      </c>
      <c r="H11" s="21" t="s">
        <v>58</v>
      </c>
      <c r="I11" s="20">
        <v>1</v>
      </c>
      <c r="J11" s="20">
        <v>6</v>
      </c>
      <c r="K11" s="10"/>
      <c r="L11" s="10"/>
      <c r="M11" s="50">
        <v>267.60000000000002</v>
      </c>
      <c r="N11" s="21" t="s">
        <v>58</v>
      </c>
      <c r="O11" s="21" t="s">
        <v>69</v>
      </c>
      <c r="P11" s="20"/>
      <c r="Q11" s="52"/>
      <c r="R11" s="10"/>
      <c r="S11" s="10"/>
      <c r="T11" s="22"/>
      <c r="U11" s="46" t="s">
        <v>41</v>
      </c>
      <c r="V11" s="22"/>
      <c r="W11" s="46" t="s">
        <v>41</v>
      </c>
      <c r="X11" s="46" t="s">
        <v>41</v>
      </c>
      <c r="Y11" s="10"/>
      <c r="Z11" s="10"/>
      <c r="AA11" s="10"/>
      <c r="AB11" s="10"/>
      <c r="AC11" s="22"/>
      <c r="AD11" s="10"/>
      <c r="AG11" s="14"/>
      <c r="AH11" s="14"/>
      <c r="AI11" s="14"/>
      <c r="AJ11" s="14"/>
      <c r="AK11" s="14"/>
      <c r="AM11">
        <v>199.35</v>
      </c>
    </row>
    <row r="12" spans="1:40">
      <c r="A12" s="6"/>
      <c r="B12" s="6" t="s">
        <v>61</v>
      </c>
      <c r="C12" s="20">
        <v>267.60000000000002</v>
      </c>
      <c r="D12" s="10"/>
      <c r="E12" s="10"/>
      <c r="F12" s="20">
        <v>522.99</v>
      </c>
      <c r="G12" s="10"/>
      <c r="H12" s="21"/>
      <c r="I12" s="20">
        <v>1</v>
      </c>
      <c r="J12" s="20">
        <v>6</v>
      </c>
      <c r="K12" s="10"/>
      <c r="L12" s="10"/>
      <c r="M12" s="46" t="s">
        <v>41</v>
      </c>
      <c r="N12" s="21" t="s">
        <v>58</v>
      </c>
      <c r="O12" s="21" t="s">
        <v>62</v>
      </c>
      <c r="P12" s="10">
        <v>0.45</v>
      </c>
      <c r="Q12" s="20">
        <v>3</v>
      </c>
      <c r="R12" s="10">
        <v>0.27</v>
      </c>
      <c r="S12" s="20">
        <v>1</v>
      </c>
      <c r="T12" s="22"/>
      <c r="U12" s="50">
        <v>272.60000000000002</v>
      </c>
      <c r="V12" s="22"/>
      <c r="W12" s="46" t="s">
        <v>41</v>
      </c>
      <c r="X12" s="46" t="s">
        <v>41</v>
      </c>
      <c r="Y12" s="10"/>
      <c r="Z12" s="10"/>
      <c r="AA12" s="10"/>
      <c r="AB12" s="10"/>
      <c r="AC12" s="22"/>
      <c r="AD12" s="10"/>
      <c r="AG12" s="14"/>
      <c r="AH12" s="14"/>
      <c r="AI12" s="14"/>
      <c r="AJ12" s="14"/>
      <c r="AK12" s="14"/>
      <c r="AM12">
        <v>199.35</v>
      </c>
    </row>
    <row r="13" spans="1:40">
      <c r="A13" s="6"/>
      <c r="B13" s="49" t="s">
        <v>66</v>
      </c>
      <c r="C13" s="20">
        <v>272.60000000000002</v>
      </c>
      <c r="D13" s="10"/>
      <c r="E13" s="10"/>
      <c r="F13" s="20">
        <v>522.99</v>
      </c>
      <c r="G13" s="10"/>
      <c r="H13" s="21"/>
      <c r="I13" s="20">
        <v>1</v>
      </c>
      <c r="J13" s="20">
        <v>2</v>
      </c>
      <c r="K13" s="10"/>
      <c r="L13" s="10"/>
      <c r="M13" s="35"/>
      <c r="N13" s="21" t="s">
        <v>58</v>
      </c>
      <c r="O13" s="21" t="s">
        <v>62</v>
      </c>
      <c r="P13" s="10"/>
      <c r="Q13" s="20">
        <v>2</v>
      </c>
      <c r="R13" s="10"/>
      <c r="S13" s="10"/>
      <c r="T13" s="22"/>
      <c r="U13" s="46" t="s">
        <v>41</v>
      </c>
      <c r="V13" s="22">
        <v>4</v>
      </c>
      <c r="W13" s="50">
        <v>292.60000000000002</v>
      </c>
      <c r="X13" s="46" t="s">
        <v>41</v>
      </c>
      <c r="Y13" s="10"/>
      <c r="Z13" s="10"/>
      <c r="AA13" s="10"/>
      <c r="AB13" s="10"/>
      <c r="AC13" s="22"/>
      <c r="AD13" s="10"/>
      <c r="AG13" s="14"/>
      <c r="AH13" s="14"/>
      <c r="AI13" s="14"/>
      <c r="AJ13" s="14"/>
      <c r="AK13" s="14"/>
      <c r="AM13">
        <v>199.35</v>
      </c>
    </row>
    <row r="14" spans="1:40">
      <c r="A14" s="6"/>
      <c r="B14" s="49" t="s">
        <v>27</v>
      </c>
      <c r="C14" s="20">
        <v>292.60000000000002</v>
      </c>
      <c r="D14" s="10"/>
      <c r="E14" s="10"/>
      <c r="F14" s="20">
        <v>522.99</v>
      </c>
      <c r="G14" s="10"/>
      <c r="H14" s="22"/>
      <c r="I14" s="20">
        <v>1</v>
      </c>
      <c r="J14" s="20">
        <v>2</v>
      </c>
      <c r="K14" s="10"/>
      <c r="L14" s="10"/>
      <c r="M14" s="35"/>
      <c r="N14" s="21" t="s">
        <v>58</v>
      </c>
      <c r="O14" s="21" t="s">
        <v>67</v>
      </c>
      <c r="P14" s="10"/>
      <c r="Q14" s="20">
        <v>6</v>
      </c>
      <c r="R14" s="10"/>
      <c r="S14" s="10"/>
      <c r="T14" s="22"/>
      <c r="U14" s="35"/>
      <c r="V14" s="22"/>
      <c r="W14" s="35"/>
      <c r="X14" s="50">
        <v>297.60000000000002</v>
      </c>
      <c r="Y14" s="10"/>
      <c r="Z14" s="10"/>
      <c r="AA14" s="10"/>
      <c r="AB14" s="10"/>
      <c r="AC14" s="22"/>
      <c r="AD14" s="10"/>
    </row>
    <row r="15" spans="1:40">
      <c r="A15" s="6"/>
      <c r="B15" s="49" t="s">
        <v>68</v>
      </c>
      <c r="C15" s="20">
        <v>297.60000000000002</v>
      </c>
      <c r="D15" s="10"/>
      <c r="E15" s="10"/>
      <c r="F15" s="20">
        <v>522.99</v>
      </c>
      <c r="G15" s="10"/>
      <c r="H15" s="22"/>
      <c r="I15" s="20">
        <v>1</v>
      </c>
      <c r="J15" s="20">
        <v>2</v>
      </c>
      <c r="K15" s="20">
        <v>0.39</v>
      </c>
      <c r="L15" s="20">
        <f>180 + K15 * 360</f>
        <v>320.39999999999998</v>
      </c>
      <c r="M15" s="35">
        <f>L15+C15</f>
        <v>618</v>
      </c>
      <c r="N15" s="21" t="s">
        <v>59</v>
      </c>
      <c r="O15" s="21" t="s">
        <v>69</v>
      </c>
      <c r="P15" s="10"/>
      <c r="Q15" s="52" t="s">
        <v>41</v>
      </c>
      <c r="R15" s="10"/>
      <c r="S15" s="10"/>
      <c r="T15" s="22"/>
      <c r="U15" s="46" t="s">
        <v>41</v>
      </c>
      <c r="V15" s="22"/>
      <c r="W15" s="46" t="s">
        <v>41</v>
      </c>
      <c r="X15" s="46" t="s">
        <v>41</v>
      </c>
      <c r="Y15" s="10"/>
      <c r="Z15" s="10"/>
      <c r="AA15" s="10"/>
      <c r="AB15" s="10"/>
      <c r="AC15" s="22"/>
      <c r="AD15" s="10"/>
    </row>
    <row r="16" spans="1:40">
      <c r="B16" s="10"/>
      <c r="C16" s="10"/>
      <c r="D16" s="10"/>
      <c r="E16" s="10"/>
      <c r="F16" s="10"/>
      <c r="G16" s="10"/>
      <c r="H16" s="22"/>
      <c r="I16" s="10"/>
      <c r="J16" s="10"/>
      <c r="K16" s="10"/>
      <c r="L16" s="10"/>
      <c r="M16" s="22"/>
      <c r="N16" s="22"/>
      <c r="O16" s="22"/>
      <c r="P16" s="10"/>
      <c r="Q16" s="10"/>
      <c r="R16" s="10"/>
      <c r="S16" s="10"/>
      <c r="T16" s="22"/>
      <c r="U16" s="22"/>
      <c r="V16" s="22"/>
      <c r="W16" s="22"/>
      <c r="X16" s="22"/>
      <c r="Y16" s="10"/>
      <c r="Z16" s="10"/>
      <c r="AA16" s="10"/>
      <c r="AB16" s="10"/>
      <c r="AC16" s="22"/>
      <c r="AD16" s="10"/>
    </row>
    <row r="17" spans="2:31">
      <c r="B17" s="10"/>
      <c r="C17" s="10"/>
      <c r="D17" s="10"/>
      <c r="E17" s="10"/>
      <c r="F17" s="10"/>
      <c r="G17" s="10"/>
      <c r="H17" s="22"/>
      <c r="I17" s="10"/>
      <c r="J17" s="10"/>
      <c r="K17" s="10"/>
      <c r="R17" s="10"/>
      <c r="S17" s="10"/>
      <c r="T17" s="22"/>
      <c r="U17" s="22"/>
      <c r="V17" s="22"/>
      <c r="W17" s="22"/>
      <c r="X17" s="22"/>
      <c r="Y17" s="10"/>
      <c r="Z17" s="10"/>
      <c r="AA17" s="10"/>
      <c r="AB17" s="10"/>
      <c r="AC17" s="22"/>
      <c r="AD17" s="10"/>
    </row>
    <row r="18" spans="2:31">
      <c r="B18" s="10"/>
      <c r="C18" s="10"/>
      <c r="D18" s="10"/>
      <c r="E18" s="10"/>
      <c r="F18" s="10"/>
      <c r="G18" s="10"/>
      <c r="H18" s="22"/>
      <c r="I18" s="10"/>
      <c r="J18" s="10"/>
      <c r="K18" s="10"/>
      <c r="R18" s="10"/>
      <c r="S18" s="10"/>
      <c r="T18" s="22"/>
      <c r="U18" s="22"/>
      <c r="V18" s="22"/>
      <c r="W18" s="22"/>
      <c r="X18" s="22"/>
      <c r="Y18" s="10"/>
      <c r="Z18" s="10"/>
      <c r="AA18" s="10"/>
      <c r="AB18" s="10"/>
      <c r="AC18" s="22"/>
      <c r="AD18" s="10"/>
    </row>
    <row r="19" spans="2:31">
      <c r="B19" s="6"/>
      <c r="C19" s="6"/>
      <c r="D19" s="6"/>
      <c r="E19" s="6"/>
      <c r="F19" s="6"/>
      <c r="G19" s="6"/>
      <c r="H19" s="21"/>
      <c r="I19" s="6"/>
      <c r="J19" s="6"/>
      <c r="K19" s="6"/>
      <c r="R19" s="6"/>
      <c r="S19" s="6"/>
      <c r="T19" s="21"/>
      <c r="U19" s="7" t="s">
        <v>40</v>
      </c>
      <c r="W19" s="21"/>
      <c r="X19" s="21"/>
      <c r="Y19" s="6" t="s">
        <v>42</v>
      </c>
      <c r="Z19" s="6"/>
      <c r="AC19" s="6" t="s">
        <v>57</v>
      </c>
      <c r="AD19" s="6"/>
    </row>
    <row r="20" spans="2:31">
      <c r="U20" s="7">
        <v>0</v>
      </c>
      <c r="V20" s="7">
        <v>0</v>
      </c>
      <c r="W20" s="7">
        <v>142</v>
      </c>
      <c r="Y20" s="7">
        <v>0</v>
      </c>
      <c r="Z20">
        <v>0</v>
      </c>
      <c r="AA20">
        <v>166</v>
      </c>
      <c r="AC20" s="7">
        <v>0</v>
      </c>
      <c r="AD20">
        <v>0</v>
      </c>
      <c r="AE20">
        <v>249</v>
      </c>
    </row>
    <row r="21" spans="2:31">
      <c r="L21" s="6" t="s">
        <v>64</v>
      </c>
      <c r="M21" s="22"/>
      <c r="N21" s="21" t="s">
        <v>65</v>
      </c>
      <c r="O21" s="22"/>
      <c r="P21" s="36"/>
      <c r="Q21" s="10"/>
      <c r="U21" s="7">
        <v>1</v>
      </c>
      <c r="V21" s="7">
        <v>143</v>
      </c>
      <c r="W21" s="7">
        <f>W20+143</f>
        <v>285</v>
      </c>
      <c r="Y21" s="7">
        <v>1</v>
      </c>
      <c r="Z21">
        <v>167</v>
      </c>
      <c r="AA21">
        <f>AA20+167</f>
        <v>333</v>
      </c>
      <c r="AC21" s="7">
        <v>1</v>
      </c>
      <c r="AD21">
        <v>250</v>
      </c>
      <c r="AE21">
        <f>AE20+AD21</f>
        <v>499</v>
      </c>
    </row>
    <row r="22" spans="2:31">
      <c r="L22" s="10"/>
      <c r="M22" s="22"/>
      <c r="N22" s="22"/>
      <c r="O22" s="22"/>
      <c r="P22" s="10"/>
      <c r="Q22" s="10"/>
      <c r="U22" s="7">
        <v>2</v>
      </c>
      <c r="V22" s="7">
        <v>286</v>
      </c>
      <c r="W22" s="7">
        <f>W21+143</f>
        <v>428</v>
      </c>
      <c r="Y22" s="7">
        <v>2</v>
      </c>
      <c r="Z22">
        <f>AA21+1</f>
        <v>334</v>
      </c>
      <c r="AA22">
        <f>AA21+167</f>
        <v>500</v>
      </c>
      <c r="AC22" s="7">
        <v>2</v>
      </c>
      <c r="AD22">
        <f>AE21+1</f>
        <v>500</v>
      </c>
      <c r="AE22">
        <v>749</v>
      </c>
    </row>
    <row r="23" spans="2:31">
      <c r="L23" s="6" t="s">
        <v>35</v>
      </c>
      <c r="M23" s="21"/>
      <c r="N23" s="21" t="s">
        <v>36</v>
      </c>
      <c r="O23" s="21"/>
      <c r="P23" s="6" t="s">
        <v>20</v>
      </c>
      <c r="Q23" s="6" t="s">
        <v>38</v>
      </c>
      <c r="U23" s="7">
        <v>3</v>
      </c>
      <c r="V23" s="7">
        <v>429</v>
      </c>
      <c r="W23" s="7">
        <f>W22+143</f>
        <v>571</v>
      </c>
      <c r="Y23" s="7">
        <v>3</v>
      </c>
      <c r="Z23">
        <f t="shared" ref="Z23:Z25" si="0">AA22+1</f>
        <v>501</v>
      </c>
      <c r="AA23">
        <f t="shared" ref="AA23:AA24" si="1">AA22+167</f>
        <v>667</v>
      </c>
      <c r="AC23" s="7">
        <v>3</v>
      </c>
      <c r="AD23">
        <v>750</v>
      </c>
      <c r="AE23">
        <v>999</v>
      </c>
    </row>
    <row r="24" spans="2:31">
      <c r="P24" t="s">
        <v>19</v>
      </c>
      <c r="Q24" t="s">
        <v>39</v>
      </c>
      <c r="U24" s="7">
        <v>4</v>
      </c>
      <c r="V24" s="7">
        <v>572</v>
      </c>
      <c r="W24" s="7">
        <f>W23+143</f>
        <v>714</v>
      </c>
      <c r="Y24" s="7">
        <v>4</v>
      </c>
      <c r="Z24">
        <f t="shared" si="0"/>
        <v>668</v>
      </c>
      <c r="AA24">
        <f t="shared" si="1"/>
        <v>834</v>
      </c>
    </row>
    <row r="25" spans="2:31">
      <c r="L25" t="s">
        <v>37</v>
      </c>
      <c r="U25" s="7">
        <v>5</v>
      </c>
      <c r="V25" s="7">
        <v>715</v>
      </c>
      <c r="W25" s="7">
        <f>W24+143</f>
        <v>857</v>
      </c>
      <c r="Y25" s="7">
        <v>5</v>
      </c>
      <c r="Z25">
        <f t="shared" si="0"/>
        <v>835</v>
      </c>
      <c r="AA25">
        <v>999</v>
      </c>
    </row>
    <row r="26" spans="2:31">
      <c r="U26" s="7">
        <v>6</v>
      </c>
      <c r="V26" s="7">
        <v>858</v>
      </c>
      <c r="W26" s="7">
        <v>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2020-05-06T23:49:47Z</dcterms:created>
  <dcterms:modified xsi:type="dcterms:W3CDTF">2020-05-28T16:03:49Z</dcterms:modified>
</cp:coreProperties>
</file>