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tis\Documents\Matias\UTN\4to Año\Simulación\U 5 - Modelos de simulacion Dinamicos\"/>
    </mc:Choice>
  </mc:AlternateContent>
  <xr:revisionPtr revIDLastSave="0" documentId="13_ncr:1_{62D67103-A179-417C-8DD0-54743412499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1) Peluquería" sheetId="1" r:id="rId1"/>
    <sheet name="3) Caja de supermerca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" l="1"/>
  <c r="K13" i="2" l="1"/>
  <c r="K10" i="2"/>
  <c r="K9" i="2"/>
  <c r="K11" i="1"/>
  <c r="D7" i="2" l="1"/>
  <c r="E7" i="2" s="1"/>
  <c r="D8" i="2"/>
  <c r="E8" i="2" s="1"/>
  <c r="G8" i="2"/>
  <c r="H8" i="2" s="1"/>
  <c r="D9" i="2"/>
  <c r="E9" i="2" s="1"/>
  <c r="K11" i="2"/>
  <c r="K12" i="2" s="1"/>
  <c r="G10" i="2"/>
  <c r="H10" i="2" s="1"/>
  <c r="D11" i="2"/>
  <c r="E11" i="2"/>
  <c r="G12" i="2"/>
  <c r="H12" i="2" s="1"/>
  <c r="D14" i="2"/>
  <c r="E14" i="2" s="1"/>
  <c r="G14" i="2"/>
  <c r="H14" i="2" s="1"/>
  <c r="K15" i="2"/>
  <c r="G13" i="1" l="1"/>
  <c r="H13" i="1" s="1"/>
  <c r="D13" i="1"/>
  <c r="E13" i="1" s="1"/>
  <c r="G11" i="1"/>
  <c r="H11" i="1" s="1"/>
  <c r="K12" i="1"/>
  <c r="G10" i="1"/>
  <c r="H10" i="1" s="1"/>
  <c r="D9" i="1"/>
  <c r="E9" i="1" s="1"/>
  <c r="D8" i="1"/>
  <c r="E8" i="1" s="1"/>
  <c r="G7" i="1"/>
  <c r="H7" i="1" s="1"/>
  <c r="D7" i="1"/>
  <c r="E7" i="1" s="1"/>
  <c r="D6" i="1"/>
  <c r="E6" i="1" s="1"/>
</calcChain>
</file>

<file path=xl/sharedStrings.xml><?xml version="1.0" encoding="utf-8"?>
<sst xmlns="http://schemas.openxmlformats.org/spreadsheetml/2006/main" count="101" uniqueCount="41">
  <si>
    <t>RELOJ (minutos)</t>
  </si>
  <si>
    <t>Evento</t>
  </si>
  <si>
    <t>RND</t>
  </si>
  <si>
    <t>tiempo entre llegadas</t>
  </si>
  <si>
    <t>próxima llegada</t>
  </si>
  <si>
    <t>llegada_cliente</t>
  </si>
  <si>
    <t>tiempo atención</t>
  </si>
  <si>
    <t>fin_atención</t>
  </si>
  <si>
    <t>Estado</t>
  </si>
  <si>
    <t>Cola</t>
  </si>
  <si>
    <t>PELUQUERO</t>
  </si>
  <si>
    <t>AC
Tiempo de permanencia</t>
  </si>
  <si>
    <t>Contador clientes con at.finaliz.</t>
  </si>
  <si>
    <t>Hora Llegada</t>
  </si>
  <si>
    <t>CLIENTES</t>
  </si>
  <si>
    <t xml:space="preserve">Estado </t>
  </si>
  <si>
    <t>Inicialización</t>
  </si>
  <si>
    <t>Libre</t>
  </si>
  <si>
    <t>llegada_cliente (1)</t>
  </si>
  <si>
    <t>Ocupado</t>
  </si>
  <si>
    <t>SA</t>
  </si>
  <si>
    <t>llegada_cliente (2)</t>
  </si>
  <si>
    <t>EA</t>
  </si>
  <si>
    <t>llegada_cliente (3)</t>
  </si>
  <si>
    <t>fin_atención (1)</t>
  </si>
  <si>
    <t>fin_atención (2)</t>
  </si>
  <si>
    <t>fin_atención (3)</t>
  </si>
  <si>
    <t>llegada_cliente (4)</t>
  </si>
  <si>
    <t>fin_atención (4)</t>
  </si>
  <si>
    <t>Ocupada</t>
  </si>
  <si>
    <t>4</t>
  </si>
  <si>
    <t>3</t>
  </si>
  <si>
    <t>2</t>
  </si>
  <si>
    <t>1</t>
  </si>
  <si>
    <t>AC
Tiempo Ocupado</t>
  </si>
  <si>
    <t>fin atención</t>
  </si>
  <si>
    <t>tiempo de atención</t>
  </si>
  <si>
    <t>Reloj (minutos)</t>
  </si>
  <si>
    <t>CAJA</t>
  </si>
  <si>
    <t>RTA</t>
  </si>
  <si>
    <t>tiempo Promedio de permanencia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</si>
</sst>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2" fontId="4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3" fillId="6" borderId="0" xfId="0" applyFont="1" applyFill="1"/>
    <xf numFmtId="0" fontId="0" fillId="4" borderId="0" xfId="0" applyFill="1" applyAlignment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7" borderId="0" xfId="0" applyFont="1" applyFill="1" applyAlignment="1">
      <alignment horizontal="center"/>
    </xf>
    <xf numFmtId="2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49" fontId="2" fillId="5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9"/>
  <sheetViews>
    <sheetView tabSelected="1" zoomScaleNormal="100" workbookViewId="0">
      <selection activeCell="E17" sqref="E17"/>
    </sheetView>
  </sheetViews>
  <sheetFormatPr baseColWidth="10" defaultRowHeight="15" x14ac:dyDescent="0.25"/>
  <cols>
    <col min="1" max="1" width="18" customWidth="1"/>
    <col min="2" max="2" width="11.85546875" customWidth="1"/>
    <col min="8" max="8" width="12.85546875" customWidth="1"/>
    <col min="11" max="11" width="13.7109375" customWidth="1"/>
    <col min="12" max="12" width="13.140625" customWidth="1"/>
    <col min="13" max="13" width="7.85546875" customWidth="1"/>
    <col min="14" max="14" width="12.5703125" customWidth="1"/>
    <col min="15" max="15" width="7.7109375" customWidth="1"/>
    <col min="16" max="16" width="12.42578125" customWidth="1"/>
    <col min="17" max="17" width="7" customWidth="1"/>
    <col min="18" max="18" width="12.5703125" customWidth="1"/>
    <col min="19" max="19" width="7.28515625" customWidth="1"/>
  </cols>
  <sheetData>
    <row r="2" spans="1:20" ht="15" customHeight="1" x14ac:dyDescent="0.25"/>
    <row r="3" spans="1:20" ht="15" customHeight="1" x14ac:dyDescent="0.25">
      <c r="A3" s="20" t="s">
        <v>1</v>
      </c>
      <c r="B3" s="20" t="s">
        <v>0</v>
      </c>
      <c r="C3" s="21" t="s">
        <v>5</v>
      </c>
      <c r="D3" s="21"/>
      <c r="E3" s="21"/>
      <c r="F3" s="22" t="s">
        <v>7</v>
      </c>
      <c r="G3" s="22"/>
      <c r="H3" s="22"/>
      <c r="I3" s="23" t="s">
        <v>10</v>
      </c>
      <c r="J3" s="23"/>
      <c r="K3" s="20" t="s">
        <v>11</v>
      </c>
      <c r="L3" s="20" t="s">
        <v>12</v>
      </c>
      <c r="M3" s="10" t="s">
        <v>14</v>
      </c>
      <c r="N3" s="10"/>
      <c r="O3" s="10"/>
      <c r="P3" s="10"/>
      <c r="Q3" s="10"/>
      <c r="R3" s="10"/>
      <c r="S3" s="10"/>
      <c r="T3" s="10"/>
    </row>
    <row r="4" spans="1:20" s="1" customFormat="1" ht="34.5" customHeight="1" x14ac:dyDescent="0.25">
      <c r="A4" s="20"/>
      <c r="B4" s="20"/>
      <c r="C4" s="20" t="s">
        <v>2</v>
      </c>
      <c r="D4" s="20" t="s">
        <v>3</v>
      </c>
      <c r="E4" s="24" t="s">
        <v>4</v>
      </c>
      <c r="F4" s="20" t="s">
        <v>2</v>
      </c>
      <c r="G4" s="20" t="s">
        <v>6</v>
      </c>
      <c r="H4" s="24" t="s">
        <v>7</v>
      </c>
      <c r="I4" s="20" t="s">
        <v>8</v>
      </c>
      <c r="J4" s="20" t="s">
        <v>9</v>
      </c>
      <c r="K4" s="20"/>
      <c r="L4" s="20"/>
      <c r="M4" s="20">
        <v>1</v>
      </c>
      <c r="N4" s="20"/>
      <c r="O4" s="20">
        <v>2</v>
      </c>
      <c r="P4" s="20"/>
      <c r="Q4" s="20">
        <v>3</v>
      </c>
      <c r="R4" s="20"/>
      <c r="S4" s="20">
        <v>4</v>
      </c>
      <c r="T4" s="20"/>
    </row>
    <row r="5" spans="1:20" x14ac:dyDescent="0.25">
      <c r="A5" s="20"/>
      <c r="B5" s="20"/>
      <c r="C5" s="20"/>
      <c r="D5" s="20"/>
      <c r="E5" s="24"/>
      <c r="F5" s="20"/>
      <c r="G5" s="20"/>
      <c r="H5" s="24"/>
      <c r="I5" s="20"/>
      <c r="J5" s="20"/>
      <c r="K5" s="20"/>
      <c r="L5" s="20"/>
      <c r="M5" s="2" t="s">
        <v>8</v>
      </c>
      <c r="N5" s="2" t="s">
        <v>13</v>
      </c>
      <c r="O5" s="2" t="s">
        <v>8</v>
      </c>
      <c r="P5" s="2" t="s">
        <v>13</v>
      </c>
      <c r="Q5" s="2" t="s">
        <v>15</v>
      </c>
      <c r="R5" s="2" t="s">
        <v>13</v>
      </c>
      <c r="S5" s="2" t="s">
        <v>8</v>
      </c>
      <c r="T5" s="2" t="s">
        <v>13</v>
      </c>
    </row>
    <row r="6" spans="1:20" s="3" customFormat="1" x14ac:dyDescent="0.25">
      <c r="A6" s="3" t="s">
        <v>16</v>
      </c>
      <c r="B6" s="4">
        <v>0</v>
      </c>
      <c r="C6" s="4">
        <v>0.16</v>
      </c>
      <c r="D6" s="4">
        <f>-15*LN(1-C6)</f>
        <v>2.6153008071716668</v>
      </c>
      <c r="E6" s="7">
        <f>B6+D6</f>
        <v>2.6153008071716668</v>
      </c>
      <c r="I6" s="3" t="s">
        <v>17</v>
      </c>
      <c r="J6" s="3">
        <v>0</v>
      </c>
      <c r="K6" s="3">
        <v>0</v>
      </c>
      <c r="L6" s="3">
        <v>0</v>
      </c>
    </row>
    <row r="7" spans="1:20" x14ac:dyDescent="0.25">
      <c r="A7" t="s">
        <v>18</v>
      </c>
      <c r="B7" s="5">
        <v>2.62</v>
      </c>
      <c r="C7" s="4">
        <v>0.54</v>
      </c>
      <c r="D7" s="4">
        <f>-15*LN(1-C7)</f>
        <v>11.647931842484946</v>
      </c>
      <c r="E7" s="7">
        <f>B7+D7</f>
        <v>14.267931842484945</v>
      </c>
      <c r="F7" s="5">
        <v>0.98</v>
      </c>
      <c r="G7" s="5">
        <f>8+F7*(18-8)</f>
        <v>17.8</v>
      </c>
      <c r="H7" s="5">
        <f>B7+G7</f>
        <v>20.420000000000002</v>
      </c>
      <c r="I7" t="s">
        <v>19</v>
      </c>
      <c r="J7">
        <v>0</v>
      </c>
      <c r="K7">
        <v>0</v>
      </c>
      <c r="L7">
        <v>0</v>
      </c>
      <c r="M7" t="s">
        <v>20</v>
      </c>
      <c r="N7">
        <v>2.62</v>
      </c>
    </row>
    <row r="8" spans="1:20" x14ac:dyDescent="0.25">
      <c r="A8" t="s">
        <v>21</v>
      </c>
      <c r="B8" s="5">
        <v>14.27</v>
      </c>
      <c r="C8" s="4">
        <v>0.3</v>
      </c>
      <c r="D8" s="4">
        <f>-15*LN(1-C8)</f>
        <v>5.3501241590809867</v>
      </c>
      <c r="E8" s="7">
        <f>B8+D8</f>
        <v>19.620124159080987</v>
      </c>
      <c r="F8" s="5"/>
      <c r="G8" s="5"/>
      <c r="H8">
        <v>20.420000000000002</v>
      </c>
      <c r="I8" t="s">
        <v>19</v>
      </c>
      <c r="J8">
        <v>1</v>
      </c>
      <c r="K8">
        <v>0</v>
      </c>
      <c r="L8">
        <v>0</v>
      </c>
      <c r="M8" t="s">
        <v>20</v>
      </c>
      <c r="N8">
        <v>2.62</v>
      </c>
      <c r="O8" t="s">
        <v>22</v>
      </c>
      <c r="P8">
        <v>14.27</v>
      </c>
    </row>
    <row r="9" spans="1:20" x14ac:dyDescent="0.25">
      <c r="A9" t="s">
        <v>23</v>
      </c>
      <c r="B9" s="5">
        <v>19.62</v>
      </c>
      <c r="C9" s="4">
        <v>0.87</v>
      </c>
      <c r="D9" s="4">
        <f>-15*LN(1-C9)</f>
        <v>30.60331242789832</v>
      </c>
      <c r="E9" s="6">
        <f>B9+D9</f>
        <v>50.223312427898321</v>
      </c>
      <c r="F9" s="5"/>
      <c r="G9" s="5"/>
      <c r="H9" s="8">
        <v>20.420000000000002</v>
      </c>
      <c r="I9" t="s">
        <v>19</v>
      </c>
      <c r="J9">
        <v>2</v>
      </c>
      <c r="K9">
        <v>0</v>
      </c>
      <c r="L9">
        <v>0</v>
      </c>
      <c r="M9" t="s">
        <v>20</v>
      </c>
      <c r="N9">
        <v>2.62</v>
      </c>
      <c r="O9" t="s">
        <v>22</v>
      </c>
      <c r="P9">
        <v>14.27</v>
      </c>
      <c r="Q9" t="s">
        <v>22</v>
      </c>
      <c r="R9">
        <v>19.62</v>
      </c>
    </row>
    <row r="10" spans="1:20" x14ac:dyDescent="0.25">
      <c r="A10" t="s">
        <v>24</v>
      </c>
      <c r="B10" s="5">
        <v>20.420000000000002</v>
      </c>
      <c r="C10" s="4"/>
      <c r="D10" s="4"/>
      <c r="E10" s="6">
        <v>50.22</v>
      </c>
      <c r="F10" s="5">
        <v>0.45</v>
      </c>
      <c r="G10" s="5">
        <f>8+F10*(18-8)</f>
        <v>12.5</v>
      </c>
      <c r="H10" s="7">
        <f>B10+G10</f>
        <v>32.92</v>
      </c>
      <c r="I10" t="s">
        <v>19</v>
      </c>
      <c r="J10">
        <v>1</v>
      </c>
      <c r="K10" s="5">
        <v>17.8</v>
      </c>
      <c r="L10">
        <v>1</v>
      </c>
      <c r="M10" s="9"/>
      <c r="N10" s="9"/>
      <c r="O10" t="s">
        <v>20</v>
      </c>
      <c r="P10">
        <v>14.27</v>
      </c>
      <c r="Q10" t="s">
        <v>22</v>
      </c>
      <c r="R10">
        <v>19.62</v>
      </c>
    </row>
    <row r="11" spans="1:20" x14ac:dyDescent="0.25">
      <c r="A11" t="s">
        <v>25</v>
      </c>
      <c r="B11" s="5">
        <v>32.92</v>
      </c>
      <c r="C11" s="4"/>
      <c r="D11" s="4"/>
      <c r="E11" s="6">
        <v>50.22</v>
      </c>
      <c r="F11" s="5">
        <v>0.75</v>
      </c>
      <c r="G11" s="5">
        <f>8+F11*(18-8)</f>
        <v>15.5</v>
      </c>
      <c r="H11" s="7">
        <f>B11+G11</f>
        <v>48.42</v>
      </c>
      <c r="I11" t="s">
        <v>19</v>
      </c>
      <c r="J11">
        <v>0</v>
      </c>
      <c r="K11" s="5">
        <f>K10+18.65</f>
        <v>36.450000000000003</v>
      </c>
      <c r="L11">
        <v>2</v>
      </c>
      <c r="O11" s="9"/>
      <c r="P11" s="9"/>
      <c r="Q11" t="s">
        <v>20</v>
      </c>
      <c r="R11">
        <v>19.62</v>
      </c>
    </row>
    <row r="12" spans="1:20" x14ac:dyDescent="0.25">
      <c r="A12" t="s">
        <v>26</v>
      </c>
      <c r="B12" s="5">
        <v>48.42</v>
      </c>
      <c r="C12" s="4"/>
      <c r="D12" s="4"/>
      <c r="E12" s="7">
        <v>50.22</v>
      </c>
      <c r="F12" s="5"/>
      <c r="G12" s="5"/>
      <c r="I12" t="s">
        <v>17</v>
      </c>
      <c r="J12">
        <v>0</v>
      </c>
      <c r="K12" s="5">
        <f>K11+28.8</f>
        <v>65.25</v>
      </c>
      <c r="L12">
        <v>3</v>
      </c>
      <c r="Q12" s="9"/>
      <c r="R12" s="9"/>
    </row>
    <row r="13" spans="1:20" x14ac:dyDescent="0.25">
      <c r="A13" t="s">
        <v>27</v>
      </c>
      <c r="B13" s="5">
        <v>50.22</v>
      </c>
      <c r="C13" s="4">
        <v>0.48</v>
      </c>
      <c r="D13" s="4">
        <f>-15*LN(1-C13)</f>
        <v>9.8088970110999583</v>
      </c>
      <c r="E13" s="7">
        <f>B13+D13</f>
        <v>60.028897011099957</v>
      </c>
      <c r="F13" s="5">
        <v>0.24</v>
      </c>
      <c r="G13" s="5">
        <f>8+F13*(18-8)</f>
        <v>10.4</v>
      </c>
      <c r="H13" s="5">
        <f>B13+G13</f>
        <v>60.62</v>
      </c>
      <c r="I13" t="s">
        <v>19</v>
      </c>
      <c r="J13">
        <v>0</v>
      </c>
      <c r="K13" s="5">
        <v>65.25</v>
      </c>
      <c r="L13">
        <v>3</v>
      </c>
      <c r="S13" t="s">
        <v>20</v>
      </c>
      <c r="T13">
        <v>50.22</v>
      </c>
    </row>
    <row r="14" spans="1:20" x14ac:dyDescent="0.25">
      <c r="B14" s="5"/>
      <c r="C14" s="4"/>
      <c r="D14" s="4"/>
      <c r="E14" s="5"/>
      <c r="F14" s="5"/>
      <c r="G14" s="5"/>
      <c r="K14" s="5"/>
    </row>
    <row r="15" spans="1:20" x14ac:dyDescent="0.25">
      <c r="B15" s="5"/>
      <c r="C15" s="4"/>
      <c r="D15" s="4"/>
      <c r="E15" s="5"/>
      <c r="F15" s="5"/>
      <c r="G15" s="5"/>
      <c r="K15" s="5"/>
    </row>
    <row r="16" spans="1:20" x14ac:dyDescent="0.25">
      <c r="B16" s="5"/>
      <c r="C16" s="4"/>
      <c r="D16" s="4" t="s">
        <v>39</v>
      </c>
      <c r="E16" s="5" t="s">
        <v>40</v>
      </c>
      <c r="F16" s="5"/>
      <c r="G16" s="5"/>
      <c r="K16" s="5"/>
    </row>
    <row r="17" spans="2:11" x14ac:dyDescent="0.25">
      <c r="B17" s="5"/>
      <c r="C17" s="4"/>
      <c r="D17" s="4"/>
      <c r="E17" s="5">
        <f>K13/L13</f>
        <v>21.75</v>
      </c>
      <c r="F17" s="5"/>
      <c r="G17" s="5"/>
      <c r="K17" s="5"/>
    </row>
    <row r="18" spans="2:11" x14ac:dyDescent="0.25">
      <c r="C18" s="4"/>
      <c r="D18" s="4"/>
      <c r="E18" s="5"/>
      <c r="F18" s="5"/>
      <c r="G18" s="5"/>
      <c r="K18" s="5"/>
    </row>
    <row r="19" spans="2:11" x14ac:dyDescent="0.25">
      <c r="C19" s="4"/>
      <c r="D19" s="4"/>
      <c r="E19" s="5"/>
      <c r="F19" s="5"/>
      <c r="G19" s="5"/>
    </row>
  </sheetData>
  <mergeCells count="19">
    <mergeCell ref="F3:H3"/>
    <mergeCell ref="I3:J3"/>
    <mergeCell ref="E4:E5"/>
    <mergeCell ref="F4:F5"/>
    <mergeCell ref="G4:G5"/>
    <mergeCell ref="H4:H5"/>
    <mergeCell ref="A3:A5"/>
    <mergeCell ref="B3:B5"/>
    <mergeCell ref="C4:C5"/>
    <mergeCell ref="D4:D5"/>
    <mergeCell ref="C3:E3"/>
    <mergeCell ref="S4:T4"/>
    <mergeCell ref="I4:I5"/>
    <mergeCell ref="J4:J5"/>
    <mergeCell ref="K3:K5"/>
    <mergeCell ref="L3:L5"/>
    <mergeCell ref="M4:N4"/>
    <mergeCell ref="O4:P4"/>
    <mergeCell ref="Q4:R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18"/>
  <sheetViews>
    <sheetView zoomScaleNormal="100" workbookViewId="0">
      <selection activeCell="E15" sqref="E15"/>
    </sheetView>
  </sheetViews>
  <sheetFormatPr baseColWidth="10" defaultRowHeight="15" x14ac:dyDescent="0.25"/>
  <cols>
    <col min="1" max="1" width="20.28515625" customWidth="1"/>
    <col min="3" max="3" width="8.85546875" customWidth="1"/>
    <col min="5" max="5" width="10.28515625" customWidth="1"/>
    <col min="6" max="6" width="7.140625" customWidth="1"/>
    <col min="7" max="7" width="11.85546875" bestFit="1" customWidth="1"/>
    <col min="9" max="9" width="9.7109375" customWidth="1"/>
  </cols>
  <sheetData>
    <row r="4" spans="1:15" x14ac:dyDescent="0.25">
      <c r="C4" s="26" t="s">
        <v>5</v>
      </c>
      <c r="D4" s="26"/>
      <c r="E4" s="26"/>
      <c r="F4" s="27" t="s">
        <v>7</v>
      </c>
      <c r="G4" s="27"/>
      <c r="H4" s="27"/>
      <c r="I4" s="28" t="s">
        <v>38</v>
      </c>
      <c r="J4" s="28"/>
      <c r="L4" s="30" t="s">
        <v>14</v>
      </c>
      <c r="M4" s="30"/>
      <c r="N4" s="30"/>
      <c r="O4" s="30"/>
    </row>
    <row r="5" spans="1:15" s="19" customFormat="1" ht="45" customHeight="1" x14ac:dyDescent="0.25">
      <c r="A5" s="29" t="s">
        <v>1</v>
      </c>
      <c r="B5" s="29" t="s">
        <v>37</v>
      </c>
      <c r="C5" s="29" t="s">
        <v>2</v>
      </c>
      <c r="D5" s="29" t="s">
        <v>3</v>
      </c>
      <c r="E5" s="25" t="s">
        <v>4</v>
      </c>
      <c r="F5" s="29" t="s">
        <v>2</v>
      </c>
      <c r="G5" s="29" t="s">
        <v>36</v>
      </c>
      <c r="H5" s="25" t="s">
        <v>35</v>
      </c>
      <c r="I5" s="29" t="s">
        <v>8</v>
      </c>
      <c r="J5" s="29" t="s">
        <v>9</v>
      </c>
      <c r="K5" s="29" t="s">
        <v>34</v>
      </c>
      <c r="L5" s="19" t="s">
        <v>33</v>
      </c>
      <c r="M5" s="19" t="s">
        <v>32</v>
      </c>
      <c r="N5" s="19" t="s">
        <v>31</v>
      </c>
      <c r="O5" s="19" t="s">
        <v>30</v>
      </c>
    </row>
    <row r="6" spans="1:15" x14ac:dyDescent="0.25">
      <c r="A6" s="29"/>
      <c r="B6" s="29"/>
      <c r="C6" s="29"/>
      <c r="D6" s="29"/>
      <c r="E6" s="25"/>
      <c r="F6" s="29"/>
      <c r="G6" s="29"/>
      <c r="H6" s="25"/>
      <c r="I6" s="29"/>
      <c r="J6" s="29"/>
      <c r="K6" s="29"/>
      <c r="L6" s="18" t="s">
        <v>8</v>
      </c>
      <c r="M6" s="18" t="s">
        <v>8</v>
      </c>
      <c r="N6" s="18" t="s">
        <v>8</v>
      </c>
      <c r="O6" s="18" t="s">
        <v>8</v>
      </c>
    </row>
    <row r="7" spans="1:15" s="12" customFormat="1" x14ac:dyDescent="0.25">
      <c r="A7" s="12" t="s">
        <v>16</v>
      </c>
      <c r="B7" s="16">
        <v>0</v>
      </c>
      <c r="C7" s="16">
        <v>0.06</v>
      </c>
      <c r="D7" s="16">
        <f>-4*LN(1-C7)</f>
        <v>0.24750161487235012</v>
      </c>
      <c r="E7" s="7">
        <f>B7+D7</f>
        <v>0.24750161487235012</v>
      </c>
      <c r="F7" s="16"/>
      <c r="G7" s="16"/>
      <c r="H7" s="16"/>
      <c r="I7" s="17" t="s">
        <v>17</v>
      </c>
      <c r="J7" s="17">
        <v>0</v>
      </c>
      <c r="K7" s="12">
        <v>0</v>
      </c>
    </row>
    <row r="8" spans="1:15" x14ac:dyDescent="0.25">
      <c r="A8" t="s">
        <v>18</v>
      </c>
      <c r="B8" s="5">
        <v>0.25</v>
      </c>
      <c r="C8" s="5">
        <v>0.42</v>
      </c>
      <c r="D8" s="5">
        <f>-4*LN(1-C8)</f>
        <v>2.1789087017666877</v>
      </c>
      <c r="E8" s="7">
        <f>B8+D8</f>
        <v>2.4289087017666877</v>
      </c>
      <c r="F8" s="5">
        <v>0.94</v>
      </c>
      <c r="G8" s="5">
        <f>1+F8*(5-1)</f>
        <v>4.76</v>
      </c>
      <c r="H8" s="5">
        <f>B8+G8</f>
        <v>5.01</v>
      </c>
      <c r="I8" s="13" t="s">
        <v>29</v>
      </c>
      <c r="J8" s="13">
        <v>0</v>
      </c>
      <c r="K8">
        <v>0</v>
      </c>
      <c r="L8" s="13" t="s">
        <v>20</v>
      </c>
      <c r="M8" s="13"/>
      <c r="N8" s="13"/>
      <c r="O8" s="13"/>
    </row>
    <row r="9" spans="1:15" x14ac:dyDescent="0.25">
      <c r="A9" t="s">
        <v>21</v>
      </c>
      <c r="B9" s="5">
        <v>2.4300000000000002</v>
      </c>
      <c r="C9" s="5">
        <v>0.67</v>
      </c>
      <c r="D9" s="5">
        <f>-4*LN(1-C9)</f>
        <v>4.4346504980864454</v>
      </c>
      <c r="E9" s="5">
        <f>B9+D9</f>
        <v>6.864650498086446</v>
      </c>
      <c r="F9" s="16"/>
      <c r="G9" s="16"/>
      <c r="H9" s="7">
        <v>5.01</v>
      </c>
      <c r="I9" s="13" t="s">
        <v>29</v>
      </c>
      <c r="J9" s="13">
        <v>1</v>
      </c>
      <c r="K9" s="5">
        <f>B9-B8</f>
        <v>2.1800000000000002</v>
      </c>
      <c r="L9" s="13" t="s">
        <v>20</v>
      </c>
      <c r="M9" s="13" t="s">
        <v>22</v>
      </c>
      <c r="N9" s="13"/>
      <c r="O9" s="13"/>
    </row>
    <row r="10" spans="1:15" s="14" customFormat="1" x14ac:dyDescent="0.25">
      <c r="A10" s="14" t="s">
        <v>24</v>
      </c>
      <c r="B10" s="6">
        <v>5.01</v>
      </c>
      <c r="C10" s="6"/>
      <c r="D10" s="6"/>
      <c r="E10" s="7">
        <v>6.86</v>
      </c>
      <c r="F10" s="6">
        <v>0.43</v>
      </c>
      <c r="G10" s="6">
        <f>1+F10*(5-1)</f>
        <v>2.7199999999999998</v>
      </c>
      <c r="H10" s="6">
        <f>B10+G10</f>
        <v>7.7299999999999995</v>
      </c>
      <c r="I10" s="11" t="s">
        <v>29</v>
      </c>
      <c r="J10" s="11">
        <v>0</v>
      </c>
      <c r="K10" s="6">
        <f>K9+(B10-B9)</f>
        <v>4.76</v>
      </c>
      <c r="L10" s="15"/>
      <c r="M10" s="11" t="s">
        <v>20</v>
      </c>
      <c r="N10" s="11"/>
      <c r="O10" s="11"/>
    </row>
    <row r="11" spans="1:15" s="14" customFormat="1" x14ac:dyDescent="0.25">
      <c r="A11" s="14" t="s">
        <v>23</v>
      </c>
      <c r="B11" s="6">
        <v>6.86</v>
      </c>
      <c r="C11" s="6">
        <v>0.94</v>
      </c>
      <c r="D11" s="6">
        <f>-4*LN(1-C11)</f>
        <v>11.253642867040142</v>
      </c>
      <c r="E11" s="6">
        <f>B11+D11</f>
        <v>18.113642867040141</v>
      </c>
      <c r="F11" s="6"/>
      <c r="G11" s="6"/>
      <c r="H11" s="7">
        <v>7.73</v>
      </c>
      <c r="I11" s="11" t="s">
        <v>29</v>
      </c>
      <c r="J11" s="11">
        <v>1</v>
      </c>
      <c r="K11" s="6">
        <f>K10+(B11-B10)</f>
        <v>6.61</v>
      </c>
      <c r="L11" s="11"/>
      <c r="M11" s="11" t="s">
        <v>20</v>
      </c>
      <c r="N11" s="11" t="s">
        <v>22</v>
      </c>
      <c r="O11" s="11"/>
    </row>
    <row r="12" spans="1:15" s="14" customFormat="1" x14ac:dyDescent="0.25">
      <c r="A12" s="14" t="s">
        <v>25</v>
      </c>
      <c r="B12" s="6">
        <v>7.73</v>
      </c>
      <c r="C12" s="6"/>
      <c r="D12" s="6"/>
      <c r="E12" s="6">
        <v>18.11</v>
      </c>
      <c r="F12" s="6">
        <v>0.36</v>
      </c>
      <c r="G12" s="6">
        <f>1+F12*(5-1)</f>
        <v>2.44</v>
      </c>
      <c r="H12" s="7">
        <f>B12+G12</f>
        <v>10.17</v>
      </c>
      <c r="I12" s="11" t="s">
        <v>29</v>
      </c>
      <c r="J12" s="11">
        <v>0</v>
      </c>
      <c r="K12" s="6">
        <f>K11+(B12-B11)</f>
        <v>7.48</v>
      </c>
      <c r="L12" s="11"/>
      <c r="M12" s="15"/>
      <c r="N12" s="11" t="s">
        <v>20</v>
      </c>
      <c r="O12" s="11"/>
    </row>
    <row r="13" spans="1:15" s="14" customFormat="1" x14ac:dyDescent="0.25">
      <c r="A13" s="14" t="s">
        <v>26</v>
      </c>
      <c r="B13" s="6">
        <v>10.17</v>
      </c>
      <c r="C13" s="6"/>
      <c r="D13" s="6"/>
      <c r="E13" s="7">
        <v>18.11</v>
      </c>
      <c r="F13" s="6"/>
      <c r="G13" s="6"/>
      <c r="H13" s="6"/>
      <c r="I13" s="11" t="s">
        <v>17</v>
      </c>
      <c r="J13" s="11">
        <v>0</v>
      </c>
      <c r="K13" s="6">
        <f>K12+(B13-B12)</f>
        <v>9.92</v>
      </c>
      <c r="L13" s="11"/>
      <c r="M13" s="11"/>
      <c r="N13" s="15"/>
      <c r="O13" s="11"/>
    </row>
    <row r="14" spans="1:15" s="14" customFormat="1" x14ac:dyDescent="0.25">
      <c r="A14" s="14" t="s">
        <v>27</v>
      </c>
      <c r="B14" s="6">
        <v>18.11</v>
      </c>
      <c r="C14" s="6">
        <v>0.91</v>
      </c>
      <c r="D14" s="6">
        <f>-4*LN(1-C14)</f>
        <v>9.631782434607489</v>
      </c>
      <c r="E14" s="6">
        <f>B14+D14</f>
        <v>27.741782434607487</v>
      </c>
      <c r="F14" s="6">
        <v>0.93</v>
      </c>
      <c r="G14" s="6">
        <f>1+F14*(5-1)</f>
        <v>4.7200000000000006</v>
      </c>
      <c r="H14" s="7">
        <f>B14+G14</f>
        <v>22.83</v>
      </c>
      <c r="I14" s="11" t="s">
        <v>29</v>
      </c>
      <c r="J14" s="11">
        <v>0</v>
      </c>
      <c r="K14" s="14">
        <v>9.92</v>
      </c>
      <c r="L14" s="11"/>
      <c r="M14" s="11"/>
      <c r="N14" s="11"/>
      <c r="O14" s="11" t="s">
        <v>20</v>
      </c>
    </row>
    <row r="15" spans="1:15" s="14" customFormat="1" x14ac:dyDescent="0.25">
      <c r="A15" s="14" t="s">
        <v>28</v>
      </c>
      <c r="B15" s="6">
        <v>22.83</v>
      </c>
      <c r="E15" s="14">
        <v>27.74</v>
      </c>
      <c r="I15" s="11" t="s">
        <v>17</v>
      </c>
      <c r="J15" s="11">
        <v>0</v>
      </c>
      <c r="K15" s="6">
        <f>K14+(B15-B14)</f>
        <v>14.639999999999999</v>
      </c>
      <c r="L15" s="11"/>
      <c r="M15" s="11"/>
      <c r="N15" s="11"/>
      <c r="O15" s="15"/>
    </row>
    <row r="16" spans="1:15" x14ac:dyDescent="0.25">
      <c r="B16" s="5"/>
      <c r="L16" s="13"/>
      <c r="M16" s="13"/>
      <c r="N16" s="13"/>
      <c r="O16" s="13"/>
    </row>
    <row r="17" spans="1:15" x14ac:dyDescent="0.25">
      <c r="B17" s="5"/>
      <c r="I17" s="11"/>
      <c r="L17" s="13"/>
      <c r="M17" s="13"/>
      <c r="N17" s="13"/>
      <c r="O17" s="13"/>
    </row>
    <row r="18" spans="1:15" x14ac:dyDescent="0.25">
      <c r="A18" s="12"/>
      <c r="B18" s="6"/>
      <c r="I18" s="11"/>
      <c r="K18" s="5"/>
    </row>
  </sheetData>
  <mergeCells count="15">
    <mergeCell ref="K5:K6"/>
    <mergeCell ref="L4:O4"/>
    <mergeCell ref="E5:E6"/>
    <mergeCell ref="C4:E4"/>
    <mergeCell ref="F4:H4"/>
    <mergeCell ref="I4:J4"/>
    <mergeCell ref="A5:A6"/>
    <mergeCell ref="B5:B6"/>
    <mergeCell ref="C5:C6"/>
    <mergeCell ref="D5:D6"/>
    <mergeCell ref="F5:F6"/>
    <mergeCell ref="G5:G6"/>
    <mergeCell ref="H5:H6"/>
    <mergeCell ref="I5:I6"/>
    <mergeCell ref="J5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1) Peluquería</vt:lpstr>
      <vt:lpstr>3) Caja de supermercado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matias sanchez</cp:lastModifiedBy>
  <dcterms:created xsi:type="dcterms:W3CDTF">2020-05-06T10:58:35Z</dcterms:created>
  <dcterms:modified xsi:type="dcterms:W3CDTF">2020-07-05T01:28:21Z</dcterms:modified>
</cp:coreProperties>
</file>