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Z12" i="1"/>
  <c r="J12"/>
  <c r="H12"/>
  <c r="F12"/>
  <c r="E12"/>
  <c r="Z11"/>
  <c r="Z10"/>
  <c r="U10"/>
  <c r="J10"/>
  <c r="Z9"/>
  <c r="J9"/>
  <c r="H9"/>
  <c r="F8"/>
  <c r="E8"/>
  <c r="J7"/>
  <c r="I7"/>
  <c r="N7"/>
  <c r="L7"/>
  <c r="F7"/>
  <c r="E7"/>
  <c r="H6"/>
  <c r="I6" s="1"/>
  <c r="J6" s="1"/>
  <c r="E6"/>
  <c r="F6" s="1"/>
</calcChain>
</file>

<file path=xl/sharedStrings.xml><?xml version="1.0" encoding="utf-8"?>
<sst xmlns="http://schemas.openxmlformats.org/spreadsheetml/2006/main" count="86" uniqueCount="48">
  <si>
    <t>Reloj</t>
  </si>
  <si>
    <t>Evento</t>
  </si>
  <si>
    <t>Llegada</t>
  </si>
  <si>
    <t>Rnd</t>
  </si>
  <si>
    <t>Tpo entre</t>
  </si>
  <si>
    <t>Llegadas</t>
  </si>
  <si>
    <t>Proxima</t>
  </si>
  <si>
    <t>Cola</t>
  </si>
  <si>
    <t>Fin</t>
  </si>
  <si>
    <t>Ejercicio 64</t>
  </si>
  <si>
    <t>Llegada Barco</t>
  </si>
  <si>
    <t>Tpo.</t>
  </si>
  <si>
    <t>Efectivo</t>
  </si>
  <si>
    <t>Descarga 1</t>
  </si>
  <si>
    <t>Descarga 2</t>
  </si>
  <si>
    <t>Bahía</t>
  </si>
  <si>
    <t>Fin Descarga Muelle 1</t>
  </si>
  <si>
    <t>Fin Descarga Muelle 2</t>
  </si>
  <si>
    <t>Barcos</t>
  </si>
  <si>
    <t>Muelle 1</t>
  </si>
  <si>
    <t>Ocup.</t>
  </si>
  <si>
    <t>Acum.</t>
  </si>
  <si>
    <t>Muelle 2</t>
  </si>
  <si>
    <t>Grúa</t>
  </si>
  <si>
    <t>Inicio</t>
  </si>
  <si>
    <t>Permanencia en Bahía</t>
  </si>
  <si>
    <t>MIN</t>
  </si>
  <si>
    <t>MAX</t>
  </si>
  <si>
    <t>Perm.</t>
  </si>
  <si>
    <t>Acum</t>
  </si>
  <si>
    <t>Hora de llegada a la Bahía</t>
  </si>
  <si>
    <t>Bxx</t>
  </si>
  <si>
    <t>Cont.</t>
  </si>
  <si>
    <t>Desc.</t>
  </si>
  <si>
    <t>Llegada barco</t>
  </si>
  <si>
    <t>ln(1-Rnd)*(-1,25)</t>
  </si>
  <si>
    <t>0,5 + (Rnd * 1)</t>
  </si>
  <si>
    <t>Llegada B1</t>
  </si>
  <si>
    <t>---</t>
  </si>
  <si>
    <t>Llegada B2</t>
  </si>
  <si>
    <t>Llegada B3</t>
  </si>
  <si>
    <t>B 3</t>
  </si>
  <si>
    <t>Fin Desc M1</t>
  </si>
  <si>
    <t>Fin Desc M2</t>
  </si>
  <si>
    <t>Fin Descarga</t>
  </si>
  <si>
    <t>2,16-1,56 = 0,60</t>
  </si>
  <si>
    <t>0,935-0,43 = 0,505</t>
  </si>
  <si>
    <t>Legada B4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</si>
</sst>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/>
    <xf numFmtId="0" fontId="0" fillId="0" borderId="0" xfId="0" applyFont="1" applyBorder="1"/>
    <xf numFmtId="0" fontId="2" fillId="0" borderId="0" xfId="0" applyFont="1"/>
    <xf numFmtId="0" fontId="0" fillId="0" borderId="5" xfId="0" applyBorder="1"/>
    <xf numFmtId="0" fontId="1" fillId="0" borderId="0" xfId="0" applyFont="1" applyBorder="1"/>
    <xf numFmtId="0" fontId="0" fillId="0" borderId="0" xfId="0" quotePrefix="1" applyBorder="1"/>
    <xf numFmtId="0" fontId="0" fillId="0" borderId="0" xfId="0" applyFont="1"/>
    <xf numFmtId="0" fontId="0" fillId="0" borderId="0" xfId="0" quotePrefix="1" applyFont="1" applyBorder="1"/>
    <xf numFmtId="0" fontId="0" fillId="0" borderId="6" xfId="0" applyBorder="1"/>
    <xf numFmtId="0" fontId="0" fillId="0" borderId="2" xfId="0" applyFill="1" applyBorder="1"/>
    <xf numFmtId="0" fontId="0" fillId="0" borderId="3" xfId="0" applyBorder="1" applyAlignment="1">
      <alignment horizontal="left"/>
    </xf>
    <xf numFmtId="0" fontId="0" fillId="0" borderId="0" xfId="0" applyFont="1" applyFill="1" applyBorder="1"/>
    <xf numFmtId="2" fontId="0" fillId="0" borderId="0" xfId="0" applyNumberFormat="1"/>
    <xf numFmtId="2" fontId="0" fillId="0" borderId="4" xfId="0" applyNumberFormat="1" applyBorder="1"/>
    <xf numFmtId="2" fontId="0" fillId="2" borderId="1" xfId="0" applyNumberFormat="1" applyFill="1" applyBorder="1"/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0" xfId="0" applyNumberFormat="1" applyBorder="1"/>
    <xf numFmtId="2" fontId="1" fillId="0" borderId="7" xfId="0" applyNumberFormat="1" applyFont="1" applyBorder="1"/>
    <xf numFmtId="0" fontId="1" fillId="0" borderId="7" xfId="0" applyFont="1" applyBorder="1"/>
    <xf numFmtId="0" fontId="0" fillId="0" borderId="0" xfId="0" quotePrefix="1" applyBorder="1" applyAlignment="1">
      <alignment horizontal="center"/>
    </xf>
    <xf numFmtId="0" fontId="0" fillId="0" borderId="0" xfId="0" quotePrefix="1" applyFill="1" applyBorder="1"/>
    <xf numFmtId="2" fontId="0" fillId="2" borderId="5" xfId="0" applyNumberFormat="1" applyFill="1" applyBorder="1"/>
    <xf numFmtId="0" fontId="0" fillId="2" borderId="5" xfId="0" applyFill="1" applyBorder="1"/>
    <xf numFmtId="0" fontId="0" fillId="0" borderId="5" xfId="0" applyFill="1" applyBorder="1" applyAlignment="1">
      <alignment horizontal="center"/>
    </xf>
    <xf numFmtId="0" fontId="0" fillId="0" borderId="8" xfId="0" applyFont="1" applyBorder="1"/>
    <xf numFmtId="0" fontId="0" fillId="0" borderId="8" xfId="0" quotePrefix="1" applyBorder="1"/>
    <xf numFmtId="0" fontId="0" fillId="0" borderId="8" xfId="0" quotePrefix="1" applyFont="1" applyBorder="1"/>
    <xf numFmtId="2" fontId="0" fillId="0" borderId="8" xfId="0" applyNumberFormat="1" applyFont="1" applyBorder="1"/>
    <xf numFmtId="2" fontId="0" fillId="0" borderId="3" xfId="0" applyNumberFormat="1" applyBorder="1" applyAlignment="1">
      <alignment horizontal="center"/>
    </xf>
    <xf numFmtId="2" fontId="0" fillId="0" borderId="1" xfId="0" applyNumberFormat="1" applyBorder="1"/>
    <xf numFmtId="2" fontId="0" fillId="0" borderId="5" xfId="0" applyNumberFormat="1" applyBorder="1"/>
    <xf numFmtId="0" fontId="1" fillId="0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"/>
  <sheetViews>
    <sheetView tabSelected="1" zoomScale="90" zoomScaleNormal="90" workbookViewId="0">
      <selection activeCell="H20" sqref="H20"/>
    </sheetView>
  </sheetViews>
  <sheetFormatPr baseColWidth="10" defaultRowHeight="15"/>
  <cols>
    <col min="1" max="1" width="1.7109375" customWidth="1"/>
    <col min="2" max="2" width="11.5703125" customWidth="1"/>
    <col min="3" max="3" width="5.5703125" bestFit="1" customWidth="1"/>
    <col min="4" max="4" width="5.28515625" customWidth="1"/>
    <col min="5" max="5" width="9.42578125" style="21" customWidth="1"/>
    <col min="6" max="6" width="8.28515625" style="21" bestFit="1" customWidth="1"/>
    <col min="7" max="7" width="7.42578125" customWidth="1"/>
    <col min="8" max="8" width="16.85546875" customWidth="1"/>
    <col min="9" max="9" width="7.7109375" customWidth="1"/>
    <col min="10" max="10" width="10.7109375" bestFit="1" customWidth="1"/>
    <col min="11" max="11" width="5.42578125" customWidth="1"/>
    <col min="12" max="12" width="5.5703125" customWidth="1"/>
    <col min="13" max="13" width="7.85546875" customWidth="1"/>
    <col min="14" max="14" width="10.7109375" bestFit="1" customWidth="1"/>
    <col min="15" max="15" width="6" bestFit="1" customWidth="1"/>
    <col min="16" max="16" width="7.140625" bestFit="1" customWidth="1"/>
    <col min="17" max="24" width="5.7109375" customWidth="1"/>
    <col min="25" max="25" width="6.28515625" customWidth="1"/>
    <col min="26" max="26" width="7.85546875" customWidth="1"/>
    <col min="27" max="36" width="5.7109375" customWidth="1"/>
  </cols>
  <sheetData>
    <row r="1" spans="1:36" ht="21">
      <c r="A1" s="11" t="s">
        <v>9</v>
      </c>
      <c r="T1" s="5"/>
      <c r="U1" s="5"/>
      <c r="V1" s="5"/>
      <c r="W1" s="5"/>
    </row>
    <row r="2" spans="1:36">
      <c r="D2" s="2"/>
      <c r="E2" s="38" t="s">
        <v>10</v>
      </c>
      <c r="F2" s="22"/>
      <c r="G2" s="2"/>
      <c r="H2" s="19" t="s">
        <v>16</v>
      </c>
      <c r="I2" s="8"/>
      <c r="J2" s="4"/>
      <c r="K2" s="2"/>
      <c r="L2" s="19" t="s">
        <v>17</v>
      </c>
      <c r="M2" s="8"/>
      <c r="N2" s="4"/>
      <c r="O2" s="5"/>
      <c r="P2" s="5"/>
      <c r="Q2" s="2"/>
      <c r="R2" s="3" t="s">
        <v>19</v>
      </c>
      <c r="S2" s="4"/>
      <c r="T2" s="2"/>
      <c r="U2" s="3" t="s">
        <v>22</v>
      </c>
      <c r="V2" s="4"/>
      <c r="W2" s="2"/>
      <c r="X2" s="3" t="s">
        <v>23</v>
      </c>
      <c r="Y2" s="4"/>
      <c r="Z2" s="3" t="s">
        <v>25</v>
      </c>
      <c r="AA2" s="3"/>
      <c r="AB2" s="3"/>
      <c r="AC2" s="4"/>
    </row>
    <row r="3" spans="1:36">
      <c r="B3" s="1" t="s">
        <v>1</v>
      </c>
      <c r="C3" s="1" t="s">
        <v>0</v>
      </c>
      <c r="D3" s="1"/>
      <c r="E3" s="39" t="s">
        <v>4</v>
      </c>
      <c r="F3" s="23" t="s">
        <v>6</v>
      </c>
      <c r="G3" s="1"/>
      <c r="H3" s="1" t="s">
        <v>11</v>
      </c>
      <c r="I3" s="1" t="s">
        <v>11</v>
      </c>
      <c r="J3" s="9" t="s">
        <v>8</v>
      </c>
      <c r="K3" s="1"/>
      <c r="L3" s="1" t="s">
        <v>11</v>
      </c>
      <c r="M3" s="1" t="s">
        <v>11</v>
      </c>
      <c r="N3" s="9" t="s">
        <v>8</v>
      </c>
      <c r="O3" s="1" t="s">
        <v>7</v>
      </c>
      <c r="P3" s="7" t="s">
        <v>32</v>
      </c>
      <c r="Q3" s="12"/>
      <c r="R3" s="12" t="s">
        <v>11</v>
      </c>
      <c r="S3" s="12" t="s">
        <v>20</v>
      </c>
      <c r="T3" s="12"/>
      <c r="U3" s="12" t="s">
        <v>11</v>
      </c>
      <c r="V3" s="12" t="s">
        <v>20</v>
      </c>
      <c r="W3" s="12"/>
      <c r="X3" s="12" t="s">
        <v>11</v>
      </c>
      <c r="Y3" s="12" t="s">
        <v>20</v>
      </c>
      <c r="Z3" s="1" t="s">
        <v>11</v>
      </c>
      <c r="AA3" s="12"/>
      <c r="AB3" s="12"/>
      <c r="AC3" s="17"/>
      <c r="AD3" s="18"/>
      <c r="AE3" s="3" t="s">
        <v>30</v>
      </c>
      <c r="AF3" s="3"/>
      <c r="AG3" s="3"/>
      <c r="AH3" s="3"/>
      <c r="AI3" s="3"/>
      <c r="AJ3" s="4"/>
    </row>
    <row r="4" spans="1:36">
      <c r="B4" s="12"/>
      <c r="C4" s="12"/>
      <c r="D4" s="12" t="s">
        <v>3</v>
      </c>
      <c r="E4" s="40" t="s">
        <v>5</v>
      </c>
      <c r="F4" s="31" t="s">
        <v>2</v>
      </c>
      <c r="G4" s="12" t="s">
        <v>3</v>
      </c>
      <c r="H4" s="12" t="s">
        <v>33</v>
      </c>
      <c r="I4" s="12" t="s">
        <v>12</v>
      </c>
      <c r="J4" s="32" t="s">
        <v>13</v>
      </c>
      <c r="K4" s="12" t="s">
        <v>3</v>
      </c>
      <c r="L4" s="12" t="s">
        <v>33</v>
      </c>
      <c r="M4" s="12" t="s">
        <v>12</v>
      </c>
      <c r="N4" s="32" t="s">
        <v>14</v>
      </c>
      <c r="O4" s="12" t="s">
        <v>15</v>
      </c>
      <c r="P4" s="33" t="s">
        <v>18</v>
      </c>
      <c r="Q4" s="12" t="s">
        <v>24</v>
      </c>
      <c r="R4" s="12" t="s">
        <v>20</v>
      </c>
      <c r="S4" s="12" t="s">
        <v>21</v>
      </c>
      <c r="T4" s="12" t="s">
        <v>24</v>
      </c>
      <c r="U4" s="12" t="s">
        <v>20</v>
      </c>
      <c r="V4" s="12" t="s">
        <v>21</v>
      </c>
      <c r="W4" s="12" t="s">
        <v>24</v>
      </c>
      <c r="X4" s="12" t="s">
        <v>20</v>
      </c>
      <c r="Y4" s="12" t="s">
        <v>21</v>
      </c>
      <c r="Z4" s="12" t="s">
        <v>28</v>
      </c>
      <c r="AA4" s="12" t="s">
        <v>26</v>
      </c>
      <c r="AB4" s="12" t="s">
        <v>27</v>
      </c>
      <c r="AC4" s="12" t="s">
        <v>29</v>
      </c>
      <c r="AD4" s="12" t="s">
        <v>41</v>
      </c>
      <c r="AE4" s="12" t="s">
        <v>31</v>
      </c>
      <c r="AF4" s="12" t="s">
        <v>31</v>
      </c>
      <c r="AG4" s="12" t="s">
        <v>31</v>
      </c>
      <c r="AH4" s="12" t="s">
        <v>31</v>
      </c>
      <c r="AI4" s="12" t="s">
        <v>31</v>
      </c>
      <c r="AJ4" s="12" t="s">
        <v>31</v>
      </c>
    </row>
    <row r="5" spans="1:36" s="15" customFormat="1">
      <c r="B5" s="34"/>
      <c r="C5" s="34"/>
      <c r="D5" s="34"/>
      <c r="E5" s="37"/>
      <c r="F5" s="27">
        <v>0.23</v>
      </c>
      <c r="G5" s="34"/>
      <c r="H5" s="34"/>
      <c r="I5" s="34"/>
      <c r="J5" s="35" t="s">
        <v>38</v>
      </c>
      <c r="K5" s="34"/>
      <c r="L5" s="34"/>
      <c r="M5" s="34"/>
      <c r="N5" s="35" t="s">
        <v>38</v>
      </c>
      <c r="O5" s="34">
        <v>0</v>
      </c>
      <c r="P5" s="34">
        <v>0</v>
      </c>
      <c r="Q5" s="34"/>
      <c r="R5" s="34"/>
      <c r="S5" s="34"/>
      <c r="T5" s="34"/>
      <c r="U5" s="34"/>
      <c r="V5" s="34"/>
      <c r="W5" s="36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</row>
    <row r="6" spans="1:36">
      <c r="A6" s="13"/>
      <c r="B6" s="5" t="s">
        <v>37</v>
      </c>
      <c r="C6" s="10">
        <v>0.23</v>
      </c>
      <c r="D6" s="10">
        <v>0.15</v>
      </c>
      <c r="E6" s="24">
        <f>LN(1-D6)*(-1.25)</f>
        <v>0.20314866187221867</v>
      </c>
      <c r="F6" s="27">
        <f>E6+C6</f>
        <v>0.43314866187221868</v>
      </c>
      <c r="G6" s="10">
        <v>0.91</v>
      </c>
      <c r="H6" s="10">
        <f>0.5 + (G6 * 1)</f>
        <v>1.4100000000000001</v>
      </c>
      <c r="I6" s="10">
        <f>H6/2</f>
        <v>0.70500000000000007</v>
      </c>
      <c r="J6" s="10">
        <f>C6+I6</f>
        <v>0.93500000000000005</v>
      </c>
      <c r="K6" s="10"/>
      <c r="L6" s="10"/>
      <c r="M6" s="10"/>
      <c r="N6" s="14" t="s">
        <v>38</v>
      </c>
      <c r="O6" s="10">
        <v>0</v>
      </c>
      <c r="P6" s="10">
        <v>1</v>
      </c>
      <c r="Q6" s="10">
        <v>0.23</v>
      </c>
      <c r="R6" s="10"/>
      <c r="S6" s="10"/>
      <c r="T6" s="14" t="s">
        <v>38</v>
      </c>
      <c r="U6" s="10"/>
      <c r="V6" s="10"/>
      <c r="W6" s="16">
        <v>0.23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>
      <c r="A7" s="5"/>
      <c r="B7" s="5" t="s">
        <v>39</v>
      </c>
      <c r="C7" s="10">
        <v>0.43</v>
      </c>
      <c r="D7" s="10">
        <v>0.34</v>
      </c>
      <c r="E7" s="24">
        <f>LN(1-D7)*(-1.25)</f>
        <v>0.51939430495208239</v>
      </c>
      <c r="F7" s="27">
        <f>E7+C7</f>
        <v>0.94939430495208232</v>
      </c>
      <c r="G7" s="10"/>
      <c r="H7" s="30" t="s">
        <v>46</v>
      </c>
      <c r="I7" s="10">
        <f>(0.935-0.43)*2</f>
        <v>1.0100000000000002</v>
      </c>
      <c r="J7" s="10">
        <f>I7+C7</f>
        <v>1.4400000000000002</v>
      </c>
      <c r="K7" s="10">
        <v>0.63</v>
      </c>
      <c r="L7" s="10">
        <f>0.5 + (K7 * 1)</f>
        <v>1.1299999999999999</v>
      </c>
      <c r="M7" s="10">
        <v>1.1299999999999999</v>
      </c>
      <c r="N7" s="10">
        <f>M7+C7</f>
        <v>1.5599999999999998</v>
      </c>
      <c r="O7" s="10">
        <v>0</v>
      </c>
      <c r="P7" s="20">
        <v>2</v>
      </c>
      <c r="Q7" s="20">
        <v>0.23</v>
      </c>
      <c r="R7" s="10"/>
      <c r="S7" s="10"/>
      <c r="T7" s="20">
        <v>0.43</v>
      </c>
      <c r="U7" s="10"/>
      <c r="V7" s="10"/>
      <c r="W7" s="10">
        <v>0.23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>
      <c r="A8" s="5"/>
      <c r="B8" s="5" t="s">
        <v>40</v>
      </c>
      <c r="C8" s="20">
        <v>0.95</v>
      </c>
      <c r="D8" s="10">
        <v>0.95</v>
      </c>
      <c r="E8" s="24">
        <f>LN(1-D8)*(-1.25)</f>
        <v>3.7446653419424876</v>
      </c>
      <c r="F8" s="24">
        <f>E8+C8</f>
        <v>4.6946653419424873</v>
      </c>
      <c r="G8" s="10"/>
      <c r="H8" s="10"/>
      <c r="I8" s="10"/>
      <c r="J8" s="28">
        <v>1.44</v>
      </c>
      <c r="K8" s="10"/>
      <c r="L8" s="10"/>
      <c r="M8" s="10"/>
      <c r="N8" s="10">
        <v>1.56</v>
      </c>
      <c r="O8" s="20">
        <v>1</v>
      </c>
      <c r="P8" s="20">
        <v>3</v>
      </c>
      <c r="Q8" s="20">
        <v>0.23</v>
      </c>
      <c r="R8" s="10"/>
      <c r="S8" s="10"/>
      <c r="T8" s="20">
        <v>0.43</v>
      </c>
      <c r="U8" s="10"/>
      <c r="V8" s="10"/>
      <c r="W8" s="10">
        <v>0.23</v>
      </c>
      <c r="X8" s="10"/>
      <c r="Y8" s="10"/>
      <c r="Z8" s="10"/>
      <c r="AA8" s="10"/>
      <c r="AB8" s="10"/>
      <c r="AC8" s="10"/>
      <c r="AD8" s="10">
        <v>0.95</v>
      </c>
      <c r="AE8" s="10"/>
      <c r="AF8" s="10"/>
      <c r="AG8" s="10"/>
      <c r="AH8" s="10"/>
      <c r="AI8" s="10"/>
      <c r="AJ8" s="10"/>
    </row>
    <row r="9" spans="1:36">
      <c r="A9" s="5"/>
      <c r="B9" s="6" t="s">
        <v>42</v>
      </c>
      <c r="C9" s="20">
        <v>1.44</v>
      </c>
      <c r="D9" s="10"/>
      <c r="E9" s="24"/>
      <c r="F9" s="24">
        <v>4.6900000000000004</v>
      </c>
      <c r="G9" s="10">
        <v>0.22</v>
      </c>
      <c r="H9" s="10">
        <f>0.5 + (G9 * 1)</f>
        <v>0.72</v>
      </c>
      <c r="I9" s="10">
        <v>0.72</v>
      </c>
      <c r="J9" s="10">
        <f>I9+C9</f>
        <v>2.16</v>
      </c>
      <c r="K9" s="10"/>
      <c r="L9" s="10"/>
      <c r="M9" s="10"/>
      <c r="N9" s="28">
        <v>1.56</v>
      </c>
      <c r="O9" s="20">
        <v>0</v>
      </c>
      <c r="P9" s="20">
        <v>3</v>
      </c>
      <c r="Q9" s="20">
        <v>0.23</v>
      </c>
      <c r="R9" s="10"/>
      <c r="S9" s="10"/>
      <c r="T9" s="20">
        <v>0.43</v>
      </c>
      <c r="U9" s="10"/>
      <c r="V9" s="10"/>
      <c r="W9" s="10">
        <v>0.23</v>
      </c>
      <c r="X9" s="10"/>
      <c r="Y9" s="10"/>
      <c r="Z9" s="10">
        <f>1.44-0.95</f>
        <v>0.49</v>
      </c>
      <c r="AA9" s="10">
        <v>0.49</v>
      </c>
      <c r="AB9" s="10">
        <v>0.49</v>
      </c>
      <c r="AC9" s="10">
        <v>0.49</v>
      </c>
      <c r="AD9" s="29" t="s">
        <v>38</v>
      </c>
      <c r="AE9" s="10"/>
      <c r="AF9" s="10"/>
      <c r="AG9" s="10"/>
      <c r="AH9" s="10"/>
      <c r="AI9" s="10"/>
      <c r="AJ9" s="10"/>
    </row>
    <row r="10" spans="1:36">
      <c r="A10" s="5"/>
      <c r="B10" s="6" t="s">
        <v>43</v>
      </c>
      <c r="C10" s="20">
        <v>1.56</v>
      </c>
      <c r="D10" s="10"/>
      <c r="E10" s="24"/>
      <c r="F10" s="25">
        <v>4.6900000000000004</v>
      </c>
      <c r="G10" s="10"/>
      <c r="H10" s="14" t="s">
        <v>45</v>
      </c>
      <c r="I10" s="10">
        <v>0.3</v>
      </c>
      <c r="J10" s="41">
        <f>I10+C10</f>
        <v>1.86</v>
      </c>
      <c r="K10" s="20"/>
      <c r="L10" s="20"/>
      <c r="M10" s="20"/>
      <c r="N10" s="30" t="s">
        <v>38</v>
      </c>
      <c r="O10" s="20">
        <v>0</v>
      </c>
      <c r="P10" s="20">
        <v>3</v>
      </c>
      <c r="Q10" s="20">
        <v>0.23</v>
      </c>
      <c r="R10" s="20"/>
      <c r="S10" s="10"/>
      <c r="T10" s="14" t="s">
        <v>38</v>
      </c>
      <c r="U10" s="10">
        <f>C10-T9</f>
        <v>1.1300000000000001</v>
      </c>
      <c r="V10" s="10">
        <v>1.1299999999999999</v>
      </c>
      <c r="W10" s="20">
        <v>0.23</v>
      </c>
      <c r="X10" s="10"/>
      <c r="Y10" s="10"/>
      <c r="Z10" s="10">
        <f>1.44-0.95</f>
        <v>0.49</v>
      </c>
      <c r="AA10" s="10">
        <v>0.49</v>
      </c>
      <c r="AB10" s="10">
        <v>0.49</v>
      </c>
      <c r="AC10" s="10">
        <v>0.49</v>
      </c>
      <c r="AD10" s="10"/>
      <c r="AE10" s="10"/>
      <c r="AF10" s="10"/>
      <c r="AG10" s="10"/>
      <c r="AH10" s="10"/>
      <c r="AI10" s="10"/>
      <c r="AJ10" s="10"/>
    </row>
    <row r="11" spans="1:36">
      <c r="A11" s="5"/>
      <c r="B11" s="6" t="s">
        <v>42</v>
      </c>
      <c r="C11" s="20">
        <v>1.86</v>
      </c>
      <c r="D11" s="10"/>
      <c r="E11" s="24"/>
      <c r="F11" s="27">
        <v>4.6900000000000004</v>
      </c>
      <c r="G11" s="10"/>
      <c r="H11" s="10"/>
      <c r="I11" s="10"/>
      <c r="J11" s="14" t="s">
        <v>38</v>
      </c>
      <c r="K11" s="10"/>
      <c r="L11" s="10"/>
      <c r="M11" s="10"/>
      <c r="N11" s="30" t="s">
        <v>38</v>
      </c>
      <c r="O11" s="20">
        <v>0</v>
      </c>
      <c r="P11" s="20">
        <v>3</v>
      </c>
      <c r="Q11" s="14" t="s">
        <v>38</v>
      </c>
      <c r="R11" s="10">
        <v>1.63</v>
      </c>
      <c r="S11" s="20">
        <v>1.63</v>
      </c>
      <c r="T11" s="10"/>
      <c r="U11" s="10"/>
      <c r="V11" s="10">
        <v>1.1299999999999999</v>
      </c>
      <c r="W11" s="14" t="s">
        <v>38</v>
      </c>
      <c r="X11" s="10">
        <v>1.63</v>
      </c>
      <c r="Y11" s="20">
        <v>1.63</v>
      </c>
      <c r="Z11" s="10">
        <f>1.44-0.95</f>
        <v>0.49</v>
      </c>
      <c r="AA11" s="10">
        <v>0.49</v>
      </c>
      <c r="AB11" s="10">
        <v>0.49</v>
      </c>
      <c r="AC11" s="10">
        <v>0.49</v>
      </c>
      <c r="AD11" s="10"/>
      <c r="AE11" s="10"/>
      <c r="AF11" s="10"/>
      <c r="AG11" s="10"/>
      <c r="AH11" s="10"/>
      <c r="AI11" s="10"/>
      <c r="AJ11" s="10"/>
    </row>
    <row r="12" spans="1:36">
      <c r="A12" s="5"/>
      <c r="B12" s="6" t="s">
        <v>47</v>
      </c>
      <c r="C12" s="20">
        <v>4.6900000000000004</v>
      </c>
      <c r="D12" s="10">
        <v>0.47</v>
      </c>
      <c r="E12" s="24">
        <f>LN(1-D12)*(-1.25)</f>
        <v>0.79359784054496185</v>
      </c>
      <c r="F12" s="24">
        <f>E12+C12</f>
        <v>5.4835978405449621</v>
      </c>
      <c r="G12" s="10">
        <v>0.78</v>
      </c>
      <c r="H12" s="10">
        <f>0.5 + (G12 * 1)</f>
        <v>1.28</v>
      </c>
      <c r="I12" s="10">
        <v>0.64</v>
      </c>
      <c r="J12" s="10">
        <f>I12+C12</f>
        <v>5.33</v>
      </c>
      <c r="K12" s="10"/>
      <c r="L12" s="10"/>
      <c r="M12" s="10"/>
      <c r="N12" s="30" t="s">
        <v>38</v>
      </c>
      <c r="O12" s="20">
        <v>0</v>
      </c>
      <c r="P12" s="20">
        <v>4</v>
      </c>
      <c r="Q12" s="20">
        <v>4.6900000000000004</v>
      </c>
      <c r="R12" s="10"/>
      <c r="S12" s="20">
        <v>1.63</v>
      </c>
      <c r="T12" s="16"/>
      <c r="U12" s="10"/>
      <c r="V12" s="10"/>
      <c r="W12" s="20">
        <v>4.6900000000000004</v>
      </c>
      <c r="X12" s="10"/>
      <c r="Y12" s="20">
        <v>1.63</v>
      </c>
      <c r="Z12" s="10">
        <f>1.44-0.95</f>
        <v>0.49</v>
      </c>
      <c r="AA12" s="10">
        <v>0.49</v>
      </c>
      <c r="AB12" s="10">
        <v>0.49</v>
      </c>
      <c r="AC12" s="10">
        <v>0.49</v>
      </c>
      <c r="AD12" s="10"/>
      <c r="AE12" s="10"/>
      <c r="AF12" s="10"/>
      <c r="AG12" s="10"/>
      <c r="AH12" s="10"/>
      <c r="AI12" s="10"/>
      <c r="AJ12" s="10"/>
    </row>
    <row r="13" spans="1:36">
      <c r="A13" s="5"/>
      <c r="B13" s="10"/>
      <c r="C13" s="10"/>
      <c r="D13" s="10"/>
      <c r="E13" s="24"/>
      <c r="F13" s="24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>
      <c r="A14" s="5"/>
      <c r="B14" s="10"/>
      <c r="C14" s="10"/>
      <c r="D14" s="10"/>
      <c r="E14" s="24"/>
      <c r="F14" s="24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>
      <c r="A15" s="5"/>
      <c r="B15" s="10"/>
      <c r="C15" s="10"/>
      <c r="D15" s="10"/>
      <c r="E15" s="24"/>
      <c r="F15" s="2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>
      <c r="B16" s="10"/>
      <c r="C16" s="10"/>
      <c r="D16" s="10"/>
      <c r="E16" s="24"/>
      <c r="F16" s="24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2:31">
      <c r="B17" s="10"/>
      <c r="C17" s="10"/>
      <c r="D17" s="10"/>
      <c r="E17" s="26"/>
      <c r="F17" s="26"/>
      <c r="G17" s="5"/>
      <c r="H17" s="5"/>
      <c r="I17" s="5"/>
      <c r="J17" s="5"/>
      <c r="K17" s="5" t="s">
        <v>34</v>
      </c>
      <c r="L17" s="5"/>
      <c r="M17" s="5"/>
      <c r="N17" s="5" t="s">
        <v>35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2:31">
      <c r="B18" s="10"/>
      <c r="C18" s="10"/>
      <c r="D18" s="10"/>
      <c r="E18" s="26"/>
      <c r="F18" s="2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2:31">
      <c r="B19" s="10"/>
      <c r="C19" s="10"/>
      <c r="D19" s="10"/>
      <c r="E19" s="26"/>
      <c r="F19" s="26"/>
      <c r="G19" s="5"/>
      <c r="H19" s="5"/>
      <c r="I19" s="5"/>
      <c r="J19" s="5"/>
      <c r="K19" s="5" t="s">
        <v>44</v>
      </c>
      <c r="L19" s="5"/>
      <c r="M19" s="5"/>
      <c r="N19" s="5" t="s">
        <v>36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2020-05-06T23:49:47Z</dcterms:created>
  <dcterms:modified xsi:type="dcterms:W3CDTF">2020-05-28T14:55:29Z</dcterms:modified>
</cp:coreProperties>
</file>