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s\Desktop\"/>
    </mc:Choice>
  </mc:AlternateContent>
  <xr:revisionPtr revIDLastSave="0" documentId="13_ncr:1_{E27B061A-87E7-4991-AC6E-09CD25FEEA41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Hoja1" sheetId="1" r:id="rId1"/>
    <sheet name="Hoja2" sheetId="2" r:id="rId2"/>
  </sheets>
  <definedNames>
    <definedName name="Desviacion" localSheetId="0">Hoja1!$F$9</definedName>
    <definedName name="Lambda" localSheetId="1">Hoja2!$D$8</definedName>
    <definedName name="media" localSheetId="0">Hoja1!$F$8</definedName>
    <definedName name="N" localSheetId="0">Hoja1!$F$4</definedName>
    <definedName name="N" localSheetId="1">Hoja2!$D$3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2" l="1"/>
  <c r="I6" i="2"/>
  <c r="L5" i="2" l="1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4" i="2"/>
  <c r="H4" i="2" a="1"/>
  <c r="H4" i="2" s="1"/>
  <c r="M4" i="2" s="1"/>
  <c r="H27" i="2" l="1"/>
  <c r="H23" i="2"/>
  <c r="H19" i="2"/>
  <c r="M19" i="2" s="1"/>
  <c r="H15" i="2"/>
  <c r="M15" i="2" s="1"/>
  <c r="H11" i="2"/>
  <c r="M11" i="2" s="1"/>
  <c r="H7" i="2"/>
  <c r="M7" i="2" s="1"/>
  <c r="H26" i="2"/>
  <c r="H22" i="2"/>
  <c r="M22" i="2" s="1"/>
  <c r="H18" i="2"/>
  <c r="M18" i="2" s="1"/>
  <c r="H14" i="2"/>
  <c r="M14" i="2" s="1"/>
  <c r="H10" i="2"/>
  <c r="M10" i="2" s="1"/>
  <c r="H6" i="2"/>
  <c r="M6" i="2" s="1"/>
  <c r="H25" i="2"/>
  <c r="H21" i="2"/>
  <c r="M21" i="2" s="1"/>
  <c r="H17" i="2"/>
  <c r="M17" i="2" s="1"/>
  <c r="H13" i="2"/>
  <c r="M13" i="2" s="1"/>
  <c r="H9" i="2"/>
  <c r="M9" i="2" s="1"/>
  <c r="H5" i="2"/>
  <c r="M5" i="2" s="1"/>
  <c r="H28" i="2"/>
  <c r="H24" i="2"/>
  <c r="H20" i="2"/>
  <c r="M20" i="2" s="1"/>
  <c r="H16" i="2"/>
  <c r="M16" i="2" s="1"/>
  <c r="H12" i="2"/>
  <c r="M12" i="2" s="1"/>
  <c r="H8" i="2"/>
  <c r="M8" i="2" s="1"/>
  <c r="M24" i="2" l="1"/>
  <c r="M23" i="2"/>
  <c r="D5" i="2"/>
  <c r="D4" i="2"/>
  <c r="D3" i="2"/>
  <c r="D7" i="2" s="1"/>
  <c r="D8" i="2" s="1"/>
  <c r="I8" i="2" l="1"/>
  <c r="J8" i="2" s="1"/>
  <c r="N8" i="2" s="1"/>
  <c r="O8" i="2" s="1"/>
  <c r="I12" i="2"/>
  <c r="J12" i="2" s="1"/>
  <c r="N12" i="2" s="1"/>
  <c r="O12" i="2" s="1"/>
  <c r="I16" i="2"/>
  <c r="J16" i="2" s="1"/>
  <c r="N16" i="2" s="1"/>
  <c r="O16" i="2" s="1"/>
  <c r="I20" i="2"/>
  <c r="J20" i="2" s="1"/>
  <c r="N20" i="2" s="1"/>
  <c r="O20" i="2" s="1"/>
  <c r="I24" i="2"/>
  <c r="J24" i="2" s="1"/>
  <c r="I28" i="2"/>
  <c r="J28" i="2" s="1"/>
  <c r="I5" i="2"/>
  <c r="J5" i="2" s="1"/>
  <c r="N5" i="2" s="1"/>
  <c r="O5" i="2" s="1"/>
  <c r="I9" i="2"/>
  <c r="J9" i="2" s="1"/>
  <c r="N9" i="2" s="1"/>
  <c r="O9" i="2" s="1"/>
  <c r="I13" i="2"/>
  <c r="J13" i="2" s="1"/>
  <c r="N13" i="2" s="1"/>
  <c r="O13" i="2" s="1"/>
  <c r="I17" i="2"/>
  <c r="J17" i="2" s="1"/>
  <c r="N17" i="2" s="1"/>
  <c r="O17" i="2" s="1"/>
  <c r="I21" i="2"/>
  <c r="J21" i="2" s="1"/>
  <c r="N21" i="2" s="1"/>
  <c r="O21" i="2" s="1"/>
  <c r="I25" i="2"/>
  <c r="J25" i="2" s="1"/>
  <c r="I4" i="2"/>
  <c r="J6" i="2"/>
  <c r="N6" i="2" s="1"/>
  <c r="O6" i="2" s="1"/>
  <c r="I10" i="2"/>
  <c r="J10" i="2" s="1"/>
  <c r="N10" i="2" s="1"/>
  <c r="O10" i="2" s="1"/>
  <c r="I14" i="2"/>
  <c r="J14" i="2" s="1"/>
  <c r="N14" i="2" s="1"/>
  <c r="O14" i="2" s="1"/>
  <c r="I18" i="2"/>
  <c r="J18" i="2" s="1"/>
  <c r="N18" i="2" s="1"/>
  <c r="O18" i="2" s="1"/>
  <c r="I22" i="2"/>
  <c r="J22" i="2" s="1"/>
  <c r="N22" i="2" s="1"/>
  <c r="O22" i="2" s="1"/>
  <c r="I26" i="2"/>
  <c r="J26" i="2" s="1"/>
  <c r="I7" i="2"/>
  <c r="J7" i="2" s="1"/>
  <c r="N7" i="2" s="1"/>
  <c r="O7" i="2" s="1"/>
  <c r="I11" i="2"/>
  <c r="J11" i="2" s="1"/>
  <c r="N11" i="2" s="1"/>
  <c r="O11" i="2" s="1"/>
  <c r="I15" i="2"/>
  <c r="J15" i="2" s="1"/>
  <c r="N15" i="2" s="1"/>
  <c r="O15" i="2" s="1"/>
  <c r="I19" i="2"/>
  <c r="J19" i="2" s="1"/>
  <c r="N19" i="2" s="1"/>
  <c r="O19" i="2" s="1"/>
  <c r="I23" i="2"/>
  <c r="J23" i="2" s="1"/>
  <c r="N23" i="2" s="1"/>
  <c r="O23" i="2" s="1"/>
  <c r="I27" i="2"/>
  <c r="J27" i="2" s="1"/>
  <c r="Q22" i="1"/>
  <c r="Q23" i="1"/>
  <c r="Q24" i="1"/>
  <c r="Q25" i="1"/>
  <c r="Q26" i="1"/>
  <c r="Q27" i="1"/>
  <c r="Q28" i="1"/>
  <c r="Q29" i="1"/>
  <c r="Q30" i="1"/>
  <c r="Q31" i="1"/>
  <c r="Q21" i="1"/>
  <c r="P22" i="1"/>
  <c r="P23" i="1"/>
  <c r="P24" i="1"/>
  <c r="P25" i="1"/>
  <c r="P26" i="1"/>
  <c r="P27" i="1"/>
  <c r="P28" i="1"/>
  <c r="P29" i="1"/>
  <c r="P30" i="1"/>
  <c r="P31" i="1"/>
  <c r="P21" i="1"/>
  <c r="P7" i="1"/>
  <c r="K6" i="1" a="1"/>
  <c r="K6" i="1" s="1"/>
  <c r="J7" i="1"/>
  <c r="J8" i="1"/>
  <c r="J9" i="1"/>
  <c r="J10" i="1"/>
  <c r="J11" i="1"/>
  <c r="J12" i="1"/>
  <c r="J13" i="1"/>
  <c r="J14" i="1"/>
  <c r="J15" i="1"/>
  <c r="J16" i="1"/>
  <c r="J6" i="1"/>
  <c r="F6" i="1"/>
  <c r="F5" i="1"/>
  <c r="F4" i="1"/>
  <c r="F8" i="1" s="1"/>
  <c r="I29" i="2" l="1"/>
  <c r="J4" i="2"/>
  <c r="B7" i="1"/>
  <c r="B11" i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139" i="1"/>
  <c r="B143" i="1"/>
  <c r="B147" i="1"/>
  <c r="B151" i="1"/>
  <c r="B155" i="1"/>
  <c r="B159" i="1"/>
  <c r="B163" i="1"/>
  <c r="B167" i="1"/>
  <c r="B171" i="1"/>
  <c r="B175" i="1"/>
  <c r="B179" i="1"/>
  <c r="B183" i="1"/>
  <c r="B187" i="1"/>
  <c r="B191" i="1"/>
  <c r="B195" i="1"/>
  <c r="B199" i="1"/>
  <c r="B203" i="1"/>
  <c r="B207" i="1"/>
  <c r="B211" i="1"/>
  <c r="B215" i="1"/>
  <c r="B219" i="1"/>
  <c r="B223" i="1"/>
  <c r="B227" i="1"/>
  <c r="B9" i="1"/>
  <c r="B14" i="1"/>
  <c r="B20" i="1"/>
  <c r="B25" i="1"/>
  <c r="B30" i="1"/>
  <c r="B36" i="1"/>
  <c r="B41" i="1"/>
  <c r="B46" i="1"/>
  <c r="B57" i="1"/>
  <c r="B62" i="1"/>
  <c r="B68" i="1"/>
  <c r="B73" i="1"/>
  <c r="B78" i="1"/>
  <c r="B84" i="1"/>
  <c r="B89" i="1"/>
  <c r="B94" i="1"/>
  <c r="B105" i="1"/>
  <c r="B116" i="1"/>
  <c r="B126" i="1"/>
  <c r="B137" i="1"/>
  <c r="B153" i="1"/>
  <c r="B164" i="1"/>
  <c r="B174" i="1"/>
  <c r="B185" i="1"/>
  <c r="B201" i="1"/>
  <c r="B212" i="1"/>
  <c r="B222" i="1"/>
  <c r="B232" i="1"/>
  <c r="B244" i="1"/>
  <c r="B252" i="1"/>
  <c r="B260" i="1"/>
  <c r="B272" i="1"/>
  <c r="B284" i="1"/>
  <c r="B5" i="1"/>
  <c r="B10" i="1"/>
  <c r="B16" i="1"/>
  <c r="B21" i="1"/>
  <c r="B26" i="1"/>
  <c r="B32" i="1"/>
  <c r="B37" i="1"/>
  <c r="B42" i="1"/>
  <c r="B48" i="1"/>
  <c r="B53" i="1"/>
  <c r="B58" i="1"/>
  <c r="B64" i="1"/>
  <c r="B69" i="1"/>
  <c r="B74" i="1"/>
  <c r="B80" i="1"/>
  <c r="B85" i="1"/>
  <c r="B90" i="1"/>
  <c r="B96" i="1"/>
  <c r="B101" i="1"/>
  <c r="B106" i="1"/>
  <c r="B112" i="1"/>
  <c r="B117" i="1"/>
  <c r="B122" i="1"/>
  <c r="B128" i="1"/>
  <c r="B133" i="1"/>
  <c r="B138" i="1"/>
  <c r="B144" i="1"/>
  <c r="B149" i="1"/>
  <c r="B154" i="1"/>
  <c r="B160" i="1"/>
  <c r="B165" i="1"/>
  <c r="B170" i="1"/>
  <c r="B176" i="1"/>
  <c r="B181" i="1"/>
  <c r="B186" i="1"/>
  <c r="B192" i="1"/>
  <c r="B197" i="1"/>
  <c r="B202" i="1"/>
  <c r="B208" i="1"/>
  <c r="B213" i="1"/>
  <c r="B218" i="1"/>
  <c r="B224" i="1"/>
  <c r="B229" i="1"/>
  <c r="B233" i="1"/>
  <c r="B237" i="1"/>
  <c r="B241" i="1"/>
  <c r="B245" i="1"/>
  <c r="B249" i="1"/>
  <c r="B253" i="1"/>
  <c r="B257" i="1"/>
  <c r="B261" i="1"/>
  <c r="B265" i="1"/>
  <c r="B269" i="1"/>
  <c r="B273" i="1"/>
  <c r="B277" i="1"/>
  <c r="B281" i="1"/>
  <c r="B285" i="1"/>
  <c r="B289" i="1"/>
  <c r="B6" i="1"/>
  <c r="B12" i="1"/>
  <c r="B17" i="1"/>
  <c r="B22" i="1"/>
  <c r="B28" i="1"/>
  <c r="B33" i="1"/>
  <c r="B38" i="1"/>
  <c r="B44" i="1"/>
  <c r="B49" i="1"/>
  <c r="B54" i="1"/>
  <c r="B60" i="1"/>
  <c r="B65" i="1"/>
  <c r="B70" i="1"/>
  <c r="B76" i="1"/>
  <c r="B81" i="1"/>
  <c r="B86" i="1"/>
  <c r="B92" i="1"/>
  <c r="B97" i="1"/>
  <c r="B102" i="1"/>
  <c r="B108" i="1"/>
  <c r="B113" i="1"/>
  <c r="B118" i="1"/>
  <c r="B124" i="1"/>
  <c r="B129" i="1"/>
  <c r="B134" i="1"/>
  <c r="B140" i="1"/>
  <c r="B145" i="1"/>
  <c r="B150" i="1"/>
  <c r="B156" i="1"/>
  <c r="B161" i="1"/>
  <c r="B166" i="1"/>
  <c r="B172" i="1"/>
  <c r="B177" i="1"/>
  <c r="B182" i="1"/>
  <c r="B188" i="1"/>
  <c r="B193" i="1"/>
  <c r="B198" i="1"/>
  <c r="B204" i="1"/>
  <c r="B209" i="1"/>
  <c r="B214" i="1"/>
  <c r="B220" i="1"/>
  <c r="B225" i="1"/>
  <c r="B230" i="1"/>
  <c r="B234" i="1"/>
  <c r="B238" i="1"/>
  <c r="B242" i="1"/>
  <c r="B246" i="1"/>
  <c r="B250" i="1"/>
  <c r="B254" i="1"/>
  <c r="B258" i="1"/>
  <c r="B262" i="1"/>
  <c r="B266" i="1"/>
  <c r="B270" i="1"/>
  <c r="B274" i="1"/>
  <c r="B278" i="1"/>
  <c r="B282" i="1"/>
  <c r="B286" i="1"/>
  <c r="B290" i="1"/>
  <c r="B294" i="1"/>
  <c r="B298" i="1"/>
  <c r="B302" i="1"/>
  <c r="B306" i="1"/>
  <c r="B310" i="1"/>
  <c r="B314" i="1"/>
  <c r="B8" i="1"/>
  <c r="B13" i="1"/>
  <c r="B18" i="1"/>
  <c r="B24" i="1"/>
  <c r="B29" i="1"/>
  <c r="B34" i="1"/>
  <c r="B40" i="1"/>
  <c r="B45" i="1"/>
  <c r="B50" i="1"/>
  <c r="B56" i="1"/>
  <c r="B61" i="1"/>
  <c r="B66" i="1"/>
  <c r="B72" i="1"/>
  <c r="B77" i="1"/>
  <c r="B82" i="1"/>
  <c r="B88" i="1"/>
  <c r="B93" i="1"/>
  <c r="B98" i="1"/>
  <c r="B104" i="1"/>
  <c r="B109" i="1"/>
  <c r="B114" i="1"/>
  <c r="B120" i="1"/>
  <c r="B125" i="1"/>
  <c r="B130" i="1"/>
  <c r="B136" i="1"/>
  <c r="B141" i="1"/>
  <c r="B146" i="1"/>
  <c r="B152" i="1"/>
  <c r="B157" i="1"/>
  <c r="B162" i="1"/>
  <c r="B168" i="1"/>
  <c r="B173" i="1"/>
  <c r="B178" i="1"/>
  <c r="B184" i="1"/>
  <c r="B189" i="1"/>
  <c r="B194" i="1"/>
  <c r="B200" i="1"/>
  <c r="B205" i="1"/>
  <c r="B210" i="1"/>
  <c r="B216" i="1"/>
  <c r="B221" i="1"/>
  <c r="B226" i="1"/>
  <c r="B231" i="1"/>
  <c r="B235" i="1"/>
  <c r="B239" i="1"/>
  <c r="B243" i="1"/>
  <c r="B247" i="1"/>
  <c r="B251" i="1"/>
  <c r="B255" i="1"/>
  <c r="B259" i="1"/>
  <c r="B263" i="1"/>
  <c r="B267" i="1"/>
  <c r="B271" i="1"/>
  <c r="B275" i="1"/>
  <c r="B279" i="1"/>
  <c r="B283" i="1"/>
  <c r="B287" i="1"/>
  <c r="B291" i="1"/>
  <c r="B295" i="1"/>
  <c r="B299" i="1"/>
  <c r="B303" i="1"/>
  <c r="B307" i="1"/>
  <c r="B311" i="1"/>
  <c r="B315" i="1"/>
  <c r="B319" i="1"/>
  <c r="B323" i="1"/>
  <c r="B327" i="1"/>
  <c r="B331" i="1"/>
  <c r="B335" i="1"/>
  <c r="B339" i="1"/>
  <c r="B343" i="1"/>
  <c r="B347" i="1"/>
  <c r="B351" i="1"/>
  <c r="B355" i="1"/>
  <c r="B359" i="1"/>
  <c r="B363" i="1"/>
  <c r="B367" i="1"/>
  <c r="B371" i="1"/>
  <c r="B375" i="1"/>
  <c r="B379" i="1"/>
  <c r="B383" i="1"/>
  <c r="B387" i="1"/>
  <c r="B391" i="1"/>
  <c r="B395" i="1"/>
  <c r="B399" i="1"/>
  <c r="B403" i="1"/>
  <c r="B407" i="1"/>
  <c r="B411" i="1"/>
  <c r="B415" i="1"/>
  <c r="B419" i="1"/>
  <c r="B423" i="1"/>
  <c r="B427" i="1"/>
  <c r="B431" i="1"/>
  <c r="B435" i="1"/>
  <c r="B439" i="1"/>
  <c r="B443" i="1"/>
  <c r="B447" i="1"/>
  <c r="B451" i="1"/>
  <c r="B455" i="1"/>
  <c r="B459" i="1"/>
  <c r="B463" i="1"/>
  <c r="B467" i="1"/>
  <c r="B471" i="1"/>
  <c r="B475" i="1"/>
  <c r="B479" i="1"/>
  <c r="B483" i="1"/>
  <c r="B487" i="1"/>
  <c r="B491" i="1"/>
  <c r="B495" i="1"/>
  <c r="B499" i="1"/>
  <c r="B52" i="1"/>
  <c r="B100" i="1"/>
  <c r="B110" i="1"/>
  <c r="B121" i="1"/>
  <c r="B132" i="1"/>
  <c r="B142" i="1"/>
  <c r="B148" i="1"/>
  <c r="B158" i="1"/>
  <c r="B169" i="1"/>
  <c r="B180" i="1"/>
  <c r="B190" i="1"/>
  <c r="B196" i="1"/>
  <c r="B206" i="1"/>
  <c r="B217" i="1"/>
  <c r="B228" i="1"/>
  <c r="B236" i="1"/>
  <c r="B240" i="1"/>
  <c r="B248" i="1"/>
  <c r="B256" i="1"/>
  <c r="B264" i="1"/>
  <c r="B268" i="1"/>
  <c r="B276" i="1"/>
  <c r="B280" i="1"/>
  <c r="B293" i="1"/>
  <c r="B301" i="1"/>
  <c r="B309" i="1"/>
  <c r="B317" i="1"/>
  <c r="B322" i="1"/>
  <c r="B328" i="1"/>
  <c r="B333" i="1"/>
  <c r="B338" i="1"/>
  <c r="B344" i="1"/>
  <c r="B349" i="1"/>
  <c r="B354" i="1"/>
  <c r="B360" i="1"/>
  <c r="B365" i="1"/>
  <c r="B370" i="1"/>
  <c r="B376" i="1"/>
  <c r="B381" i="1"/>
  <c r="B386" i="1"/>
  <c r="B392" i="1"/>
  <c r="B397" i="1"/>
  <c r="B402" i="1"/>
  <c r="B408" i="1"/>
  <c r="B413" i="1"/>
  <c r="B418" i="1"/>
  <c r="B424" i="1"/>
  <c r="B429" i="1"/>
  <c r="B434" i="1"/>
  <c r="B440" i="1"/>
  <c r="B445" i="1"/>
  <c r="B450" i="1"/>
  <c r="B456" i="1"/>
  <c r="B461" i="1"/>
  <c r="B466" i="1"/>
  <c r="B472" i="1"/>
  <c r="B477" i="1"/>
  <c r="B482" i="1"/>
  <c r="B488" i="1"/>
  <c r="B493" i="1"/>
  <c r="B498" i="1"/>
  <c r="B296" i="1"/>
  <c r="B304" i="1"/>
  <c r="B312" i="1"/>
  <c r="B318" i="1"/>
  <c r="B324" i="1"/>
  <c r="B329" i="1"/>
  <c r="B334" i="1"/>
  <c r="B340" i="1"/>
  <c r="B345" i="1"/>
  <c r="B350" i="1"/>
  <c r="B356" i="1"/>
  <c r="B361" i="1"/>
  <c r="B366" i="1"/>
  <c r="B372" i="1"/>
  <c r="B377" i="1"/>
  <c r="B382" i="1"/>
  <c r="B388" i="1"/>
  <c r="B393" i="1"/>
  <c r="B398" i="1"/>
  <c r="B404" i="1"/>
  <c r="B409" i="1"/>
  <c r="B414" i="1"/>
  <c r="B420" i="1"/>
  <c r="B425" i="1"/>
  <c r="B430" i="1"/>
  <c r="B436" i="1"/>
  <c r="B441" i="1"/>
  <c r="B446" i="1"/>
  <c r="B452" i="1"/>
  <c r="B457" i="1"/>
  <c r="B462" i="1"/>
  <c r="B468" i="1"/>
  <c r="B473" i="1"/>
  <c r="B478" i="1"/>
  <c r="B484" i="1"/>
  <c r="B489" i="1"/>
  <c r="B494" i="1"/>
  <c r="B4" i="1"/>
  <c r="B288" i="1"/>
  <c r="B297" i="1"/>
  <c r="B305" i="1"/>
  <c r="B313" i="1"/>
  <c r="B320" i="1"/>
  <c r="B325" i="1"/>
  <c r="B330" i="1"/>
  <c r="B336" i="1"/>
  <c r="B341" i="1"/>
  <c r="B346" i="1"/>
  <c r="B352" i="1"/>
  <c r="B357" i="1"/>
  <c r="B362" i="1"/>
  <c r="B368" i="1"/>
  <c r="B373" i="1"/>
  <c r="B378" i="1"/>
  <c r="B384" i="1"/>
  <c r="B389" i="1"/>
  <c r="B394" i="1"/>
  <c r="B400" i="1"/>
  <c r="B405" i="1"/>
  <c r="B410" i="1"/>
  <c r="B416" i="1"/>
  <c r="B421" i="1"/>
  <c r="B426" i="1"/>
  <c r="B432" i="1"/>
  <c r="B437" i="1"/>
  <c r="B442" i="1"/>
  <c r="B448" i="1"/>
  <c r="B453" i="1"/>
  <c r="B458" i="1"/>
  <c r="B464" i="1"/>
  <c r="B469" i="1"/>
  <c r="B474" i="1"/>
  <c r="B480" i="1"/>
  <c r="B485" i="1"/>
  <c r="B490" i="1"/>
  <c r="B496" i="1"/>
  <c r="B292" i="1"/>
  <c r="B300" i="1"/>
  <c r="B308" i="1"/>
  <c r="B316" i="1"/>
  <c r="B321" i="1"/>
  <c r="B326" i="1"/>
  <c r="B332" i="1"/>
  <c r="B337" i="1"/>
  <c r="B342" i="1"/>
  <c r="B348" i="1"/>
  <c r="B353" i="1"/>
  <c r="B358" i="1"/>
  <c r="B364" i="1"/>
  <c r="B369" i="1"/>
  <c r="B374" i="1"/>
  <c r="B380" i="1"/>
  <c r="B385" i="1"/>
  <c r="B390" i="1"/>
  <c r="B396" i="1"/>
  <c r="B401" i="1"/>
  <c r="B406" i="1"/>
  <c r="B412" i="1"/>
  <c r="B417" i="1"/>
  <c r="B422" i="1"/>
  <c r="B428" i="1"/>
  <c r="B433" i="1"/>
  <c r="B438" i="1"/>
  <c r="B444" i="1"/>
  <c r="B449" i="1"/>
  <c r="B454" i="1"/>
  <c r="B460" i="1"/>
  <c r="B465" i="1"/>
  <c r="B470" i="1"/>
  <c r="B476" i="1"/>
  <c r="B481" i="1"/>
  <c r="B486" i="1"/>
  <c r="B492" i="1"/>
  <c r="B497" i="1"/>
  <c r="R21" i="1"/>
  <c r="T21" i="1" s="1"/>
  <c r="Y32" i="1"/>
  <c r="K8" i="1"/>
  <c r="R23" i="1" s="1"/>
  <c r="T23" i="1" s="1"/>
  <c r="K14" i="1"/>
  <c r="R29" i="1" s="1"/>
  <c r="T29" i="1" s="1"/>
  <c r="K10" i="1"/>
  <c r="K13" i="1"/>
  <c r="K9" i="1"/>
  <c r="K16" i="1"/>
  <c r="R31" i="1" s="1"/>
  <c r="T31" i="1" s="1"/>
  <c r="K12" i="1"/>
  <c r="K15" i="1"/>
  <c r="R30" i="1" s="1"/>
  <c r="T30" i="1" s="1"/>
  <c r="K11" i="1"/>
  <c r="K7" i="1"/>
  <c r="R22" i="1" s="1"/>
  <c r="T22" i="1" s="1"/>
  <c r="R9" i="1" l="1"/>
  <c r="R6" i="1"/>
  <c r="N4" i="2"/>
  <c r="J29" i="2"/>
  <c r="R7" i="1"/>
  <c r="R25" i="1"/>
  <c r="T25" i="1" s="1"/>
  <c r="R8" i="1"/>
  <c r="R26" i="1"/>
  <c r="T26" i="1" s="1"/>
  <c r="R24" i="1"/>
  <c r="T24" i="1" s="1"/>
  <c r="R28" i="1"/>
  <c r="T28" i="1" s="1"/>
  <c r="B500" i="1"/>
  <c r="F9" i="1" s="1"/>
  <c r="R27" i="1"/>
  <c r="T27" i="1" s="1"/>
  <c r="V21" i="1"/>
  <c r="V22" i="1" s="1"/>
  <c r="V23" i="1" s="1"/>
  <c r="O4" i="2" l="1"/>
  <c r="P4" i="2" s="1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N24" i="2"/>
  <c r="T32" i="1"/>
  <c r="L11" i="1"/>
  <c r="L8" i="1"/>
  <c r="L13" i="1"/>
  <c r="L12" i="1"/>
  <c r="L7" i="1"/>
  <c r="L14" i="1"/>
  <c r="L16" i="1"/>
  <c r="L9" i="1"/>
  <c r="L15" i="1"/>
  <c r="L10" i="1"/>
  <c r="L6" i="1"/>
  <c r="V24" i="1"/>
  <c r="U24" i="1" l="1"/>
  <c r="M9" i="1"/>
  <c r="U27" i="1"/>
  <c r="M12" i="1"/>
  <c r="U21" i="1"/>
  <c r="M6" i="1"/>
  <c r="S6" i="1" s="1"/>
  <c r="U31" i="1"/>
  <c r="M16" i="1"/>
  <c r="U28" i="1"/>
  <c r="M13" i="1"/>
  <c r="S28" i="1" s="1"/>
  <c r="V25" i="1"/>
  <c r="U25" i="1"/>
  <c r="M10" i="1"/>
  <c r="U29" i="1"/>
  <c r="M14" i="1"/>
  <c r="S29" i="1" s="1"/>
  <c r="U23" i="1"/>
  <c r="M8" i="1"/>
  <c r="S23" i="1" s="1"/>
  <c r="U30" i="1"/>
  <c r="M15" i="1"/>
  <c r="S30" i="1" s="1"/>
  <c r="U22" i="1"/>
  <c r="M7" i="1"/>
  <c r="S22" i="1" s="1"/>
  <c r="L17" i="1"/>
  <c r="U26" i="1"/>
  <c r="M11" i="1"/>
  <c r="S9" i="1" l="1"/>
  <c r="T6" i="1"/>
  <c r="U6" i="1" s="1"/>
  <c r="S21" i="1"/>
  <c r="M17" i="1"/>
  <c r="S24" i="1"/>
  <c r="S25" i="1"/>
  <c r="S7" i="1"/>
  <c r="T7" i="1" s="1"/>
  <c r="U7" i="1" s="1"/>
  <c r="U32" i="1"/>
  <c r="W21" i="1"/>
  <c r="X21" i="1" s="1"/>
  <c r="Y21" i="1" s="1"/>
  <c r="S8" i="1"/>
  <c r="T8" i="1" s="1"/>
  <c r="S26" i="1"/>
  <c r="S31" i="1"/>
  <c r="T9" i="1"/>
  <c r="S27" i="1"/>
  <c r="V26" i="1"/>
  <c r="W22" i="1" l="1"/>
  <c r="V27" i="1"/>
  <c r="U8" i="1"/>
  <c r="U9" i="1" s="1"/>
  <c r="X22" i="1" l="1"/>
  <c r="Y22" i="1" s="1"/>
  <c r="W23" i="1"/>
  <c r="V28" i="1"/>
  <c r="X23" i="1" l="1"/>
  <c r="Y23" i="1" s="1"/>
  <c r="W24" i="1"/>
  <c r="V29" i="1"/>
  <c r="X24" i="1" l="1"/>
  <c r="Y24" i="1" s="1"/>
  <c r="W25" i="1"/>
  <c r="V30" i="1"/>
  <c r="W26" i="1" l="1"/>
  <c r="X25" i="1"/>
  <c r="Y25" i="1" s="1"/>
  <c r="V31" i="1"/>
  <c r="W27" i="1" l="1"/>
  <c r="X26" i="1"/>
  <c r="Y26" i="1" s="1"/>
  <c r="X27" i="1" l="1"/>
  <c r="Y27" i="1" s="1"/>
  <c r="W28" i="1"/>
  <c r="X28" i="1" l="1"/>
  <c r="Y28" i="1" s="1"/>
  <c r="W29" i="1"/>
  <c r="W30" i="1" l="1"/>
  <c r="X29" i="1"/>
  <c r="Y29" i="1" s="1"/>
  <c r="W31" i="1" l="1"/>
  <c r="X31" i="1" s="1"/>
  <c r="X30" i="1"/>
  <c r="Y30" i="1" s="1"/>
  <c r="Y31" i="1" s="1"/>
</calcChain>
</file>

<file path=xl/sharedStrings.xml><?xml version="1.0" encoding="utf-8"?>
<sst xmlns="http://schemas.openxmlformats.org/spreadsheetml/2006/main" count="52" uniqueCount="29">
  <si>
    <t>DATOS</t>
  </si>
  <si>
    <t>Muestras:</t>
  </si>
  <si>
    <t>Min</t>
  </si>
  <si>
    <t>Max</t>
  </si>
  <si>
    <t>Desde</t>
  </si>
  <si>
    <t>Hasta</t>
  </si>
  <si>
    <t>Marca</t>
  </si>
  <si>
    <t>fo</t>
  </si>
  <si>
    <t>P()</t>
  </si>
  <si>
    <t>fe</t>
  </si>
  <si>
    <t>Media:</t>
  </si>
  <si>
    <t>Desviacion:</t>
  </si>
  <si>
    <t>c</t>
  </si>
  <si>
    <t>c (AC)</t>
  </si>
  <si>
    <t>CALCULADO</t>
  </si>
  <si>
    <t>TABULADO</t>
  </si>
  <si>
    <t>Po()</t>
  </si>
  <si>
    <t>Pe()</t>
  </si>
  <si>
    <t>Po() AC</t>
  </si>
  <si>
    <t>Pe() AC</t>
  </si>
  <si>
    <t>|Po(AC)-Pe(AC)|</t>
  </si>
  <si>
    <t>MAX</t>
  </si>
  <si>
    <t>Valor</t>
  </si>
  <si>
    <t>Lambda:</t>
  </si>
  <si>
    <t>Valor/es</t>
  </si>
  <si>
    <t>c(ac)</t>
  </si>
  <si>
    <t>37-38-39-40-41-42</t>
  </si>
  <si>
    <t>V</t>
  </si>
  <si>
    <t>Se rechaza la hipotesis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</si>
</sst>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/>
    <xf numFmtId="0" fontId="0" fillId="0" borderId="0" xfId="0"/>
    <xf numFmtId="2" fontId="0" fillId="0" borderId="0" xfId="0" applyNumberFormat="1"/>
    <xf numFmtId="0" fontId="1" fillId="0" borderId="0" xfId="0" applyFont="1"/>
    <xf numFmtId="0" fontId="1" fillId="5" borderId="0" xfId="0" applyFont="1" applyFill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" fillId="5" borderId="0" xfId="0" applyFont="1" applyFill="1" applyAlignment="1">
      <alignment horizontal="center"/>
    </xf>
    <xf numFmtId="164" fontId="0" fillId="0" borderId="0" xfId="0" applyNumberFormat="1"/>
    <xf numFmtId="164" fontId="0" fillId="4" borderId="0" xfId="0" applyNumberFormat="1" applyFill="1"/>
    <xf numFmtId="165" fontId="0" fillId="0" borderId="0" xfId="0" applyNumberFormat="1"/>
    <xf numFmtId="164" fontId="1" fillId="0" borderId="0" xfId="0" applyNumberFormat="1" applyFont="1"/>
    <xf numFmtId="0" fontId="0" fillId="4" borderId="0" xfId="0" applyFill="1"/>
    <xf numFmtId="0" fontId="0" fillId="0" borderId="0" xfId="0"/>
    <xf numFmtId="0" fontId="1" fillId="5" borderId="0" xfId="0" applyFont="1" applyFill="1" applyAlignment="1">
      <alignment horizontal="center"/>
    </xf>
    <xf numFmtId="164" fontId="0" fillId="0" borderId="0" xfId="0" applyNumberFormat="1"/>
    <xf numFmtId="164" fontId="0" fillId="4" borderId="0" xfId="0" applyNumberFormat="1" applyFill="1"/>
    <xf numFmtId="165" fontId="0" fillId="0" borderId="0" xfId="0" applyNumberFormat="1"/>
    <xf numFmtId="164" fontId="1" fillId="0" borderId="0" xfId="0" applyNumberFormat="1" applyFont="1"/>
    <xf numFmtId="0" fontId="0" fillId="0" borderId="0" xfId="0" applyFill="1"/>
    <xf numFmtId="0" fontId="0" fillId="0" borderId="0" xfId="0" applyBorder="1"/>
    <xf numFmtId="164" fontId="0" fillId="0" borderId="0" xfId="0" applyNumberFormat="1" applyBorder="1"/>
    <xf numFmtId="164" fontId="0" fillId="4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1.1 - Fo Muestra 1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607174103237096E-2"/>
          <c:y val="5.1400554097404488E-2"/>
          <c:w val="0.73812357830271214"/>
          <c:h val="0.8326195683872849"/>
        </c:manualLayout>
      </c:layout>
      <c:barChart>
        <c:barDir val="col"/>
        <c:grouping val="stacked"/>
        <c:varyColors val="0"/>
        <c:ser>
          <c:idx val="0"/>
          <c:order val="0"/>
          <c:tx>
            <c:v>Frecuencias observadas</c:v>
          </c:tx>
          <c:invertIfNegative val="0"/>
          <c:cat>
            <c:numRef>
              <c:f>Hoja1!$J$6:$J$16</c:f>
              <c:numCache>
                <c:formatCode>0.00</c:formatCode>
                <c:ptCount val="11"/>
                <c:pt idx="0">
                  <c:v>1.5449999999999999</c:v>
                </c:pt>
                <c:pt idx="1">
                  <c:v>1.645</c:v>
                </c:pt>
                <c:pt idx="2">
                  <c:v>1.7450000000000001</c:v>
                </c:pt>
                <c:pt idx="3">
                  <c:v>1.845</c:v>
                </c:pt>
                <c:pt idx="4">
                  <c:v>1.9449999999999998</c:v>
                </c:pt>
                <c:pt idx="5">
                  <c:v>2.0449999999999999</c:v>
                </c:pt>
                <c:pt idx="6">
                  <c:v>2.145</c:v>
                </c:pt>
                <c:pt idx="7">
                  <c:v>2.2450000000000001</c:v>
                </c:pt>
                <c:pt idx="8">
                  <c:v>2.3449999999999998</c:v>
                </c:pt>
                <c:pt idx="9">
                  <c:v>2.4450000000000003</c:v>
                </c:pt>
                <c:pt idx="10">
                  <c:v>2.5449999999999999</c:v>
                </c:pt>
              </c:numCache>
            </c:numRef>
          </c:cat>
          <c:val>
            <c:numRef>
              <c:f>Hoja1!$K$6:$K$16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47</c:v>
                </c:pt>
                <c:pt idx="4">
                  <c:v>162</c:v>
                </c:pt>
                <c:pt idx="5">
                  <c:v>210</c:v>
                </c:pt>
                <c:pt idx="6">
                  <c:v>72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7-4EA9-9368-02380089F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0396032"/>
        <c:axId val="160397568"/>
      </c:barChart>
      <c:catAx>
        <c:axId val="160396032"/>
        <c:scaling>
          <c:orientation val="minMax"/>
        </c:scaling>
        <c:delete val="0"/>
        <c:axPos val="b"/>
        <c:numFmt formatCode="0.00" sourceLinked="1"/>
        <c:majorTickMark val="out"/>
        <c:minorTickMark val="out"/>
        <c:tickLblPos val="nextTo"/>
        <c:spPr>
          <a:ln/>
        </c:spPr>
        <c:crossAx val="160397568"/>
        <c:crosses val="autoZero"/>
        <c:auto val="1"/>
        <c:lblAlgn val="ctr"/>
        <c:lblOffset val="100"/>
        <c:noMultiLvlLbl val="0"/>
      </c:catAx>
      <c:valAx>
        <c:axId val="160397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0396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Gráfico 2.1 - Fo Muestra 2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532174103237095"/>
          <c:y val="6.0659813356663747E-2"/>
          <c:w val="0.75220691163604547"/>
          <c:h val="0.8326195683872849"/>
        </c:manualLayout>
      </c:layout>
      <c:barChart>
        <c:barDir val="col"/>
        <c:grouping val="stacked"/>
        <c:varyColors val="0"/>
        <c:ser>
          <c:idx val="0"/>
          <c:order val="0"/>
          <c:tx>
            <c:v>Frecuencias observadas</c:v>
          </c:tx>
          <c:invertIfNegative val="0"/>
          <c:val>
            <c:numRef>
              <c:f>Hoja2!$H$4:$H$28</c:f>
              <c:numCache>
                <c:formatCode>General</c:formatCode>
                <c:ptCount val="25"/>
                <c:pt idx="0">
                  <c:v>2</c:v>
                </c:pt>
                <c:pt idx="1">
                  <c:v>17</c:v>
                </c:pt>
                <c:pt idx="2">
                  <c:v>29</c:v>
                </c:pt>
                <c:pt idx="3">
                  <c:v>47</c:v>
                </c:pt>
                <c:pt idx="4">
                  <c:v>54</c:v>
                </c:pt>
                <c:pt idx="5">
                  <c:v>50</c:v>
                </c:pt>
                <c:pt idx="6">
                  <c:v>43</c:v>
                </c:pt>
                <c:pt idx="7">
                  <c:v>36</c:v>
                </c:pt>
                <c:pt idx="8">
                  <c:v>48</c:v>
                </c:pt>
                <c:pt idx="9">
                  <c:v>33</c:v>
                </c:pt>
                <c:pt idx="10">
                  <c:v>27</c:v>
                </c:pt>
                <c:pt idx="11">
                  <c:v>23</c:v>
                </c:pt>
                <c:pt idx="12">
                  <c:v>23</c:v>
                </c:pt>
                <c:pt idx="13">
                  <c:v>21</c:v>
                </c:pt>
                <c:pt idx="14">
                  <c:v>9</c:v>
                </c:pt>
                <c:pt idx="15">
                  <c:v>14</c:v>
                </c:pt>
                <c:pt idx="16">
                  <c:v>10</c:v>
                </c:pt>
                <c:pt idx="17">
                  <c:v>4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ED-4F17-8C2A-D5F50DC38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528640"/>
        <c:axId val="160530432"/>
      </c:barChart>
      <c:catAx>
        <c:axId val="160528640"/>
        <c:scaling>
          <c:orientation val="minMax"/>
        </c:scaling>
        <c:delete val="0"/>
        <c:axPos val="b"/>
        <c:majorTickMark val="out"/>
        <c:minorTickMark val="none"/>
        <c:tickLblPos val="nextTo"/>
        <c:crossAx val="160530432"/>
        <c:crosses val="autoZero"/>
        <c:auto val="1"/>
        <c:lblAlgn val="ctr"/>
        <c:lblOffset val="100"/>
        <c:noMultiLvlLbl val="0"/>
      </c:catAx>
      <c:valAx>
        <c:axId val="160530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0528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18</xdr:row>
      <xdr:rowOff>85725</xdr:rowOff>
    </xdr:from>
    <xdr:to>
      <xdr:col>12</xdr:col>
      <xdr:colOff>342900</xdr:colOff>
      <xdr:row>32</xdr:row>
      <xdr:rowOff>28575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33</xdr:row>
      <xdr:rowOff>85725</xdr:rowOff>
    </xdr:from>
    <xdr:to>
      <xdr:col>8</xdr:col>
      <xdr:colOff>142875</xdr:colOff>
      <xdr:row>47</xdr:row>
      <xdr:rowOff>28575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500"/>
  <sheetViews>
    <sheetView topLeftCell="K1" zoomScaleNormal="100" workbookViewId="0">
      <selection activeCell="Q35" sqref="Q35"/>
    </sheetView>
  </sheetViews>
  <sheetFormatPr defaultColWidth="11.42578125" defaultRowHeight="15" x14ac:dyDescent="0.25"/>
  <cols>
    <col min="24" max="24" width="14" customWidth="1"/>
    <col min="25" max="25" width="11.85546875" bestFit="1" customWidth="1"/>
  </cols>
  <sheetData>
    <row r="3" spans="1:22" x14ac:dyDescent="0.25">
      <c r="A3" s="1" t="s">
        <v>0</v>
      </c>
    </row>
    <row r="4" spans="1:22" ht="15.75" x14ac:dyDescent="0.25">
      <c r="A4" s="2">
        <v>2.08</v>
      </c>
      <c r="B4">
        <f t="shared" ref="B4:B67" si="0">(A4-media)^2</f>
        <v>5.4212343912594455E-3</v>
      </c>
      <c r="E4" s="1" t="s">
        <v>1</v>
      </c>
      <c r="F4">
        <f>COUNT(A4:A499)</f>
        <v>496</v>
      </c>
      <c r="H4" s="10" t="s">
        <v>4</v>
      </c>
      <c r="I4" s="10" t="s">
        <v>5</v>
      </c>
      <c r="J4" s="10" t="s">
        <v>6</v>
      </c>
      <c r="K4" s="10" t="s">
        <v>7</v>
      </c>
      <c r="L4" s="10" t="s">
        <v>8</v>
      </c>
      <c r="M4" s="10" t="s">
        <v>9</v>
      </c>
      <c r="P4" s="13" t="s">
        <v>4</v>
      </c>
      <c r="Q4" s="13" t="s">
        <v>5</v>
      </c>
      <c r="R4" s="13" t="s">
        <v>7</v>
      </c>
      <c r="S4" s="13" t="s">
        <v>9</v>
      </c>
      <c r="T4" s="13" t="s">
        <v>12</v>
      </c>
      <c r="U4" s="13" t="s">
        <v>13</v>
      </c>
    </row>
    <row r="5" spans="1:22" ht="15.75" x14ac:dyDescent="0.25">
      <c r="A5" s="3">
        <v>2.0099999999999998</v>
      </c>
      <c r="B5" s="7">
        <f t="shared" si="0"/>
        <v>1.3169875130087563E-5</v>
      </c>
      <c r="E5" s="1" t="s">
        <v>2</v>
      </c>
      <c r="F5">
        <f>MIN(A4:A499)</f>
        <v>1.75</v>
      </c>
    </row>
    <row r="6" spans="1:22" ht="15.75" x14ac:dyDescent="0.25">
      <c r="A6" s="2">
        <v>1.98</v>
      </c>
      <c r="B6" s="7">
        <f t="shared" si="0"/>
        <v>6.9542793964608455E-4</v>
      </c>
      <c r="E6" s="1" t="s">
        <v>3</v>
      </c>
      <c r="F6">
        <f>MAX(A4:A499)</f>
        <v>2.31</v>
      </c>
      <c r="H6">
        <v>1.5</v>
      </c>
      <c r="I6" s="12">
        <v>1.59</v>
      </c>
      <c r="J6" s="8">
        <f>(I6+H6)/2</f>
        <v>1.5449999999999999</v>
      </c>
      <c r="K6">
        <f t="array" ref="K6:K16">FREQUENCY(A4:A499,I6:I16)</f>
        <v>0</v>
      </c>
      <c r="L6" s="11">
        <f t="shared" ref="L6:L16" si="1">((1/(Desviacion*SQRT(2*PI())))*EXP((-1/2)*((J6-media)/Desviacion)^2)) * (I6-H6)</f>
        <v>1.9999916984694885E-7</v>
      </c>
      <c r="M6" s="11">
        <f t="shared" ref="M6:M16" si="2">N*L6</f>
        <v>9.919958824408663E-5</v>
      </c>
      <c r="P6">
        <v>1.5</v>
      </c>
      <c r="Q6" s="16">
        <v>1.89</v>
      </c>
      <c r="R6">
        <f>SUM(K6:K9)</f>
        <v>49</v>
      </c>
      <c r="S6" s="11">
        <f>SUM(M6:M9)</f>
        <v>37.069060550249375</v>
      </c>
      <c r="T6" s="14">
        <f>((S6-R6)^2)/S6</f>
        <v>3.8400572887639073</v>
      </c>
      <c r="U6" s="11">
        <f>T6</f>
        <v>3.8400572887639073</v>
      </c>
    </row>
    <row r="7" spans="1:22" ht="15.75" x14ac:dyDescent="0.25">
      <c r="A7" s="3">
        <v>2.0099999999999998</v>
      </c>
      <c r="B7" s="7">
        <f t="shared" si="0"/>
        <v>1.3169875130087563E-5</v>
      </c>
      <c r="H7">
        <v>1.6</v>
      </c>
      <c r="I7" s="12">
        <v>1.69</v>
      </c>
      <c r="J7" s="8">
        <f t="shared" ref="J7:J16" si="3">(I7+H7)/2</f>
        <v>1.645</v>
      </c>
      <c r="K7">
        <v>0</v>
      </c>
      <c r="L7" s="11">
        <f t="shared" si="1"/>
        <v>5.5540205988262133E-5</v>
      </c>
      <c r="M7" s="11">
        <f t="shared" si="2"/>
        <v>2.7547942170178016E-2</v>
      </c>
      <c r="P7">
        <f>H10</f>
        <v>1.9</v>
      </c>
      <c r="Q7" s="16">
        <v>1.99</v>
      </c>
      <c r="R7">
        <f>K10</f>
        <v>162</v>
      </c>
      <c r="S7" s="11">
        <f>M10</f>
        <v>160.98110604923218</v>
      </c>
      <c r="T7" s="14">
        <f t="shared" ref="T7:T9" si="4">((S7-R7)^2)/S7</f>
        <v>6.4488616607824914E-3</v>
      </c>
      <c r="U7" s="14">
        <f>T7+U6</f>
        <v>3.8465061504246898</v>
      </c>
    </row>
    <row r="8" spans="1:22" ht="15.75" x14ac:dyDescent="0.25">
      <c r="A8" s="2">
        <v>2.0299999999999998</v>
      </c>
      <c r="B8" s="7">
        <f t="shared" si="0"/>
        <v>5.5833116545275015E-4</v>
      </c>
      <c r="E8" s="9" t="s">
        <v>10</v>
      </c>
      <c r="F8" s="11">
        <f>SUM(A4:A499)/N</f>
        <v>2.0063709677419332</v>
      </c>
      <c r="H8" s="7">
        <v>1.7</v>
      </c>
      <c r="I8" s="12">
        <v>1.79</v>
      </c>
      <c r="J8" s="8">
        <f t="shared" si="3"/>
        <v>1.7450000000000001</v>
      </c>
      <c r="K8">
        <v>2</v>
      </c>
      <c r="L8" s="11">
        <f t="shared" si="1"/>
        <v>3.9280597937643054E-3</v>
      </c>
      <c r="M8" s="11">
        <f t="shared" si="2"/>
        <v>1.9483176577070955</v>
      </c>
      <c r="P8">
        <v>2</v>
      </c>
      <c r="Q8" s="16">
        <v>2.09</v>
      </c>
      <c r="R8">
        <f>K11</f>
        <v>210</v>
      </c>
      <c r="S8" s="11">
        <f>M11</f>
        <v>188.0699648516316</v>
      </c>
      <c r="T8" s="14">
        <f t="shared" si="4"/>
        <v>2.5571677114316285</v>
      </c>
      <c r="U8" s="14">
        <f t="shared" ref="U8:U9" si="5">T8+U7</f>
        <v>6.4036738618563183</v>
      </c>
    </row>
    <row r="9" spans="1:22" ht="15.75" x14ac:dyDescent="0.25">
      <c r="A9" s="3">
        <v>1.88</v>
      </c>
      <c r="B9" s="7">
        <f t="shared" si="0"/>
        <v>1.596962148803276E-2</v>
      </c>
      <c r="E9" s="9" t="s">
        <v>11</v>
      </c>
      <c r="F9" s="11">
        <f>SQRT(B500/(N-1))</f>
        <v>8.5505835844730566E-2</v>
      </c>
      <c r="H9" s="7">
        <v>1.8</v>
      </c>
      <c r="I9" s="12">
        <v>1.89</v>
      </c>
      <c r="J9" s="8">
        <f t="shared" si="3"/>
        <v>1.845</v>
      </c>
      <c r="K9">
        <v>47</v>
      </c>
      <c r="L9" s="11">
        <f t="shared" si="1"/>
        <v>7.0752209174967454E-2</v>
      </c>
      <c r="M9" s="11">
        <f t="shared" si="2"/>
        <v>35.09309575078386</v>
      </c>
      <c r="P9">
        <v>2.1</v>
      </c>
      <c r="Q9" s="16">
        <v>2.59</v>
      </c>
      <c r="R9">
        <f>SUM(K12:K16)</f>
        <v>75</v>
      </c>
      <c r="S9" s="11">
        <f>SUM(M12:M16)</f>
        <v>60.279504293994272</v>
      </c>
      <c r="T9" s="14">
        <f t="shared" si="4"/>
        <v>3.5948038453282787</v>
      </c>
      <c r="U9" s="22">
        <f t="shared" si="5"/>
        <v>9.9984777071845965</v>
      </c>
      <c r="V9" t="s">
        <v>14</v>
      </c>
    </row>
    <row r="10" spans="1:22" ht="15.75" x14ac:dyDescent="0.25">
      <c r="A10" s="2">
        <v>2.0299999999999998</v>
      </c>
      <c r="B10" s="7">
        <f t="shared" si="0"/>
        <v>5.5833116545275015E-4</v>
      </c>
      <c r="H10" s="7">
        <v>1.9</v>
      </c>
      <c r="I10" s="12">
        <v>1.99</v>
      </c>
      <c r="J10" s="8">
        <f t="shared" si="3"/>
        <v>1.9449999999999998</v>
      </c>
      <c r="K10">
        <v>162</v>
      </c>
      <c r="L10" s="11">
        <f t="shared" si="1"/>
        <v>0.32455868155087131</v>
      </c>
      <c r="M10" s="11">
        <f t="shared" si="2"/>
        <v>160.98110604923218</v>
      </c>
      <c r="Q10" s="16"/>
      <c r="S10" s="11"/>
      <c r="T10" s="14"/>
      <c r="U10" s="15">
        <v>3.84</v>
      </c>
      <c r="V10" t="s">
        <v>15</v>
      </c>
    </row>
    <row r="11" spans="1:22" ht="15.75" x14ac:dyDescent="0.25">
      <c r="A11" s="3">
        <v>2.16</v>
      </c>
      <c r="B11" s="7">
        <f t="shared" si="0"/>
        <v>2.3601879552550161E-2</v>
      </c>
      <c r="H11" s="7">
        <v>2</v>
      </c>
      <c r="I11" s="12">
        <v>2.09</v>
      </c>
      <c r="J11" s="8">
        <f t="shared" si="3"/>
        <v>2.0449999999999999</v>
      </c>
      <c r="K11">
        <v>210</v>
      </c>
      <c r="L11" s="11">
        <f t="shared" si="1"/>
        <v>0.37917331623312822</v>
      </c>
      <c r="M11" s="11">
        <f t="shared" si="2"/>
        <v>188.0699648516316</v>
      </c>
      <c r="R11" s="14"/>
      <c r="S11" s="14"/>
      <c r="T11" s="11"/>
      <c r="U11" s="25"/>
    </row>
    <row r="12" spans="1:22" ht="15.75" x14ac:dyDescent="0.25">
      <c r="A12" s="2">
        <v>2.08</v>
      </c>
      <c r="B12" s="7">
        <f t="shared" si="0"/>
        <v>5.4212343912594455E-3</v>
      </c>
      <c r="H12" s="7">
        <v>2.1</v>
      </c>
      <c r="I12" s="12">
        <v>2.19</v>
      </c>
      <c r="J12" s="8">
        <f t="shared" si="3"/>
        <v>2.145</v>
      </c>
      <c r="K12">
        <v>72</v>
      </c>
      <c r="L12" s="11">
        <f t="shared" si="1"/>
        <v>0.11281675770187698</v>
      </c>
      <c r="M12" s="11">
        <f t="shared" si="2"/>
        <v>55.957111820130983</v>
      </c>
    </row>
    <row r="13" spans="1:22" ht="15.75" x14ac:dyDescent="0.25">
      <c r="A13" s="3">
        <v>2.0099999999999998</v>
      </c>
      <c r="B13" s="7">
        <f t="shared" si="0"/>
        <v>1.3169875130087563E-5</v>
      </c>
      <c r="H13" s="7">
        <v>2.2000000000000002</v>
      </c>
      <c r="I13" s="12">
        <v>2.29</v>
      </c>
      <c r="J13" s="8">
        <f t="shared" si="3"/>
        <v>2.2450000000000001</v>
      </c>
      <c r="K13">
        <v>2</v>
      </c>
      <c r="L13" s="11">
        <f t="shared" si="1"/>
        <v>8.5487136925059912E-3</v>
      </c>
      <c r="M13" s="11">
        <f t="shared" si="2"/>
        <v>4.2401619914829718</v>
      </c>
    </row>
    <row r="14" spans="1:22" ht="15.75" x14ac:dyDescent="0.25">
      <c r="A14" s="2">
        <v>1.98</v>
      </c>
      <c r="B14" s="7">
        <f t="shared" si="0"/>
        <v>6.9542793964608455E-4</v>
      </c>
      <c r="H14" s="7">
        <v>2.2999999999999998</v>
      </c>
      <c r="I14" s="12">
        <v>2.39</v>
      </c>
      <c r="J14" s="8">
        <f t="shared" si="3"/>
        <v>2.3449999999999998</v>
      </c>
      <c r="K14">
        <v>1</v>
      </c>
      <c r="L14" s="11">
        <f t="shared" si="1"/>
        <v>1.6497541941863089E-4</v>
      </c>
      <c r="M14" s="11">
        <f t="shared" si="2"/>
        <v>8.1827808031640914E-2</v>
      </c>
    </row>
    <row r="15" spans="1:22" ht="15.75" x14ac:dyDescent="0.25">
      <c r="A15" s="3">
        <v>2.13</v>
      </c>
      <c r="B15" s="7">
        <f t="shared" si="0"/>
        <v>1.5284137617066085E-2</v>
      </c>
      <c r="H15" s="7">
        <v>2.4</v>
      </c>
      <c r="I15" s="12">
        <v>2.4900000000000002</v>
      </c>
      <c r="J15" s="8">
        <f t="shared" si="3"/>
        <v>2.4450000000000003</v>
      </c>
      <c r="K15">
        <v>0</v>
      </c>
      <c r="L15" s="11">
        <f t="shared" si="1"/>
        <v>8.1082852888517735E-7</v>
      </c>
      <c r="M15" s="11">
        <f t="shared" si="2"/>
        <v>4.0217095032704799E-4</v>
      </c>
    </row>
    <row r="16" spans="1:22" ht="15.75" x14ac:dyDescent="0.25">
      <c r="A16" s="2">
        <v>1.98</v>
      </c>
      <c r="B16" s="7">
        <f t="shared" si="0"/>
        <v>6.9542793964608455E-4</v>
      </c>
      <c r="H16" s="7">
        <v>2.5</v>
      </c>
      <c r="I16" s="12">
        <v>2.59</v>
      </c>
      <c r="J16" s="8">
        <f t="shared" si="3"/>
        <v>2.5449999999999999</v>
      </c>
      <c r="K16">
        <v>0</v>
      </c>
      <c r="L16" s="11">
        <f t="shared" si="1"/>
        <v>1.0149160287127063E-9</v>
      </c>
      <c r="M16" s="11">
        <f t="shared" si="2"/>
        <v>5.0339835024150229E-7</v>
      </c>
    </row>
    <row r="17" spans="1:26" ht="15.75" x14ac:dyDescent="0.25">
      <c r="A17" s="3">
        <v>2.08</v>
      </c>
      <c r="B17" s="7">
        <f t="shared" si="0"/>
        <v>5.4212343912594455E-3</v>
      </c>
      <c r="L17" s="17">
        <f>SUM(L6:L16)</f>
        <v>0.89999926561513588</v>
      </c>
      <c r="M17" s="17">
        <f>SUM(M6:M16)</f>
        <v>446.39963574510739</v>
      </c>
    </row>
    <row r="18" spans="1:26" ht="15.75" x14ac:dyDescent="0.25">
      <c r="A18" s="2">
        <v>2.0099999999999998</v>
      </c>
      <c r="B18" s="7">
        <f t="shared" si="0"/>
        <v>1.3169875130087563E-5</v>
      </c>
    </row>
    <row r="19" spans="1:26" ht="15.75" x14ac:dyDescent="0.25">
      <c r="A19" s="3">
        <v>1.88</v>
      </c>
      <c r="B19" s="7">
        <f t="shared" si="0"/>
        <v>1.596962148803276E-2</v>
      </c>
      <c r="P19" s="20" t="s">
        <v>4</v>
      </c>
      <c r="Q19" s="20" t="s">
        <v>5</v>
      </c>
      <c r="R19" s="20" t="s">
        <v>7</v>
      </c>
      <c r="S19" s="20" t="s">
        <v>9</v>
      </c>
      <c r="T19" s="20" t="s">
        <v>16</v>
      </c>
      <c r="U19" s="20" t="s">
        <v>17</v>
      </c>
      <c r="V19" s="20" t="s">
        <v>18</v>
      </c>
      <c r="W19" s="20" t="s">
        <v>19</v>
      </c>
      <c r="X19" s="20" t="s">
        <v>20</v>
      </c>
      <c r="Y19" s="20" t="s">
        <v>21</v>
      </c>
    </row>
    <row r="20" spans="1:26" ht="15.75" x14ac:dyDescent="0.25">
      <c r="A20" s="4">
        <v>1.85</v>
      </c>
      <c r="B20" s="7">
        <f t="shared" si="0"/>
        <v>2.4451879552548701E-2</v>
      </c>
    </row>
    <row r="21" spans="1:26" ht="15.75" x14ac:dyDescent="0.25">
      <c r="A21" s="5">
        <v>2.0299999999999998</v>
      </c>
      <c r="B21" s="7">
        <f t="shared" si="0"/>
        <v>5.5833116545275015E-4</v>
      </c>
      <c r="P21">
        <f t="shared" ref="P21:P31" si="6">H6</f>
        <v>1.5</v>
      </c>
      <c r="Q21" s="23">
        <f t="shared" ref="Q21:Q31" si="7">I6</f>
        <v>1.59</v>
      </c>
      <c r="R21">
        <f t="shared" ref="R21:R31" si="8">K6</f>
        <v>0</v>
      </c>
      <c r="S21" s="21">
        <f t="shared" ref="S21:S31" si="9">M6</f>
        <v>9.919958824408663E-5</v>
      </c>
      <c r="T21" s="21">
        <f t="shared" ref="T21:T31" si="10">R21/N</f>
        <v>0</v>
      </c>
      <c r="U21" s="21">
        <f t="shared" ref="U21:U31" si="11">L6</f>
        <v>1.9999916984694885E-7</v>
      </c>
      <c r="V21" s="21">
        <f>T21</f>
        <v>0</v>
      </c>
      <c r="W21" s="21">
        <f>U21</f>
        <v>1.9999916984694885E-7</v>
      </c>
      <c r="X21" s="21">
        <f>ABS(V21-W21)</f>
        <v>1.9999916984694885E-7</v>
      </c>
      <c r="Y21" s="21">
        <f>X21</f>
        <v>1.9999916984694885E-7</v>
      </c>
    </row>
    <row r="22" spans="1:26" ht="15.75" x14ac:dyDescent="0.25">
      <c r="A22" s="4">
        <v>1.93</v>
      </c>
      <c r="B22" s="7">
        <f t="shared" si="0"/>
        <v>5.8325247138394177E-3</v>
      </c>
      <c r="P22" s="19">
        <f t="shared" si="6"/>
        <v>1.6</v>
      </c>
      <c r="Q22" s="23">
        <f t="shared" si="7"/>
        <v>1.69</v>
      </c>
      <c r="R22" s="19">
        <f t="shared" si="8"/>
        <v>0</v>
      </c>
      <c r="S22" s="21">
        <f t="shared" si="9"/>
        <v>2.7547942170178016E-2</v>
      </c>
      <c r="T22" s="21">
        <f t="shared" si="10"/>
        <v>0</v>
      </c>
      <c r="U22" s="21">
        <f t="shared" si="11"/>
        <v>5.5540205988262133E-5</v>
      </c>
      <c r="V22" s="21">
        <f t="shared" ref="V22:V31" si="12">T22+V21</f>
        <v>0</v>
      </c>
      <c r="W22" s="21">
        <f t="shared" ref="W22:W31" si="13">U22+W21</f>
        <v>5.574020515810908E-5</v>
      </c>
      <c r="X22" s="21">
        <f t="shared" ref="X22:X31" si="14">ABS(V22-W22)</f>
        <v>5.574020515810908E-5</v>
      </c>
      <c r="Y22" s="21">
        <f>MAX(X22,Y21)</f>
        <v>5.574020515810908E-5</v>
      </c>
    </row>
    <row r="23" spans="1:26" ht="15.75" x14ac:dyDescent="0.25">
      <c r="A23" s="5">
        <v>2.0299999999999998</v>
      </c>
      <c r="B23" s="7">
        <f t="shared" si="0"/>
        <v>5.5833116545275015E-4</v>
      </c>
      <c r="H23" s="19"/>
      <c r="I23" s="23"/>
      <c r="J23" s="8"/>
      <c r="K23" s="19"/>
      <c r="L23" s="21"/>
      <c r="M23" s="21"/>
      <c r="P23" s="19">
        <f t="shared" si="6"/>
        <v>1.7</v>
      </c>
      <c r="Q23" s="23">
        <f t="shared" si="7"/>
        <v>1.79</v>
      </c>
      <c r="R23" s="19">
        <f t="shared" si="8"/>
        <v>2</v>
      </c>
      <c r="S23" s="21">
        <f t="shared" si="9"/>
        <v>1.9483176577070955</v>
      </c>
      <c r="T23" s="21">
        <f t="shared" si="10"/>
        <v>4.0322580645161289E-3</v>
      </c>
      <c r="U23" s="21">
        <f t="shared" si="11"/>
        <v>3.9280597937643054E-3</v>
      </c>
      <c r="V23" s="21">
        <f t="shared" si="12"/>
        <v>4.0322580645161289E-3</v>
      </c>
      <c r="W23" s="21">
        <f t="shared" si="13"/>
        <v>3.9837999989224141E-3</v>
      </c>
      <c r="X23" s="21">
        <f t="shared" si="14"/>
        <v>4.8458065593714843E-5</v>
      </c>
      <c r="Y23" s="21">
        <f t="shared" ref="Y23:Y31" si="15">MAX(X23,Y22)</f>
        <v>5.574020515810908E-5</v>
      </c>
    </row>
    <row r="24" spans="1:26" ht="15.75" x14ac:dyDescent="0.25">
      <c r="A24" s="4">
        <v>2.0099999999999998</v>
      </c>
      <c r="B24" s="7">
        <f t="shared" si="0"/>
        <v>1.3169875130087563E-5</v>
      </c>
      <c r="H24" s="19"/>
      <c r="I24" s="23"/>
      <c r="J24" s="8"/>
      <c r="K24" s="19"/>
      <c r="L24" s="21"/>
      <c r="M24" s="21"/>
      <c r="P24" s="19">
        <f t="shared" si="6"/>
        <v>1.8</v>
      </c>
      <c r="Q24" s="23">
        <f t="shared" si="7"/>
        <v>1.89</v>
      </c>
      <c r="R24" s="19">
        <f t="shared" si="8"/>
        <v>47</v>
      </c>
      <c r="S24" s="21">
        <f t="shared" si="9"/>
        <v>35.09309575078386</v>
      </c>
      <c r="T24" s="21">
        <f t="shared" si="10"/>
        <v>9.4758064516129031E-2</v>
      </c>
      <c r="U24" s="21">
        <f t="shared" si="11"/>
        <v>7.0752209174967454E-2</v>
      </c>
      <c r="V24" s="21">
        <f t="shared" si="12"/>
        <v>9.8790322580645157E-2</v>
      </c>
      <c r="W24" s="21">
        <f t="shared" si="13"/>
        <v>7.4736009173889867E-2</v>
      </c>
      <c r="X24" s="21">
        <f t="shared" si="14"/>
        <v>2.405431340675529E-2</v>
      </c>
      <c r="Y24" s="21">
        <f t="shared" si="15"/>
        <v>2.405431340675529E-2</v>
      </c>
    </row>
    <row r="25" spans="1:26" ht="15.75" x14ac:dyDescent="0.25">
      <c r="A25" s="5">
        <v>2.0299999999999998</v>
      </c>
      <c r="B25" s="7">
        <f t="shared" si="0"/>
        <v>5.5833116545275015E-4</v>
      </c>
      <c r="H25" s="19"/>
      <c r="I25" s="23"/>
      <c r="J25" s="8"/>
      <c r="K25" s="19"/>
      <c r="L25" s="21"/>
      <c r="M25" s="21"/>
      <c r="P25" s="19">
        <f t="shared" si="6"/>
        <v>1.9</v>
      </c>
      <c r="Q25" s="23">
        <f t="shared" si="7"/>
        <v>1.99</v>
      </c>
      <c r="R25" s="19">
        <f t="shared" si="8"/>
        <v>162</v>
      </c>
      <c r="S25" s="21">
        <f t="shared" si="9"/>
        <v>160.98110604923218</v>
      </c>
      <c r="T25" s="21">
        <f t="shared" si="10"/>
        <v>0.32661290322580644</v>
      </c>
      <c r="U25" s="21">
        <f t="shared" si="11"/>
        <v>0.32455868155087131</v>
      </c>
      <c r="V25" s="21">
        <f t="shared" si="12"/>
        <v>0.42540322580645162</v>
      </c>
      <c r="W25" s="21">
        <f t="shared" si="13"/>
        <v>0.3992946907247612</v>
      </c>
      <c r="X25" s="21">
        <f t="shared" si="14"/>
        <v>2.610853508169042E-2</v>
      </c>
      <c r="Y25" s="21">
        <f t="shared" si="15"/>
        <v>2.610853508169042E-2</v>
      </c>
    </row>
    <row r="26" spans="1:26" ht="15.75" x14ac:dyDescent="0.25">
      <c r="A26" s="4">
        <v>2.11</v>
      </c>
      <c r="B26" s="7">
        <f t="shared" si="0"/>
        <v>1.0738976326743414E-2</v>
      </c>
      <c r="H26" s="19"/>
      <c r="I26" s="23"/>
      <c r="J26" s="8"/>
      <c r="K26" s="19"/>
      <c r="L26" s="21"/>
      <c r="M26" s="21"/>
      <c r="P26" s="19">
        <f t="shared" si="6"/>
        <v>2</v>
      </c>
      <c r="Q26" s="23">
        <f t="shared" si="7"/>
        <v>2.09</v>
      </c>
      <c r="R26" s="19">
        <f t="shared" si="8"/>
        <v>210</v>
      </c>
      <c r="S26" s="21">
        <f t="shared" si="9"/>
        <v>188.0699648516316</v>
      </c>
      <c r="T26" s="21">
        <f t="shared" si="10"/>
        <v>0.42338709677419356</v>
      </c>
      <c r="U26" s="21">
        <f t="shared" si="11"/>
        <v>0.37917331623312822</v>
      </c>
      <c r="V26" s="21">
        <f t="shared" si="12"/>
        <v>0.84879032258064524</v>
      </c>
      <c r="W26" s="21">
        <f t="shared" si="13"/>
        <v>0.77846800695788942</v>
      </c>
      <c r="X26" s="21">
        <f t="shared" si="14"/>
        <v>7.0322315622755815E-2</v>
      </c>
      <c r="Y26" s="21">
        <f t="shared" si="15"/>
        <v>7.0322315622755815E-2</v>
      </c>
    </row>
    <row r="27" spans="1:26" ht="15.75" x14ac:dyDescent="0.25">
      <c r="A27" s="5">
        <v>1.98</v>
      </c>
      <c r="B27" s="7">
        <f t="shared" si="0"/>
        <v>6.9542793964608455E-4</v>
      </c>
      <c r="H27" s="19"/>
      <c r="I27" s="23"/>
      <c r="J27" s="8"/>
      <c r="K27" s="19"/>
      <c r="L27" s="21"/>
      <c r="M27" s="21"/>
      <c r="P27" s="19">
        <f t="shared" si="6"/>
        <v>2.1</v>
      </c>
      <c r="Q27" s="23">
        <f t="shared" si="7"/>
        <v>2.19</v>
      </c>
      <c r="R27" s="19">
        <f t="shared" si="8"/>
        <v>72</v>
      </c>
      <c r="S27" s="21">
        <f t="shared" si="9"/>
        <v>55.957111820130983</v>
      </c>
      <c r="T27" s="21">
        <f t="shared" si="10"/>
        <v>0.14516129032258066</v>
      </c>
      <c r="U27" s="21">
        <f t="shared" si="11"/>
        <v>0.11281675770187698</v>
      </c>
      <c r="V27" s="21">
        <f t="shared" si="12"/>
        <v>0.99395161290322587</v>
      </c>
      <c r="W27" s="21">
        <f t="shared" si="13"/>
        <v>0.89128476465976636</v>
      </c>
      <c r="X27" s="21">
        <f t="shared" si="14"/>
        <v>0.10266684824345951</v>
      </c>
      <c r="Y27" s="21">
        <f t="shared" si="15"/>
        <v>0.10266684824345951</v>
      </c>
    </row>
    <row r="28" spans="1:26" ht="15.75" x14ac:dyDescent="0.25">
      <c r="A28" s="4">
        <v>2.13</v>
      </c>
      <c r="B28" s="7">
        <f t="shared" si="0"/>
        <v>1.5284137617066085E-2</v>
      </c>
      <c r="H28" s="19"/>
      <c r="I28" s="23"/>
      <c r="J28" s="8"/>
      <c r="K28" s="19"/>
      <c r="L28" s="21"/>
      <c r="M28" s="21"/>
      <c r="P28" s="19">
        <f t="shared" si="6"/>
        <v>2.2000000000000002</v>
      </c>
      <c r="Q28" s="23">
        <f t="shared" si="7"/>
        <v>2.29</v>
      </c>
      <c r="R28" s="19">
        <f t="shared" si="8"/>
        <v>2</v>
      </c>
      <c r="S28" s="21">
        <f t="shared" si="9"/>
        <v>4.2401619914829718</v>
      </c>
      <c r="T28" s="21">
        <f t="shared" si="10"/>
        <v>4.0322580645161289E-3</v>
      </c>
      <c r="U28" s="21">
        <f t="shared" si="11"/>
        <v>8.5487136925059912E-3</v>
      </c>
      <c r="V28" s="21">
        <f t="shared" si="12"/>
        <v>0.99798387096774199</v>
      </c>
      <c r="W28" s="21">
        <f t="shared" si="13"/>
        <v>0.89983347835227234</v>
      </c>
      <c r="X28" s="21">
        <f t="shared" si="14"/>
        <v>9.815039261546965E-2</v>
      </c>
      <c r="Y28" s="21">
        <f t="shared" si="15"/>
        <v>0.10266684824345951</v>
      </c>
    </row>
    <row r="29" spans="1:26" ht="15.75" x14ac:dyDescent="0.25">
      <c r="A29" s="5">
        <v>2.0099999999999998</v>
      </c>
      <c r="B29" s="7">
        <f t="shared" si="0"/>
        <v>1.3169875130087563E-5</v>
      </c>
      <c r="H29" s="19"/>
      <c r="I29" s="23"/>
      <c r="J29" s="8"/>
      <c r="K29" s="19"/>
      <c r="L29" s="21"/>
      <c r="M29" s="21"/>
      <c r="P29" s="19">
        <f t="shared" si="6"/>
        <v>2.2999999999999998</v>
      </c>
      <c r="Q29" s="23">
        <f t="shared" si="7"/>
        <v>2.39</v>
      </c>
      <c r="R29" s="19">
        <f t="shared" si="8"/>
        <v>1</v>
      </c>
      <c r="S29" s="21">
        <f t="shared" si="9"/>
        <v>8.1827808031640914E-2</v>
      </c>
      <c r="T29" s="21">
        <f t="shared" si="10"/>
        <v>2.0161290322580645E-3</v>
      </c>
      <c r="U29" s="21">
        <f t="shared" si="11"/>
        <v>1.6497541941863089E-4</v>
      </c>
      <c r="V29" s="21">
        <f t="shared" si="12"/>
        <v>1</v>
      </c>
      <c r="W29" s="21">
        <f t="shared" si="13"/>
        <v>0.89999845377169096</v>
      </c>
      <c r="X29" s="21">
        <f t="shared" si="14"/>
        <v>0.10000154622830904</v>
      </c>
      <c r="Y29" s="21">
        <f t="shared" si="15"/>
        <v>0.10266684824345951</v>
      </c>
    </row>
    <row r="30" spans="1:26" ht="15.75" x14ac:dyDescent="0.25">
      <c r="A30" s="4">
        <v>2.08</v>
      </c>
      <c r="B30" s="7">
        <f t="shared" si="0"/>
        <v>5.4212343912594455E-3</v>
      </c>
      <c r="H30" s="19"/>
      <c r="I30" s="23"/>
      <c r="J30" s="8"/>
      <c r="K30" s="19"/>
      <c r="L30" s="21"/>
      <c r="M30" s="21"/>
      <c r="P30" s="19">
        <f t="shared" si="6"/>
        <v>2.4</v>
      </c>
      <c r="Q30" s="23">
        <f t="shared" si="7"/>
        <v>2.4900000000000002</v>
      </c>
      <c r="R30" s="19">
        <f t="shared" si="8"/>
        <v>0</v>
      </c>
      <c r="S30" s="21">
        <f t="shared" si="9"/>
        <v>4.0217095032704799E-4</v>
      </c>
      <c r="T30" s="21">
        <f t="shared" si="10"/>
        <v>0</v>
      </c>
      <c r="U30" s="21">
        <f t="shared" si="11"/>
        <v>8.1082852888517735E-7</v>
      </c>
      <c r="V30" s="21">
        <f t="shared" si="12"/>
        <v>1</v>
      </c>
      <c r="W30" s="21">
        <f t="shared" si="13"/>
        <v>0.89999926460021984</v>
      </c>
      <c r="X30" s="21">
        <f t="shared" si="14"/>
        <v>0.10000073539978016</v>
      </c>
      <c r="Y30" s="21">
        <f t="shared" si="15"/>
        <v>0.10266684824345951</v>
      </c>
    </row>
    <row r="31" spans="1:26" ht="15.75" x14ac:dyDescent="0.25">
      <c r="A31" s="5">
        <v>2.0099999999999998</v>
      </c>
      <c r="B31" s="7">
        <f t="shared" si="0"/>
        <v>1.3169875130087563E-5</v>
      </c>
      <c r="H31" s="19"/>
      <c r="I31" s="23"/>
      <c r="J31" s="8"/>
      <c r="K31" s="19"/>
      <c r="L31" s="21"/>
      <c r="M31" s="21"/>
      <c r="P31" s="19">
        <f t="shared" si="6"/>
        <v>2.5</v>
      </c>
      <c r="Q31" s="23">
        <f t="shared" si="7"/>
        <v>2.59</v>
      </c>
      <c r="R31" s="19">
        <f t="shared" si="8"/>
        <v>0</v>
      </c>
      <c r="S31" s="21">
        <f t="shared" si="9"/>
        <v>5.0339835024150229E-7</v>
      </c>
      <c r="T31" s="21">
        <f t="shared" si="10"/>
        <v>0</v>
      </c>
      <c r="U31" s="21">
        <f t="shared" si="11"/>
        <v>1.0149160287127063E-9</v>
      </c>
      <c r="V31" s="21">
        <f t="shared" si="12"/>
        <v>1</v>
      </c>
      <c r="W31" s="21">
        <f t="shared" si="13"/>
        <v>0.89999926561513588</v>
      </c>
      <c r="X31" s="21">
        <f t="shared" si="14"/>
        <v>0.10000073438486412</v>
      </c>
      <c r="Y31" s="22">
        <f t="shared" si="15"/>
        <v>0.10266684824345951</v>
      </c>
      <c r="Z31" t="s">
        <v>14</v>
      </c>
    </row>
    <row r="32" spans="1:26" ht="15.75" x14ac:dyDescent="0.25">
      <c r="A32" s="4">
        <v>1.93</v>
      </c>
      <c r="B32" s="7">
        <f t="shared" si="0"/>
        <v>5.8325247138394177E-3</v>
      </c>
      <c r="H32" s="19"/>
      <c r="I32" s="23"/>
      <c r="J32" s="8"/>
      <c r="K32" s="19"/>
      <c r="L32" s="21"/>
      <c r="M32" s="21"/>
      <c r="P32" s="19"/>
      <c r="T32" s="24">
        <f>SUM(T21:T31)</f>
        <v>1</v>
      </c>
      <c r="U32" s="24">
        <f>SUM(U21:U31)</f>
        <v>0.89999926561513588</v>
      </c>
      <c r="Y32" s="22">
        <f>1.36/(SQRT(N))</f>
        <v>6.1065802689103478E-2</v>
      </c>
      <c r="Z32" t="s">
        <v>15</v>
      </c>
    </row>
    <row r="33" spans="1:16" ht="15.75" x14ac:dyDescent="0.25">
      <c r="A33" s="5">
        <v>1.85</v>
      </c>
      <c r="B33" s="7">
        <f t="shared" si="0"/>
        <v>2.4451879552548701E-2</v>
      </c>
      <c r="L33" s="21"/>
      <c r="P33" s="19"/>
    </row>
    <row r="34" spans="1:16" ht="15.75" x14ac:dyDescent="0.25">
      <c r="A34" s="4">
        <v>1.93</v>
      </c>
      <c r="B34" s="7">
        <f t="shared" si="0"/>
        <v>5.8325247138394177E-3</v>
      </c>
    </row>
    <row r="35" spans="1:16" ht="15.75" x14ac:dyDescent="0.25">
      <c r="A35" s="5">
        <v>2.31</v>
      </c>
      <c r="B35" s="7">
        <f t="shared" si="0"/>
        <v>9.2190589229970171E-2</v>
      </c>
    </row>
    <row r="36" spans="1:16" ht="15.75" x14ac:dyDescent="0.25">
      <c r="A36" s="4">
        <v>1.8</v>
      </c>
      <c r="B36" s="7">
        <f t="shared" si="0"/>
        <v>4.258897632674203E-2</v>
      </c>
    </row>
    <row r="37" spans="1:16" ht="15.75" x14ac:dyDescent="0.25">
      <c r="A37" s="4">
        <v>2.0299999999999998</v>
      </c>
      <c r="B37" s="7">
        <f t="shared" si="0"/>
        <v>5.5833116545275015E-4</v>
      </c>
    </row>
    <row r="38" spans="1:16" ht="15.75" x14ac:dyDescent="0.25">
      <c r="A38" s="5">
        <v>1.96</v>
      </c>
      <c r="B38" s="7">
        <f t="shared" si="0"/>
        <v>2.1502666493234167E-3</v>
      </c>
    </row>
    <row r="39" spans="1:16" ht="15.75" x14ac:dyDescent="0.25">
      <c r="A39" s="4">
        <v>2.0299999999999998</v>
      </c>
      <c r="B39" s="7">
        <f t="shared" si="0"/>
        <v>5.5833116545275015E-4</v>
      </c>
    </row>
    <row r="40" spans="1:16" ht="15.75" x14ac:dyDescent="0.25">
      <c r="A40" s="5">
        <v>2.0099999999999998</v>
      </c>
      <c r="B40" s="7">
        <f t="shared" si="0"/>
        <v>1.3169875130087563E-5</v>
      </c>
    </row>
    <row r="41" spans="1:16" ht="15.75" x14ac:dyDescent="0.25">
      <c r="A41" s="4">
        <v>2.08</v>
      </c>
      <c r="B41" s="7">
        <f t="shared" si="0"/>
        <v>5.4212343912594455E-3</v>
      </c>
    </row>
    <row r="42" spans="1:16" ht="15.75" x14ac:dyDescent="0.25">
      <c r="A42" s="5">
        <v>1.93</v>
      </c>
      <c r="B42" s="7">
        <f t="shared" si="0"/>
        <v>5.8325247138394177E-3</v>
      </c>
    </row>
    <row r="43" spans="1:16" ht="15.75" x14ac:dyDescent="0.25">
      <c r="A43" s="4">
        <v>1.96</v>
      </c>
      <c r="B43" s="7">
        <f t="shared" si="0"/>
        <v>2.1502666493234167E-3</v>
      </c>
    </row>
    <row r="44" spans="1:16" ht="15.75" x14ac:dyDescent="0.25">
      <c r="A44" s="5">
        <v>2.13</v>
      </c>
      <c r="B44" s="7">
        <f t="shared" si="0"/>
        <v>1.5284137617066085E-2</v>
      </c>
    </row>
    <row r="45" spans="1:16" ht="15.75" x14ac:dyDescent="0.25">
      <c r="A45" s="4">
        <v>2.08</v>
      </c>
      <c r="B45" s="7">
        <f t="shared" si="0"/>
        <v>5.4212343912594455E-3</v>
      </c>
    </row>
    <row r="46" spans="1:16" ht="15.75" x14ac:dyDescent="0.25">
      <c r="A46" s="5">
        <v>1.98</v>
      </c>
      <c r="B46" s="7">
        <f t="shared" si="0"/>
        <v>6.9542793964608455E-4</v>
      </c>
    </row>
    <row r="47" spans="1:16" ht="15.75" x14ac:dyDescent="0.25">
      <c r="A47" s="4">
        <v>1.9</v>
      </c>
      <c r="B47" s="7">
        <f t="shared" si="0"/>
        <v>1.1314782778355421E-2</v>
      </c>
    </row>
    <row r="48" spans="1:16" ht="15.75" x14ac:dyDescent="0.25">
      <c r="A48" s="5">
        <v>2.0099999999999998</v>
      </c>
      <c r="B48" s="7">
        <f t="shared" si="0"/>
        <v>1.3169875130087563E-5</v>
      </c>
    </row>
    <row r="49" spans="1:2" ht="15.75" x14ac:dyDescent="0.25">
      <c r="A49" s="4">
        <v>2.16</v>
      </c>
      <c r="B49" s="7">
        <f t="shared" si="0"/>
        <v>2.3601879552550161E-2</v>
      </c>
    </row>
    <row r="50" spans="1:2" ht="15.75" x14ac:dyDescent="0.25">
      <c r="A50" s="5">
        <v>2.11</v>
      </c>
      <c r="B50" s="7">
        <f t="shared" si="0"/>
        <v>1.0738976326743414E-2</v>
      </c>
    </row>
    <row r="51" spans="1:2" ht="15.75" x14ac:dyDescent="0.25">
      <c r="A51" s="4">
        <v>1.93</v>
      </c>
      <c r="B51" s="7">
        <f t="shared" si="0"/>
        <v>5.8325247138394177E-3</v>
      </c>
    </row>
    <row r="52" spans="1:2" ht="15.75" x14ac:dyDescent="0.25">
      <c r="A52" s="5">
        <v>1.96</v>
      </c>
      <c r="B52" s="7">
        <f t="shared" si="0"/>
        <v>2.1502666493234167E-3</v>
      </c>
    </row>
    <row r="53" spans="1:2" ht="15.75" x14ac:dyDescent="0.25">
      <c r="A53" s="4">
        <v>2.21</v>
      </c>
      <c r="B53" s="7">
        <f t="shared" si="0"/>
        <v>4.146478277835678E-2</v>
      </c>
    </row>
    <row r="54" spans="1:2" ht="15.75" x14ac:dyDescent="0.25">
      <c r="A54" s="5">
        <v>1.98</v>
      </c>
      <c r="B54" s="7">
        <f t="shared" si="0"/>
        <v>6.9542793964608455E-4</v>
      </c>
    </row>
    <row r="55" spans="1:2" ht="15.75" x14ac:dyDescent="0.25">
      <c r="A55" s="4">
        <v>1.96</v>
      </c>
      <c r="B55" s="7">
        <f t="shared" si="0"/>
        <v>2.1502666493234167E-3</v>
      </c>
    </row>
    <row r="56" spans="1:2" ht="15.75" x14ac:dyDescent="0.25">
      <c r="A56" s="5">
        <v>2.11</v>
      </c>
      <c r="B56" s="7">
        <f t="shared" si="0"/>
        <v>1.0738976326743414E-2</v>
      </c>
    </row>
    <row r="57" spans="1:2" ht="15.75" x14ac:dyDescent="0.25">
      <c r="A57" s="4">
        <v>1.96</v>
      </c>
      <c r="B57" s="7">
        <f t="shared" si="0"/>
        <v>2.1502666493234167E-3</v>
      </c>
    </row>
    <row r="58" spans="1:2" ht="15.75" x14ac:dyDescent="0.25">
      <c r="A58" s="5">
        <v>2.11</v>
      </c>
      <c r="B58" s="7">
        <f t="shared" si="0"/>
        <v>1.0738976326743414E-2</v>
      </c>
    </row>
    <row r="59" spans="1:2" ht="15.75" x14ac:dyDescent="0.25">
      <c r="A59" s="4">
        <v>2.0099999999999998</v>
      </c>
      <c r="B59" s="7">
        <f t="shared" si="0"/>
        <v>1.3169875130087563E-5</v>
      </c>
    </row>
    <row r="60" spans="1:2" ht="15.75" x14ac:dyDescent="0.25">
      <c r="A60" s="5">
        <v>1.88</v>
      </c>
      <c r="B60" s="7">
        <f t="shared" si="0"/>
        <v>1.596962148803276E-2</v>
      </c>
    </row>
    <row r="61" spans="1:2" ht="15.75" x14ac:dyDescent="0.25">
      <c r="A61" s="4">
        <v>2.0299999999999998</v>
      </c>
      <c r="B61" s="7">
        <f t="shared" si="0"/>
        <v>5.5833116545275015E-4</v>
      </c>
    </row>
    <row r="62" spans="1:2" ht="15.75" x14ac:dyDescent="0.25">
      <c r="A62" s="5">
        <v>2.21</v>
      </c>
      <c r="B62" s="7">
        <f t="shared" si="0"/>
        <v>4.146478277835678E-2</v>
      </c>
    </row>
    <row r="63" spans="1:2" ht="15.75" x14ac:dyDescent="0.25">
      <c r="A63" s="4">
        <v>2.0299999999999998</v>
      </c>
      <c r="B63" s="7">
        <f t="shared" si="0"/>
        <v>5.5833116545275015E-4</v>
      </c>
    </row>
    <row r="64" spans="1:2" ht="15.75" x14ac:dyDescent="0.25">
      <c r="A64" s="5">
        <v>1.83</v>
      </c>
      <c r="B64" s="7">
        <f t="shared" si="0"/>
        <v>3.1106718262226031E-2</v>
      </c>
    </row>
    <row r="65" spans="1:2" ht="15.75" x14ac:dyDescent="0.25">
      <c r="A65" s="4">
        <v>2.0299999999999998</v>
      </c>
      <c r="B65" s="7">
        <f t="shared" si="0"/>
        <v>5.5833116545275015E-4</v>
      </c>
    </row>
    <row r="66" spans="1:2" ht="15.75" x14ac:dyDescent="0.25">
      <c r="A66" s="5">
        <v>2.0099999999999998</v>
      </c>
      <c r="B66" s="7">
        <f t="shared" si="0"/>
        <v>1.3169875130087563E-5</v>
      </c>
    </row>
    <row r="67" spans="1:2" ht="15.75" x14ac:dyDescent="0.25">
      <c r="A67" s="4">
        <v>1.9</v>
      </c>
      <c r="B67" s="7">
        <f t="shared" si="0"/>
        <v>1.1314782778355421E-2</v>
      </c>
    </row>
    <row r="68" spans="1:2" ht="15.75" x14ac:dyDescent="0.25">
      <c r="A68" s="5">
        <v>1.96</v>
      </c>
      <c r="B68" s="7">
        <f t="shared" ref="B68:B131" si="16">(A68-media)^2</f>
        <v>2.1502666493234167E-3</v>
      </c>
    </row>
    <row r="69" spans="1:2" ht="15.75" x14ac:dyDescent="0.25">
      <c r="A69" s="4">
        <v>1.98</v>
      </c>
      <c r="B69" s="7">
        <f t="shared" si="16"/>
        <v>6.9542793964608455E-4</v>
      </c>
    </row>
    <row r="70" spans="1:2" ht="15.75" x14ac:dyDescent="0.25">
      <c r="A70" s="4">
        <v>2.0299999999999998</v>
      </c>
      <c r="B70" s="7">
        <f t="shared" si="16"/>
        <v>5.5833116545275015E-4</v>
      </c>
    </row>
    <row r="71" spans="1:2" ht="15.75" x14ac:dyDescent="0.25">
      <c r="A71" s="5">
        <v>2.13</v>
      </c>
      <c r="B71" s="7">
        <f t="shared" si="16"/>
        <v>1.5284137617066085E-2</v>
      </c>
    </row>
    <row r="72" spans="1:2" ht="15.75" x14ac:dyDescent="0.25">
      <c r="A72" s="4">
        <v>1.93</v>
      </c>
      <c r="B72" s="7">
        <f t="shared" si="16"/>
        <v>5.8325247138394177E-3</v>
      </c>
    </row>
    <row r="73" spans="1:2" ht="15.75" x14ac:dyDescent="0.25">
      <c r="A73" s="5">
        <v>2.11</v>
      </c>
      <c r="B73" s="7">
        <f t="shared" si="16"/>
        <v>1.0738976326743414E-2</v>
      </c>
    </row>
    <row r="74" spans="1:2" ht="15.75" x14ac:dyDescent="0.25">
      <c r="A74" s="4">
        <v>1.98</v>
      </c>
      <c r="B74" s="7">
        <f t="shared" si="16"/>
        <v>6.9542793964608455E-4</v>
      </c>
    </row>
    <row r="75" spans="1:2" ht="15.75" x14ac:dyDescent="0.25">
      <c r="A75" s="5">
        <v>2.06</v>
      </c>
      <c r="B75" s="7">
        <f t="shared" si="16"/>
        <v>2.8760731009367705E-3</v>
      </c>
    </row>
    <row r="76" spans="1:2" ht="15.75" x14ac:dyDescent="0.25">
      <c r="A76" s="4">
        <v>1.93</v>
      </c>
      <c r="B76" s="7">
        <f t="shared" si="16"/>
        <v>5.8325247138394177E-3</v>
      </c>
    </row>
    <row r="77" spans="1:2" ht="15.75" x14ac:dyDescent="0.25">
      <c r="A77" s="5">
        <v>2.08</v>
      </c>
      <c r="B77" s="7">
        <f t="shared" si="16"/>
        <v>5.4212343912594455E-3</v>
      </c>
    </row>
    <row r="78" spans="1:2" ht="15.75" x14ac:dyDescent="0.25">
      <c r="A78" s="4">
        <v>2.06</v>
      </c>
      <c r="B78" s="7">
        <f t="shared" si="16"/>
        <v>2.8760731009367705E-3</v>
      </c>
    </row>
    <row r="79" spans="1:2" ht="15.75" x14ac:dyDescent="0.25">
      <c r="A79" s="5">
        <v>1.96</v>
      </c>
      <c r="B79" s="7">
        <f t="shared" si="16"/>
        <v>2.1502666493234167E-3</v>
      </c>
    </row>
    <row r="80" spans="1:2" ht="15.75" x14ac:dyDescent="0.25">
      <c r="A80" s="4">
        <v>2.0099999999999998</v>
      </c>
      <c r="B80" s="7">
        <f t="shared" si="16"/>
        <v>1.3169875130087563E-5</v>
      </c>
    </row>
    <row r="81" spans="1:2" ht="15.75" x14ac:dyDescent="0.25">
      <c r="A81" s="5">
        <v>1.9</v>
      </c>
      <c r="B81" s="7">
        <f t="shared" si="16"/>
        <v>1.1314782778355421E-2</v>
      </c>
    </row>
    <row r="82" spans="1:2" ht="15.75" x14ac:dyDescent="0.25">
      <c r="A82" s="4">
        <v>2.06</v>
      </c>
      <c r="B82" s="7">
        <f t="shared" si="16"/>
        <v>2.8760731009367705E-3</v>
      </c>
    </row>
    <row r="83" spans="1:2" ht="15.75" x14ac:dyDescent="0.25">
      <c r="A83" s="5">
        <v>2.0299999999999998</v>
      </c>
      <c r="B83" s="7">
        <f t="shared" si="16"/>
        <v>5.5833116545275015E-4</v>
      </c>
    </row>
    <row r="84" spans="1:2" ht="15.75" x14ac:dyDescent="0.25">
      <c r="A84" s="4">
        <v>2.1800000000000002</v>
      </c>
      <c r="B84" s="7">
        <f t="shared" si="16"/>
        <v>3.0147040842872841E-2</v>
      </c>
    </row>
    <row r="85" spans="1:2" ht="15.75" x14ac:dyDescent="0.25">
      <c r="A85" s="5">
        <v>1.98</v>
      </c>
      <c r="B85" s="7">
        <f t="shared" si="16"/>
        <v>6.9542793964608455E-4</v>
      </c>
    </row>
    <row r="86" spans="1:2" ht="15.75" x14ac:dyDescent="0.25">
      <c r="A86" s="4">
        <v>1.9</v>
      </c>
      <c r="B86" s="7">
        <f t="shared" si="16"/>
        <v>1.1314782778355421E-2</v>
      </c>
    </row>
    <row r="87" spans="1:2" ht="15.75" x14ac:dyDescent="0.25">
      <c r="A87" s="5">
        <v>2.0099999999999998</v>
      </c>
      <c r="B87" s="7">
        <f t="shared" si="16"/>
        <v>1.3169875130087563E-5</v>
      </c>
    </row>
    <row r="88" spans="1:2" ht="15.75" x14ac:dyDescent="0.25">
      <c r="A88" s="4">
        <v>1.96</v>
      </c>
      <c r="B88" s="7">
        <f t="shared" si="16"/>
        <v>2.1502666493234167E-3</v>
      </c>
    </row>
    <row r="89" spans="1:2" ht="15.75" x14ac:dyDescent="0.25">
      <c r="A89" s="5">
        <v>2.0099999999999998</v>
      </c>
      <c r="B89" s="7">
        <f t="shared" si="16"/>
        <v>1.3169875130087563E-5</v>
      </c>
    </row>
    <row r="90" spans="1:2" ht="15.75" x14ac:dyDescent="0.25">
      <c r="A90" s="4">
        <v>2.06</v>
      </c>
      <c r="B90" s="7">
        <f t="shared" si="16"/>
        <v>2.8760731009367705E-3</v>
      </c>
    </row>
    <row r="91" spans="1:2" ht="15.75" x14ac:dyDescent="0.25">
      <c r="A91" s="5">
        <v>2.13</v>
      </c>
      <c r="B91" s="7">
        <f t="shared" si="16"/>
        <v>1.5284137617066085E-2</v>
      </c>
    </row>
    <row r="92" spans="1:2" ht="15.75" x14ac:dyDescent="0.25">
      <c r="A92" s="4">
        <v>1.96</v>
      </c>
      <c r="B92" s="7">
        <f t="shared" si="16"/>
        <v>2.1502666493234167E-3</v>
      </c>
    </row>
    <row r="93" spans="1:2" ht="15.75" x14ac:dyDescent="0.25">
      <c r="A93" s="5">
        <v>1.98</v>
      </c>
      <c r="B93" s="7">
        <f t="shared" si="16"/>
        <v>6.9542793964608455E-4</v>
      </c>
    </row>
    <row r="94" spans="1:2" ht="15.75" x14ac:dyDescent="0.25">
      <c r="A94" s="4">
        <v>2.06</v>
      </c>
      <c r="B94" s="7">
        <f t="shared" si="16"/>
        <v>2.8760731009367705E-3</v>
      </c>
    </row>
    <row r="95" spans="1:2" ht="15.75" x14ac:dyDescent="0.25">
      <c r="A95" s="5">
        <v>1.98</v>
      </c>
      <c r="B95" s="7">
        <f t="shared" si="16"/>
        <v>6.9542793964608455E-4</v>
      </c>
    </row>
    <row r="96" spans="1:2" ht="15.75" x14ac:dyDescent="0.25">
      <c r="A96" s="4">
        <v>1.98</v>
      </c>
      <c r="B96" s="7">
        <f t="shared" si="16"/>
        <v>6.9542793964608455E-4</v>
      </c>
    </row>
    <row r="97" spans="1:2" ht="15.75" x14ac:dyDescent="0.25">
      <c r="A97" s="5">
        <v>2.08</v>
      </c>
      <c r="B97" s="7">
        <f t="shared" si="16"/>
        <v>5.4212343912594455E-3</v>
      </c>
    </row>
    <row r="98" spans="1:2" ht="15.75" x14ac:dyDescent="0.25">
      <c r="A98" s="4">
        <v>2.06</v>
      </c>
      <c r="B98" s="7">
        <f t="shared" si="16"/>
        <v>2.8760731009367705E-3</v>
      </c>
    </row>
    <row r="99" spans="1:2" ht="15.75" x14ac:dyDescent="0.25">
      <c r="A99" s="5">
        <v>2.08</v>
      </c>
      <c r="B99" s="7">
        <f t="shared" si="16"/>
        <v>5.4212343912594455E-3</v>
      </c>
    </row>
    <row r="100" spans="1:2" ht="15.75" x14ac:dyDescent="0.25">
      <c r="A100" s="4">
        <v>1.85</v>
      </c>
      <c r="B100" s="7">
        <f t="shared" si="16"/>
        <v>2.4451879552548701E-2</v>
      </c>
    </row>
    <row r="101" spans="1:2" ht="15.75" x14ac:dyDescent="0.25">
      <c r="A101" s="5">
        <v>1.98</v>
      </c>
      <c r="B101" s="7">
        <f t="shared" si="16"/>
        <v>6.9542793964608455E-4</v>
      </c>
    </row>
    <row r="102" spans="1:2" ht="15.75" x14ac:dyDescent="0.25">
      <c r="A102" s="4">
        <v>2.0299999999999998</v>
      </c>
      <c r="B102" s="7">
        <f t="shared" si="16"/>
        <v>5.5833116545275015E-4</v>
      </c>
    </row>
    <row r="103" spans="1:2" ht="15.75" x14ac:dyDescent="0.25">
      <c r="A103" s="5">
        <v>1.85</v>
      </c>
      <c r="B103" s="7">
        <f t="shared" si="16"/>
        <v>2.4451879552548701E-2</v>
      </c>
    </row>
    <row r="104" spans="1:2" ht="15.75" x14ac:dyDescent="0.25">
      <c r="A104" s="4">
        <v>2.06</v>
      </c>
      <c r="B104" s="7">
        <f t="shared" si="16"/>
        <v>2.8760731009367705E-3</v>
      </c>
    </row>
    <row r="105" spans="1:2" ht="15.75" x14ac:dyDescent="0.25">
      <c r="A105" s="5">
        <v>2.06</v>
      </c>
      <c r="B105" s="7">
        <f t="shared" si="16"/>
        <v>2.8760731009367705E-3</v>
      </c>
    </row>
    <row r="106" spans="1:2" ht="15.75" x14ac:dyDescent="0.25">
      <c r="A106" s="4">
        <v>2.13</v>
      </c>
      <c r="B106" s="7">
        <f t="shared" si="16"/>
        <v>1.5284137617066085E-2</v>
      </c>
    </row>
    <row r="107" spans="1:2" ht="15.75" x14ac:dyDescent="0.25">
      <c r="A107" s="5">
        <v>2.0099999999999998</v>
      </c>
      <c r="B107" s="7">
        <f t="shared" si="16"/>
        <v>1.3169875130087563E-5</v>
      </c>
    </row>
    <row r="108" spans="1:2" ht="15.75" x14ac:dyDescent="0.25">
      <c r="A108" s="4">
        <v>1.9</v>
      </c>
      <c r="B108" s="7">
        <f t="shared" si="16"/>
        <v>1.1314782778355421E-2</v>
      </c>
    </row>
    <row r="109" spans="1:2" ht="15.75" x14ac:dyDescent="0.25">
      <c r="A109" s="5">
        <v>2.0299999999999998</v>
      </c>
      <c r="B109" s="7">
        <f t="shared" si="16"/>
        <v>5.5833116545275015E-4</v>
      </c>
    </row>
    <row r="110" spans="1:2" ht="15.75" x14ac:dyDescent="0.25">
      <c r="A110" s="4">
        <v>2.0099999999999998</v>
      </c>
      <c r="B110" s="7">
        <f t="shared" si="16"/>
        <v>1.3169875130087563E-5</v>
      </c>
    </row>
    <row r="111" spans="1:2" ht="15.75" x14ac:dyDescent="0.25">
      <c r="A111" s="5">
        <v>2.11</v>
      </c>
      <c r="B111" s="7">
        <f t="shared" si="16"/>
        <v>1.0738976326743414E-2</v>
      </c>
    </row>
    <row r="112" spans="1:2" ht="15.75" x14ac:dyDescent="0.25">
      <c r="A112" s="4">
        <v>2.0099999999999998</v>
      </c>
      <c r="B112" s="7">
        <f t="shared" si="16"/>
        <v>1.3169875130087563E-5</v>
      </c>
    </row>
    <row r="113" spans="1:2" ht="15.75" x14ac:dyDescent="0.25">
      <c r="A113" s="5">
        <v>2.08</v>
      </c>
      <c r="B113" s="7">
        <f t="shared" si="16"/>
        <v>5.4212343912594455E-3</v>
      </c>
    </row>
    <row r="114" spans="1:2" ht="15.75" x14ac:dyDescent="0.25">
      <c r="A114" s="4">
        <v>1.88</v>
      </c>
      <c r="B114" s="7">
        <f t="shared" si="16"/>
        <v>1.596962148803276E-2</v>
      </c>
    </row>
    <row r="115" spans="1:2" ht="15.75" x14ac:dyDescent="0.25">
      <c r="A115" s="5">
        <v>2.0099999999999998</v>
      </c>
      <c r="B115" s="7">
        <f t="shared" si="16"/>
        <v>1.3169875130087563E-5</v>
      </c>
    </row>
    <row r="116" spans="1:2" ht="15.75" x14ac:dyDescent="0.25">
      <c r="A116" s="4">
        <v>2.0099999999999998</v>
      </c>
      <c r="B116" s="7">
        <f t="shared" si="16"/>
        <v>1.3169875130087563E-5</v>
      </c>
    </row>
    <row r="117" spans="1:2" ht="15.75" x14ac:dyDescent="0.25">
      <c r="A117" s="5">
        <v>1.96</v>
      </c>
      <c r="B117" s="7">
        <f t="shared" si="16"/>
        <v>2.1502666493234167E-3</v>
      </c>
    </row>
    <row r="118" spans="1:2" ht="15.75" x14ac:dyDescent="0.25">
      <c r="A118" s="4">
        <v>2.06</v>
      </c>
      <c r="B118" s="7">
        <f t="shared" si="16"/>
        <v>2.8760731009367705E-3</v>
      </c>
    </row>
    <row r="119" spans="1:2" ht="15.75" x14ac:dyDescent="0.25">
      <c r="A119" s="4">
        <v>2.06</v>
      </c>
      <c r="B119" s="7">
        <f t="shared" si="16"/>
        <v>2.8760731009367705E-3</v>
      </c>
    </row>
    <row r="120" spans="1:2" ht="15.75" x14ac:dyDescent="0.25">
      <c r="A120" s="5">
        <v>1.9</v>
      </c>
      <c r="B120" s="7">
        <f t="shared" si="16"/>
        <v>1.1314782778355421E-2</v>
      </c>
    </row>
    <row r="121" spans="1:2" ht="15.75" x14ac:dyDescent="0.25">
      <c r="A121" s="4">
        <v>1.98</v>
      </c>
      <c r="B121" s="7">
        <f t="shared" si="16"/>
        <v>6.9542793964608455E-4</v>
      </c>
    </row>
    <row r="122" spans="1:2" ht="15.75" x14ac:dyDescent="0.25">
      <c r="A122" s="5">
        <v>2.11</v>
      </c>
      <c r="B122" s="7">
        <f t="shared" si="16"/>
        <v>1.0738976326743414E-2</v>
      </c>
    </row>
    <row r="123" spans="1:2" ht="15.75" x14ac:dyDescent="0.25">
      <c r="A123" s="4">
        <v>1.98</v>
      </c>
      <c r="B123" s="7">
        <f t="shared" si="16"/>
        <v>6.9542793964608455E-4</v>
      </c>
    </row>
    <row r="124" spans="1:2" ht="15.75" x14ac:dyDescent="0.25">
      <c r="A124" s="5">
        <v>1.98</v>
      </c>
      <c r="B124" s="7">
        <f t="shared" si="16"/>
        <v>6.9542793964608455E-4</v>
      </c>
    </row>
    <row r="125" spans="1:2" ht="15.75" x14ac:dyDescent="0.25">
      <c r="A125" s="4">
        <v>2.0299999999999998</v>
      </c>
      <c r="B125" s="7">
        <f t="shared" si="16"/>
        <v>5.5833116545275015E-4</v>
      </c>
    </row>
    <row r="126" spans="1:2" ht="15.75" x14ac:dyDescent="0.25">
      <c r="A126" s="5">
        <v>2.0099999999999998</v>
      </c>
      <c r="B126" s="7">
        <f t="shared" si="16"/>
        <v>1.3169875130087563E-5</v>
      </c>
    </row>
    <row r="127" spans="1:2" ht="15.75" x14ac:dyDescent="0.25">
      <c r="A127" s="4">
        <v>2.11</v>
      </c>
      <c r="B127" s="7">
        <f t="shared" si="16"/>
        <v>1.0738976326743414E-2</v>
      </c>
    </row>
    <row r="128" spans="1:2" ht="15.75" x14ac:dyDescent="0.25">
      <c r="A128" s="5">
        <v>2.06</v>
      </c>
      <c r="B128" s="7">
        <f t="shared" si="16"/>
        <v>2.8760731009367705E-3</v>
      </c>
    </row>
    <row r="129" spans="1:2" ht="15.75" x14ac:dyDescent="0.25">
      <c r="A129" s="4">
        <v>2.06</v>
      </c>
      <c r="B129" s="7">
        <f t="shared" si="16"/>
        <v>2.8760731009367705E-3</v>
      </c>
    </row>
    <row r="130" spans="1:2" ht="15.75" x14ac:dyDescent="0.25">
      <c r="A130" s="5">
        <v>1.93</v>
      </c>
      <c r="B130" s="7">
        <f t="shared" si="16"/>
        <v>5.8325247138394177E-3</v>
      </c>
    </row>
    <row r="131" spans="1:2" ht="15.75" x14ac:dyDescent="0.25">
      <c r="A131" s="4">
        <v>2.06</v>
      </c>
      <c r="B131" s="7">
        <f t="shared" si="16"/>
        <v>2.8760731009367705E-3</v>
      </c>
    </row>
    <row r="132" spans="1:2" ht="15.75" x14ac:dyDescent="0.25">
      <c r="A132" s="5">
        <v>1.98</v>
      </c>
      <c r="B132" s="7">
        <f t="shared" ref="B132:B195" si="17">(A132-media)^2</f>
        <v>6.9542793964608455E-4</v>
      </c>
    </row>
    <row r="133" spans="1:2" ht="15.75" x14ac:dyDescent="0.25">
      <c r="A133" s="4">
        <v>2.11</v>
      </c>
      <c r="B133" s="7">
        <f t="shared" si="17"/>
        <v>1.0738976326743414E-2</v>
      </c>
    </row>
    <row r="134" spans="1:2" ht="15.75" x14ac:dyDescent="0.25">
      <c r="A134" s="6">
        <v>2.0299999999999998</v>
      </c>
      <c r="B134" s="7">
        <f t="shared" si="17"/>
        <v>5.5833116545275015E-4</v>
      </c>
    </row>
    <row r="135" spans="1:2" ht="15.75" x14ac:dyDescent="0.25">
      <c r="A135" s="4">
        <v>2.08</v>
      </c>
      <c r="B135" s="7">
        <f t="shared" si="17"/>
        <v>5.4212343912594455E-3</v>
      </c>
    </row>
    <row r="136" spans="1:2" ht="15.75" x14ac:dyDescent="0.25">
      <c r="A136" s="5">
        <v>2.08</v>
      </c>
      <c r="B136" s="7">
        <f t="shared" si="17"/>
        <v>5.4212343912594455E-3</v>
      </c>
    </row>
    <row r="137" spans="1:2" ht="15.75" x14ac:dyDescent="0.25">
      <c r="A137" s="4">
        <v>1.9</v>
      </c>
      <c r="B137" s="7">
        <f t="shared" si="17"/>
        <v>1.1314782778355421E-2</v>
      </c>
    </row>
    <row r="138" spans="1:2" ht="15.75" x14ac:dyDescent="0.25">
      <c r="A138" s="5">
        <v>1.96</v>
      </c>
      <c r="B138" s="7">
        <f t="shared" si="17"/>
        <v>2.1502666493234167E-3</v>
      </c>
    </row>
    <row r="139" spans="1:2" ht="15.75" x14ac:dyDescent="0.25">
      <c r="A139" s="4">
        <v>2.06</v>
      </c>
      <c r="B139" s="7">
        <f t="shared" si="17"/>
        <v>2.8760731009367705E-3</v>
      </c>
    </row>
    <row r="140" spans="1:2" ht="15.75" x14ac:dyDescent="0.25">
      <c r="A140" s="5">
        <v>2.11</v>
      </c>
      <c r="B140" s="7">
        <f t="shared" si="17"/>
        <v>1.0738976326743414E-2</v>
      </c>
    </row>
    <row r="141" spans="1:2" ht="15.75" x14ac:dyDescent="0.25">
      <c r="A141" s="4">
        <v>1.93</v>
      </c>
      <c r="B141" s="7">
        <f t="shared" si="17"/>
        <v>5.8325247138394177E-3</v>
      </c>
    </row>
    <row r="142" spans="1:2" ht="15.75" x14ac:dyDescent="0.25">
      <c r="A142" s="5">
        <v>1.88</v>
      </c>
      <c r="B142" s="7">
        <f t="shared" si="17"/>
        <v>1.596962148803276E-2</v>
      </c>
    </row>
    <row r="143" spans="1:2" ht="15.75" x14ac:dyDescent="0.25">
      <c r="A143" s="4">
        <v>1.88</v>
      </c>
      <c r="B143" s="7">
        <f t="shared" si="17"/>
        <v>1.596962148803276E-2</v>
      </c>
    </row>
    <row r="144" spans="1:2" ht="15.75" x14ac:dyDescent="0.25">
      <c r="A144" s="5">
        <v>2.0299999999999998</v>
      </c>
      <c r="B144" s="7">
        <f t="shared" si="17"/>
        <v>5.5833116545275015E-4</v>
      </c>
    </row>
    <row r="145" spans="1:2" ht="15.75" x14ac:dyDescent="0.25">
      <c r="A145" s="4">
        <v>2.11</v>
      </c>
      <c r="B145" s="7">
        <f t="shared" si="17"/>
        <v>1.0738976326743414E-2</v>
      </c>
    </row>
    <row r="146" spans="1:2" ht="15.75" x14ac:dyDescent="0.25">
      <c r="A146" s="5">
        <v>2.0299999999999998</v>
      </c>
      <c r="B146" s="7">
        <f t="shared" si="17"/>
        <v>5.5833116545275015E-4</v>
      </c>
    </row>
    <row r="147" spans="1:2" ht="15.75" x14ac:dyDescent="0.25">
      <c r="A147" s="4">
        <v>2.0299999999999998</v>
      </c>
      <c r="B147" s="7">
        <f t="shared" si="17"/>
        <v>5.5833116545275015E-4</v>
      </c>
    </row>
    <row r="148" spans="1:2" ht="15.75" x14ac:dyDescent="0.25">
      <c r="A148" s="5">
        <v>1.98</v>
      </c>
      <c r="B148" s="7">
        <f t="shared" si="17"/>
        <v>6.9542793964608455E-4</v>
      </c>
    </row>
    <row r="149" spans="1:2" ht="15.75" x14ac:dyDescent="0.25">
      <c r="A149" s="4">
        <v>2.06</v>
      </c>
      <c r="B149" s="7">
        <f t="shared" si="17"/>
        <v>2.8760731009367705E-3</v>
      </c>
    </row>
    <row r="150" spans="1:2" ht="15.75" x14ac:dyDescent="0.25">
      <c r="A150" s="5">
        <v>2.08</v>
      </c>
      <c r="B150" s="7">
        <f t="shared" si="17"/>
        <v>5.4212343912594455E-3</v>
      </c>
    </row>
    <row r="151" spans="1:2" ht="15.75" x14ac:dyDescent="0.25">
      <c r="A151" s="4">
        <v>1.9</v>
      </c>
      <c r="B151" s="7">
        <f t="shared" si="17"/>
        <v>1.1314782778355421E-2</v>
      </c>
    </row>
    <row r="152" spans="1:2" ht="15.75" x14ac:dyDescent="0.25">
      <c r="A152" s="5">
        <v>1.96</v>
      </c>
      <c r="B152" s="7">
        <f t="shared" si="17"/>
        <v>2.1502666493234167E-3</v>
      </c>
    </row>
    <row r="153" spans="1:2" ht="15.75" x14ac:dyDescent="0.25">
      <c r="A153" s="4">
        <v>2.08</v>
      </c>
      <c r="B153" s="7">
        <f t="shared" si="17"/>
        <v>5.4212343912594455E-3</v>
      </c>
    </row>
    <row r="154" spans="1:2" ht="15.75" x14ac:dyDescent="0.25">
      <c r="A154" s="5">
        <v>1.93</v>
      </c>
      <c r="B154" s="7">
        <f t="shared" si="17"/>
        <v>5.8325247138394177E-3</v>
      </c>
    </row>
    <row r="155" spans="1:2" ht="15.75" x14ac:dyDescent="0.25">
      <c r="A155" s="4">
        <v>2.11</v>
      </c>
      <c r="B155" s="7">
        <f t="shared" si="17"/>
        <v>1.0738976326743414E-2</v>
      </c>
    </row>
    <row r="156" spans="1:2" ht="15.75" x14ac:dyDescent="0.25">
      <c r="A156" s="5">
        <v>1.98</v>
      </c>
      <c r="B156" s="7">
        <f t="shared" si="17"/>
        <v>6.9542793964608455E-4</v>
      </c>
    </row>
    <row r="157" spans="1:2" ht="15.75" x14ac:dyDescent="0.25">
      <c r="A157" s="4">
        <v>2.0099999999999998</v>
      </c>
      <c r="B157" s="7">
        <f t="shared" si="17"/>
        <v>1.3169875130087563E-5</v>
      </c>
    </row>
    <row r="158" spans="1:2" ht="15.75" x14ac:dyDescent="0.25">
      <c r="A158" s="5">
        <v>2.0099999999999998</v>
      </c>
      <c r="B158" s="7">
        <f t="shared" si="17"/>
        <v>1.3169875130087563E-5</v>
      </c>
    </row>
    <row r="159" spans="1:2" ht="15.75" x14ac:dyDescent="0.25">
      <c r="A159" s="4">
        <v>1.93</v>
      </c>
      <c r="B159" s="7">
        <f t="shared" si="17"/>
        <v>5.8325247138394177E-3</v>
      </c>
    </row>
    <row r="160" spans="1:2" ht="15.75" x14ac:dyDescent="0.25">
      <c r="A160" s="5">
        <v>1.96</v>
      </c>
      <c r="B160" s="7">
        <f t="shared" si="17"/>
        <v>2.1502666493234167E-3</v>
      </c>
    </row>
    <row r="161" spans="1:2" ht="15.75" x14ac:dyDescent="0.25">
      <c r="A161" s="4">
        <v>2.08</v>
      </c>
      <c r="B161" s="7">
        <f t="shared" si="17"/>
        <v>5.4212343912594455E-3</v>
      </c>
    </row>
    <row r="162" spans="1:2" ht="15.75" x14ac:dyDescent="0.25">
      <c r="A162" s="5">
        <v>2.16</v>
      </c>
      <c r="B162" s="7">
        <f t="shared" si="17"/>
        <v>2.3601879552550161E-2</v>
      </c>
    </row>
    <row r="163" spans="1:2" ht="15.75" x14ac:dyDescent="0.25">
      <c r="A163" s="4">
        <v>2.0099999999999998</v>
      </c>
      <c r="B163" s="7">
        <f t="shared" si="17"/>
        <v>1.3169875130087563E-5</v>
      </c>
    </row>
    <row r="164" spans="1:2" ht="15.75" x14ac:dyDescent="0.25">
      <c r="A164" s="5">
        <v>2.0299999999999998</v>
      </c>
      <c r="B164" s="7">
        <f t="shared" si="17"/>
        <v>5.5833116545275015E-4</v>
      </c>
    </row>
    <row r="165" spans="1:2" ht="15.75" x14ac:dyDescent="0.25">
      <c r="A165" s="4">
        <v>2.13</v>
      </c>
      <c r="B165" s="7">
        <f t="shared" si="17"/>
        <v>1.5284137617066085E-2</v>
      </c>
    </row>
    <row r="166" spans="1:2" ht="15.75" x14ac:dyDescent="0.25">
      <c r="A166" s="5">
        <v>1.75</v>
      </c>
      <c r="B166" s="7">
        <f t="shared" si="17"/>
        <v>6.5726073100935381E-2</v>
      </c>
    </row>
    <row r="167" spans="1:2" ht="15.75" x14ac:dyDescent="0.25">
      <c r="A167" s="4">
        <v>1.93</v>
      </c>
      <c r="B167" s="7">
        <f t="shared" si="17"/>
        <v>5.8325247138394177E-3</v>
      </c>
    </row>
    <row r="168" spans="1:2" ht="15.75" x14ac:dyDescent="0.25">
      <c r="A168" s="4">
        <v>2.0299999999999998</v>
      </c>
      <c r="B168" s="7">
        <f t="shared" si="17"/>
        <v>5.5833116545275015E-4</v>
      </c>
    </row>
    <row r="169" spans="1:2" ht="15.75" x14ac:dyDescent="0.25">
      <c r="A169" s="5">
        <v>2.13</v>
      </c>
      <c r="B169" s="7">
        <f t="shared" si="17"/>
        <v>1.5284137617066085E-2</v>
      </c>
    </row>
    <row r="170" spans="1:2" ht="15.75" x14ac:dyDescent="0.25">
      <c r="A170" s="4">
        <v>1.88</v>
      </c>
      <c r="B170" s="7">
        <f t="shared" si="17"/>
        <v>1.596962148803276E-2</v>
      </c>
    </row>
    <row r="171" spans="1:2" ht="15.75" x14ac:dyDescent="0.25">
      <c r="A171" s="5">
        <v>2.11</v>
      </c>
      <c r="B171" s="7">
        <f t="shared" si="17"/>
        <v>1.0738976326743414E-2</v>
      </c>
    </row>
    <row r="172" spans="1:2" ht="15.75" x14ac:dyDescent="0.25">
      <c r="A172" s="4">
        <v>2.06</v>
      </c>
      <c r="B172" s="7">
        <f t="shared" si="17"/>
        <v>2.8760731009367705E-3</v>
      </c>
    </row>
    <row r="173" spans="1:2" ht="15.75" x14ac:dyDescent="0.25">
      <c r="A173" s="5">
        <v>1.98</v>
      </c>
      <c r="B173" s="7">
        <f t="shared" si="17"/>
        <v>6.9542793964608455E-4</v>
      </c>
    </row>
    <row r="174" spans="1:2" ht="15.75" x14ac:dyDescent="0.25">
      <c r="A174" s="4">
        <v>2.06</v>
      </c>
      <c r="B174" s="7">
        <f t="shared" si="17"/>
        <v>2.8760731009367705E-3</v>
      </c>
    </row>
    <row r="175" spans="1:2" ht="15.75" x14ac:dyDescent="0.25">
      <c r="A175" s="5">
        <v>1.93</v>
      </c>
      <c r="B175" s="7">
        <f t="shared" si="17"/>
        <v>5.8325247138394177E-3</v>
      </c>
    </row>
    <row r="176" spans="1:2" ht="15.75" x14ac:dyDescent="0.25">
      <c r="A176" s="4">
        <v>2.06</v>
      </c>
      <c r="B176" s="7">
        <f t="shared" si="17"/>
        <v>2.8760731009367705E-3</v>
      </c>
    </row>
    <row r="177" spans="1:2" ht="15.75" x14ac:dyDescent="0.25">
      <c r="A177" s="5">
        <v>1.85</v>
      </c>
      <c r="B177" s="7">
        <f t="shared" si="17"/>
        <v>2.4451879552548701E-2</v>
      </c>
    </row>
    <row r="178" spans="1:2" ht="15.75" x14ac:dyDescent="0.25">
      <c r="A178" s="4">
        <v>1.96</v>
      </c>
      <c r="B178" s="7">
        <f t="shared" si="17"/>
        <v>2.1502666493234167E-3</v>
      </c>
    </row>
    <row r="179" spans="1:2" ht="15.75" x14ac:dyDescent="0.25">
      <c r="A179" s="5">
        <v>2.06</v>
      </c>
      <c r="B179" s="7">
        <f t="shared" si="17"/>
        <v>2.8760731009367705E-3</v>
      </c>
    </row>
    <row r="180" spans="1:2" ht="15.75" x14ac:dyDescent="0.25">
      <c r="A180" s="4">
        <v>2.06</v>
      </c>
      <c r="B180" s="7">
        <f t="shared" si="17"/>
        <v>2.8760731009367705E-3</v>
      </c>
    </row>
    <row r="181" spans="1:2" ht="15.75" x14ac:dyDescent="0.25">
      <c r="A181" s="5">
        <v>1.93</v>
      </c>
      <c r="B181" s="7">
        <f t="shared" si="17"/>
        <v>5.8325247138394177E-3</v>
      </c>
    </row>
    <row r="182" spans="1:2" ht="15.75" x14ac:dyDescent="0.25">
      <c r="A182" s="4">
        <v>2.08</v>
      </c>
      <c r="B182" s="7">
        <f t="shared" si="17"/>
        <v>5.4212343912594455E-3</v>
      </c>
    </row>
    <row r="183" spans="1:2" ht="15.75" x14ac:dyDescent="0.25">
      <c r="A183" s="5">
        <v>1.85</v>
      </c>
      <c r="B183" s="7">
        <f t="shared" si="17"/>
        <v>2.4451879552548701E-2</v>
      </c>
    </row>
    <row r="184" spans="1:2" ht="15.75" x14ac:dyDescent="0.25">
      <c r="A184" s="4">
        <v>2.0099999999999998</v>
      </c>
      <c r="B184" s="7">
        <f t="shared" si="17"/>
        <v>1.3169875130087563E-5</v>
      </c>
    </row>
    <row r="185" spans="1:2" ht="15.75" x14ac:dyDescent="0.25">
      <c r="A185" s="4">
        <v>2.06</v>
      </c>
      <c r="B185" s="7">
        <f t="shared" si="17"/>
        <v>2.8760731009367705E-3</v>
      </c>
    </row>
    <row r="186" spans="1:2" ht="15.75" x14ac:dyDescent="0.25">
      <c r="A186" s="5">
        <v>2.0099999999999998</v>
      </c>
      <c r="B186" s="7">
        <f t="shared" si="17"/>
        <v>1.3169875130087563E-5</v>
      </c>
    </row>
    <row r="187" spans="1:2" ht="15.75" x14ac:dyDescent="0.25">
      <c r="A187" s="4">
        <v>1.85</v>
      </c>
      <c r="B187" s="7">
        <f t="shared" si="17"/>
        <v>2.4451879552548701E-2</v>
      </c>
    </row>
    <row r="188" spans="1:2" ht="15.75" x14ac:dyDescent="0.25">
      <c r="A188" s="5">
        <v>2.06</v>
      </c>
      <c r="B188" s="7">
        <f t="shared" si="17"/>
        <v>2.8760731009367705E-3</v>
      </c>
    </row>
    <row r="189" spans="1:2" ht="15.75" x14ac:dyDescent="0.25">
      <c r="A189" s="4">
        <v>1.85</v>
      </c>
      <c r="B189" s="7">
        <f t="shared" si="17"/>
        <v>2.4451879552548701E-2</v>
      </c>
    </row>
    <row r="190" spans="1:2" ht="15.75" x14ac:dyDescent="0.25">
      <c r="A190" s="5">
        <v>2.16</v>
      </c>
      <c r="B190" s="7">
        <f t="shared" si="17"/>
        <v>2.3601879552550161E-2</v>
      </c>
    </row>
    <row r="191" spans="1:2" ht="15.75" x14ac:dyDescent="0.25">
      <c r="A191" s="4">
        <v>2.0299999999999998</v>
      </c>
      <c r="B191" s="7">
        <f t="shared" si="17"/>
        <v>5.5833116545275015E-4</v>
      </c>
    </row>
    <row r="192" spans="1:2" ht="15.75" x14ac:dyDescent="0.25">
      <c r="A192" s="5">
        <v>1.93</v>
      </c>
      <c r="B192" s="7">
        <f t="shared" si="17"/>
        <v>5.8325247138394177E-3</v>
      </c>
    </row>
    <row r="193" spans="1:2" ht="15.75" x14ac:dyDescent="0.25">
      <c r="A193" s="4">
        <v>2.06</v>
      </c>
      <c r="B193" s="7">
        <f t="shared" si="17"/>
        <v>2.8760731009367705E-3</v>
      </c>
    </row>
    <row r="194" spans="1:2" ht="15.75" x14ac:dyDescent="0.25">
      <c r="A194" s="5">
        <v>1.96</v>
      </c>
      <c r="B194" s="7">
        <f t="shared" si="17"/>
        <v>2.1502666493234167E-3</v>
      </c>
    </row>
    <row r="195" spans="1:2" ht="15.75" x14ac:dyDescent="0.25">
      <c r="A195" s="4">
        <v>1.96</v>
      </c>
      <c r="B195" s="7">
        <f t="shared" si="17"/>
        <v>2.1502666493234167E-3</v>
      </c>
    </row>
    <row r="196" spans="1:2" ht="15.75" x14ac:dyDescent="0.25">
      <c r="A196" s="5">
        <v>2.08</v>
      </c>
      <c r="B196" s="7">
        <f t="shared" ref="B196:B259" si="18">(A196-media)^2</f>
        <v>5.4212343912594455E-3</v>
      </c>
    </row>
    <row r="197" spans="1:2" ht="15.75" x14ac:dyDescent="0.25">
      <c r="A197" s="4">
        <v>2.06</v>
      </c>
      <c r="B197" s="7">
        <f t="shared" si="18"/>
        <v>2.8760731009367705E-3</v>
      </c>
    </row>
    <row r="198" spans="1:2" ht="15.75" x14ac:dyDescent="0.25">
      <c r="A198" s="5">
        <v>1.85</v>
      </c>
      <c r="B198" s="7">
        <f t="shared" si="18"/>
        <v>2.4451879552548701E-2</v>
      </c>
    </row>
    <row r="199" spans="1:2" ht="15.75" x14ac:dyDescent="0.25">
      <c r="A199" s="4">
        <v>2.0099999999999998</v>
      </c>
      <c r="B199" s="7">
        <f t="shared" si="18"/>
        <v>1.3169875130087563E-5</v>
      </c>
    </row>
    <row r="200" spans="1:2" ht="15.75" x14ac:dyDescent="0.25">
      <c r="A200" s="5">
        <v>2.0299999999999998</v>
      </c>
      <c r="B200" s="7">
        <f t="shared" si="18"/>
        <v>5.5833116545275015E-4</v>
      </c>
    </row>
    <row r="201" spans="1:2" ht="15.75" x14ac:dyDescent="0.25">
      <c r="A201" s="4">
        <v>2.08</v>
      </c>
      <c r="B201" s="7">
        <f t="shared" si="18"/>
        <v>5.4212343912594455E-3</v>
      </c>
    </row>
    <row r="202" spans="1:2" ht="15.75" x14ac:dyDescent="0.25">
      <c r="A202" s="4">
        <v>2.0299999999999998</v>
      </c>
      <c r="B202" s="7">
        <f t="shared" si="18"/>
        <v>5.5833116545275015E-4</v>
      </c>
    </row>
    <row r="203" spans="1:2" ht="15.75" x14ac:dyDescent="0.25">
      <c r="A203" s="5">
        <v>1.9</v>
      </c>
      <c r="B203" s="7">
        <f t="shared" si="18"/>
        <v>1.1314782778355421E-2</v>
      </c>
    </row>
    <row r="204" spans="1:2" ht="15.75" x14ac:dyDescent="0.25">
      <c r="A204" s="4">
        <v>2.0299999999999998</v>
      </c>
      <c r="B204" s="7">
        <f t="shared" si="18"/>
        <v>5.5833116545275015E-4</v>
      </c>
    </row>
    <row r="205" spans="1:2" ht="15.75" x14ac:dyDescent="0.25">
      <c r="A205" s="5">
        <v>2.0099999999999998</v>
      </c>
      <c r="B205" s="7">
        <f t="shared" si="18"/>
        <v>1.3169875130087563E-5</v>
      </c>
    </row>
    <row r="206" spans="1:2" ht="15.75" x14ac:dyDescent="0.25">
      <c r="A206" s="4">
        <v>2.13</v>
      </c>
      <c r="B206" s="7">
        <f t="shared" si="18"/>
        <v>1.5284137617066085E-2</v>
      </c>
    </row>
    <row r="207" spans="1:2" ht="15.75" x14ac:dyDescent="0.25">
      <c r="A207" s="5">
        <v>1.93</v>
      </c>
      <c r="B207" s="7">
        <f t="shared" si="18"/>
        <v>5.8325247138394177E-3</v>
      </c>
    </row>
    <row r="208" spans="1:2" ht="15.75" x14ac:dyDescent="0.25">
      <c r="A208" s="4">
        <v>2.16</v>
      </c>
      <c r="B208" s="7">
        <f t="shared" si="18"/>
        <v>2.3601879552550161E-2</v>
      </c>
    </row>
    <row r="209" spans="1:2" ht="15.75" x14ac:dyDescent="0.25">
      <c r="A209" s="5">
        <v>1.96</v>
      </c>
      <c r="B209" s="7">
        <f t="shared" si="18"/>
        <v>2.1502666493234167E-3</v>
      </c>
    </row>
    <row r="210" spans="1:2" ht="15.75" x14ac:dyDescent="0.25">
      <c r="A210" s="4">
        <v>2.08</v>
      </c>
      <c r="B210" s="7">
        <f t="shared" si="18"/>
        <v>5.4212343912594455E-3</v>
      </c>
    </row>
    <row r="211" spans="1:2" ht="15.75" x14ac:dyDescent="0.25">
      <c r="A211" s="5">
        <v>2.0099999999999998</v>
      </c>
      <c r="B211" s="7">
        <f t="shared" si="18"/>
        <v>1.3169875130087563E-5</v>
      </c>
    </row>
    <row r="212" spans="1:2" ht="15.75" x14ac:dyDescent="0.25">
      <c r="A212" s="4">
        <v>2.0299999999999998</v>
      </c>
      <c r="B212" s="7">
        <f t="shared" si="18"/>
        <v>5.5833116545275015E-4</v>
      </c>
    </row>
    <row r="213" spans="1:2" ht="15.75" x14ac:dyDescent="0.25">
      <c r="A213" s="5">
        <v>1.9</v>
      </c>
      <c r="B213" s="7">
        <f t="shared" si="18"/>
        <v>1.1314782778355421E-2</v>
      </c>
    </row>
    <row r="214" spans="1:2" ht="15.75" x14ac:dyDescent="0.25">
      <c r="A214" s="4">
        <v>2.0299999999999998</v>
      </c>
      <c r="B214" s="7">
        <f t="shared" si="18"/>
        <v>5.5833116545275015E-4</v>
      </c>
    </row>
    <row r="215" spans="1:2" ht="15.75" x14ac:dyDescent="0.25">
      <c r="A215" s="5">
        <v>2.06</v>
      </c>
      <c r="B215" s="7">
        <f t="shared" si="18"/>
        <v>2.8760731009367705E-3</v>
      </c>
    </row>
    <row r="216" spans="1:2" ht="15.75" x14ac:dyDescent="0.25">
      <c r="A216" s="4">
        <v>2.0299999999999998</v>
      </c>
      <c r="B216" s="7">
        <f t="shared" si="18"/>
        <v>5.5833116545275015E-4</v>
      </c>
    </row>
    <row r="217" spans="1:2" ht="15.75" x14ac:dyDescent="0.25">
      <c r="A217" s="5">
        <v>1.91</v>
      </c>
      <c r="B217" s="7">
        <f t="shared" si="18"/>
        <v>9.2873634235167528E-3</v>
      </c>
    </row>
    <row r="218" spans="1:2" ht="15.75" x14ac:dyDescent="0.25">
      <c r="A218" s="4">
        <v>2.06</v>
      </c>
      <c r="B218" s="7">
        <f t="shared" si="18"/>
        <v>2.8760731009367705E-3</v>
      </c>
    </row>
    <row r="219" spans="1:2" ht="15.75" x14ac:dyDescent="0.25">
      <c r="A219" s="5">
        <v>2.06</v>
      </c>
      <c r="B219" s="7">
        <f t="shared" si="18"/>
        <v>2.8760731009367705E-3</v>
      </c>
    </row>
    <row r="220" spans="1:2" ht="15.75" x14ac:dyDescent="0.25">
      <c r="A220" s="4">
        <v>2.11</v>
      </c>
      <c r="B220" s="7">
        <f t="shared" si="18"/>
        <v>1.0738976326743414E-2</v>
      </c>
    </row>
    <row r="221" spans="1:2" ht="15.75" x14ac:dyDescent="0.25">
      <c r="A221" s="5">
        <v>2.06</v>
      </c>
      <c r="B221" s="7">
        <f t="shared" si="18"/>
        <v>2.8760731009367705E-3</v>
      </c>
    </row>
    <row r="222" spans="1:2" ht="15.75" x14ac:dyDescent="0.25">
      <c r="A222" s="4">
        <v>1.96</v>
      </c>
      <c r="B222" s="7">
        <f t="shared" si="18"/>
        <v>2.1502666493234167E-3</v>
      </c>
    </row>
    <row r="223" spans="1:2" ht="15.75" x14ac:dyDescent="0.25">
      <c r="A223" s="5">
        <v>1.93</v>
      </c>
      <c r="B223" s="7">
        <f t="shared" si="18"/>
        <v>5.8325247138394177E-3</v>
      </c>
    </row>
    <row r="224" spans="1:2" ht="15.75" x14ac:dyDescent="0.25">
      <c r="A224" s="4">
        <v>2.0099999999999998</v>
      </c>
      <c r="B224" s="7">
        <f t="shared" si="18"/>
        <v>1.3169875130087563E-5</v>
      </c>
    </row>
    <row r="225" spans="1:2" ht="15.75" x14ac:dyDescent="0.25">
      <c r="A225" s="5">
        <v>1.98</v>
      </c>
      <c r="B225" s="7">
        <f t="shared" si="18"/>
        <v>6.9542793964608455E-4</v>
      </c>
    </row>
    <row r="226" spans="1:2" ht="15.75" x14ac:dyDescent="0.25">
      <c r="A226" s="4">
        <v>1.9</v>
      </c>
      <c r="B226" s="7">
        <f t="shared" si="18"/>
        <v>1.1314782778355421E-2</v>
      </c>
    </row>
    <row r="227" spans="1:2" ht="15.75" x14ac:dyDescent="0.25">
      <c r="A227" s="5">
        <v>2.06</v>
      </c>
      <c r="B227" s="7">
        <f t="shared" si="18"/>
        <v>2.8760731009367705E-3</v>
      </c>
    </row>
    <row r="228" spans="1:2" ht="15.75" x14ac:dyDescent="0.25">
      <c r="A228" s="4">
        <v>2.0099999999999998</v>
      </c>
      <c r="B228" s="7">
        <f t="shared" si="18"/>
        <v>1.3169875130087563E-5</v>
      </c>
    </row>
    <row r="229" spans="1:2" ht="15.75" x14ac:dyDescent="0.25">
      <c r="A229" s="5">
        <v>1.96</v>
      </c>
      <c r="B229" s="7">
        <f t="shared" si="18"/>
        <v>2.1502666493234167E-3</v>
      </c>
    </row>
    <row r="230" spans="1:2" ht="15.75" x14ac:dyDescent="0.25">
      <c r="A230" s="4">
        <v>1.98</v>
      </c>
      <c r="B230" s="7">
        <f t="shared" si="18"/>
        <v>6.9542793964608455E-4</v>
      </c>
    </row>
    <row r="231" spans="1:2" ht="15.75" x14ac:dyDescent="0.25">
      <c r="A231" s="5">
        <v>2.16</v>
      </c>
      <c r="B231" s="7">
        <f t="shared" si="18"/>
        <v>2.3601879552550161E-2</v>
      </c>
    </row>
    <row r="232" spans="1:2" ht="15.75" x14ac:dyDescent="0.25">
      <c r="A232" s="4">
        <v>2.0099999999999998</v>
      </c>
      <c r="B232" s="7">
        <f t="shared" si="18"/>
        <v>1.3169875130087563E-5</v>
      </c>
    </row>
    <row r="233" spans="1:2" ht="15.75" x14ac:dyDescent="0.25">
      <c r="A233" s="5">
        <v>1.9</v>
      </c>
      <c r="B233" s="7">
        <f t="shared" si="18"/>
        <v>1.1314782778355421E-2</v>
      </c>
    </row>
    <row r="234" spans="1:2" ht="15.75" x14ac:dyDescent="0.25">
      <c r="A234" s="4">
        <v>2.08</v>
      </c>
      <c r="B234" s="7">
        <f t="shared" si="18"/>
        <v>5.4212343912594455E-3</v>
      </c>
    </row>
    <row r="235" spans="1:2" ht="15.75" x14ac:dyDescent="0.25">
      <c r="A235" s="5">
        <v>2.11</v>
      </c>
      <c r="B235" s="7">
        <f t="shared" si="18"/>
        <v>1.0738976326743414E-2</v>
      </c>
    </row>
    <row r="236" spans="1:2" ht="15.75" x14ac:dyDescent="0.25">
      <c r="A236" s="4">
        <v>1.9</v>
      </c>
      <c r="B236" s="7">
        <f t="shared" si="18"/>
        <v>1.1314782778355421E-2</v>
      </c>
    </row>
    <row r="237" spans="1:2" ht="15.75" x14ac:dyDescent="0.25">
      <c r="A237" s="5">
        <v>2.0099999999999998</v>
      </c>
      <c r="B237" s="7">
        <f t="shared" si="18"/>
        <v>1.3169875130087563E-5</v>
      </c>
    </row>
    <row r="238" spans="1:2" ht="15.75" x14ac:dyDescent="0.25">
      <c r="A238" s="4">
        <v>1.88</v>
      </c>
      <c r="B238" s="7">
        <f t="shared" si="18"/>
        <v>1.596962148803276E-2</v>
      </c>
    </row>
    <row r="239" spans="1:2" ht="15.75" x14ac:dyDescent="0.25">
      <c r="A239" s="5">
        <v>1.9</v>
      </c>
      <c r="B239" s="7">
        <f t="shared" si="18"/>
        <v>1.1314782778355421E-2</v>
      </c>
    </row>
    <row r="240" spans="1:2" ht="15.75" x14ac:dyDescent="0.25">
      <c r="A240" s="4">
        <v>1.96</v>
      </c>
      <c r="B240" s="7">
        <f t="shared" si="18"/>
        <v>2.1502666493234167E-3</v>
      </c>
    </row>
    <row r="241" spans="1:2" ht="15.75" x14ac:dyDescent="0.25">
      <c r="A241" s="5">
        <v>2.16</v>
      </c>
      <c r="B241" s="7">
        <f t="shared" si="18"/>
        <v>2.3601879552550161E-2</v>
      </c>
    </row>
    <row r="242" spans="1:2" ht="15.75" x14ac:dyDescent="0.25">
      <c r="A242" s="4">
        <v>2.06</v>
      </c>
      <c r="B242" s="7">
        <f t="shared" si="18"/>
        <v>2.8760731009367705E-3</v>
      </c>
    </row>
    <row r="243" spans="1:2" ht="15.75" x14ac:dyDescent="0.25">
      <c r="A243" s="5">
        <v>2.08</v>
      </c>
      <c r="B243" s="7">
        <f t="shared" si="18"/>
        <v>5.4212343912594455E-3</v>
      </c>
    </row>
    <row r="244" spans="1:2" ht="15.75" x14ac:dyDescent="0.25">
      <c r="A244" s="4">
        <v>2.08</v>
      </c>
      <c r="B244" s="7">
        <f t="shared" si="18"/>
        <v>5.4212343912594455E-3</v>
      </c>
    </row>
    <row r="245" spans="1:2" ht="15.75" x14ac:dyDescent="0.25">
      <c r="A245" s="5">
        <v>1.85</v>
      </c>
      <c r="B245" s="7">
        <f t="shared" si="18"/>
        <v>2.4451879552548701E-2</v>
      </c>
    </row>
    <row r="246" spans="1:2" ht="15.75" x14ac:dyDescent="0.25">
      <c r="A246" s="4">
        <v>1.96</v>
      </c>
      <c r="B246" s="7">
        <f t="shared" si="18"/>
        <v>2.1502666493234167E-3</v>
      </c>
    </row>
    <row r="247" spans="1:2" ht="15.75" x14ac:dyDescent="0.25">
      <c r="A247" s="5">
        <v>2.0299999999999998</v>
      </c>
      <c r="B247" s="7">
        <f t="shared" si="18"/>
        <v>5.5833116545275015E-4</v>
      </c>
    </row>
    <row r="248" spans="1:2" ht="15.75" x14ac:dyDescent="0.25">
      <c r="A248" s="4">
        <v>1.9</v>
      </c>
      <c r="B248" s="7">
        <f t="shared" si="18"/>
        <v>1.1314782778355421E-2</v>
      </c>
    </row>
    <row r="249" spans="1:2" ht="15.75" x14ac:dyDescent="0.25">
      <c r="A249" s="5">
        <v>1.9</v>
      </c>
      <c r="B249" s="7">
        <f t="shared" si="18"/>
        <v>1.1314782778355421E-2</v>
      </c>
    </row>
    <row r="250" spans="1:2" ht="15.75" x14ac:dyDescent="0.25">
      <c r="A250" s="4">
        <v>2.06</v>
      </c>
      <c r="B250" s="7">
        <f t="shared" si="18"/>
        <v>2.8760731009367705E-3</v>
      </c>
    </row>
    <row r="251" spans="1:2" ht="15.75" x14ac:dyDescent="0.25">
      <c r="A251" s="4">
        <v>1.98</v>
      </c>
      <c r="B251" s="7">
        <f t="shared" si="18"/>
        <v>6.9542793964608455E-4</v>
      </c>
    </row>
    <row r="252" spans="1:2" ht="15.75" x14ac:dyDescent="0.25">
      <c r="A252" s="5">
        <v>2.13</v>
      </c>
      <c r="B252" s="7">
        <f t="shared" si="18"/>
        <v>1.5284137617066085E-2</v>
      </c>
    </row>
    <row r="253" spans="1:2" ht="15.75" x14ac:dyDescent="0.25">
      <c r="A253" s="4">
        <v>2.0099999999999998</v>
      </c>
      <c r="B253" s="7">
        <f t="shared" si="18"/>
        <v>1.3169875130087563E-5</v>
      </c>
    </row>
    <row r="254" spans="1:2" ht="15.75" x14ac:dyDescent="0.25">
      <c r="A254" s="5">
        <v>1.88</v>
      </c>
      <c r="B254" s="7">
        <f t="shared" si="18"/>
        <v>1.596962148803276E-2</v>
      </c>
    </row>
    <row r="255" spans="1:2" ht="15.75" x14ac:dyDescent="0.25">
      <c r="A255" s="4">
        <v>2.06</v>
      </c>
      <c r="B255" s="7">
        <f t="shared" si="18"/>
        <v>2.8760731009367705E-3</v>
      </c>
    </row>
    <row r="256" spans="1:2" ht="15.75" x14ac:dyDescent="0.25">
      <c r="A256" s="5">
        <v>1.9</v>
      </c>
      <c r="B256" s="7">
        <f t="shared" si="18"/>
        <v>1.1314782778355421E-2</v>
      </c>
    </row>
    <row r="257" spans="1:2" ht="15.75" x14ac:dyDescent="0.25">
      <c r="A257" s="4">
        <v>1.98</v>
      </c>
      <c r="B257" s="7">
        <f t="shared" si="18"/>
        <v>6.9542793964608455E-4</v>
      </c>
    </row>
    <row r="258" spans="1:2" ht="15.75" x14ac:dyDescent="0.25">
      <c r="A258" s="5">
        <v>2.0299999999999998</v>
      </c>
      <c r="B258" s="7">
        <f t="shared" si="18"/>
        <v>5.5833116545275015E-4</v>
      </c>
    </row>
    <row r="259" spans="1:2" ht="15.75" x14ac:dyDescent="0.25">
      <c r="A259" s="4">
        <v>2.11</v>
      </c>
      <c r="B259" s="7">
        <f t="shared" si="18"/>
        <v>1.0738976326743414E-2</v>
      </c>
    </row>
    <row r="260" spans="1:2" ht="15.75" x14ac:dyDescent="0.25">
      <c r="A260" s="5">
        <v>1.98</v>
      </c>
      <c r="B260" s="7">
        <f t="shared" ref="B260:B323" si="19">(A260-media)^2</f>
        <v>6.9542793964608455E-4</v>
      </c>
    </row>
    <row r="261" spans="1:2" ht="15.75" x14ac:dyDescent="0.25">
      <c r="A261" s="4">
        <v>2.0299999999999998</v>
      </c>
      <c r="B261" s="7">
        <f t="shared" si="19"/>
        <v>5.5833116545275015E-4</v>
      </c>
    </row>
    <row r="262" spans="1:2" ht="15.75" x14ac:dyDescent="0.25">
      <c r="A262" s="5">
        <v>1.96</v>
      </c>
      <c r="B262" s="7">
        <f t="shared" si="19"/>
        <v>2.1502666493234167E-3</v>
      </c>
    </row>
    <row r="263" spans="1:2" ht="15.75" x14ac:dyDescent="0.25">
      <c r="A263" s="4">
        <v>2.06</v>
      </c>
      <c r="B263" s="7">
        <f t="shared" si="19"/>
        <v>2.8760731009367705E-3</v>
      </c>
    </row>
    <row r="264" spans="1:2" ht="15.75" x14ac:dyDescent="0.25">
      <c r="A264" s="5">
        <v>1.98</v>
      </c>
      <c r="B264" s="7">
        <f t="shared" si="19"/>
        <v>6.9542793964608455E-4</v>
      </c>
    </row>
    <row r="265" spans="1:2" ht="15.75" x14ac:dyDescent="0.25">
      <c r="A265" s="4">
        <v>1.93</v>
      </c>
      <c r="B265" s="7">
        <f t="shared" si="19"/>
        <v>5.8325247138394177E-3</v>
      </c>
    </row>
    <row r="266" spans="1:2" ht="15.75" x14ac:dyDescent="0.25">
      <c r="A266" s="5">
        <v>2.06</v>
      </c>
      <c r="B266" s="7">
        <f t="shared" si="19"/>
        <v>2.8760731009367705E-3</v>
      </c>
    </row>
    <row r="267" spans="1:2" ht="15.75" x14ac:dyDescent="0.25">
      <c r="A267" s="4">
        <v>1.96</v>
      </c>
      <c r="B267" s="7">
        <f t="shared" si="19"/>
        <v>2.1502666493234167E-3</v>
      </c>
    </row>
    <row r="268" spans="1:2" ht="15.75" x14ac:dyDescent="0.25">
      <c r="A268" s="4">
        <v>1.83</v>
      </c>
      <c r="B268" s="7">
        <f t="shared" si="19"/>
        <v>3.1106718262226031E-2</v>
      </c>
    </row>
    <row r="269" spans="1:2" ht="15.75" x14ac:dyDescent="0.25">
      <c r="A269" s="5">
        <v>2.13</v>
      </c>
      <c r="B269" s="7">
        <f t="shared" si="19"/>
        <v>1.5284137617066085E-2</v>
      </c>
    </row>
    <row r="270" spans="1:2" ht="15.75" x14ac:dyDescent="0.25">
      <c r="A270" s="4">
        <v>2.08</v>
      </c>
      <c r="B270" s="7">
        <f t="shared" si="19"/>
        <v>5.4212343912594455E-3</v>
      </c>
    </row>
    <row r="271" spans="1:2" ht="15.75" x14ac:dyDescent="0.25">
      <c r="A271" s="5">
        <v>1.85</v>
      </c>
      <c r="B271" s="7">
        <f t="shared" si="19"/>
        <v>2.4451879552548701E-2</v>
      </c>
    </row>
    <row r="272" spans="1:2" ht="15.75" x14ac:dyDescent="0.25">
      <c r="A272" s="4">
        <v>2.0099999999999998</v>
      </c>
      <c r="B272" s="7">
        <f t="shared" si="19"/>
        <v>1.3169875130087563E-5</v>
      </c>
    </row>
    <row r="273" spans="1:2" ht="15.75" x14ac:dyDescent="0.25">
      <c r="A273" s="5">
        <v>1.98</v>
      </c>
      <c r="B273" s="7">
        <f t="shared" si="19"/>
        <v>6.9542793964608455E-4</v>
      </c>
    </row>
    <row r="274" spans="1:2" ht="15.75" x14ac:dyDescent="0.25">
      <c r="A274" s="4">
        <v>2.0099999999999998</v>
      </c>
      <c r="B274" s="7">
        <f t="shared" si="19"/>
        <v>1.3169875130087563E-5</v>
      </c>
    </row>
    <row r="275" spans="1:2" ht="15.75" x14ac:dyDescent="0.25">
      <c r="A275" s="5">
        <v>2.06</v>
      </c>
      <c r="B275" s="7">
        <f t="shared" si="19"/>
        <v>2.8760731009367705E-3</v>
      </c>
    </row>
    <row r="276" spans="1:2" ht="15.75" x14ac:dyDescent="0.25">
      <c r="A276" s="4">
        <v>2.11</v>
      </c>
      <c r="B276" s="7">
        <f t="shared" si="19"/>
        <v>1.0738976326743414E-2</v>
      </c>
    </row>
    <row r="277" spans="1:2" ht="15.75" x14ac:dyDescent="0.25">
      <c r="A277" s="5">
        <v>2.11</v>
      </c>
      <c r="B277" s="7">
        <f t="shared" si="19"/>
        <v>1.0738976326743414E-2</v>
      </c>
    </row>
    <row r="278" spans="1:2" ht="15.75" x14ac:dyDescent="0.25">
      <c r="A278" s="4">
        <v>2.13</v>
      </c>
      <c r="B278" s="7">
        <f t="shared" si="19"/>
        <v>1.5284137617066085E-2</v>
      </c>
    </row>
    <row r="279" spans="1:2" ht="15.75" x14ac:dyDescent="0.25">
      <c r="A279" s="5">
        <v>1.98</v>
      </c>
      <c r="B279" s="7">
        <f t="shared" si="19"/>
        <v>6.9542793964608455E-4</v>
      </c>
    </row>
    <row r="280" spans="1:2" ht="15.75" x14ac:dyDescent="0.25">
      <c r="A280" s="4">
        <v>1.96</v>
      </c>
      <c r="B280" s="7">
        <f t="shared" si="19"/>
        <v>2.1502666493234167E-3</v>
      </c>
    </row>
    <row r="281" spans="1:2" ht="15.75" x14ac:dyDescent="0.25">
      <c r="A281" s="5">
        <v>1.96</v>
      </c>
      <c r="B281" s="7">
        <f t="shared" si="19"/>
        <v>2.1502666493234167E-3</v>
      </c>
    </row>
    <row r="282" spans="1:2" ht="15.75" x14ac:dyDescent="0.25">
      <c r="A282" s="4">
        <v>1.93</v>
      </c>
      <c r="B282" s="7">
        <f t="shared" si="19"/>
        <v>5.8325247138394177E-3</v>
      </c>
    </row>
    <row r="283" spans="1:2" ht="15.75" x14ac:dyDescent="0.25">
      <c r="A283" s="5">
        <v>1.96</v>
      </c>
      <c r="B283" s="7">
        <f t="shared" si="19"/>
        <v>2.1502666493234167E-3</v>
      </c>
    </row>
    <row r="284" spans="1:2" ht="15.75" x14ac:dyDescent="0.25">
      <c r="A284" s="4">
        <v>2.0299999999999998</v>
      </c>
      <c r="B284" s="7">
        <f t="shared" si="19"/>
        <v>5.5833116545275015E-4</v>
      </c>
    </row>
    <row r="285" spans="1:2" ht="15.75" x14ac:dyDescent="0.25">
      <c r="A285" s="5">
        <v>2.08</v>
      </c>
      <c r="B285" s="7">
        <f t="shared" si="19"/>
        <v>5.4212343912594455E-3</v>
      </c>
    </row>
    <row r="286" spans="1:2" ht="15.75" x14ac:dyDescent="0.25">
      <c r="A286" s="4">
        <v>1.98</v>
      </c>
      <c r="B286" s="7">
        <f t="shared" si="19"/>
        <v>6.9542793964608455E-4</v>
      </c>
    </row>
    <row r="287" spans="1:2" ht="15.75" x14ac:dyDescent="0.25">
      <c r="A287" s="5">
        <v>1.96</v>
      </c>
      <c r="B287" s="7">
        <f t="shared" si="19"/>
        <v>2.1502666493234167E-3</v>
      </c>
    </row>
    <row r="288" spans="1:2" ht="15.75" x14ac:dyDescent="0.25">
      <c r="A288" s="4">
        <v>1.88</v>
      </c>
      <c r="B288" s="7">
        <f t="shared" si="19"/>
        <v>1.596962148803276E-2</v>
      </c>
    </row>
    <row r="289" spans="1:2" ht="15.75" x14ac:dyDescent="0.25">
      <c r="A289" s="5">
        <v>2.13</v>
      </c>
      <c r="B289" s="7">
        <f t="shared" si="19"/>
        <v>1.5284137617066085E-2</v>
      </c>
    </row>
    <row r="290" spans="1:2" ht="15.75" x14ac:dyDescent="0.25">
      <c r="A290" s="4">
        <v>2.11</v>
      </c>
      <c r="B290" s="7">
        <f t="shared" si="19"/>
        <v>1.0738976326743414E-2</v>
      </c>
    </row>
    <row r="291" spans="1:2" ht="15.75" x14ac:dyDescent="0.25">
      <c r="A291" s="5">
        <v>1.88</v>
      </c>
      <c r="B291" s="7">
        <f t="shared" si="19"/>
        <v>1.596962148803276E-2</v>
      </c>
    </row>
    <row r="292" spans="1:2" ht="15.75" x14ac:dyDescent="0.25">
      <c r="A292" s="4">
        <v>1.96</v>
      </c>
      <c r="B292" s="7">
        <f t="shared" si="19"/>
        <v>2.1502666493234167E-3</v>
      </c>
    </row>
    <row r="293" spans="1:2" ht="15.75" x14ac:dyDescent="0.25">
      <c r="A293" s="5">
        <v>1.85</v>
      </c>
      <c r="B293" s="7">
        <f t="shared" si="19"/>
        <v>2.4451879552548701E-2</v>
      </c>
    </row>
    <row r="294" spans="1:2" ht="15.75" x14ac:dyDescent="0.25">
      <c r="A294" s="4">
        <v>2.06</v>
      </c>
      <c r="B294" s="7">
        <f t="shared" si="19"/>
        <v>2.8760731009367705E-3</v>
      </c>
    </row>
    <row r="295" spans="1:2" ht="15.75" x14ac:dyDescent="0.25">
      <c r="A295" s="5">
        <v>2.0099999999999998</v>
      </c>
      <c r="B295" s="7">
        <f t="shared" si="19"/>
        <v>1.3169875130087563E-5</v>
      </c>
    </row>
    <row r="296" spans="1:2" ht="15.75" x14ac:dyDescent="0.25">
      <c r="A296" s="4">
        <v>2.11</v>
      </c>
      <c r="B296" s="7">
        <f t="shared" si="19"/>
        <v>1.0738976326743414E-2</v>
      </c>
    </row>
    <row r="297" spans="1:2" ht="15.75" x14ac:dyDescent="0.25">
      <c r="A297" s="5">
        <v>1.93</v>
      </c>
      <c r="B297" s="7">
        <f t="shared" si="19"/>
        <v>5.8325247138394177E-3</v>
      </c>
    </row>
    <row r="298" spans="1:2" ht="15.75" x14ac:dyDescent="0.25">
      <c r="A298" s="4">
        <v>1.93</v>
      </c>
      <c r="B298" s="7">
        <f t="shared" si="19"/>
        <v>5.8325247138394177E-3</v>
      </c>
    </row>
    <row r="299" spans="1:2" ht="15.75" x14ac:dyDescent="0.25">
      <c r="A299" s="5">
        <v>2.08</v>
      </c>
      <c r="B299" s="7">
        <f t="shared" si="19"/>
        <v>5.4212343912594455E-3</v>
      </c>
    </row>
    <row r="300" spans="1:2" ht="15.75" x14ac:dyDescent="0.25">
      <c r="A300" s="4">
        <v>1.96</v>
      </c>
      <c r="B300" s="7">
        <f t="shared" si="19"/>
        <v>2.1502666493234167E-3</v>
      </c>
    </row>
    <row r="301" spans="1:2" ht="15.75" x14ac:dyDescent="0.25">
      <c r="A301" s="4">
        <v>2.13</v>
      </c>
      <c r="B301" s="7">
        <f t="shared" si="19"/>
        <v>1.5284137617066085E-2</v>
      </c>
    </row>
    <row r="302" spans="1:2" ht="15.75" x14ac:dyDescent="0.25">
      <c r="A302" s="5">
        <v>2.06</v>
      </c>
      <c r="B302" s="7">
        <f t="shared" si="19"/>
        <v>2.8760731009367705E-3</v>
      </c>
    </row>
    <row r="303" spans="1:2" ht="15.75" x14ac:dyDescent="0.25">
      <c r="A303" s="4">
        <v>2.0099999999999998</v>
      </c>
      <c r="B303" s="7">
        <f t="shared" si="19"/>
        <v>1.3169875130087563E-5</v>
      </c>
    </row>
    <row r="304" spans="1:2" ht="15.75" x14ac:dyDescent="0.25">
      <c r="A304" s="5">
        <v>2.0099999999999998</v>
      </c>
      <c r="B304" s="7">
        <f t="shared" si="19"/>
        <v>1.3169875130087563E-5</v>
      </c>
    </row>
    <row r="305" spans="1:2" ht="15.75" x14ac:dyDescent="0.25">
      <c r="A305" s="4">
        <v>1.93</v>
      </c>
      <c r="B305" s="7">
        <f t="shared" si="19"/>
        <v>5.8325247138394177E-3</v>
      </c>
    </row>
    <row r="306" spans="1:2" ht="15.75" x14ac:dyDescent="0.25">
      <c r="A306" s="5">
        <v>2.06</v>
      </c>
      <c r="B306" s="7">
        <f t="shared" si="19"/>
        <v>2.8760731009367705E-3</v>
      </c>
    </row>
    <row r="307" spans="1:2" ht="15.75" x14ac:dyDescent="0.25">
      <c r="A307" s="4">
        <v>1.83</v>
      </c>
      <c r="B307" s="7">
        <f t="shared" si="19"/>
        <v>3.1106718262226031E-2</v>
      </c>
    </row>
    <row r="308" spans="1:2" ht="15.75" x14ac:dyDescent="0.25">
      <c r="A308" s="5">
        <v>2.08</v>
      </c>
      <c r="B308" s="7">
        <f t="shared" si="19"/>
        <v>5.4212343912594455E-3</v>
      </c>
    </row>
    <row r="309" spans="1:2" ht="15.75" x14ac:dyDescent="0.25">
      <c r="A309" s="4">
        <v>2.16</v>
      </c>
      <c r="B309" s="7">
        <f t="shared" si="19"/>
        <v>2.3601879552550161E-2</v>
      </c>
    </row>
    <row r="310" spans="1:2" ht="15.75" x14ac:dyDescent="0.25">
      <c r="A310" s="5">
        <v>2.06</v>
      </c>
      <c r="B310" s="7">
        <f t="shared" si="19"/>
        <v>2.8760731009367705E-3</v>
      </c>
    </row>
    <row r="311" spans="1:2" ht="15.75" x14ac:dyDescent="0.25">
      <c r="A311" s="4">
        <v>1.98</v>
      </c>
      <c r="B311" s="7">
        <f t="shared" si="19"/>
        <v>6.9542793964608455E-4</v>
      </c>
    </row>
    <row r="312" spans="1:2" ht="15.75" x14ac:dyDescent="0.25">
      <c r="A312" s="5">
        <v>2.0099999999999998</v>
      </c>
      <c r="B312" s="7">
        <f t="shared" si="19"/>
        <v>1.3169875130087563E-5</v>
      </c>
    </row>
    <row r="313" spans="1:2" ht="15.75" x14ac:dyDescent="0.25">
      <c r="A313" s="4">
        <v>1.98</v>
      </c>
      <c r="B313" s="7">
        <f t="shared" si="19"/>
        <v>6.9542793964608455E-4</v>
      </c>
    </row>
    <row r="314" spans="1:2" ht="15.75" x14ac:dyDescent="0.25">
      <c r="A314" s="5">
        <v>2.06</v>
      </c>
      <c r="B314" s="7">
        <f t="shared" si="19"/>
        <v>2.8760731009367705E-3</v>
      </c>
    </row>
    <row r="315" spans="1:2" ht="15.75" x14ac:dyDescent="0.25">
      <c r="A315" s="4">
        <v>1.85</v>
      </c>
      <c r="B315" s="7">
        <f t="shared" si="19"/>
        <v>2.4451879552548701E-2</v>
      </c>
    </row>
    <row r="316" spans="1:2" ht="15.75" x14ac:dyDescent="0.25">
      <c r="A316" s="4">
        <v>2.06</v>
      </c>
      <c r="B316" s="7">
        <f t="shared" si="19"/>
        <v>2.8760731009367705E-3</v>
      </c>
    </row>
    <row r="317" spans="1:2" ht="15.75" x14ac:dyDescent="0.25">
      <c r="A317" s="5">
        <v>2.08</v>
      </c>
      <c r="B317" s="7">
        <f t="shared" si="19"/>
        <v>5.4212343912594455E-3</v>
      </c>
    </row>
    <row r="318" spans="1:2" ht="15.75" x14ac:dyDescent="0.25">
      <c r="A318" s="4">
        <v>2.13</v>
      </c>
      <c r="B318" s="7">
        <f t="shared" si="19"/>
        <v>1.5284137617066085E-2</v>
      </c>
    </row>
    <row r="319" spans="1:2" ht="15.75" x14ac:dyDescent="0.25">
      <c r="A319" s="5">
        <v>1.98</v>
      </c>
      <c r="B319" s="7">
        <f t="shared" si="19"/>
        <v>6.9542793964608455E-4</v>
      </c>
    </row>
    <row r="320" spans="1:2" ht="15.75" x14ac:dyDescent="0.25">
      <c r="A320" s="4">
        <v>2.08</v>
      </c>
      <c r="B320" s="7">
        <f t="shared" si="19"/>
        <v>5.4212343912594455E-3</v>
      </c>
    </row>
    <row r="321" spans="1:2" ht="15.75" x14ac:dyDescent="0.25">
      <c r="A321" s="5">
        <v>2.0299999999999998</v>
      </c>
      <c r="B321" s="7">
        <f t="shared" si="19"/>
        <v>5.5833116545275015E-4</v>
      </c>
    </row>
    <row r="322" spans="1:2" ht="15.75" x14ac:dyDescent="0.25">
      <c r="A322" s="4">
        <v>1.93</v>
      </c>
      <c r="B322" s="7">
        <f t="shared" si="19"/>
        <v>5.8325247138394177E-3</v>
      </c>
    </row>
    <row r="323" spans="1:2" ht="15.75" x14ac:dyDescent="0.25">
      <c r="A323" s="5">
        <v>1.96</v>
      </c>
      <c r="B323" s="7">
        <f t="shared" si="19"/>
        <v>2.1502666493234167E-3</v>
      </c>
    </row>
    <row r="324" spans="1:2" ht="15.75" x14ac:dyDescent="0.25">
      <c r="A324" s="4">
        <v>2.0099999999999998</v>
      </c>
      <c r="B324" s="7">
        <f t="shared" ref="B324:B387" si="20">(A324-media)^2</f>
        <v>1.3169875130087563E-5</v>
      </c>
    </row>
    <row r="325" spans="1:2" ht="15.75" x14ac:dyDescent="0.25">
      <c r="A325" s="5">
        <v>2.08</v>
      </c>
      <c r="B325" s="7">
        <f t="shared" si="20"/>
        <v>5.4212343912594455E-3</v>
      </c>
    </row>
    <row r="326" spans="1:2" ht="15.75" x14ac:dyDescent="0.25">
      <c r="A326" s="4">
        <v>1.85</v>
      </c>
      <c r="B326" s="7">
        <f t="shared" si="20"/>
        <v>2.4451879552548701E-2</v>
      </c>
    </row>
    <row r="327" spans="1:2" ht="15.75" x14ac:dyDescent="0.25">
      <c r="A327" s="5">
        <v>2.08</v>
      </c>
      <c r="B327" s="7">
        <f t="shared" si="20"/>
        <v>5.4212343912594455E-3</v>
      </c>
    </row>
    <row r="328" spans="1:2" ht="15.75" x14ac:dyDescent="0.25">
      <c r="A328" s="4">
        <v>1.85</v>
      </c>
      <c r="B328" s="7">
        <f t="shared" si="20"/>
        <v>2.4451879552548701E-2</v>
      </c>
    </row>
    <row r="329" spans="1:2" ht="15.75" x14ac:dyDescent="0.25">
      <c r="A329" s="5">
        <v>2.0099999999999998</v>
      </c>
      <c r="B329" s="7">
        <f t="shared" si="20"/>
        <v>1.3169875130087563E-5</v>
      </c>
    </row>
    <row r="330" spans="1:2" ht="15.75" x14ac:dyDescent="0.25">
      <c r="A330" s="4">
        <v>1.98</v>
      </c>
      <c r="B330" s="7">
        <f t="shared" si="20"/>
        <v>6.9542793964608455E-4</v>
      </c>
    </row>
    <row r="331" spans="1:2" ht="15.75" x14ac:dyDescent="0.25">
      <c r="A331" s="5">
        <v>2.11</v>
      </c>
      <c r="B331" s="7">
        <f t="shared" si="20"/>
        <v>1.0738976326743414E-2</v>
      </c>
    </row>
    <row r="332" spans="1:2" ht="15.75" x14ac:dyDescent="0.25">
      <c r="A332" s="4">
        <v>1.98</v>
      </c>
      <c r="B332" s="7">
        <f t="shared" si="20"/>
        <v>6.9542793964608455E-4</v>
      </c>
    </row>
    <row r="333" spans="1:2" ht="15.75" x14ac:dyDescent="0.25">
      <c r="A333" s="4">
        <v>1.93</v>
      </c>
      <c r="B333" s="7">
        <f t="shared" si="20"/>
        <v>5.8325247138394177E-3</v>
      </c>
    </row>
    <row r="334" spans="1:2" ht="15.75" x14ac:dyDescent="0.25">
      <c r="A334" s="5">
        <v>1.96</v>
      </c>
      <c r="B334" s="7">
        <f t="shared" si="20"/>
        <v>2.1502666493234167E-3</v>
      </c>
    </row>
    <row r="335" spans="1:2" ht="15.75" x14ac:dyDescent="0.25">
      <c r="A335" s="4">
        <v>2.11</v>
      </c>
      <c r="B335" s="7">
        <f t="shared" si="20"/>
        <v>1.0738976326743414E-2</v>
      </c>
    </row>
    <row r="336" spans="1:2" ht="15.75" x14ac:dyDescent="0.25">
      <c r="A336" s="5">
        <v>2.0299999999999998</v>
      </c>
      <c r="B336" s="7">
        <f t="shared" si="20"/>
        <v>5.5833116545275015E-4</v>
      </c>
    </row>
    <row r="337" spans="1:2" ht="15.75" x14ac:dyDescent="0.25">
      <c r="A337" s="4">
        <v>1.96</v>
      </c>
      <c r="B337" s="7">
        <f t="shared" si="20"/>
        <v>2.1502666493234167E-3</v>
      </c>
    </row>
    <row r="338" spans="1:2" ht="15.75" x14ac:dyDescent="0.25">
      <c r="A338" s="5">
        <v>2.0299999999999998</v>
      </c>
      <c r="B338" s="7">
        <f t="shared" si="20"/>
        <v>5.5833116545275015E-4</v>
      </c>
    </row>
    <row r="339" spans="1:2" ht="15.75" x14ac:dyDescent="0.25">
      <c r="A339" s="4">
        <v>1.98</v>
      </c>
      <c r="B339" s="7">
        <f t="shared" si="20"/>
        <v>6.9542793964608455E-4</v>
      </c>
    </row>
    <row r="340" spans="1:2" ht="15.75" x14ac:dyDescent="0.25">
      <c r="A340" s="5">
        <v>2.11</v>
      </c>
      <c r="B340" s="7">
        <f t="shared" si="20"/>
        <v>1.0738976326743414E-2</v>
      </c>
    </row>
    <row r="341" spans="1:2" ht="15.75" x14ac:dyDescent="0.25">
      <c r="A341" s="4">
        <v>1.88</v>
      </c>
      <c r="B341" s="7">
        <f t="shared" si="20"/>
        <v>1.596962148803276E-2</v>
      </c>
    </row>
    <row r="342" spans="1:2" ht="15.75" x14ac:dyDescent="0.25">
      <c r="A342" s="5">
        <v>2.11</v>
      </c>
      <c r="B342" s="7">
        <f t="shared" si="20"/>
        <v>1.0738976326743414E-2</v>
      </c>
    </row>
    <row r="343" spans="1:2" ht="15.75" x14ac:dyDescent="0.25">
      <c r="A343" s="4">
        <v>2.08</v>
      </c>
      <c r="B343" s="7">
        <f t="shared" si="20"/>
        <v>5.4212343912594455E-3</v>
      </c>
    </row>
    <row r="344" spans="1:2" ht="15.75" x14ac:dyDescent="0.25">
      <c r="A344" s="5">
        <v>1.85</v>
      </c>
      <c r="B344" s="7">
        <f t="shared" si="20"/>
        <v>2.4451879552548701E-2</v>
      </c>
    </row>
    <row r="345" spans="1:2" ht="15.75" x14ac:dyDescent="0.25">
      <c r="A345" s="4">
        <v>1.98</v>
      </c>
      <c r="B345" s="7">
        <f t="shared" si="20"/>
        <v>6.9542793964608455E-4</v>
      </c>
    </row>
    <row r="346" spans="1:2" ht="15.75" x14ac:dyDescent="0.25">
      <c r="A346" s="5">
        <v>2.06</v>
      </c>
      <c r="B346" s="7">
        <f t="shared" si="20"/>
        <v>2.8760731009367705E-3</v>
      </c>
    </row>
    <row r="347" spans="1:2" ht="15.75" x14ac:dyDescent="0.25">
      <c r="A347" s="4">
        <v>2.06</v>
      </c>
      <c r="B347" s="7">
        <f t="shared" si="20"/>
        <v>2.8760731009367705E-3</v>
      </c>
    </row>
    <row r="348" spans="1:2" ht="15.75" x14ac:dyDescent="0.25">
      <c r="A348" s="5">
        <v>2.0099999999999998</v>
      </c>
      <c r="B348" s="7">
        <f t="shared" si="20"/>
        <v>1.3169875130087563E-5</v>
      </c>
    </row>
    <row r="349" spans="1:2" ht="15.75" x14ac:dyDescent="0.25">
      <c r="A349" s="4">
        <v>1.93</v>
      </c>
      <c r="B349" s="7">
        <f t="shared" si="20"/>
        <v>5.8325247138394177E-3</v>
      </c>
    </row>
    <row r="350" spans="1:2" ht="15.75" x14ac:dyDescent="0.25">
      <c r="A350" s="4">
        <v>1.93</v>
      </c>
      <c r="B350" s="7">
        <f t="shared" si="20"/>
        <v>5.8325247138394177E-3</v>
      </c>
    </row>
    <row r="351" spans="1:2" ht="15.75" x14ac:dyDescent="0.25">
      <c r="A351" s="5">
        <v>2.08</v>
      </c>
      <c r="B351" s="7">
        <f t="shared" si="20"/>
        <v>5.4212343912594455E-3</v>
      </c>
    </row>
    <row r="352" spans="1:2" ht="15.75" x14ac:dyDescent="0.25">
      <c r="A352" s="4">
        <v>1.93</v>
      </c>
      <c r="B352" s="7">
        <f t="shared" si="20"/>
        <v>5.8325247138394177E-3</v>
      </c>
    </row>
    <row r="353" spans="1:2" ht="15.75" x14ac:dyDescent="0.25">
      <c r="A353" s="5">
        <v>2.0099999999999998</v>
      </c>
      <c r="B353" s="7">
        <f t="shared" si="20"/>
        <v>1.3169875130087563E-5</v>
      </c>
    </row>
    <row r="354" spans="1:2" ht="15.75" x14ac:dyDescent="0.25">
      <c r="A354" s="4">
        <v>1.98</v>
      </c>
      <c r="B354" s="7">
        <f t="shared" si="20"/>
        <v>6.9542793964608455E-4</v>
      </c>
    </row>
    <row r="355" spans="1:2" ht="15.75" x14ac:dyDescent="0.25">
      <c r="A355" s="5">
        <v>1.93</v>
      </c>
      <c r="B355" s="7">
        <f t="shared" si="20"/>
        <v>5.8325247138394177E-3</v>
      </c>
    </row>
    <row r="356" spans="1:2" ht="15.75" x14ac:dyDescent="0.25">
      <c r="A356" s="4">
        <v>2.06</v>
      </c>
      <c r="B356" s="7">
        <f t="shared" si="20"/>
        <v>2.8760731009367705E-3</v>
      </c>
    </row>
    <row r="357" spans="1:2" ht="15.75" x14ac:dyDescent="0.25">
      <c r="A357" s="5">
        <v>2.0299999999999998</v>
      </c>
      <c r="B357" s="7">
        <f t="shared" si="20"/>
        <v>5.5833116545275015E-4</v>
      </c>
    </row>
    <row r="358" spans="1:2" ht="15.75" x14ac:dyDescent="0.25">
      <c r="A358" s="4">
        <v>2.11</v>
      </c>
      <c r="B358" s="7">
        <f t="shared" si="20"/>
        <v>1.0738976326743414E-2</v>
      </c>
    </row>
    <row r="359" spans="1:2" ht="15.75" x14ac:dyDescent="0.25">
      <c r="A359" s="5">
        <v>2.06</v>
      </c>
      <c r="B359" s="7">
        <f t="shared" si="20"/>
        <v>2.8760731009367705E-3</v>
      </c>
    </row>
    <row r="360" spans="1:2" ht="15.75" x14ac:dyDescent="0.25">
      <c r="A360" s="4">
        <v>1.96</v>
      </c>
      <c r="B360" s="7">
        <f t="shared" si="20"/>
        <v>2.1502666493234167E-3</v>
      </c>
    </row>
    <row r="361" spans="1:2" ht="15.75" x14ac:dyDescent="0.25">
      <c r="A361" s="5">
        <v>1.96</v>
      </c>
      <c r="B361" s="7">
        <f t="shared" si="20"/>
        <v>2.1502666493234167E-3</v>
      </c>
    </row>
    <row r="362" spans="1:2" ht="15.75" x14ac:dyDescent="0.25">
      <c r="A362" s="4">
        <v>2.11</v>
      </c>
      <c r="B362" s="7">
        <f t="shared" si="20"/>
        <v>1.0738976326743414E-2</v>
      </c>
    </row>
    <row r="363" spans="1:2" ht="15.75" x14ac:dyDescent="0.25">
      <c r="A363" s="5">
        <v>1.9</v>
      </c>
      <c r="B363" s="7">
        <f t="shared" si="20"/>
        <v>1.1314782778355421E-2</v>
      </c>
    </row>
    <row r="364" spans="1:2" ht="15.75" x14ac:dyDescent="0.25">
      <c r="A364" s="4">
        <v>2.0099999999999998</v>
      </c>
      <c r="B364" s="7">
        <f t="shared" si="20"/>
        <v>1.3169875130087563E-5</v>
      </c>
    </row>
    <row r="365" spans="1:2" ht="15.75" x14ac:dyDescent="0.25">
      <c r="A365" s="5">
        <v>2.0299999999999998</v>
      </c>
      <c r="B365" s="7">
        <f t="shared" si="20"/>
        <v>5.5833116545275015E-4</v>
      </c>
    </row>
    <row r="366" spans="1:2" ht="15.75" x14ac:dyDescent="0.25">
      <c r="A366" s="4">
        <v>1.85</v>
      </c>
      <c r="B366" s="7">
        <f t="shared" si="20"/>
        <v>2.4451879552548701E-2</v>
      </c>
    </row>
    <row r="367" spans="1:2" ht="15.75" x14ac:dyDescent="0.25">
      <c r="A367" s="4">
        <v>1.9</v>
      </c>
      <c r="B367" s="7">
        <f t="shared" si="20"/>
        <v>1.1314782778355421E-2</v>
      </c>
    </row>
    <row r="368" spans="1:2" ht="15.75" x14ac:dyDescent="0.25">
      <c r="A368" s="5">
        <v>1.9</v>
      </c>
      <c r="B368" s="7">
        <f t="shared" si="20"/>
        <v>1.1314782778355421E-2</v>
      </c>
    </row>
    <row r="369" spans="1:2" ht="15.75" x14ac:dyDescent="0.25">
      <c r="A369" s="4">
        <v>2.13</v>
      </c>
      <c r="B369" s="7">
        <f t="shared" si="20"/>
        <v>1.5284137617066085E-2</v>
      </c>
    </row>
    <row r="370" spans="1:2" ht="15.75" x14ac:dyDescent="0.25">
      <c r="A370" s="5">
        <v>1.96</v>
      </c>
      <c r="B370" s="7">
        <f t="shared" si="20"/>
        <v>2.1502666493234167E-3</v>
      </c>
    </row>
    <row r="371" spans="1:2" ht="15.75" x14ac:dyDescent="0.25">
      <c r="A371" s="4">
        <v>2.13</v>
      </c>
      <c r="B371" s="7">
        <f t="shared" si="20"/>
        <v>1.5284137617066085E-2</v>
      </c>
    </row>
    <row r="372" spans="1:2" ht="15.75" x14ac:dyDescent="0.25">
      <c r="A372" s="5">
        <v>2.0299999999999998</v>
      </c>
      <c r="B372" s="7">
        <f t="shared" si="20"/>
        <v>5.5833116545275015E-4</v>
      </c>
    </row>
    <row r="373" spans="1:2" ht="15.75" x14ac:dyDescent="0.25">
      <c r="A373" s="4">
        <v>2.13</v>
      </c>
      <c r="B373" s="7">
        <f t="shared" si="20"/>
        <v>1.5284137617066085E-2</v>
      </c>
    </row>
    <row r="374" spans="1:2" ht="15.75" x14ac:dyDescent="0.25">
      <c r="A374" s="5">
        <v>2.11</v>
      </c>
      <c r="B374" s="7">
        <f t="shared" si="20"/>
        <v>1.0738976326743414E-2</v>
      </c>
    </row>
    <row r="375" spans="1:2" ht="15.75" x14ac:dyDescent="0.25">
      <c r="A375" s="4">
        <v>1.93</v>
      </c>
      <c r="B375" s="7">
        <f t="shared" si="20"/>
        <v>5.8325247138394177E-3</v>
      </c>
    </row>
    <row r="376" spans="1:2" ht="15.75" x14ac:dyDescent="0.25">
      <c r="A376" s="5">
        <v>1.98</v>
      </c>
      <c r="B376" s="7">
        <f t="shared" si="20"/>
        <v>6.9542793964608455E-4</v>
      </c>
    </row>
    <row r="377" spans="1:2" ht="15.75" x14ac:dyDescent="0.25">
      <c r="A377" s="4">
        <v>2.0299999999999998</v>
      </c>
      <c r="B377" s="7">
        <f t="shared" si="20"/>
        <v>5.5833116545275015E-4</v>
      </c>
    </row>
    <row r="378" spans="1:2" ht="15.75" x14ac:dyDescent="0.25">
      <c r="A378" s="5">
        <v>2.13</v>
      </c>
      <c r="B378" s="7">
        <f t="shared" si="20"/>
        <v>1.5284137617066085E-2</v>
      </c>
    </row>
    <row r="379" spans="1:2" ht="15.75" x14ac:dyDescent="0.25">
      <c r="A379" s="4">
        <v>2.0299999999999998</v>
      </c>
      <c r="B379" s="7">
        <f t="shared" si="20"/>
        <v>5.5833116545275015E-4</v>
      </c>
    </row>
    <row r="380" spans="1:2" ht="15.75" x14ac:dyDescent="0.25">
      <c r="A380" s="5">
        <v>1.98</v>
      </c>
      <c r="B380" s="7">
        <f t="shared" si="20"/>
        <v>6.9542793964608455E-4</v>
      </c>
    </row>
    <row r="381" spans="1:2" ht="15.75" x14ac:dyDescent="0.25">
      <c r="A381" s="4">
        <v>2.16</v>
      </c>
      <c r="B381" s="7">
        <f t="shared" si="20"/>
        <v>2.3601879552550161E-2</v>
      </c>
    </row>
    <row r="382" spans="1:2" ht="15.75" x14ac:dyDescent="0.25">
      <c r="A382" s="5">
        <v>2.0299999999999998</v>
      </c>
      <c r="B382" s="7">
        <f t="shared" si="20"/>
        <v>5.5833116545275015E-4</v>
      </c>
    </row>
    <row r="383" spans="1:2" ht="15.75" x14ac:dyDescent="0.25">
      <c r="A383" s="4">
        <v>1.98</v>
      </c>
      <c r="B383" s="7">
        <f t="shared" si="20"/>
        <v>6.9542793964608455E-4</v>
      </c>
    </row>
    <row r="384" spans="1:2" ht="15.75" x14ac:dyDescent="0.25">
      <c r="A384" s="5">
        <v>1.93</v>
      </c>
      <c r="B384" s="7">
        <f t="shared" si="20"/>
        <v>5.8325247138394177E-3</v>
      </c>
    </row>
    <row r="385" spans="1:2" ht="15.75" x14ac:dyDescent="0.25">
      <c r="A385" s="4">
        <v>1.93</v>
      </c>
      <c r="B385" s="7">
        <f t="shared" si="20"/>
        <v>5.8325247138394177E-3</v>
      </c>
    </row>
    <row r="386" spans="1:2" ht="15.75" x14ac:dyDescent="0.25">
      <c r="A386" s="5">
        <v>2.0099999999999998</v>
      </c>
      <c r="B386" s="7">
        <f t="shared" si="20"/>
        <v>1.3169875130087563E-5</v>
      </c>
    </row>
    <row r="387" spans="1:2" ht="15.75" x14ac:dyDescent="0.25">
      <c r="A387" s="4">
        <v>2.16</v>
      </c>
      <c r="B387" s="7">
        <f t="shared" si="20"/>
        <v>2.3601879552550161E-2</v>
      </c>
    </row>
    <row r="388" spans="1:2" ht="15.75" x14ac:dyDescent="0.25">
      <c r="A388" s="5">
        <v>2.08</v>
      </c>
      <c r="B388" s="7">
        <f t="shared" ref="B388:B451" si="21">(A388-media)^2</f>
        <v>5.4212343912594455E-3</v>
      </c>
    </row>
    <row r="389" spans="1:2" ht="15.75" x14ac:dyDescent="0.25">
      <c r="A389" s="4">
        <v>2.13</v>
      </c>
      <c r="B389" s="7">
        <f t="shared" si="21"/>
        <v>1.5284137617066085E-2</v>
      </c>
    </row>
    <row r="390" spans="1:2" ht="15.75" x14ac:dyDescent="0.25">
      <c r="A390" s="5">
        <v>2.0099999999999998</v>
      </c>
      <c r="B390" s="7">
        <f t="shared" si="21"/>
        <v>1.3169875130087563E-5</v>
      </c>
    </row>
    <row r="391" spans="1:2" ht="15.75" x14ac:dyDescent="0.25">
      <c r="A391" s="4">
        <v>2.06</v>
      </c>
      <c r="B391" s="7">
        <f t="shared" si="21"/>
        <v>2.8760731009367705E-3</v>
      </c>
    </row>
    <row r="392" spans="1:2" ht="15.75" x14ac:dyDescent="0.25">
      <c r="A392" s="5">
        <v>2.08</v>
      </c>
      <c r="B392" s="7">
        <f t="shared" si="21"/>
        <v>5.4212343912594455E-3</v>
      </c>
    </row>
    <row r="393" spans="1:2" ht="15.75" x14ac:dyDescent="0.25">
      <c r="A393" s="4">
        <v>1.96</v>
      </c>
      <c r="B393" s="7">
        <f t="shared" si="21"/>
        <v>2.1502666493234167E-3</v>
      </c>
    </row>
    <row r="394" spans="1:2" ht="15.75" x14ac:dyDescent="0.25">
      <c r="A394" s="5">
        <v>2.06</v>
      </c>
      <c r="B394" s="7">
        <f t="shared" si="21"/>
        <v>2.8760731009367705E-3</v>
      </c>
    </row>
    <row r="395" spans="1:2" ht="15.75" x14ac:dyDescent="0.25">
      <c r="A395" s="4">
        <v>1.88</v>
      </c>
      <c r="B395" s="7">
        <f t="shared" si="21"/>
        <v>1.596962148803276E-2</v>
      </c>
    </row>
    <row r="396" spans="1:2" ht="15.75" x14ac:dyDescent="0.25">
      <c r="A396" s="5">
        <v>1.9</v>
      </c>
      <c r="B396" s="7">
        <f t="shared" si="21"/>
        <v>1.1314782778355421E-2</v>
      </c>
    </row>
    <row r="397" spans="1:2" ht="15.75" x14ac:dyDescent="0.25">
      <c r="A397" s="4">
        <v>1.93</v>
      </c>
      <c r="B397" s="7">
        <f t="shared" si="21"/>
        <v>5.8325247138394177E-3</v>
      </c>
    </row>
    <row r="398" spans="1:2" ht="15.75" x14ac:dyDescent="0.25">
      <c r="A398" s="5">
        <v>1.8</v>
      </c>
      <c r="B398" s="7">
        <f t="shared" si="21"/>
        <v>4.258897632674203E-2</v>
      </c>
    </row>
    <row r="399" spans="1:2" ht="15.75" x14ac:dyDescent="0.25">
      <c r="A399" s="4">
        <v>1.93</v>
      </c>
      <c r="B399" s="7">
        <f t="shared" si="21"/>
        <v>5.8325247138394177E-3</v>
      </c>
    </row>
    <row r="400" spans="1:2" ht="15.75" x14ac:dyDescent="0.25">
      <c r="A400" s="5">
        <v>1.96</v>
      </c>
      <c r="B400" s="7">
        <f t="shared" si="21"/>
        <v>2.1502666493234167E-3</v>
      </c>
    </row>
    <row r="401" spans="1:2" ht="15.75" x14ac:dyDescent="0.25">
      <c r="A401" s="4">
        <v>2.11</v>
      </c>
      <c r="B401" s="7">
        <f t="shared" si="21"/>
        <v>1.0738976326743414E-2</v>
      </c>
    </row>
    <row r="402" spans="1:2" ht="15.75" x14ac:dyDescent="0.25">
      <c r="A402" s="5">
        <v>1.98</v>
      </c>
      <c r="B402" s="7">
        <f t="shared" si="21"/>
        <v>6.9542793964608455E-4</v>
      </c>
    </row>
    <row r="403" spans="1:2" ht="15.75" x14ac:dyDescent="0.25">
      <c r="A403" s="4">
        <v>2.11</v>
      </c>
      <c r="B403" s="7">
        <f t="shared" si="21"/>
        <v>1.0738976326743414E-2</v>
      </c>
    </row>
    <row r="404" spans="1:2" ht="15.75" x14ac:dyDescent="0.25">
      <c r="A404" s="5">
        <v>2.08</v>
      </c>
      <c r="B404" s="7">
        <f t="shared" si="21"/>
        <v>5.4212343912594455E-3</v>
      </c>
    </row>
    <row r="405" spans="1:2" ht="15.75" x14ac:dyDescent="0.25">
      <c r="A405" s="4">
        <v>1.83</v>
      </c>
      <c r="B405" s="7">
        <f t="shared" si="21"/>
        <v>3.1106718262226031E-2</v>
      </c>
    </row>
    <row r="406" spans="1:2" ht="15.75" x14ac:dyDescent="0.25">
      <c r="A406" s="5">
        <v>2.0299999999999998</v>
      </c>
      <c r="B406" s="7">
        <f t="shared" si="21"/>
        <v>5.5833116545275015E-4</v>
      </c>
    </row>
    <row r="407" spans="1:2" ht="15.75" x14ac:dyDescent="0.25">
      <c r="A407" s="4">
        <v>2.0099999999999998</v>
      </c>
      <c r="B407" s="7">
        <f t="shared" si="21"/>
        <v>1.3169875130087563E-5</v>
      </c>
    </row>
    <row r="408" spans="1:2" ht="15.75" x14ac:dyDescent="0.25">
      <c r="A408" s="5">
        <v>2.11</v>
      </c>
      <c r="B408" s="7">
        <f t="shared" si="21"/>
        <v>1.0738976326743414E-2</v>
      </c>
    </row>
    <row r="409" spans="1:2" ht="15.75" x14ac:dyDescent="0.25">
      <c r="A409" s="4">
        <v>1.96</v>
      </c>
      <c r="B409" s="7">
        <f t="shared" si="21"/>
        <v>2.1502666493234167E-3</v>
      </c>
    </row>
    <row r="410" spans="1:2" ht="15.75" x14ac:dyDescent="0.25">
      <c r="A410" s="5">
        <v>1.75</v>
      </c>
      <c r="B410" s="7">
        <f t="shared" si="21"/>
        <v>6.5726073100935381E-2</v>
      </c>
    </row>
    <row r="411" spans="1:2" ht="15.75" x14ac:dyDescent="0.25">
      <c r="A411" s="4">
        <v>2.0299999999999998</v>
      </c>
      <c r="B411" s="7">
        <f t="shared" si="21"/>
        <v>5.5833116545275015E-4</v>
      </c>
    </row>
    <row r="412" spans="1:2" ht="15.75" x14ac:dyDescent="0.25">
      <c r="A412" s="5">
        <v>1.98</v>
      </c>
      <c r="B412" s="7">
        <f t="shared" si="21"/>
        <v>6.9542793964608455E-4</v>
      </c>
    </row>
    <row r="413" spans="1:2" ht="15.75" x14ac:dyDescent="0.25">
      <c r="A413" s="4">
        <v>1.88</v>
      </c>
      <c r="B413" s="7">
        <f t="shared" si="21"/>
        <v>1.596962148803276E-2</v>
      </c>
    </row>
    <row r="414" spans="1:2" ht="15.75" x14ac:dyDescent="0.25">
      <c r="A414" s="5">
        <v>1.83</v>
      </c>
      <c r="B414" s="7">
        <f t="shared" si="21"/>
        <v>3.1106718262226031E-2</v>
      </c>
    </row>
    <row r="415" spans="1:2" ht="15.75" x14ac:dyDescent="0.25">
      <c r="A415" s="4">
        <v>1.96</v>
      </c>
      <c r="B415" s="7">
        <f t="shared" si="21"/>
        <v>2.1502666493234167E-3</v>
      </c>
    </row>
    <row r="416" spans="1:2" ht="15.75" x14ac:dyDescent="0.25">
      <c r="A416" s="4">
        <v>1.85</v>
      </c>
      <c r="B416" s="7">
        <f t="shared" si="21"/>
        <v>2.4451879552548701E-2</v>
      </c>
    </row>
    <row r="417" spans="1:2" ht="15.75" x14ac:dyDescent="0.25">
      <c r="A417" s="5">
        <v>2.16</v>
      </c>
      <c r="B417" s="7">
        <f t="shared" si="21"/>
        <v>2.3601879552550161E-2</v>
      </c>
    </row>
    <row r="418" spans="1:2" ht="15.75" x14ac:dyDescent="0.25">
      <c r="A418" s="4">
        <v>2.08</v>
      </c>
      <c r="B418" s="7">
        <f t="shared" si="21"/>
        <v>5.4212343912594455E-3</v>
      </c>
    </row>
    <row r="419" spans="1:2" ht="15.75" x14ac:dyDescent="0.25">
      <c r="A419" s="5">
        <v>1.93</v>
      </c>
      <c r="B419" s="7">
        <f t="shared" si="21"/>
        <v>5.8325247138394177E-3</v>
      </c>
    </row>
    <row r="420" spans="1:2" ht="15.75" x14ac:dyDescent="0.25">
      <c r="A420" s="4">
        <v>1.83</v>
      </c>
      <c r="B420" s="7">
        <f t="shared" si="21"/>
        <v>3.1106718262226031E-2</v>
      </c>
    </row>
    <row r="421" spans="1:2" ht="15.75" x14ac:dyDescent="0.25">
      <c r="A421" s="5">
        <v>2.0099999999999998</v>
      </c>
      <c r="B421" s="7">
        <f t="shared" si="21"/>
        <v>1.3169875130087563E-5</v>
      </c>
    </row>
    <row r="422" spans="1:2" ht="15.75" x14ac:dyDescent="0.25">
      <c r="A422" s="4">
        <v>2.0099999999999998</v>
      </c>
      <c r="B422" s="7">
        <f t="shared" si="21"/>
        <v>1.3169875130087563E-5</v>
      </c>
    </row>
    <row r="423" spans="1:2" ht="15.75" x14ac:dyDescent="0.25">
      <c r="A423" s="5">
        <v>2.0099999999999998</v>
      </c>
      <c r="B423" s="7">
        <f t="shared" si="21"/>
        <v>1.3169875130087563E-5</v>
      </c>
    </row>
    <row r="424" spans="1:2" ht="15.75" x14ac:dyDescent="0.25">
      <c r="A424" s="4">
        <v>2.06</v>
      </c>
      <c r="B424" s="7">
        <f t="shared" si="21"/>
        <v>2.8760731009367705E-3</v>
      </c>
    </row>
    <row r="425" spans="1:2" ht="15.75" x14ac:dyDescent="0.25">
      <c r="A425" s="5">
        <v>2.0299999999999998</v>
      </c>
      <c r="B425" s="7">
        <f t="shared" si="21"/>
        <v>5.5833116545275015E-4</v>
      </c>
    </row>
    <row r="426" spans="1:2" ht="15.75" x14ac:dyDescent="0.25">
      <c r="A426" s="4">
        <v>2.08</v>
      </c>
      <c r="B426" s="7">
        <f t="shared" si="21"/>
        <v>5.4212343912594455E-3</v>
      </c>
    </row>
    <row r="427" spans="1:2" ht="15.75" x14ac:dyDescent="0.25">
      <c r="A427" s="5">
        <v>2.0099999999999998</v>
      </c>
      <c r="B427" s="7">
        <f t="shared" si="21"/>
        <v>1.3169875130087563E-5</v>
      </c>
    </row>
    <row r="428" spans="1:2" ht="15.75" x14ac:dyDescent="0.25">
      <c r="A428" s="4">
        <v>1.93</v>
      </c>
      <c r="B428" s="7">
        <f t="shared" si="21"/>
        <v>5.8325247138394177E-3</v>
      </c>
    </row>
    <row r="429" spans="1:2" ht="15.75" x14ac:dyDescent="0.25">
      <c r="A429" s="5">
        <v>2.11</v>
      </c>
      <c r="B429" s="7">
        <f t="shared" si="21"/>
        <v>1.0738976326743414E-2</v>
      </c>
    </row>
    <row r="430" spans="1:2" ht="15.75" x14ac:dyDescent="0.25">
      <c r="A430" s="4">
        <v>1.96</v>
      </c>
      <c r="B430" s="7">
        <f t="shared" si="21"/>
        <v>2.1502666493234167E-3</v>
      </c>
    </row>
    <row r="431" spans="1:2" ht="15.75" x14ac:dyDescent="0.25">
      <c r="A431" s="5">
        <v>2.0299999999999998</v>
      </c>
      <c r="B431" s="7">
        <f t="shared" si="21"/>
        <v>5.5833116545275015E-4</v>
      </c>
    </row>
    <row r="432" spans="1:2" ht="15.75" x14ac:dyDescent="0.25">
      <c r="A432" s="2">
        <v>2.0299999999999998</v>
      </c>
      <c r="B432" s="7">
        <f t="shared" si="21"/>
        <v>5.5833116545275015E-4</v>
      </c>
    </row>
    <row r="433" spans="1:2" ht="15.75" x14ac:dyDescent="0.25">
      <c r="A433" s="3">
        <v>2.11</v>
      </c>
      <c r="B433" s="7">
        <f t="shared" si="21"/>
        <v>1.0738976326743414E-2</v>
      </c>
    </row>
    <row r="434" spans="1:2" ht="15.75" x14ac:dyDescent="0.25">
      <c r="A434" s="2">
        <v>1.85</v>
      </c>
      <c r="B434" s="7">
        <f t="shared" si="21"/>
        <v>2.4451879552548701E-2</v>
      </c>
    </row>
    <row r="435" spans="1:2" ht="15.75" x14ac:dyDescent="0.25">
      <c r="A435" s="3">
        <v>2.13</v>
      </c>
      <c r="B435" s="7">
        <f t="shared" si="21"/>
        <v>1.5284137617066085E-2</v>
      </c>
    </row>
    <row r="436" spans="1:2" ht="15.75" x14ac:dyDescent="0.25">
      <c r="A436" s="2">
        <v>1.9</v>
      </c>
      <c r="B436" s="7">
        <f t="shared" si="21"/>
        <v>1.1314782778355421E-2</v>
      </c>
    </row>
    <row r="437" spans="1:2" ht="15.75" x14ac:dyDescent="0.25">
      <c r="A437" s="3">
        <v>2.08</v>
      </c>
      <c r="B437" s="7">
        <f t="shared" si="21"/>
        <v>5.4212343912594455E-3</v>
      </c>
    </row>
    <row r="438" spans="1:2" ht="15.75" x14ac:dyDescent="0.25">
      <c r="A438" s="2">
        <v>2.13</v>
      </c>
      <c r="B438" s="7">
        <f t="shared" si="21"/>
        <v>1.5284137617066085E-2</v>
      </c>
    </row>
    <row r="439" spans="1:2" ht="15.75" x14ac:dyDescent="0.25">
      <c r="A439" s="3">
        <v>2.08</v>
      </c>
      <c r="B439" s="7">
        <f t="shared" si="21"/>
        <v>5.4212343912594455E-3</v>
      </c>
    </row>
    <row r="440" spans="1:2" ht="15.75" x14ac:dyDescent="0.25">
      <c r="A440" s="2">
        <v>1.93</v>
      </c>
      <c r="B440" s="7">
        <f t="shared" si="21"/>
        <v>5.8325247138394177E-3</v>
      </c>
    </row>
    <row r="441" spans="1:2" ht="15.75" x14ac:dyDescent="0.25">
      <c r="A441" s="3">
        <v>1.96</v>
      </c>
      <c r="B441" s="7">
        <f t="shared" si="21"/>
        <v>2.1502666493234167E-3</v>
      </c>
    </row>
    <row r="442" spans="1:2" ht="15.75" x14ac:dyDescent="0.25">
      <c r="A442" s="2">
        <v>1.93</v>
      </c>
      <c r="B442" s="7">
        <f t="shared" si="21"/>
        <v>5.8325247138394177E-3</v>
      </c>
    </row>
    <row r="443" spans="1:2" ht="15.75" x14ac:dyDescent="0.25">
      <c r="A443" s="3">
        <v>2.16</v>
      </c>
      <c r="B443" s="7">
        <f t="shared" si="21"/>
        <v>2.3601879552550161E-2</v>
      </c>
    </row>
    <row r="444" spans="1:2" ht="15.75" x14ac:dyDescent="0.25">
      <c r="A444" s="2">
        <v>2.0099999999999998</v>
      </c>
      <c r="B444" s="7">
        <f t="shared" si="21"/>
        <v>1.3169875130087563E-5</v>
      </c>
    </row>
    <row r="445" spans="1:2" ht="15.75" x14ac:dyDescent="0.25">
      <c r="A445" s="3">
        <v>1.98</v>
      </c>
      <c r="B445" s="7">
        <f t="shared" si="21"/>
        <v>6.9542793964608455E-4</v>
      </c>
    </row>
    <row r="446" spans="1:2" ht="15.75" x14ac:dyDescent="0.25">
      <c r="A446" s="2">
        <v>2.0099999999999998</v>
      </c>
      <c r="B446" s="7">
        <f t="shared" si="21"/>
        <v>1.3169875130087563E-5</v>
      </c>
    </row>
    <row r="447" spans="1:2" ht="15.75" x14ac:dyDescent="0.25">
      <c r="A447" s="3">
        <v>1.8</v>
      </c>
      <c r="B447" s="7">
        <f t="shared" si="21"/>
        <v>4.258897632674203E-2</v>
      </c>
    </row>
    <row r="448" spans="1:2" ht="15.75" x14ac:dyDescent="0.25">
      <c r="A448" s="2">
        <v>2.0299999999999998</v>
      </c>
      <c r="B448" s="7">
        <f t="shared" si="21"/>
        <v>5.5833116545275015E-4</v>
      </c>
    </row>
    <row r="449" spans="1:2" ht="15.75" x14ac:dyDescent="0.25">
      <c r="A449" s="4">
        <v>2.0099999999999998</v>
      </c>
      <c r="B449" s="7">
        <f t="shared" si="21"/>
        <v>1.3169875130087563E-5</v>
      </c>
    </row>
    <row r="450" spans="1:2" ht="15.75" x14ac:dyDescent="0.25">
      <c r="A450" s="5">
        <v>2.11</v>
      </c>
      <c r="B450" s="7">
        <f t="shared" si="21"/>
        <v>1.0738976326743414E-2</v>
      </c>
    </row>
    <row r="451" spans="1:2" ht="15.75" x14ac:dyDescent="0.25">
      <c r="A451" s="4">
        <v>2.0299999999999998</v>
      </c>
      <c r="B451" s="7">
        <f t="shared" si="21"/>
        <v>5.5833116545275015E-4</v>
      </c>
    </row>
    <row r="452" spans="1:2" ht="15.75" x14ac:dyDescent="0.25">
      <c r="A452" s="5">
        <v>1.83</v>
      </c>
      <c r="B452" s="7">
        <f t="shared" ref="B452:B499" si="22">(A452-media)^2</f>
        <v>3.1106718262226031E-2</v>
      </c>
    </row>
    <row r="453" spans="1:2" ht="15.75" x14ac:dyDescent="0.25">
      <c r="A453" s="4">
        <v>2.0299999999999998</v>
      </c>
      <c r="B453" s="7">
        <f t="shared" si="22"/>
        <v>5.5833116545275015E-4</v>
      </c>
    </row>
    <row r="454" spans="1:2" ht="15.75" x14ac:dyDescent="0.25">
      <c r="A454" s="5">
        <v>1.96</v>
      </c>
      <c r="B454" s="7">
        <f t="shared" si="22"/>
        <v>2.1502666493234167E-3</v>
      </c>
    </row>
    <row r="455" spans="1:2" ht="15.75" x14ac:dyDescent="0.25">
      <c r="A455" s="4">
        <v>2.08</v>
      </c>
      <c r="B455" s="7">
        <f t="shared" si="22"/>
        <v>5.4212343912594455E-3</v>
      </c>
    </row>
    <row r="456" spans="1:2" ht="15.75" x14ac:dyDescent="0.25">
      <c r="A456" s="5">
        <v>2.13</v>
      </c>
      <c r="B456" s="7">
        <f t="shared" si="22"/>
        <v>1.5284137617066085E-2</v>
      </c>
    </row>
    <row r="457" spans="1:2" ht="15.75" x14ac:dyDescent="0.25">
      <c r="A457" s="4">
        <v>1.9</v>
      </c>
      <c r="B457" s="7">
        <f t="shared" si="22"/>
        <v>1.1314782778355421E-2</v>
      </c>
    </row>
    <row r="458" spans="1:2" ht="15.75" x14ac:dyDescent="0.25">
      <c r="A458" s="5">
        <v>1.96</v>
      </c>
      <c r="B458" s="7">
        <f t="shared" si="22"/>
        <v>2.1502666493234167E-3</v>
      </c>
    </row>
    <row r="459" spans="1:2" ht="15.75" x14ac:dyDescent="0.25">
      <c r="A459" s="4">
        <v>2.08</v>
      </c>
      <c r="B459" s="7">
        <f t="shared" si="22"/>
        <v>5.4212343912594455E-3</v>
      </c>
    </row>
    <row r="460" spans="1:2" ht="15.75" x14ac:dyDescent="0.25">
      <c r="A460" s="5">
        <v>1.96</v>
      </c>
      <c r="B460" s="7">
        <f t="shared" si="22"/>
        <v>2.1502666493234167E-3</v>
      </c>
    </row>
    <row r="461" spans="1:2" ht="15.75" x14ac:dyDescent="0.25">
      <c r="A461" s="4">
        <v>1.98</v>
      </c>
      <c r="B461" s="7">
        <f t="shared" si="22"/>
        <v>6.9542793964608455E-4</v>
      </c>
    </row>
    <row r="462" spans="1:2" ht="15.75" x14ac:dyDescent="0.25">
      <c r="A462" s="5">
        <v>1.93</v>
      </c>
      <c r="B462" s="7">
        <f t="shared" si="22"/>
        <v>5.8325247138394177E-3</v>
      </c>
    </row>
    <row r="463" spans="1:2" ht="15.75" x14ac:dyDescent="0.25">
      <c r="A463" s="4">
        <v>2.08</v>
      </c>
      <c r="B463" s="7">
        <f t="shared" si="22"/>
        <v>5.4212343912594455E-3</v>
      </c>
    </row>
    <row r="464" spans="1:2" ht="15.75" x14ac:dyDescent="0.25">
      <c r="A464" s="5">
        <v>2.08</v>
      </c>
      <c r="B464" s="7">
        <f t="shared" si="22"/>
        <v>5.4212343912594455E-3</v>
      </c>
    </row>
    <row r="465" spans="1:2" ht="15.75" x14ac:dyDescent="0.25">
      <c r="A465" s="4">
        <v>1.93</v>
      </c>
      <c r="B465" s="7">
        <f t="shared" si="22"/>
        <v>5.8325247138394177E-3</v>
      </c>
    </row>
    <row r="466" spans="1:2" ht="15.75" x14ac:dyDescent="0.25">
      <c r="A466" s="4">
        <v>1.85</v>
      </c>
      <c r="B466" s="7">
        <f t="shared" si="22"/>
        <v>2.4451879552548701E-2</v>
      </c>
    </row>
    <row r="467" spans="1:2" ht="15.75" x14ac:dyDescent="0.25">
      <c r="A467" s="5">
        <v>2.16</v>
      </c>
      <c r="B467" s="7">
        <f t="shared" si="22"/>
        <v>2.3601879552550161E-2</v>
      </c>
    </row>
    <row r="468" spans="1:2" ht="15.75" x14ac:dyDescent="0.25">
      <c r="A468" s="4">
        <v>2.0299999999999998</v>
      </c>
      <c r="B468" s="7">
        <f t="shared" si="22"/>
        <v>5.5833116545275015E-4</v>
      </c>
    </row>
    <row r="469" spans="1:2" ht="15.75" x14ac:dyDescent="0.25">
      <c r="A469" s="5">
        <v>2.0299999999999998</v>
      </c>
      <c r="B469" s="7">
        <f t="shared" si="22"/>
        <v>5.5833116545275015E-4</v>
      </c>
    </row>
    <row r="470" spans="1:2" ht="15.75" x14ac:dyDescent="0.25">
      <c r="A470" s="4">
        <v>1.98</v>
      </c>
      <c r="B470" s="7">
        <f t="shared" si="22"/>
        <v>6.9542793964608455E-4</v>
      </c>
    </row>
    <row r="471" spans="1:2" ht="15.75" x14ac:dyDescent="0.25">
      <c r="A471" s="5">
        <v>2.08</v>
      </c>
      <c r="B471" s="7">
        <f t="shared" si="22"/>
        <v>5.4212343912594455E-3</v>
      </c>
    </row>
    <row r="472" spans="1:2" ht="15.75" x14ac:dyDescent="0.25">
      <c r="A472" s="4">
        <v>1.9</v>
      </c>
      <c r="B472" s="7">
        <f t="shared" si="22"/>
        <v>1.1314782778355421E-2</v>
      </c>
    </row>
    <row r="473" spans="1:2" ht="15.75" x14ac:dyDescent="0.25">
      <c r="A473" s="5">
        <v>2.08</v>
      </c>
      <c r="B473" s="7">
        <f t="shared" si="22"/>
        <v>5.4212343912594455E-3</v>
      </c>
    </row>
    <row r="474" spans="1:2" ht="15.75" x14ac:dyDescent="0.25">
      <c r="A474" s="4">
        <v>2.0299999999999998</v>
      </c>
      <c r="B474" s="7">
        <f t="shared" si="22"/>
        <v>5.5833116545275015E-4</v>
      </c>
    </row>
    <row r="475" spans="1:2" ht="15.75" x14ac:dyDescent="0.25">
      <c r="A475" s="5">
        <v>2.06</v>
      </c>
      <c r="B475" s="7">
        <f t="shared" si="22"/>
        <v>2.8760731009367705E-3</v>
      </c>
    </row>
    <row r="476" spans="1:2" ht="15.75" x14ac:dyDescent="0.25">
      <c r="A476" s="4">
        <v>1.96</v>
      </c>
      <c r="B476" s="7">
        <f t="shared" si="22"/>
        <v>2.1502666493234167E-3</v>
      </c>
    </row>
    <row r="477" spans="1:2" ht="15.75" x14ac:dyDescent="0.25">
      <c r="A477" s="5">
        <v>1.98</v>
      </c>
      <c r="B477" s="7">
        <f t="shared" si="22"/>
        <v>6.9542793964608455E-4</v>
      </c>
    </row>
    <row r="478" spans="1:2" ht="15.75" x14ac:dyDescent="0.25">
      <c r="A478" s="4">
        <v>1.9</v>
      </c>
      <c r="B478" s="7">
        <f t="shared" si="22"/>
        <v>1.1314782778355421E-2</v>
      </c>
    </row>
    <row r="479" spans="1:2" ht="15.75" x14ac:dyDescent="0.25">
      <c r="A479" s="5">
        <v>2.0299999999999998</v>
      </c>
      <c r="B479" s="7">
        <f t="shared" si="22"/>
        <v>5.5833116545275015E-4</v>
      </c>
    </row>
    <row r="480" spans="1:2" ht="15.75" x14ac:dyDescent="0.25">
      <c r="A480" s="4">
        <v>1.98</v>
      </c>
      <c r="B480" s="7">
        <f t="shared" si="22"/>
        <v>6.9542793964608455E-4</v>
      </c>
    </row>
    <row r="481" spans="1:2" ht="15.75" x14ac:dyDescent="0.25">
      <c r="A481" s="5">
        <v>2.0099999999999998</v>
      </c>
      <c r="B481" s="7">
        <f t="shared" si="22"/>
        <v>1.3169875130087563E-5</v>
      </c>
    </row>
    <row r="482" spans="1:2" ht="15.75" x14ac:dyDescent="0.25">
      <c r="A482" s="4">
        <v>1.88</v>
      </c>
      <c r="B482" s="7">
        <f t="shared" si="22"/>
        <v>1.596962148803276E-2</v>
      </c>
    </row>
    <row r="483" spans="1:2" ht="15.75" x14ac:dyDescent="0.25">
      <c r="A483" s="4">
        <v>2.0299999999999998</v>
      </c>
      <c r="B483" s="7">
        <f t="shared" si="22"/>
        <v>5.5833116545275015E-4</v>
      </c>
    </row>
    <row r="484" spans="1:2" ht="15.75" x14ac:dyDescent="0.25">
      <c r="A484" s="5">
        <v>2.13</v>
      </c>
      <c r="B484" s="7">
        <f t="shared" si="22"/>
        <v>1.5284137617066085E-2</v>
      </c>
    </row>
    <row r="485" spans="1:2" ht="15.75" x14ac:dyDescent="0.25">
      <c r="A485" s="4">
        <v>2.0299999999999998</v>
      </c>
      <c r="B485" s="7">
        <f t="shared" si="22"/>
        <v>5.5833116545275015E-4</v>
      </c>
    </row>
    <row r="486" spans="1:2" ht="15.75" x14ac:dyDescent="0.25">
      <c r="A486" s="5">
        <v>1.9</v>
      </c>
      <c r="B486" s="7">
        <f t="shared" si="22"/>
        <v>1.1314782778355421E-2</v>
      </c>
    </row>
    <row r="487" spans="1:2" ht="15.75" x14ac:dyDescent="0.25">
      <c r="A487" s="4">
        <v>2.11</v>
      </c>
      <c r="B487" s="7">
        <f t="shared" si="22"/>
        <v>1.0738976326743414E-2</v>
      </c>
    </row>
    <row r="488" spans="1:2" ht="15.75" x14ac:dyDescent="0.25">
      <c r="A488" s="5">
        <v>1.98</v>
      </c>
      <c r="B488" s="7">
        <f t="shared" si="22"/>
        <v>6.9542793964608455E-4</v>
      </c>
    </row>
    <row r="489" spans="1:2" ht="15.75" x14ac:dyDescent="0.25">
      <c r="A489" s="4">
        <v>2.08</v>
      </c>
      <c r="B489" s="7">
        <f t="shared" si="22"/>
        <v>5.4212343912594455E-3</v>
      </c>
    </row>
    <row r="490" spans="1:2" ht="15.75" x14ac:dyDescent="0.25">
      <c r="A490" s="5">
        <v>1.9</v>
      </c>
      <c r="B490" s="7">
        <f t="shared" si="22"/>
        <v>1.1314782778355421E-2</v>
      </c>
    </row>
    <row r="491" spans="1:2" ht="15.75" x14ac:dyDescent="0.25">
      <c r="A491" s="4">
        <v>1.93</v>
      </c>
      <c r="B491" s="7">
        <f t="shared" si="22"/>
        <v>5.8325247138394177E-3</v>
      </c>
    </row>
    <row r="492" spans="1:2" ht="15.75" x14ac:dyDescent="0.25">
      <c r="A492" s="5">
        <v>2.08</v>
      </c>
      <c r="B492" s="7">
        <f t="shared" si="22"/>
        <v>5.4212343912594455E-3</v>
      </c>
    </row>
    <row r="493" spans="1:2" ht="15.75" x14ac:dyDescent="0.25">
      <c r="A493" s="4">
        <v>1.83</v>
      </c>
      <c r="B493" s="7">
        <f t="shared" si="22"/>
        <v>3.1106718262226031E-2</v>
      </c>
    </row>
    <row r="494" spans="1:2" ht="15.75" x14ac:dyDescent="0.25">
      <c r="A494" s="5">
        <v>2.08</v>
      </c>
      <c r="B494" s="7">
        <f t="shared" si="22"/>
        <v>5.4212343912594455E-3</v>
      </c>
    </row>
    <row r="495" spans="1:2" ht="15.75" x14ac:dyDescent="0.25">
      <c r="A495" s="4">
        <v>2.06</v>
      </c>
      <c r="B495" s="7">
        <f t="shared" si="22"/>
        <v>2.8760731009367705E-3</v>
      </c>
    </row>
    <row r="496" spans="1:2" ht="15.75" x14ac:dyDescent="0.25">
      <c r="A496" s="5">
        <v>2.0099999999999998</v>
      </c>
      <c r="B496" s="7">
        <f t="shared" si="22"/>
        <v>1.3169875130087563E-5</v>
      </c>
    </row>
    <row r="497" spans="1:2" ht="15.75" x14ac:dyDescent="0.25">
      <c r="A497" s="4">
        <v>2.06</v>
      </c>
      <c r="B497" s="7">
        <f t="shared" si="22"/>
        <v>2.8760731009367705E-3</v>
      </c>
    </row>
    <row r="498" spans="1:2" ht="15.75" x14ac:dyDescent="0.25">
      <c r="A498" s="5">
        <v>1.93</v>
      </c>
      <c r="B498" s="7">
        <f t="shared" si="22"/>
        <v>5.8325247138394177E-3</v>
      </c>
    </row>
    <row r="499" spans="1:2" ht="15.75" x14ac:dyDescent="0.25">
      <c r="A499" s="4">
        <v>1.88</v>
      </c>
      <c r="B499" s="7">
        <f t="shared" si="22"/>
        <v>1.596962148803276E-2</v>
      </c>
    </row>
    <row r="500" spans="1:2" x14ac:dyDescent="0.25">
      <c r="B500" s="9">
        <f>SUM(B4:B499)</f>
        <v>3.6190677419354755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498"/>
  <sheetViews>
    <sheetView tabSelected="1" topLeftCell="B1" zoomScale="85" zoomScaleNormal="85" workbookViewId="0">
      <selection activeCell="S26" sqref="S26"/>
    </sheetView>
  </sheetViews>
  <sheetFormatPr defaultColWidth="11.42578125" defaultRowHeight="15" x14ac:dyDescent="0.25"/>
  <cols>
    <col min="12" max="12" width="16.28515625" customWidth="1"/>
  </cols>
  <sheetData>
    <row r="2" spans="1:16" x14ac:dyDescent="0.25">
      <c r="A2" s="9" t="s">
        <v>0</v>
      </c>
    </row>
    <row r="3" spans="1:16" ht="15.75" x14ac:dyDescent="0.25">
      <c r="A3" s="2">
        <v>30</v>
      </c>
      <c r="C3" s="9" t="s">
        <v>1</v>
      </c>
      <c r="D3">
        <f>COUNT(A3:A498)</f>
        <v>496</v>
      </c>
      <c r="G3" s="20" t="s">
        <v>22</v>
      </c>
      <c r="H3" s="20" t="s">
        <v>7</v>
      </c>
      <c r="I3" s="20" t="s">
        <v>8</v>
      </c>
      <c r="J3" s="20" t="s">
        <v>9</v>
      </c>
      <c r="L3" s="20" t="s">
        <v>24</v>
      </c>
      <c r="M3" s="20" t="s">
        <v>7</v>
      </c>
      <c r="N3" s="20" t="s">
        <v>9</v>
      </c>
      <c r="O3" s="20" t="s">
        <v>12</v>
      </c>
      <c r="P3" s="20" t="s">
        <v>25</v>
      </c>
    </row>
    <row r="4" spans="1:16" ht="15.75" x14ac:dyDescent="0.25">
      <c r="A4" s="3">
        <v>30</v>
      </c>
      <c r="C4" s="9" t="s">
        <v>2</v>
      </c>
      <c r="D4">
        <f>MIN(A3:A498)</f>
        <v>18</v>
      </c>
      <c r="G4" s="26">
        <v>18</v>
      </c>
      <c r="H4" s="26">
        <f t="array" ref="H4:H28">FREQUENCY(A3:A498,G4:G28)</f>
        <v>2</v>
      </c>
      <c r="I4" s="27">
        <f t="shared" ref="I4:I28" si="0">((Lambda^G4)*(EXP(-Lambda)))/(FACT(G4))</f>
        <v>2.8796868976511091E-2</v>
      </c>
      <c r="J4" s="27">
        <f>ROUND(I4*496,0)</f>
        <v>14</v>
      </c>
      <c r="L4" s="26">
        <f>G4</f>
        <v>18</v>
      </c>
      <c r="M4" s="26">
        <f t="shared" ref="M4" si="1">H4</f>
        <v>2</v>
      </c>
      <c r="N4" s="27">
        <f t="shared" ref="N4:N22" si="2">J4</f>
        <v>14</v>
      </c>
      <c r="O4" s="27">
        <f>((N4-M4)^2)/N4</f>
        <v>10.285714285714286</v>
      </c>
      <c r="P4" s="27">
        <f>O4</f>
        <v>10.285714285714286</v>
      </c>
    </row>
    <row r="5" spans="1:16" ht="15.75" x14ac:dyDescent="0.25">
      <c r="A5" s="2">
        <v>27</v>
      </c>
      <c r="C5" s="9" t="s">
        <v>3</v>
      </c>
      <c r="D5">
        <f>MAX(A3:A498)</f>
        <v>42</v>
      </c>
      <c r="G5" s="26">
        <v>19</v>
      </c>
      <c r="H5" s="26">
        <v>17</v>
      </c>
      <c r="I5" s="27">
        <f t="shared" si="0"/>
        <v>3.8379528262412907E-2</v>
      </c>
      <c r="J5" s="27">
        <f t="shared" ref="J5:J28" si="3">ROUND(I5*496,0)</f>
        <v>19</v>
      </c>
      <c r="L5" s="26">
        <f t="shared" ref="L5:L22" si="4">G5</f>
        <v>19</v>
      </c>
      <c r="M5" s="26">
        <f t="shared" ref="M5:M22" si="5">H5</f>
        <v>17</v>
      </c>
      <c r="N5" s="27">
        <f t="shared" si="2"/>
        <v>19</v>
      </c>
      <c r="O5" s="27">
        <f t="shared" ref="O5:O23" si="6">((N5-M5)^2)/N5</f>
        <v>0.21052631578947367</v>
      </c>
      <c r="P5" s="27">
        <f>O5+P4</f>
        <v>10.496240601503761</v>
      </c>
    </row>
    <row r="6" spans="1:16" ht="15.75" x14ac:dyDescent="0.25">
      <c r="A6" s="3">
        <v>21</v>
      </c>
      <c r="G6" s="26">
        <v>20</v>
      </c>
      <c r="H6" s="26">
        <v>29</v>
      </c>
      <c r="I6" s="27">
        <f>((Lambda^G6)*(EXP(-Lambda)))/(FACT(G6))</f>
        <v>4.8593434977409908E-2</v>
      </c>
      <c r="J6" s="27">
        <f t="shared" si="3"/>
        <v>24</v>
      </c>
      <c r="L6" s="26">
        <f t="shared" si="4"/>
        <v>20</v>
      </c>
      <c r="M6" s="26">
        <f t="shared" si="5"/>
        <v>29</v>
      </c>
      <c r="N6" s="27">
        <f t="shared" si="2"/>
        <v>24</v>
      </c>
      <c r="O6" s="27">
        <f t="shared" si="6"/>
        <v>1.0416666666666667</v>
      </c>
      <c r="P6" s="27">
        <f t="shared" ref="P6:P23" si="7">O6+P5</f>
        <v>11.537907268170427</v>
      </c>
    </row>
    <row r="7" spans="1:16" ht="15.75" x14ac:dyDescent="0.25">
      <c r="A7" s="2">
        <v>24</v>
      </c>
      <c r="C7" s="9" t="s">
        <v>10</v>
      </c>
      <c r="D7" s="21">
        <f>SUM(A3:A498)/N</f>
        <v>25.322580645161292</v>
      </c>
      <c r="G7" s="26">
        <v>21</v>
      </c>
      <c r="H7" s="26">
        <v>47</v>
      </c>
      <c r="I7" s="27">
        <f t="shared" si="0"/>
        <v>5.8595770287660186E-2</v>
      </c>
      <c r="J7" s="27">
        <f t="shared" si="3"/>
        <v>29</v>
      </c>
      <c r="L7" s="26">
        <f t="shared" si="4"/>
        <v>21</v>
      </c>
      <c r="M7" s="26">
        <f t="shared" si="5"/>
        <v>47</v>
      </c>
      <c r="N7" s="27">
        <f t="shared" si="2"/>
        <v>29</v>
      </c>
      <c r="O7" s="27">
        <f t="shared" si="6"/>
        <v>11.172413793103448</v>
      </c>
      <c r="P7" s="27">
        <f t="shared" si="7"/>
        <v>22.710321061273874</v>
      </c>
    </row>
    <row r="8" spans="1:16" ht="15.75" x14ac:dyDescent="0.25">
      <c r="A8" s="3">
        <v>21</v>
      </c>
      <c r="C8" s="9" t="s">
        <v>23</v>
      </c>
      <c r="D8" s="21">
        <f>D7</f>
        <v>25.322580645161292</v>
      </c>
      <c r="G8" s="26">
        <v>22</v>
      </c>
      <c r="H8" s="26">
        <v>54</v>
      </c>
      <c r="I8" s="27">
        <f t="shared" si="0"/>
        <v>6.7445278117028218E-2</v>
      </c>
      <c r="J8" s="27">
        <f t="shared" si="3"/>
        <v>33</v>
      </c>
      <c r="L8" s="26">
        <f t="shared" si="4"/>
        <v>22</v>
      </c>
      <c r="M8" s="26">
        <f t="shared" si="5"/>
        <v>54</v>
      </c>
      <c r="N8" s="27">
        <f t="shared" si="2"/>
        <v>33</v>
      </c>
      <c r="O8" s="27">
        <f t="shared" si="6"/>
        <v>13.363636363636363</v>
      </c>
      <c r="P8" s="27">
        <f t="shared" si="7"/>
        <v>36.073957424910233</v>
      </c>
    </row>
    <row r="9" spans="1:16" ht="15.75" x14ac:dyDescent="0.25">
      <c r="A9" s="2">
        <v>20</v>
      </c>
      <c r="G9" s="26">
        <v>23</v>
      </c>
      <c r="H9" s="26">
        <v>50</v>
      </c>
      <c r="I9" s="27">
        <f t="shared" si="0"/>
        <v>7.4256021489294735E-2</v>
      </c>
      <c r="J9" s="27">
        <f t="shared" si="3"/>
        <v>37</v>
      </c>
      <c r="L9" s="26">
        <f t="shared" si="4"/>
        <v>23</v>
      </c>
      <c r="M9" s="26">
        <f t="shared" si="5"/>
        <v>50</v>
      </c>
      <c r="N9" s="27">
        <f t="shared" si="2"/>
        <v>37</v>
      </c>
      <c r="O9" s="27">
        <f t="shared" si="6"/>
        <v>4.5675675675675675</v>
      </c>
      <c r="P9" s="27">
        <f t="shared" si="7"/>
        <v>40.641524992477798</v>
      </c>
    </row>
    <row r="10" spans="1:16" ht="15.75" x14ac:dyDescent="0.25">
      <c r="A10" s="3">
        <v>26</v>
      </c>
      <c r="G10" s="26">
        <v>24</v>
      </c>
      <c r="H10" s="26">
        <v>43</v>
      </c>
      <c r="I10" s="27">
        <f t="shared" si="0"/>
        <v>7.8348087189645671E-2</v>
      </c>
      <c r="J10" s="27">
        <f t="shared" si="3"/>
        <v>39</v>
      </c>
      <c r="L10" s="26">
        <f t="shared" si="4"/>
        <v>24</v>
      </c>
      <c r="M10" s="26">
        <f t="shared" si="5"/>
        <v>43</v>
      </c>
      <c r="N10" s="27">
        <f t="shared" si="2"/>
        <v>39</v>
      </c>
      <c r="O10" s="27">
        <f t="shared" si="6"/>
        <v>0.41025641025641024</v>
      </c>
      <c r="P10" s="27">
        <f t="shared" si="7"/>
        <v>41.051781402734207</v>
      </c>
    </row>
    <row r="11" spans="1:16" ht="15.75" x14ac:dyDescent="0.25">
      <c r="A11" s="2">
        <v>22</v>
      </c>
      <c r="G11" s="26">
        <v>25</v>
      </c>
      <c r="H11" s="26">
        <v>36</v>
      </c>
      <c r="I11" s="27">
        <f t="shared" si="0"/>
        <v>7.9359030250157239E-2</v>
      </c>
      <c r="J11" s="27">
        <f t="shared" si="3"/>
        <v>39</v>
      </c>
      <c r="L11" s="26">
        <f t="shared" si="4"/>
        <v>25</v>
      </c>
      <c r="M11" s="26">
        <f t="shared" si="5"/>
        <v>36</v>
      </c>
      <c r="N11" s="27">
        <f t="shared" si="2"/>
        <v>39</v>
      </c>
      <c r="O11" s="27">
        <f t="shared" si="6"/>
        <v>0.23076923076923078</v>
      </c>
      <c r="P11" s="27">
        <f t="shared" si="7"/>
        <v>41.28255063350344</v>
      </c>
    </row>
    <row r="12" spans="1:16" ht="15.75" x14ac:dyDescent="0.25">
      <c r="A12" s="3">
        <v>21</v>
      </c>
      <c r="C12" t="s">
        <v>27</v>
      </c>
      <c r="D12">
        <f>20-1-1</f>
        <v>18</v>
      </c>
      <c r="G12" s="26">
        <v>26</v>
      </c>
      <c r="H12" s="26">
        <v>48</v>
      </c>
      <c r="I12" s="27">
        <f t="shared" si="0"/>
        <v>7.7291363208900038E-2</v>
      </c>
      <c r="J12" s="27">
        <f t="shared" si="3"/>
        <v>38</v>
      </c>
      <c r="L12" s="26">
        <f t="shared" si="4"/>
        <v>26</v>
      </c>
      <c r="M12" s="26">
        <f t="shared" si="5"/>
        <v>48</v>
      </c>
      <c r="N12" s="27">
        <f t="shared" si="2"/>
        <v>38</v>
      </c>
      <c r="O12" s="27">
        <f t="shared" si="6"/>
        <v>2.6315789473684212</v>
      </c>
      <c r="P12" s="27">
        <f t="shared" si="7"/>
        <v>43.914129580871858</v>
      </c>
    </row>
    <row r="13" spans="1:16" ht="15.75" x14ac:dyDescent="0.25">
      <c r="A13" s="2">
        <v>25</v>
      </c>
      <c r="G13" s="26">
        <v>27</v>
      </c>
      <c r="H13" s="26">
        <v>33</v>
      </c>
      <c r="I13" s="27">
        <f t="shared" si="0"/>
        <v>7.2489510297474968E-2</v>
      </c>
      <c r="J13" s="27">
        <f t="shared" si="3"/>
        <v>36</v>
      </c>
      <c r="L13" s="26">
        <f t="shared" si="4"/>
        <v>27</v>
      </c>
      <c r="M13" s="26">
        <f t="shared" si="5"/>
        <v>33</v>
      </c>
      <c r="N13" s="27">
        <f t="shared" si="2"/>
        <v>36</v>
      </c>
      <c r="O13" s="27">
        <f t="shared" si="6"/>
        <v>0.25</v>
      </c>
      <c r="P13" s="27">
        <f t="shared" si="7"/>
        <v>44.164129580871858</v>
      </c>
    </row>
    <row r="14" spans="1:16" ht="15.75" x14ac:dyDescent="0.25">
      <c r="A14" s="3">
        <v>24</v>
      </c>
      <c r="G14" s="26">
        <v>28</v>
      </c>
      <c r="H14" s="26">
        <v>27</v>
      </c>
      <c r="I14" s="27">
        <f t="shared" si="0"/>
        <v>6.5557909658430724E-2</v>
      </c>
      <c r="J14" s="27">
        <f t="shared" si="3"/>
        <v>33</v>
      </c>
      <c r="L14" s="26">
        <f t="shared" si="4"/>
        <v>28</v>
      </c>
      <c r="M14" s="26">
        <f t="shared" si="5"/>
        <v>27</v>
      </c>
      <c r="N14" s="27">
        <f t="shared" si="2"/>
        <v>33</v>
      </c>
      <c r="O14" s="27">
        <f t="shared" si="6"/>
        <v>1.0909090909090908</v>
      </c>
      <c r="P14" s="27">
        <f t="shared" si="7"/>
        <v>45.255038671780952</v>
      </c>
    </row>
    <row r="15" spans="1:16" ht="15.75" x14ac:dyDescent="0.25">
      <c r="A15" s="2">
        <v>42</v>
      </c>
      <c r="G15" s="26">
        <v>29</v>
      </c>
      <c r="H15" s="26">
        <v>23</v>
      </c>
      <c r="I15" s="27">
        <f t="shared" si="0"/>
        <v>5.7244670836338288E-2</v>
      </c>
      <c r="J15" s="27">
        <f t="shared" si="3"/>
        <v>28</v>
      </c>
      <c r="L15" s="26">
        <f t="shared" si="4"/>
        <v>29</v>
      </c>
      <c r="M15" s="26">
        <f t="shared" si="5"/>
        <v>23</v>
      </c>
      <c r="N15" s="27">
        <f t="shared" si="2"/>
        <v>28</v>
      </c>
      <c r="O15" s="27">
        <f t="shared" si="6"/>
        <v>0.8928571428571429</v>
      </c>
      <c r="P15" s="27">
        <f t="shared" si="7"/>
        <v>46.147895814638098</v>
      </c>
    </row>
    <row r="16" spans="1:16" ht="15.75" x14ac:dyDescent="0.25">
      <c r="A16" s="3">
        <v>21</v>
      </c>
      <c r="G16" s="26">
        <v>30</v>
      </c>
      <c r="H16" s="26">
        <v>23</v>
      </c>
      <c r="I16" s="27">
        <f t="shared" si="0"/>
        <v>4.8319426458629612E-2</v>
      </c>
      <c r="J16" s="27">
        <f t="shared" si="3"/>
        <v>24</v>
      </c>
      <c r="L16" s="26">
        <f t="shared" si="4"/>
        <v>30</v>
      </c>
      <c r="M16" s="26">
        <f t="shared" si="5"/>
        <v>23</v>
      </c>
      <c r="N16" s="27">
        <f t="shared" si="2"/>
        <v>24</v>
      </c>
      <c r="O16" s="27">
        <f t="shared" si="6"/>
        <v>4.1666666666666664E-2</v>
      </c>
      <c r="P16" s="27">
        <f t="shared" si="7"/>
        <v>46.189562481304762</v>
      </c>
    </row>
    <row r="17" spans="1:17" ht="15.75" x14ac:dyDescent="0.25">
      <c r="A17" s="2">
        <v>21</v>
      </c>
      <c r="G17" s="26">
        <v>31</v>
      </c>
      <c r="H17" s="26">
        <v>21</v>
      </c>
      <c r="I17" s="27">
        <f t="shared" si="0"/>
        <v>3.9470083007309309E-2</v>
      </c>
      <c r="J17" s="27">
        <f t="shared" si="3"/>
        <v>20</v>
      </c>
      <c r="L17" s="26">
        <f t="shared" si="4"/>
        <v>31</v>
      </c>
      <c r="M17" s="26">
        <f t="shared" si="5"/>
        <v>21</v>
      </c>
      <c r="N17" s="27">
        <f t="shared" si="2"/>
        <v>20</v>
      </c>
      <c r="O17" s="27">
        <f t="shared" si="6"/>
        <v>0.05</v>
      </c>
      <c r="P17" s="27">
        <f t="shared" si="7"/>
        <v>46.239562481304759</v>
      </c>
    </row>
    <row r="18" spans="1:17" ht="15.75" x14ac:dyDescent="0.25">
      <c r="A18" s="3">
        <v>23</v>
      </c>
      <c r="G18" s="26">
        <v>32</v>
      </c>
      <c r="H18" s="26">
        <v>9</v>
      </c>
      <c r="I18" s="27">
        <f t="shared" si="0"/>
        <v>3.1233886250743765E-2</v>
      </c>
      <c r="J18" s="27">
        <f t="shared" si="3"/>
        <v>15</v>
      </c>
      <c r="L18" s="26">
        <f t="shared" si="4"/>
        <v>32</v>
      </c>
      <c r="M18" s="26">
        <f t="shared" si="5"/>
        <v>9</v>
      </c>
      <c r="N18" s="27">
        <f t="shared" si="2"/>
        <v>15</v>
      </c>
      <c r="O18" s="27">
        <f t="shared" si="6"/>
        <v>2.4</v>
      </c>
      <c r="P18" s="27">
        <f t="shared" si="7"/>
        <v>48.639562481304758</v>
      </c>
    </row>
    <row r="19" spans="1:17" ht="15.75" x14ac:dyDescent="0.25">
      <c r="A19" s="4">
        <v>29</v>
      </c>
      <c r="G19" s="26">
        <v>33</v>
      </c>
      <c r="H19" s="26">
        <v>14</v>
      </c>
      <c r="I19" s="27">
        <f t="shared" si="0"/>
        <v>2.3967351619583434E-2</v>
      </c>
      <c r="J19" s="27">
        <f t="shared" si="3"/>
        <v>12</v>
      </c>
      <c r="L19" s="26">
        <f t="shared" si="4"/>
        <v>33</v>
      </c>
      <c r="M19" s="26">
        <f t="shared" si="5"/>
        <v>14</v>
      </c>
      <c r="N19" s="27">
        <f t="shared" si="2"/>
        <v>12</v>
      </c>
      <c r="O19" s="27">
        <f t="shared" si="6"/>
        <v>0.33333333333333331</v>
      </c>
      <c r="P19" s="27">
        <f t="shared" si="7"/>
        <v>48.972895814638093</v>
      </c>
    </row>
    <row r="20" spans="1:17" ht="15.75" x14ac:dyDescent="0.25">
      <c r="A20" s="5">
        <v>29</v>
      </c>
      <c r="G20" s="26">
        <v>34</v>
      </c>
      <c r="H20" s="26">
        <v>10</v>
      </c>
      <c r="I20" s="27">
        <f t="shared" si="0"/>
        <v>1.7850446889348202E-2</v>
      </c>
      <c r="J20" s="27">
        <f t="shared" si="3"/>
        <v>9</v>
      </c>
      <c r="L20" s="26">
        <f t="shared" si="4"/>
        <v>34</v>
      </c>
      <c r="M20" s="26">
        <f t="shared" si="5"/>
        <v>10</v>
      </c>
      <c r="N20" s="27">
        <f t="shared" si="2"/>
        <v>9</v>
      </c>
      <c r="O20" s="27">
        <f t="shared" si="6"/>
        <v>0.1111111111111111</v>
      </c>
      <c r="P20" s="27">
        <f t="shared" si="7"/>
        <v>49.084006925749208</v>
      </c>
    </row>
    <row r="21" spans="1:17" ht="15.75" x14ac:dyDescent="0.25">
      <c r="A21" s="4">
        <v>25</v>
      </c>
      <c r="G21" s="26">
        <v>35</v>
      </c>
      <c r="H21" s="26">
        <v>4</v>
      </c>
      <c r="I21" s="27">
        <f t="shared" si="0"/>
        <v>1.291483945450538E-2</v>
      </c>
      <c r="J21" s="27">
        <f t="shared" si="3"/>
        <v>6</v>
      </c>
      <c r="L21" s="26">
        <f t="shared" si="4"/>
        <v>35</v>
      </c>
      <c r="M21" s="26">
        <f t="shared" si="5"/>
        <v>4</v>
      </c>
      <c r="N21" s="27">
        <f t="shared" si="2"/>
        <v>6</v>
      </c>
      <c r="O21" s="27">
        <f t="shared" si="6"/>
        <v>0.66666666666666663</v>
      </c>
      <c r="P21" s="27">
        <f t="shared" si="7"/>
        <v>49.750673592415872</v>
      </c>
    </row>
    <row r="22" spans="1:17" ht="15.75" x14ac:dyDescent="0.25">
      <c r="A22" s="5">
        <v>21</v>
      </c>
      <c r="G22" s="26">
        <v>36</v>
      </c>
      <c r="H22" s="26">
        <v>1</v>
      </c>
      <c r="I22" s="27">
        <f t="shared" si="0"/>
        <v>9.084362877945092E-3</v>
      </c>
      <c r="J22" s="27">
        <f t="shared" si="3"/>
        <v>5</v>
      </c>
      <c r="L22" s="26">
        <f t="shared" si="4"/>
        <v>36</v>
      </c>
      <c r="M22" s="26">
        <f t="shared" si="5"/>
        <v>1</v>
      </c>
      <c r="N22" s="27">
        <f t="shared" si="2"/>
        <v>5</v>
      </c>
      <c r="O22" s="27">
        <f t="shared" si="6"/>
        <v>3.2</v>
      </c>
      <c r="P22" s="27">
        <f t="shared" si="7"/>
        <v>52.950673592415875</v>
      </c>
    </row>
    <row r="23" spans="1:17" ht="15.75" x14ac:dyDescent="0.25">
      <c r="A23" s="4">
        <v>22</v>
      </c>
      <c r="G23" s="26">
        <v>37</v>
      </c>
      <c r="H23" s="26">
        <v>1</v>
      </c>
      <c r="I23" s="27">
        <f t="shared" si="0"/>
        <v>6.2172840969371397E-3</v>
      </c>
      <c r="J23" s="27">
        <f t="shared" si="3"/>
        <v>3</v>
      </c>
      <c r="L23" s="26" t="s">
        <v>26</v>
      </c>
      <c r="M23" s="26">
        <f>SUM(H23:H28)</f>
        <v>5</v>
      </c>
      <c r="N23" s="27">
        <f>SUM(J23:J28)</f>
        <v>8</v>
      </c>
      <c r="O23" s="27">
        <f t="shared" si="6"/>
        <v>1.125</v>
      </c>
      <c r="P23" s="28">
        <f t="shared" si="7"/>
        <v>54.075673592415875</v>
      </c>
      <c r="Q23" t="s">
        <v>14</v>
      </c>
    </row>
    <row r="24" spans="1:17" ht="15.75" x14ac:dyDescent="0.25">
      <c r="A24" s="5">
        <v>27</v>
      </c>
      <c r="G24" s="26">
        <v>38</v>
      </c>
      <c r="H24" s="26">
        <v>1</v>
      </c>
      <c r="I24" s="27">
        <f t="shared" si="0"/>
        <v>4.1430967878570936E-3</v>
      </c>
      <c r="J24" s="27">
        <f t="shared" si="3"/>
        <v>2</v>
      </c>
      <c r="L24" s="9"/>
      <c r="M24" s="9">
        <f>SUM(M4:M23)</f>
        <v>496</v>
      </c>
      <c r="N24" s="24">
        <f>SUM(N4:N23)</f>
        <v>468</v>
      </c>
      <c r="P24" s="18">
        <v>28.9</v>
      </c>
      <c r="Q24" t="s">
        <v>15</v>
      </c>
    </row>
    <row r="25" spans="1:17" ht="15.75" x14ac:dyDescent="0.25">
      <c r="A25" s="4">
        <v>27</v>
      </c>
      <c r="G25" s="26">
        <v>39</v>
      </c>
      <c r="H25" s="26">
        <v>2</v>
      </c>
      <c r="I25" s="27">
        <f t="shared" si="0"/>
        <v>2.6901000649030742E-3</v>
      </c>
      <c r="J25" s="27">
        <f t="shared" si="3"/>
        <v>1</v>
      </c>
    </row>
    <row r="26" spans="1:17" ht="15.75" x14ac:dyDescent="0.25">
      <c r="A26" s="5">
        <v>19</v>
      </c>
      <c r="G26" s="26">
        <v>40</v>
      </c>
      <c r="H26" s="26">
        <v>0</v>
      </c>
      <c r="I26" s="27">
        <f t="shared" si="0"/>
        <v>1.703006895926543E-3</v>
      </c>
      <c r="J26" s="27">
        <f t="shared" si="3"/>
        <v>1</v>
      </c>
    </row>
    <row r="27" spans="1:17" ht="15.75" x14ac:dyDescent="0.25">
      <c r="A27" s="4">
        <v>25</v>
      </c>
      <c r="G27" s="26">
        <v>41</v>
      </c>
      <c r="H27" s="26">
        <v>0</v>
      </c>
      <c r="I27" s="27">
        <f t="shared" si="0"/>
        <v>1.0518177917406273E-3</v>
      </c>
      <c r="J27" s="27">
        <f t="shared" si="3"/>
        <v>1</v>
      </c>
      <c r="O27" t="s">
        <v>28</v>
      </c>
    </row>
    <row r="28" spans="1:17" ht="15.75" x14ac:dyDescent="0.25">
      <c r="A28" s="5">
        <v>20</v>
      </c>
      <c r="G28" s="26">
        <v>42</v>
      </c>
      <c r="H28" s="26">
        <v>1</v>
      </c>
      <c r="I28" s="27">
        <f t="shared" si="0"/>
        <v>6.3416049655636865E-4</v>
      </c>
      <c r="J28" s="27">
        <f t="shared" si="3"/>
        <v>0</v>
      </c>
    </row>
    <row r="29" spans="1:17" ht="15.75" x14ac:dyDescent="0.25">
      <c r="A29" s="4">
        <v>21</v>
      </c>
      <c r="H29" s="24"/>
      <c r="I29" s="24">
        <f>SUM(I4:I28)</f>
        <v>0.94563733624324942</v>
      </c>
      <c r="J29" s="24">
        <f>SUM(J4:J28)</f>
        <v>468</v>
      </c>
    </row>
    <row r="30" spans="1:17" ht="15.75" x14ac:dyDescent="0.25">
      <c r="A30" s="5">
        <v>24</v>
      </c>
    </row>
    <row r="31" spans="1:17" ht="15.75" x14ac:dyDescent="0.25">
      <c r="A31" s="4">
        <v>30</v>
      </c>
    </row>
    <row r="32" spans="1:17" ht="15.75" x14ac:dyDescent="0.25">
      <c r="A32" s="5">
        <v>21</v>
      </c>
    </row>
    <row r="33" spans="1:1" ht="15.75" x14ac:dyDescent="0.25">
      <c r="A33" s="4">
        <v>26</v>
      </c>
    </row>
    <row r="34" spans="1:1" ht="15.75" x14ac:dyDescent="0.25">
      <c r="A34" s="5">
        <v>23</v>
      </c>
    </row>
    <row r="35" spans="1:1" ht="15.75" x14ac:dyDescent="0.25">
      <c r="A35" s="4">
        <v>21</v>
      </c>
    </row>
    <row r="36" spans="1:1" ht="15.75" x14ac:dyDescent="0.25">
      <c r="A36" s="4">
        <v>26</v>
      </c>
    </row>
    <row r="37" spans="1:1" ht="15.75" x14ac:dyDescent="0.25">
      <c r="A37" s="5">
        <v>24</v>
      </c>
    </row>
    <row r="38" spans="1:1" ht="15.75" x14ac:dyDescent="0.25">
      <c r="A38" s="4">
        <v>31</v>
      </c>
    </row>
    <row r="39" spans="1:1" ht="15.75" x14ac:dyDescent="0.25">
      <c r="A39" s="5">
        <v>27</v>
      </c>
    </row>
    <row r="40" spans="1:1" ht="15.75" x14ac:dyDescent="0.25">
      <c r="A40" s="4">
        <v>27</v>
      </c>
    </row>
    <row r="41" spans="1:1" ht="15.75" x14ac:dyDescent="0.25">
      <c r="A41" s="5">
        <v>25</v>
      </c>
    </row>
    <row r="42" spans="1:1" ht="15.75" x14ac:dyDescent="0.25">
      <c r="A42" s="4">
        <v>19</v>
      </c>
    </row>
    <row r="43" spans="1:1" ht="15.75" x14ac:dyDescent="0.25">
      <c r="A43" s="5">
        <v>22</v>
      </c>
    </row>
    <row r="44" spans="1:1" ht="15.75" x14ac:dyDescent="0.25">
      <c r="A44" s="4">
        <v>20</v>
      </c>
    </row>
    <row r="45" spans="1:1" ht="15.75" x14ac:dyDescent="0.25">
      <c r="A45" s="5">
        <v>25</v>
      </c>
    </row>
    <row r="46" spans="1:1" ht="15.75" x14ac:dyDescent="0.25">
      <c r="A46" s="4">
        <v>25</v>
      </c>
    </row>
    <row r="47" spans="1:1" ht="15.75" x14ac:dyDescent="0.25">
      <c r="A47" s="5">
        <v>23</v>
      </c>
    </row>
    <row r="48" spans="1:1" ht="15.75" x14ac:dyDescent="0.25">
      <c r="A48" s="4">
        <v>24</v>
      </c>
    </row>
    <row r="49" spans="1:1" ht="15.75" x14ac:dyDescent="0.25">
      <c r="A49" s="5">
        <v>20</v>
      </c>
    </row>
    <row r="50" spans="1:1" ht="15.75" x14ac:dyDescent="0.25">
      <c r="A50" s="4">
        <v>25</v>
      </c>
    </row>
    <row r="51" spans="1:1" ht="15.75" x14ac:dyDescent="0.25">
      <c r="A51" s="5">
        <v>21</v>
      </c>
    </row>
    <row r="52" spans="1:1" ht="15.75" x14ac:dyDescent="0.25">
      <c r="A52" s="4">
        <v>24</v>
      </c>
    </row>
    <row r="53" spans="1:1" ht="15.75" x14ac:dyDescent="0.25">
      <c r="A53" s="5">
        <v>27</v>
      </c>
    </row>
    <row r="54" spans="1:1" ht="15.75" x14ac:dyDescent="0.25">
      <c r="A54" s="4">
        <v>33</v>
      </c>
    </row>
    <row r="55" spans="1:1" ht="15.75" x14ac:dyDescent="0.25">
      <c r="A55" s="5">
        <v>28</v>
      </c>
    </row>
    <row r="56" spans="1:1" ht="15.75" x14ac:dyDescent="0.25">
      <c r="A56" s="4">
        <v>27</v>
      </c>
    </row>
    <row r="57" spans="1:1" ht="15.75" x14ac:dyDescent="0.25">
      <c r="A57" s="5">
        <v>27</v>
      </c>
    </row>
    <row r="58" spans="1:1" ht="15.75" x14ac:dyDescent="0.25">
      <c r="A58" s="4">
        <v>20</v>
      </c>
    </row>
    <row r="59" spans="1:1" ht="15.75" x14ac:dyDescent="0.25">
      <c r="A59" s="5">
        <v>29</v>
      </c>
    </row>
    <row r="60" spans="1:1" ht="15.75" x14ac:dyDescent="0.25">
      <c r="A60" s="4">
        <v>26</v>
      </c>
    </row>
    <row r="61" spans="1:1" ht="15.75" x14ac:dyDescent="0.25">
      <c r="A61" s="5">
        <v>31</v>
      </c>
    </row>
    <row r="62" spans="1:1" ht="15.75" x14ac:dyDescent="0.25">
      <c r="A62" s="4">
        <v>24</v>
      </c>
    </row>
    <row r="63" spans="1:1" ht="15.75" x14ac:dyDescent="0.25">
      <c r="A63" s="5">
        <v>35</v>
      </c>
    </row>
    <row r="64" spans="1:1" ht="15.75" x14ac:dyDescent="0.25">
      <c r="A64" s="4">
        <v>21</v>
      </c>
    </row>
    <row r="65" spans="1:1" ht="15.75" x14ac:dyDescent="0.25">
      <c r="A65" s="5">
        <v>29</v>
      </c>
    </row>
    <row r="66" spans="1:1" ht="15.75" x14ac:dyDescent="0.25">
      <c r="A66" s="4">
        <v>23</v>
      </c>
    </row>
    <row r="67" spans="1:1" ht="15.75" x14ac:dyDescent="0.25">
      <c r="A67" s="5">
        <v>22</v>
      </c>
    </row>
    <row r="68" spans="1:1" ht="15.75" x14ac:dyDescent="0.25">
      <c r="A68" s="4">
        <v>25</v>
      </c>
    </row>
    <row r="69" spans="1:1" ht="15.75" x14ac:dyDescent="0.25">
      <c r="A69" s="4">
        <v>34</v>
      </c>
    </row>
    <row r="70" spans="1:1" ht="15.75" x14ac:dyDescent="0.25">
      <c r="A70" s="5">
        <v>24</v>
      </c>
    </row>
    <row r="71" spans="1:1" ht="15.75" x14ac:dyDescent="0.25">
      <c r="A71" s="4">
        <v>25</v>
      </c>
    </row>
    <row r="72" spans="1:1" ht="15.75" x14ac:dyDescent="0.25">
      <c r="A72" s="5">
        <v>29</v>
      </c>
    </row>
    <row r="73" spans="1:1" ht="15.75" x14ac:dyDescent="0.25">
      <c r="A73" s="4">
        <v>28</v>
      </c>
    </row>
    <row r="74" spans="1:1" ht="15.75" x14ac:dyDescent="0.25">
      <c r="A74" s="5">
        <v>25</v>
      </c>
    </row>
    <row r="75" spans="1:1" ht="15.75" x14ac:dyDescent="0.25">
      <c r="A75" s="4">
        <v>22</v>
      </c>
    </row>
    <row r="76" spans="1:1" ht="15.75" x14ac:dyDescent="0.25">
      <c r="A76" s="5">
        <v>21</v>
      </c>
    </row>
    <row r="77" spans="1:1" ht="15.75" x14ac:dyDescent="0.25">
      <c r="A77" s="4">
        <v>24</v>
      </c>
    </row>
    <row r="78" spans="1:1" ht="15.75" x14ac:dyDescent="0.25">
      <c r="A78" s="5">
        <v>22</v>
      </c>
    </row>
    <row r="79" spans="1:1" ht="15.75" x14ac:dyDescent="0.25">
      <c r="A79" s="4">
        <v>28</v>
      </c>
    </row>
    <row r="80" spans="1:1" ht="15.75" x14ac:dyDescent="0.25">
      <c r="A80" s="5">
        <v>24</v>
      </c>
    </row>
    <row r="81" spans="1:1" ht="15.75" x14ac:dyDescent="0.25">
      <c r="A81" s="4">
        <v>20</v>
      </c>
    </row>
    <row r="82" spans="1:1" ht="15.75" x14ac:dyDescent="0.25">
      <c r="A82" s="5">
        <v>22</v>
      </c>
    </row>
    <row r="83" spans="1:1" ht="15.75" x14ac:dyDescent="0.25">
      <c r="A83" s="4">
        <v>19</v>
      </c>
    </row>
    <row r="84" spans="1:1" ht="15.75" x14ac:dyDescent="0.25">
      <c r="A84" s="5">
        <v>22</v>
      </c>
    </row>
    <row r="85" spans="1:1" ht="15.75" x14ac:dyDescent="0.25">
      <c r="A85" s="4">
        <v>31</v>
      </c>
    </row>
    <row r="86" spans="1:1" ht="15.75" x14ac:dyDescent="0.25">
      <c r="A86" s="5">
        <v>29</v>
      </c>
    </row>
    <row r="87" spans="1:1" ht="15.75" x14ac:dyDescent="0.25">
      <c r="A87" s="4">
        <v>23</v>
      </c>
    </row>
    <row r="88" spans="1:1" ht="15.75" x14ac:dyDescent="0.25">
      <c r="A88" s="5">
        <v>29</v>
      </c>
    </row>
    <row r="89" spans="1:1" ht="15.75" x14ac:dyDescent="0.25">
      <c r="A89" s="4">
        <v>23</v>
      </c>
    </row>
    <row r="90" spans="1:1" ht="15.75" x14ac:dyDescent="0.25">
      <c r="A90" s="5">
        <v>26</v>
      </c>
    </row>
    <row r="91" spans="1:1" ht="15.75" x14ac:dyDescent="0.25">
      <c r="A91" s="4">
        <v>20</v>
      </c>
    </row>
    <row r="92" spans="1:1" ht="15.75" x14ac:dyDescent="0.25">
      <c r="A92" s="5">
        <v>22</v>
      </c>
    </row>
    <row r="93" spans="1:1" ht="15.75" x14ac:dyDescent="0.25">
      <c r="A93" s="4">
        <v>22</v>
      </c>
    </row>
    <row r="94" spans="1:1" ht="15.75" x14ac:dyDescent="0.25">
      <c r="A94" s="5">
        <v>28</v>
      </c>
    </row>
    <row r="95" spans="1:1" ht="15.75" x14ac:dyDescent="0.25">
      <c r="A95" s="4">
        <v>25</v>
      </c>
    </row>
    <row r="96" spans="1:1" ht="15.75" x14ac:dyDescent="0.25">
      <c r="A96" s="5">
        <v>22</v>
      </c>
    </row>
    <row r="97" spans="1:1" ht="15.75" x14ac:dyDescent="0.25">
      <c r="A97" s="4">
        <v>22</v>
      </c>
    </row>
    <row r="98" spans="1:1" ht="15.75" x14ac:dyDescent="0.25">
      <c r="A98" s="5">
        <v>19</v>
      </c>
    </row>
    <row r="99" spans="1:1" ht="15.75" x14ac:dyDescent="0.25">
      <c r="A99" s="4">
        <v>22</v>
      </c>
    </row>
    <row r="100" spans="1:1" ht="15.75" x14ac:dyDescent="0.25">
      <c r="A100" s="5">
        <v>26</v>
      </c>
    </row>
    <row r="101" spans="1:1" ht="15.75" x14ac:dyDescent="0.25">
      <c r="A101" s="4">
        <v>30</v>
      </c>
    </row>
    <row r="102" spans="1:1" ht="15.75" x14ac:dyDescent="0.25">
      <c r="A102" s="5">
        <v>25</v>
      </c>
    </row>
    <row r="103" spans="1:1" ht="15.75" x14ac:dyDescent="0.25">
      <c r="A103" s="4">
        <v>27</v>
      </c>
    </row>
    <row r="104" spans="1:1" ht="15.75" x14ac:dyDescent="0.25">
      <c r="A104" s="5">
        <v>33</v>
      </c>
    </row>
    <row r="105" spans="1:1" ht="15.75" x14ac:dyDescent="0.25">
      <c r="A105" s="4">
        <v>26</v>
      </c>
    </row>
    <row r="106" spans="1:1" ht="15.75" x14ac:dyDescent="0.25">
      <c r="A106" s="5">
        <v>26</v>
      </c>
    </row>
    <row r="107" spans="1:1" ht="15.75" x14ac:dyDescent="0.25">
      <c r="A107" s="4">
        <v>21</v>
      </c>
    </row>
    <row r="108" spans="1:1" ht="15.75" x14ac:dyDescent="0.25">
      <c r="A108" s="5">
        <v>21</v>
      </c>
    </row>
    <row r="109" spans="1:1" ht="15.75" x14ac:dyDescent="0.25">
      <c r="A109" s="4">
        <v>21</v>
      </c>
    </row>
    <row r="110" spans="1:1" ht="15.75" x14ac:dyDescent="0.25">
      <c r="A110" s="5">
        <v>25</v>
      </c>
    </row>
    <row r="111" spans="1:1" ht="15.75" x14ac:dyDescent="0.25">
      <c r="A111" s="4">
        <v>24</v>
      </c>
    </row>
    <row r="112" spans="1:1" ht="15.75" x14ac:dyDescent="0.25">
      <c r="A112" s="5">
        <v>21</v>
      </c>
    </row>
    <row r="113" spans="1:1" ht="15.75" x14ac:dyDescent="0.25">
      <c r="A113" s="4">
        <v>24</v>
      </c>
    </row>
    <row r="114" spans="1:1" ht="15.75" x14ac:dyDescent="0.25">
      <c r="A114" s="5">
        <v>24</v>
      </c>
    </row>
    <row r="115" spans="1:1" ht="15.75" x14ac:dyDescent="0.25">
      <c r="A115" s="4">
        <v>24</v>
      </c>
    </row>
    <row r="116" spans="1:1" ht="15.75" x14ac:dyDescent="0.25">
      <c r="A116" s="5">
        <v>22</v>
      </c>
    </row>
    <row r="117" spans="1:1" ht="15.75" x14ac:dyDescent="0.25">
      <c r="A117" s="4">
        <v>22</v>
      </c>
    </row>
    <row r="118" spans="1:1" ht="15.75" x14ac:dyDescent="0.25">
      <c r="A118" s="4">
        <v>31</v>
      </c>
    </row>
    <row r="119" spans="1:1" ht="15.75" x14ac:dyDescent="0.25">
      <c r="A119" s="5">
        <v>27</v>
      </c>
    </row>
    <row r="120" spans="1:1" ht="15.75" x14ac:dyDescent="0.25">
      <c r="A120" s="4">
        <v>26</v>
      </c>
    </row>
    <row r="121" spans="1:1" ht="15.75" x14ac:dyDescent="0.25">
      <c r="A121" s="5">
        <v>31</v>
      </c>
    </row>
    <row r="122" spans="1:1" ht="15.75" x14ac:dyDescent="0.25">
      <c r="A122" s="4">
        <v>28</v>
      </c>
    </row>
    <row r="123" spans="1:1" ht="15.75" x14ac:dyDescent="0.25">
      <c r="A123" s="5">
        <v>33</v>
      </c>
    </row>
    <row r="124" spans="1:1" ht="15.75" x14ac:dyDescent="0.25">
      <c r="A124" s="4">
        <v>25</v>
      </c>
    </row>
    <row r="125" spans="1:1" ht="15.75" x14ac:dyDescent="0.25">
      <c r="A125" s="5">
        <v>25</v>
      </c>
    </row>
    <row r="126" spans="1:1" ht="15.75" x14ac:dyDescent="0.25">
      <c r="A126" s="4">
        <v>21</v>
      </c>
    </row>
    <row r="127" spans="1:1" ht="15.75" x14ac:dyDescent="0.25">
      <c r="A127" s="5">
        <v>20</v>
      </c>
    </row>
    <row r="128" spans="1:1" ht="15.75" x14ac:dyDescent="0.25">
      <c r="A128" s="4">
        <v>21</v>
      </c>
    </row>
    <row r="129" spans="1:1" ht="15.75" x14ac:dyDescent="0.25">
      <c r="A129" s="5">
        <v>26</v>
      </c>
    </row>
    <row r="130" spans="1:1" ht="15.75" x14ac:dyDescent="0.25">
      <c r="A130" s="4">
        <v>32</v>
      </c>
    </row>
    <row r="131" spans="1:1" ht="15.75" x14ac:dyDescent="0.25">
      <c r="A131" s="5">
        <v>23</v>
      </c>
    </row>
    <row r="132" spans="1:1" ht="15.75" x14ac:dyDescent="0.25">
      <c r="A132" s="4">
        <v>20</v>
      </c>
    </row>
    <row r="133" spans="1:1" ht="15.75" x14ac:dyDescent="0.25">
      <c r="A133" s="6">
        <v>26</v>
      </c>
    </row>
    <row r="134" spans="1:1" ht="15.75" x14ac:dyDescent="0.25">
      <c r="A134" s="4">
        <v>31</v>
      </c>
    </row>
    <row r="135" spans="1:1" ht="15.75" x14ac:dyDescent="0.25">
      <c r="A135" s="5">
        <v>28</v>
      </c>
    </row>
    <row r="136" spans="1:1" ht="15.75" x14ac:dyDescent="0.25">
      <c r="A136" s="4">
        <v>27</v>
      </c>
    </row>
    <row r="137" spans="1:1" ht="15.75" x14ac:dyDescent="0.25">
      <c r="A137" s="5">
        <v>27</v>
      </c>
    </row>
    <row r="138" spans="1:1" ht="15.75" x14ac:dyDescent="0.25">
      <c r="A138" s="4">
        <v>26</v>
      </c>
    </row>
    <row r="139" spans="1:1" ht="15.75" x14ac:dyDescent="0.25">
      <c r="A139" s="5">
        <v>28</v>
      </c>
    </row>
    <row r="140" spans="1:1" ht="15.75" x14ac:dyDescent="0.25">
      <c r="A140" s="4">
        <v>29</v>
      </c>
    </row>
    <row r="141" spans="1:1" ht="15.75" x14ac:dyDescent="0.25">
      <c r="A141" s="5">
        <v>19</v>
      </c>
    </row>
    <row r="142" spans="1:1" ht="15.75" x14ac:dyDescent="0.25">
      <c r="A142" s="4">
        <v>20</v>
      </c>
    </row>
    <row r="143" spans="1:1" ht="15.75" x14ac:dyDescent="0.25">
      <c r="A143" s="5">
        <v>24</v>
      </c>
    </row>
    <row r="144" spans="1:1" ht="15.75" x14ac:dyDescent="0.25">
      <c r="A144" s="4">
        <v>22</v>
      </c>
    </row>
    <row r="145" spans="1:1" ht="15.75" x14ac:dyDescent="0.25">
      <c r="A145" s="5">
        <v>23</v>
      </c>
    </row>
    <row r="146" spans="1:1" ht="15.75" x14ac:dyDescent="0.25">
      <c r="A146" s="4">
        <v>27</v>
      </c>
    </row>
    <row r="147" spans="1:1" ht="15.75" x14ac:dyDescent="0.25">
      <c r="A147" s="5">
        <v>19</v>
      </c>
    </row>
    <row r="148" spans="1:1" ht="15.75" x14ac:dyDescent="0.25">
      <c r="A148" s="4">
        <v>22</v>
      </c>
    </row>
    <row r="149" spans="1:1" ht="15.75" x14ac:dyDescent="0.25">
      <c r="A149" s="5">
        <v>22</v>
      </c>
    </row>
    <row r="150" spans="1:1" ht="15.75" x14ac:dyDescent="0.25">
      <c r="A150" s="4">
        <v>30</v>
      </c>
    </row>
    <row r="151" spans="1:1" ht="15.75" x14ac:dyDescent="0.25">
      <c r="A151" s="5">
        <v>30</v>
      </c>
    </row>
    <row r="152" spans="1:1" ht="15.75" x14ac:dyDescent="0.25">
      <c r="A152" s="4">
        <v>25</v>
      </c>
    </row>
    <row r="153" spans="1:1" ht="15.75" x14ac:dyDescent="0.25">
      <c r="A153" s="5">
        <v>30</v>
      </c>
    </row>
    <row r="154" spans="1:1" ht="15.75" x14ac:dyDescent="0.25">
      <c r="A154" s="4">
        <v>37</v>
      </c>
    </row>
    <row r="155" spans="1:1" ht="15.75" x14ac:dyDescent="0.25">
      <c r="A155" s="5">
        <v>34</v>
      </c>
    </row>
    <row r="156" spans="1:1" ht="15.75" x14ac:dyDescent="0.25">
      <c r="A156" s="4">
        <v>26</v>
      </c>
    </row>
    <row r="157" spans="1:1" ht="15.75" x14ac:dyDescent="0.25">
      <c r="A157" s="5">
        <v>35</v>
      </c>
    </row>
    <row r="158" spans="1:1" ht="15.75" x14ac:dyDescent="0.25">
      <c r="A158" s="4">
        <v>27</v>
      </c>
    </row>
    <row r="159" spans="1:1" ht="15.75" x14ac:dyDescent="0.25">
      <c r="A159" s="5">
        <v>26</v>
      </c>
    </row>
    <row r="160" spans="1:1" ht="15.75" x14ac:dyDescent="0.25">
      <c r="A160" s="4">
        <v>31</v>
      </c>
    </row>
    <row r="161" spans="1:1" ht="15.75" x14ac:dyDescent="0.25">
      <c r="A161" s="5">
        <v>36</v>
      </c>
    </row>
    <row r="162" spans="1:1" ht="15.75" x14ac:dyDescent="0.25">
      <c r="A162" s="4">
        <v>33</v>
      </c>
    </row>
    <row r="163" spans="1:1" ht="15.75" x14ac:dyDescent="0.25">
      <c r="A163" s="5">
        <v>24</v>
      </c>
    </row>
    <row r="164" spans="1:1" ht="15.75" x14ac:dyDescent="0.25">
      <c r="A164" s="4">
        <v>21</v>
      </c>
    </row>
    <row r="165" spans="1:1" ht="15.75" x14ac:dyDescent="0.25">
      <c r="A165" s="5">
        <v>22</v>
      </c>
    </row>
    <row r="166" spans="1:1" ht="15.75" x14ac:dyDescent="0.25">
      <c r="A166" s="4">
        <v>25</v>
      </c>
    </row>
    <row r="167" spans="1:1" ht="15.75" x14ac:dyDescent="0.25">
      <c r="A167" s="4">
        <v>24</v>
      </c>
    </row>
    <row r="168" spans="1:1" ht="15.75" x14ac:dyDescent="0.25">
      <c r="A168" s="5">
        <v>23</v>
      </c>
    </row>
    <row r="169" spans="1:1" ht="15.75" x14ac:dyDescent="0.25">
      <c r="A169" s="4">
        <v>31</v>
      </c>
    </row>
    <row r="170" spans="1:1" ht="15.75" x14ac:dyDescent="0.25">
      <c r="A170" s="5">
        <v>29</v>
      </c>
    </row>
    <row r="171" spans="1:1" ht="15.75" x14ac:dyDescent="0.25">
      <c r="A171" s="4">
        <v>28</v>
      </c>
    </row>
    <row r="172" spans="1:1" ht="15.75" x14ac:dyDescent="0.25">
      <c r="A172" s="5">
        <v>20</v>
      </c>
    </row>
    <row r="173" spans="1:1" ht="15.75" x14ac:dyDescent="0.25">
      <c r="A173" s="4">
        <v>25</v>
      </c>
    </row>
    <row r="174" spans="1:1" ht="15.75" x14ac:dyDescent="0.25">
      <c r="A174" s="5">
        <v>21</v>
      </c>
    </row>
    <row r="175" spans="1:1" ht="15.75" x14ac:dyDescent="0.25">
      <c r="A175" s="4">
        <v>24</v>
      </c>
    </row>
    <row r="176" spans="1:1" ht="15.75" x14ac:dyDescent="0.25">
      <c r="A176" s="5">
        <v>28</v>
      </c>
    </row>
    <row r="177" spans="1:1" ht="15.75" x14ac:dyDescent="0.25">
      <c r="A177" s="4">
        <v>25</v>
      </c>
    </row>
    <row r="178" spans="1:1" ht="15.75" x14ac:dyDescent="0.25">
      <c r="A178" s="5">
        <v>24</v>
      </c>
    </row>
    <row r="179" spans="1:1" ht="15.75" x14ac:dyDescent="0.25">
      <c r="A179" s="4">
        <v>23</v>
      </c>
    </row>
    <row r="180" spans="1:1" ht="15.75" x14ac:dyDescent="0.25">
      <c r="A180" s="5">
        <v>20</v>
      </c>
    </row>
    <row r="181" spans="1:1" ht="15.75" x14ac:dyDescent="0.25">
      <c r="A181" s="4">
        <v>20</v>
      </c>
    </row>
    <row r="182" spans="1:1" ht="15.75" x14ac:dyDescent="0.25">
      <c r="A182" s="5">
        <v>23</v>
      </c>
    </row>
    <row r="183" spans="1:1" ht="15.75" x14ac:dyDescent="0.25">
      <c r="A183" s="4">
        <v>24</v>
      </c>
    </row>
    <row r="184" spans="1:1" ht="15.75" x14ac:dyDescent="0.25">
      <c r="A184" s="4">
        <v>29</v>
      </c>
    </row>
    <row r="185" spans="1:1" ht="15.75" x14ac:dyDescent="0.25">
      <c r="A185" s="5">
        <v>28</v>
      </c>
    </row>
    <row r="186" spans="1:1" ht="15.75" x14ac:dyDescent="0.25">
      <c r="A186" s="4">
        <v>31</v>
      </c>
    </row>
    <row r="187" spans="1:1" ht="15.75" x14ac:dyDescent="0.25">
      <c r="A187" s="5">
        <v>26</v>
      </c>
    </row>
    <row r="188" spans="1:1" ht="15.75" x14ac:dyDescent="0.25">
      <c r="A188" s="4">
        <v>32</v>
      </c>
    </row>
    <row r="189" spans="1:1" ht="15.75" x14ac:dyDescent="0.25">
      <c r="A189" s="5">
        <v>22</v>
      </c>
    </row>
    <row r="190" spans="1:1" ht="15.75" x14ac:dyDescent="0.25">
      <c r="A190" s="4">
        <v>25</v>
      </c>
    </row>
    <row r="191" spans="1:1" ht="15.75" x14ac:dyDescent="0.25">
      <c r="A191" s="5">
        <v>28</v>
      </c>
    </row>
    <row r="192" spans="1:1" ht="15.75" x14ac:dyDescent="0.25">
      <c r="A192" s="4">
        <v>29</v>
      </c>
    </row>
    <row r="193" spans="1:1" ht="15.75" x14ac:dyDescent="0.25">
      <c r="A193" s="5">
        <v>22</v>
      </c>
    </row>
    <row r="194" spans="1:1" ht="15.75" x14ac:dyDescent="0.25">
      <c r="A194" s="4">
        <v>22</v>
      </c>
    </row>
    <row r="195" spans="1:1" ht="15.75" x14ac:dyDescent="0.25">
      <c r="A195" s="5">
        <v>22</v>
      </c>
    </row>
    <row r="196" spans="1:1" ht="15.75" x14ac:dyDescent="0.25">
      <c r="A196" s="4">
        <v>30</v>
      </c>
    </row>
    <row r="197" spans="1:1" ht="15.75" x14ac:dyDescent="0.25">
      <c r="A197" s="5">
        <v>24</v>
      </c>
    </row>
    <row r="198" spans="1:1" ht="15.75" x14ac:dyDescent="0.25">
      <c r="A198" s="4">
        <v>22</v>
      </c>
    </row>
    <row r="199" spans="1:1" ht="15.75" x14ac:dyDescent="0.25">
      <c r="A199" s="5">
        <v>22</v>
      </c>
    </row>
    <row r="200" spans="1:1" ht="15.75" x14ac:dyDescent="0.25">
      <c r="A200" s="4">
        <v>24</v>
      </c>
    </row>
    <row r="201" spans="1:1" ht="15.75" x14ac:dyDescent="0.25">
      <c r="A201" s="4">
        <v>30</v>
      </c>
    </row>
    <row r="202" spans="1:1" ht="15.75" x14ac:dyDescent="0.25">
      <c r="A202" s="5">
        <v>33</v>
      </c>
    </row>
    <row r="203" spans="1:1" ht="15.75" x14ac:dyDescent="0.25">
      <c r="A203" s="4">
        <v>32</v>
      </c>
    </row>
    <row r="204" spans="1:1" ht="15.75" x14ac:dyDescent="0.25">
      <c r="A204" s="5">
        <v>23</v>
      </c>
    </row>
    <row r="205" spans="1:1" ht="15.75" x14ac:dyDescent="0.25">
      <c r="A205" s="4">
        <v>28</v>
      </c>
    </row>
    <row r="206" spans="1:1" ht="15.75" x14ac:dyDescent="0.25">
      <c r="A206" s="5">
        <v>27</v>
      </c>
    </row>
    <row r="207" spans="1:1" ht="15.75" x14ac:dyDescent="0.25">
      <c r="A207" s="4">
        <v>27</v>
      </c>
    </row>
    <row r="208" spans="1:1" ht="15.75" x14ac:dyDescent="0.25">
      <c r="A208" s="5">
        <v>19</v>
      </c>
    </row>
    <row r="209" spans="1:1" ht="15.75" x14ac:dyDescent="0.25">
      <c r="A209" s="4">
        <v>22</v>
      </c>
    </row>
    <row r="210" spans="1:1" ht="15.75" x14ac:dyDescent="0.25">
      <c r="A210" s="5">
        <v>22</v>
      </c>
    </row>
    <row r="211" spans="1:1" ht="15.75" x14ac:dyDescent="0.25">
      <c r="A211" s="4">
        <v>39</v>
      </c>
    </row>
    <row r="212" spans="1:1" ht="15.75" x14ac:dyDescent="0.25">
      <c r="A212" s="5">
        <v>24</v>
      </c>
    </row>
    <row r="213" spans="1:1" ht="15.75" x14ac:dyDescent="0.25">
      <c r="A213" s="4">
        <v>25</v>
      </c>
    </row>
    <row r="214" spans="1:1" ht="15.75" x14ac:dyDescent="0.25">
      <c r="A214" s="5">
        <v>20</v>
      </c>
    </row>
    <row r="215" spans="1:1" ht="15.75" x14ac:dyDescent="0.25">
      <c r="A215" s="4">
        <v>23</v>
      </c>
    </row>
    <row r="216" spans="1:1" ht="15.75" x14ac:dyDescent="0.25">
      <c r="A216" s="5">
        <v>23</v>
      </c>
    </row>
    <row r="217" spans="1:1" ht="15.75" x14ac:dyDescent="0.25">
      <c r="A217" s="4">
        <v>24</v>
      </c>
    </row>
    <row r="218" spans="1:1" ht="15.75" x14ac:dyDescent="0.25">
      <c r="A218" s="5">
        <v>30</v>
      </c>
    </row>
    <row r="219" spans="1:1" ht="15.75" x14ac:dyDescent="0.25">
      <c r="A219" s="4">
        <v>24</v>
      </c>
    </row>
    <row r="220" spans="1:1" ht="15.75" x14ac:dyDescent="0.25">
      <c r="A220" s="5">
        <v>34</v>
      </c>
    </row>
    <row r="221" spans="1:1" ht="15.75" x14ac:dyDescent="0.25">
      <c r="A221" s="4">
        <v>31</v>
      </c>
    </row>
    <row r="222" spans="1:1" ht="15.75" x14ac:dyDescent="0.25">
      <c r="A222" s="5">
        <v>25</v>
      </c>
    </row>
    <row r="223" spans="1:1" ht="15.75" x14ac:dyDescent="0.25">
      <c r="A223" s="4">
        <v>19</v>
      </c>
    </row>
    <row r="224" spans="1:1" ht="15.75" x14ac:dyDescent="0.25">
      <c r="A224" s="5">
        <v>21</v>
      </c>
    </row>
    <row r="225" spans="1:1" ht="15.75" x14ac:dyDescent="0.25">
      <c r="A225" s="4">
        <v>21</v>
      </c>
    </row>
    <row r="226" spans="1:1" ht="15.75" x14ac:dyDescent="0.25">
      <c r="A226" s="5">
        <v>20</v>
      </c>
    </row>
    <row r="227" spans="1:1" ht="15.75" x14ac:dyDescent="0.25">
      <c r="A227" s="4">
        <v>28</v>
      </c>
    </row>
    <row r="228" spans="1:1" ht="15.75" x14ac:dyDescent="0.25">
      <c r="A228" s="5">
        <v>23</v>
      </c>
    </row>
    <row r="229" spans="1:1" ht="15.75" x14ac:dyDescent="0.25">
      <c r="A229" s="4">
        <v>25</v>
      </c>
    </row>
    <row r="230" spans="1:1" ht="15.75" x14ac:dyDescent="0.25">
      <c r="A230" s="5">
        <v>21</v>
      </c>
    </row>
    <row r="231" spans="1:1" ht="15.75" x14ac:dyDescent="0.25">
      <c r="A231" s="4">
        <v>20</v>
      </c>
    </row>
    <row r="232" spans="1:1" ht="15.75" x14ac:dyDescent="0.25">
      <c r="A232" s="5">
        <v>26</v>
      </c>
    </row>
    <row r="233" spans="1:1" ht="15.75" x14ac:dyDescent="0.25">
      <c r="A233" s="4">
        <v>30</v>
      </c>
    </row>
    <row r="234" spans="1:1" ht="15.75" x14ac:dyDescent="0.25">
      <c r="A234" s="5">
        <v>26</v>
      </c>
    </row>
    <row r="235" spans="1:1" ht="15.75" x14ac:dyDescent="0.25">
      <c r="A235" s="4">
        <v>29</v>
      </c>
    </row>
    <row r="236" spans="1:1" ht="15.75" x14ac:dyDescent="0.25">
      <c r="A236" s="5">
        <v>27</v>
      </c>
    </row>
    <row r="237" spans="1:1" ht="15.75" x14ac:dyDescent="0.25">
      <c r="A237" s="4">
        <v>27</v>
      </c>
    </row>
    <row r="238" spans="1:1" ht="15.75" x14ac:dyDescent="0.25">
      <c r="A238" s="5">
        <v>30</v>
      </c>
    </row>
    <row r="239" spans="1:1" ht="15.75" x14ac:dyDescent="0.25">
      <c r="A239" s="4">
        <v>23</v>
      </c>
    </row>
    <row r="240" spans="1:1" ht="15.75" x14ac:dyDescent="0.25">
      <c r="A240" s="5">
        <v>22</v>
      </c>
    </row>
    <row r="241" spans="1:1" ht="15.75" x14ac:dyDescent="0.25">
      <c r="A241" s="4">
        <v>18</v>
      </c>
    </row>
    <row r="242" spans="1:1" ht="15.75" x14ac:dyDescent="0.25">
      <c r="A242" s="5">
        <v>30</v>
      </c>
    </row>
    <row r="243" spans="1:1" ht="15.75" x14ac:dyDescent="0.25">
      <c r="A243" s="4">
        <v>24</v>
      </c>
    </row>
    <row r="244" spans="1:1" ht="15.75" x14ac:dyDescent="0.25">
      <c r="A244" s="5">
        <v>28</v>
      </c>
    </row>
    <row r="245" spans="1:1" ht="15.75" x14ac:dyDescent="0.25">
      <c r="A245" s="4">
        <v>23</v>
      </c>
    </row>
    <row r="246" spans="1:1" ht="15.75" x14ac:dyDescent="0.25">
      <c r="A246" s="5">
        <v>22</v>
      </c>
    </row>
    <row r="247" spans="1:1" ht="15.75" x14ac:dyDescent="0.25">
      <c r="A247" s="4">
        <v>23</v>
      </c>
    </row>
    <row r="248" spans="1:1" ht="15.75" x14ac:dyDescent="0.25">
      <c r="A248" s="5">
        <v>21</v>
      </c>
    </row>
    <row r="249" spans="1:1" ht="15.75" x14ac:dyDescent="0.25">
      <c r="A249" s="4">
        <v>20</v>
      </c>
    </row>
    <row r="250" spans="1:1" ht="15.75" x14ac:dyDescent="0.25">
      <c r="A250" s="4">
        <v>35</v>
      </c>
    </row>
    <row r="251" spans="1:1" ht="15.75" x14ac:dyDescent="0.25">
      <c r="A251" s="5">
        <v>27</v>
      </c>
    </row>
    <row r="252" spans="1:1" ht="15.75" x14ac:dyDescent="0.25">
      <c r="A252" s="4">
        <v>28</v>
      </c>
    </row>
    <row r="253" spans="1:1" ht="15.75" x14ac:dyDescent="0.25">
      <c r="A253" s="5">
        <v>23</v>
      </c>
    </row>
    <row r="254" spans="1:1" ht="15.75" x14ac:dyDescent="0.25">
      <c r="A254" s="4">
        <v>26</v>
      </c>
    </row>
    <row r="255" spans="1:1" ht="15.75" x14ac:dyDescent="0.25">
      <c r="A255" s="5">
        <v>20</v>
      </c>
    </row>
    <row r="256" spans="1:1" ht="15.75" x14ac:dyDescent="0.25">
      <c r="A256" s="4">
        <v>29</v>
      </c>
    </row>
    <row r="257" spans="1:1" ht="15.75" x14ac:dyDescent="0.25">
      <c r="A257" s="5">
        <v>22</v>
      </c>
    </row>
    <row r="258" spans="1:1" ht="15.75" x14ac:dyDescent="0.25">
      <c r="A258" s="4">
        <v>20</v>
      </c>
    </row>
    <row r="259" spans="1:1" ht="15.75" x14ac:dyDescent="0.25">
      <c r="A259" s="5">
        <v>24</v>
      </c>
    </row>
    <row r="260" spans="1:1" ht="15.75" x14ac:dyDescent="0.25">
      <c r="A260" s="4">
        <v>23</v>
      </c>
    </row>
    <row r="261" spans="1:1" ht="15.75" x14ac:dyDescent="0.25">
      <c r="A261" s="5">
        <v>23</v>
      </c>
    </row>
    <row r="262" spans="1:1" ht="15.75" x14ac:dyDescent="0.25">
      <c r="A262" s="4">
        <v>24</v>
      </c>
    </row>
    <row r="263" spans="1:1" ht="15.75" x14ac:dyDescent="0.25">
      <c r="A263" s="5">
        <v>23</v>
      </c>
    </row>
    <row r="264" spans="1:1" ht="15.75" x14ac:dyDescent="0.25">
      <c r="A264" s="4">
        <v>21</v>
      </c>
    </row>
    <row r="265" spans="1:1" ht="15.75" x14ac:dyDescent="0.25">
      <c r="A265" s="5">
        <v>24</v>
      </c>
    </row>
    <row r="266" spans="1:1" ht="15.75" x14ac:dyDescent="0.25">
      <c r="A266" s="4">
        <v>23</v>
      </c>
    </row>
    <row r="267" spans="1:1" ht="15.75" x14ac:dyDescent="0.25">
      <c r="A267" s="4">
        <v>34</v>
      </c>
    </row>
    <row r="268" spans="1:1" ht="15.75" x14ac:dyDescent="0.25">
      <c r="A268" s="5">
        <v>26</v>
      </c>
    </row>
    <row r="269" spans="1:1" ht="15.75" x14ac:dyDescent="0.25">
      <c r="A269" s="4">
        <v>31</v>
      </c>
    </row>
    <row r="270" spans="1:1" ht="15.75" x14ac:dyDescent="0.25">
      <c r="A270" s="5">
        <v>26</v>
      </c>
    </row>
    <row r="271" spans="1:1" ht="15.75" x14ac:dyDescent="0.25">
      <c r="A271" s="4">
        <v>27</v>
      </c>
    </row>
    <row r="272" spans="1:1" ht="15.75" x14ac:dyDescent="0.25">
      <c r="A272" s="5">
        <v>21</v>
      </c>
    </row>
    <row r="273" spans="1:1" ht="15.75" x14ac:dyDescent="0.25">
      <c r="A273" s="4">
        <v>21</v>
      </c>
    </row>
    <row r="274" spans="1:1" ht="15.75" x14ac:dyDescent="0.25">
      <c r="A274" s="5">
        <v>19</v>
      </c>
    </row>
    <row r="275" spans="1:1" ht="15.75" x14ac:dyDescent="0.25">
      <c r="A275" s="4">
        <v>28</v>
      </c>
    </row>
    <row r="276" spans="1:1" ht="15.75" x14ac:dyDescent="0.25">
      <c r="A276" s="5">
        <v>25</v>
      </c>
    </row>
    <row r="277" spans="1:1" ht="15.75" x14ac:dyDescent="0.25">
      <c r="A277" s="4">
        <v>22</v>
      </c>
    </row>
    <row r="278" spans="1:1" ht="15.75" x14ac:dyDescent="0.25">
      <c r="A278" s="5">
        <v>26</v>
      </c>
    </row>
    <row r="279" spans="1:1" ht="15.75" x14ac:dyDescent="0.25">
      <c r="A279" s="4">
        <v>25</v>
      </c>
    </row>
    <row r="280" spans="1:1" ht="15.75" x14ac:dyDescent="0.25">
      <c r="A280" s="5">
        <v>21</v>
      </c>
    </row>
    <row r="281" spans="1:1" ht="15.75" x14ac:dyDescent="0.25">
      <c r="A281" s="4">
        <v>20</v>
      </c>
    </row>
    <row r="282" spans="1:1" ht="15.75" x14ac:dyDescent="0.25">
      <c r="A282" s="5">
        <v>24</v>
      </c>
    </row>
    <row r="283" spans="1:1" ht="15.75" x14ac:dyDescent="0.25">
      <c r="A283" s="4">
        <v>34</v>
      </c>
    </row>
    <row r="284" spans="1:1" ht="15.75" x14ac:dyDescent="0.25">
      <c r="A284" s="5">
        <v>26</v>
      </c>
    </row>
    <row r="285" spans="1:1" ht="15.75" x14ac:dyDescent="0.25">
      <c r="A285" s="4">
        <v>32</v>
      </c>
    </row>
    <row r="286" spans="1:1" ht="15.75" x14ac:dyDescent="0.25">
      <c r="A286" s="5">
        <v>26</v>
      </c>
    </row>
    <row r="287" spans="1:1" ht="15.75" x14ac:dyDescent="0.25">
      <c r="A287" s="4">
        <v>28</v>
      </c>
    </row>
    <row r="288" spans="1:1" ht="15.75" x14ac:dyDescent="0.25">
      <c r="A288" s="5">
        <v>31</v>
      </c>
    </row>
    <row r="289" spans="1:1" ht="15.75" x14ac:dyDescent="0.25">
      <c r="A289" s="4">
        <v>29</v>
      </c>
    </row>
    <row r="290" spans="1:1" ht="15.75" x14ac:dyDescent="0.25">
      <c r="A290" s="5">
        <v>26</v>
      </c>
    </row>
    <row r="291" spans="1:1" ht="15.75" x14ac:dyDescent="0.25">
      <c r="A291" s="4">
        <v>25</v>
      </c>
    </row>
    <row r="292" spans="1:1" ht="15.75" x14ac:dyDescent="0.25">
      <c r="A292" s="5">
        <v>33</v>
      </c>
    </row>
    <row r="293" spans="1:1" ht="15.75" x14ac:dyDescent="0.25">
      <c r="A293" s="4">
        <v>24</v>
      </c>
    </row>
    <row r="294" spans="1:1" ht="15.75" x14ac:dyDescent="0.25">
      <c r="A294" s="5">
        <v>34</v>
      </c>
    </row>
    <row r="295" spans="1:1" ht="15.75" x14ac:dyDescent="0.25">
      <c r="A295" s="4">
        <v>33</v>
      </c>
    </row>
    <row r="296" spans="1:1" ht="15.75" x14ac:dyDescent="0.25">
      <c r="A296" s="5">
        <v>28</v>
      </c>
    </row>
    <row r="297" spans="1:1" ht="15.75" x14ac:dyDescent="0.25">
      <c r="A297" s="4">
        <v>18</v>
      </c>
    </row>
    <row r="298" spans="1:1" ht="15.75" x14ac:dyDescent="0.25">
      <c r="A298" s="5">
        <v>21</v>
      </c>
    </row>
    <row r="299" spans="1:1" ht="15.75" x14ac:dyDescent="0.25">
      <c r="A299" s="4">
        <v>21</v>
      </c>
    </row>
    <row r="300" spans="1:1" ht="15.75" x14ac:dyDescent="0.25">
      <c r="A300" s="4">
        <v>28</v>
      </c>
    </row>
    <row r="301" spans="1:1" ht="15.75" x14ac:dyDescent="0.25">
      <c r="A301" s="5">
        <v>24</v>
      </c>
    </row>
    <row r="302" spans="1:1" ht="15.75" x14ac:dyDescent="0.25">
      <c r="A302" s="4">
        <v>26</v>
      </c>
    </row>
    <row r="303" spans="1:1" ht="15.75" x14ac:dyDescent="0.25">
      <c r="A303" s="5">
        <v>28</v>
      </c>
    </row>
    <row r="304" spans="1:1" ht="15.75" x14ac:dyDescent="0.25">
      <c r="A304" s="4">
        <v>21</v>
      </c>
    </row>
    <row r="305" spans="1:1" ht="15.75" x14ac:dyDescent="0.25">
      <c r="A305" s="5">
        <v>29</v>
      </c>
    </row>
    <row r="306" spans="1:1" ht="15.75" x14ac:dyDescent="0.25">
      <c r="A306" s="4">
        <v>31</v>
      </c>
    </row>
    <row r="307" spans="1:1" ht="15.75" x14ac:dyDescent="0.25">
      <c r="A307" s="5">
        <v>21</v>
      </c>
    </row>
    <row r="308" spans="1:1" ht="15.75" x14ac:dyDescent="0.25">
      <c r="A308" s="4">
        <v>21</v>
      </c>
    </row>
    <row r="309" spans="1:1" ht="15.75" x14ac:dyDescent="0.25">
      <c r="A309" s="5">
        <v>27</v>
      </c>
    </row>
    <row r="310" spans="1:1" ht="15.75" x14ac:dyDescent="0.25">
      <c r="A310" s="4">
        <v>27</v>
      </c>
    </row>
    <row r="311" spans="1:1" ht="15.75" x14ac:dyDescent="0.25">
      <c r="A311" s="5">
        <v>24</v>
      </c>
    </row>
    <row r="312" spans="1:1" ht="15.75" x14ac:dyDescent="0.25">
      <c r="A312" s="4">
        <v>23</v>
      </c>
    </row>
    <row r="313" spans="1:1" ht="15.75" x14ac:dyDescent="0.25">
      <c r="A313" s="5">
        <v>26</v>
      </c>
    </row>
    <row r="314" spans="1:1" ht="15.75" x14ac:dyDescent="0.25">
      <c r="A314" s="4">
        <v>29</v>
      </c>
    </row>
    <row r="315" spans="1:1" ht="15.75" x14ac:dyDescent="0.25">
      <c r="A315" s="4">
        <v>27</v>
      </c>
    </row>
    <row r="316" spans="1:1" ht="15.75" x14ac:dyDescent="0.25">
      <c r="A316" s="5">
        <v>33</v>
      </c>
    </row>
    <row r="317" spans="1:1" ht="15.75" x14ac:dyDescent="0.25">
      <c r="A317" s="4">
        <v>25</v>
      </c>
    </row>
    <row r="318" spans="1:1" ht="15.75" x14ac:dyDescent="0.25">
      <c r="A318" s="5">
        <v>26</v>
      </c>
    </row>
    <row r="319" spans="1:1" ht="15.75" x14ac:dyDescent="0.25">
      <c r="A319" s="4">
        <v>23</v>
      </c>
    </row>
    <row r="320" spans="1:1" ht="15.75" x14ac:dyDescent="0.25">
      <c r="A320" s="5">
        <v>31</v>
      </c>
    </row>
    <row r="321" spans="1:1" ht="15.75" x14ac:dyDescent="0.25">
      <c r="A321" s="4">
        <v>20</v>
      </c>
    </row>
    <row r="322" spans="1:1" ht="15.75" x14ac:dyDescent="0.25">
      <c r="A322" s="5">
        <v>22</v>
      </c>
    </row>
    <row r="323" spans="1:1" ht="15.75" x14ac:dyDescent="0.25">
      <c r="A323" s="4">
        <v>29</v>
      </c>
    </row>
    <row r="324" spans="1:1" ht="15.75" x14ac:dyDescent="0.25">
      <c r="A324" s="5">
        <v>23</v>
      </c>
    </row>
    <row r="325" spans="1:1" ht="15.75" x14ac:dyDescent="0.25">
      <c r="A325" s="4">
        <v>26</v>
      </c>
    </row>
    <row r="326" spans="1:1" ht="15.75" x14ac:dyDescent="0.25">
      <c r="A326" s="5">
        <v>29</v>
      </c>
    </row>
    <row r="327" spans="1:1" ht="15.75" x14ac:dyDescent="0.25">
      <c r="A327" s="4">
        <v>27</v>
      </c>
    </row>
    <row r="328" spans="1:1" ht="15.75" x14ac:dyDescent="0.25">
      <c r="A328" s="5">
        <v>22</v>
      </c>
    </row>
    <row r="329" spans="1:1" ht="15.75" x14ac:dyDescent="0.25">
      <c r="A329" s="4">
        <v>23</v>
      </c>
    </row>
    <row r="330" spans="1:1" ht="15.75" x14ac:dyDescent="0.25">
      <c r="A330" s="5">
        <v>26</v>
      </c>
    </row>
    <row r="331" spans="1:1" ht="15.75" x14ac:dyDescent="0.25">
      <c r="A331" s="4">
        <v>24</v>
      </c>
    </row>
    <row r="332" spans="1:1" ht="15.75" x14ac:dyDescent="0.25">
      <c r="A332" s="4">
        <v>27</v>
      </c>
    </row>
    <row r="333" spans="1:1" ht="15.75" x14ac:dyDescent="0.25">
      <c r="A333" s="5">
        <v>26</v>
      </c>
    </row>
    <row r="334" spans="1:1" ht="15.75" x14ac:dyDescent="0.25">
      <c r="A334" s="4">
        <v>23</v>
      </c>
    </row>
    <row r="335" spans="1:1" ht="15.75" x14ac:dyDescent="0.25">
      <c r="A335" s="5">
        <v>26</v>
      </c>
    </row>
    <row r="336" spans="1:1" ht="15.75" x14ac:dyDescent="0.25">
      <c r="A336" s="4">
        <v>27</v>
      </c>
    </row>
    <row r="337" spans="1:1" ht="15.75" x14ac:dyDescent="0.25">
      <c r="A337" s="5">
        <v>27</v>
      </c>
    </row>
    <row r="338" spans="1:1" ht="15.75" x14ac:dyDescent="0.25">
      <c r="A338" s="4">
        <v>30</v>
      </c>
    </row>
    <row r="339" spans="1:1" ht="15.75" x14ac:dyDescent="0.25">
      <c r="A339" s="5">
        <v>23</v>
      </c>
    </row>
    <row r="340" spans="1:1" ht="15.75" x14ac:dyDescent="0.25">
      <c r="A340" s="4">
        <v>27</v>
      </c>
    </row>
    <row r="341" spans="1:1" ht="15.75" x14ac:dyDescent="0.25">
      <c r="A341" s="5">
        <v>20</v>
      </c>
    </row>
    <row r="342" spans="1:1" ht="15.75" x14ac:dyDescent="0.25">
      <c r="A342" s="4">
        <v>22</v>
      </c>
    </row>
    <row r="343" spans="1:1" ht="15.75" x14ac:dyDescent="0.25">
      <c r="A343" s="5">
        <v>23</v>
      </c>
    </row>
    <row r="344" spans="1:1" ht="15.75" x14ac:dyDescent="0.25">
      <c r="A344" s="4">
        <v>23</v>
      </c>
    </row>
    <row r="345" spans="1:1" ht="15.75" x14ac:dyDescent="0.25">
      <c r="A345" s="5">
        <v>26</v>
      </c>
    </row>
    <row r="346" spans="1:1" ht="15.75" x14ac:dyDescent="0.25">
      <c r="A346" s="4">
        <v>23</v>
      </c>
    </row>
    <row r="347" spans="1:1" ht="15.75" x14ac:dyDescent="0.25">
      <c r="A347" s="5">
        <v>20</v>
      </c>
    </row>
    <row r="348" spans="1:1" ht="15.75" x14ac:dyDescent="0.25">
      <c r="A348" s="4">
        <v>26</v>
      </c>
    </row>
    <row r="349" spans="1:1" ht="15.75" x14ac:dyDescent="0.25">
      <c r="A349" s="4">
        <v>29</v>
      </c>
    </row>
    <row r="350" spans="1:1" ht="15.75" x14ac:dyDescent="0.25">
      <c r="A350" s="5">
        <v>28</v>
      </c>
    </row>
    <row r="351" spans="1:1" ht="15.75" x14ac:dyDescent="0.25">
      <c r="A351" s="4">
        <v>35</v>
      </c>
    </row>
    <row r="352" spans="1:1" ht="15.75" x14ac:dyDescent="0.25">
      <c r="A352" s="5">
        <v>19</v>
      </c>
    </row>
    <row r="353" spans="1:1" ht="15.75" x14ac:dyDescent="0.25">
      <c r="A353" s="4">
        <v>21</v>
      </c>
    </row>
    <row r="354" spans="1:1" ht="15.75" x14ac:dyDescent="0.25">
      <c r="A354" s="5">
        <v>30</v>
      </c>
    </row>
    <row r="355" spans="1:1" ht="15.75" x14ac:dyDescent="0.25">
      <c r="A355" s="4">
        <v>22</v>
      </c>
    </row>
    <row r="356" spans="1:1" ht="15.75" x14ac:dyDescent="0.25">
      <c r="A356" s="5">
        <v>29</v>
      </c>
    </row>
    <row r="357" spans="1:1" ht="15.75" x14ac:dyDescent="0.25">
      <c r="A357" s="4">
        <v>19</v>
      </c>
    </row>
    <row r="358" spans="1:1" ht="15.75" x14ac:dyDescent="0.25">
      <c r="A358" s="5">
        <v>28</v>
      </c>
    </row>
    <row r="359" spans="1:1" ht="15.75" x14ac:dyDescent="0.25">
      <c r="A359" s="4">
        <v>21</v>
      </c>
    </row>
    <row r="360" spans="1:1" ht="15.75" x14ac:dyDescent="0.25">
      <c r="A360" s="5">
        <v>24</v>
      </c>
    </row>
    <row r="361" spans="1:1" ht="15.75" x14ac:dyDescent="0.25">
      <c r="A361" s="4">
        <v>23</v>
      </c>
    </row>
    <row r="362" spans="1:1" ht="15.75" x14ac:dyDescent="0.25">
      <c r="A362" s="5">
        <v>21</v>
      </c>
    </row>
    <row r="363" spans="1:1" ht="15.75" x14ac:dyDescent="0.25">
      <c r="A363" s="4">
        <v>24</v>
      </c>
    </row>
    <row r="364" spans="1:1" ht="15.75" x14ac:dyDescent="0.25">
      <c r="A364" s="5">
        <v>23</v>
      </c>
    </row>
    <row r="365" spans="1:1" ht="15.75" x14ac:dyDescent="0.25">
      <c r="A365" s="4">
        <v>26</v>
      </c>
    </row>
    <row r="366" spans="1:1" ht="15.75" x14ac:dyDescent="0.25">
      <c r="A366" s="4">
        <v>29</v>
      </c>
    </row>
    <row r="367" spans="1:1" ht="15.75" x14ac:dyDescent="0.25">
      <c r="A367" s="5">
        <v>28</v>
      </c>
    </row>
    <row r="368" spans="1:1" ht="15.75" x14ac:dyDescent="0.25">
      <c r="A368" s="4">
        <v>30</v>
      </c>
    </row>
    <row r="369" spans="1:1" ht="15.75" x14ac:dyDescent="0.25">
      <c r="A369" s="5">
        <v>30</v>
      </c>
    </row>
    <row r="370" spans="1:1" ht="15.75" x14ac:dyDescent="0.25">
      <c r="A370" s="4">
        <v>25</v>
      </c>
    </row>
    <row r="371" spans="1:1" ht="15.75" x14ac:dyDescent="0.25">
      <c r="A371" s="5">
        <v>26</v>
      </c>
    </row>
    <row r="372" spans="1:1" ht="15.75" x14ac:dyDescent="0.25">
      <c r="A372" s="4">
        <v>21</v>
      </c>
    </row>
    <row r="373" spans="1:1" ht="15.75" x14ac:dyDescent="0.25">
      <c r="A373" s="5">
        <v>23</v>
      </c>
    </row>
    <row r="374" spans="1:1" ht="15.75" x14ac:dyDescent="0.25">
      <c r="A374" s="4">
        <v>20</v>
      </c>
    </row>
    <row r="375" spans="1:1" ht="15.75" x14ac:dyDescent="0.25">
      <c r="A375" s="5">
        <v>19</v>
      </c>
    </row>
    <row r="376" spans="1:1" ht="15.75" x14ac:dyDescent="0.25">
      <c r="A376" s="4">
        <v>24</v>
      </c>
    </row>
    <row r="377" spans="1:1" ht="15.75" x14ac:dyDescent="0.25">
      <c r="A377" s="5">
        <v>39</v>
      </c>
    </row>
    <row r="378" spans="1:1" ht="15.75" x14ac:dyDescent="0.25">
      <c r="A378" s="4">
        <v>34</v>
      </c>
    </row>
    <row r="379" spans="1:1" ht="15.75" x14ac:dyDescent="0.25">
      <c r="A379" s="5">
        <v>20</v>
      </c>
    </row>
    <row r="380" spans="1:1" ht="15.75" x14ac:dyDescent="0.25">
      <c r="A380" s="4">
        <v>19</v>
      </c>
    </row>
    <row r="381" spans="1:1" ht="15.75" x14ac:dyDescent="0.25">
      <c r="A381" s="5">
        <v>20</v>
      </c>
    </row>
    <row r="382" spans="1:1" ht="15.75" x14ac:dyDescent="0.25">
      <c r="A382" s="4">
        <v>22</v>
      </c>
    </row>
    <row r="383" spans="1:1" ht="15.75" x14ac:dyDescent="0.25">
      <c r="A383" s="5">
        <v>26</v>
      </c>
    </row>
    <row r="384" spans="1:1" ht="15.75" x14ac:dyDescent="0.25">
      <c r="A384" s="4">
        <v>28</v>
      </c>
    </row>
    <row r="385" spans="1:1" ht="15.75" x14ac:dyDescent="0.25">
      <c r="A385" s="5">
        <v>23</v>
      </c>
    </row>
    <row r="386" spans="1:1" ht="15.75" x14ac:dyDescent="0.25">
      <c r="A386" s="4">
        <v>21</v>
      </c>
    </row>
    <row r="387" spans="1:1" ht="15.75" x14ac:dyDescent="0.25">
      <c r="A387" s="5">
        <v>32</v>
      </c>
    </row>
    <row r="388" spans="1:1" ht="15.75" x14ac:dyDescent="0.25">
      <c r="A388" s="4">
        <v>26</v>
      </c>
    </row>
    <row r="389" spans="1:1" ht="15.75" x14ac:dyDescent="0.25">
      <c r="A389" s="5">
        <v>23</v>
      </c>
    </row>
    <row r="390" spans="1:1" ht="15.75" x14ac:dyDescent="0.25">
      <c r="A390" s="4">
        <v>23</v>
      </c>
    </row>
    <row r="391" spans="1:1" ht="15.75" x14ac:dyDescent="0.25">
      <c r="A391" s="5">
        <v>25</v>
      </c>
    </row>
    <row r="392" spans="1:1" ht="15.75" x14ac:dyDescent="0.25">
      <c r="A392" s="4">
        <v>22</v>
      </c>
    </row>
    <row r="393" spans="1:1" ht="15.75" x14ac:dyDescent="0.25">
      <c r="A393" s="5">
        <v>23</v>
      </c>
    </row>
    <row r="394" spans="1:1" ht="15.75" x14ac:dyDescent="0.25">
      <c r="A394" s="4">
        <v>24</v>
      </c>
    </row>
    <row r="395" spans="1:1" ht="15.75" x14ac:dyDescent="0.25">
      <c r="A395" s="5">
        <v>21</v>
      </c>
    </row>
    <row r="396" spans="1:1" ht="15.75" x14ac:dyDescent="0.25">
      <c r="A396" s="4">
        <v>19</v>
      </c>
    </row>
    <row r="397" spans="1:1" ht="15.75" x14ac:dyDescent="0.25">
      <c r="A397" s="5">
        <v>22</v>
      </c>
    </row>
    <row r="398" spans="1:1" ht="15.75" x14ac:dyDescent="0.25">
      <c r="A398" s="4">
        <v>29</v>
      </c>
    </row>
    <row r="399" spans="1:1" ht="15.75" x14ac:dyDescent="0.25">
      <c r="A399" s="5">
        <v>26</v>
      </c>
    </row>
    <row r="400" spans="1:1" ht="15.75" x14ac:dyDescent="0.25">
      <c r="A400" s="4">
        <v>32</v>
      </c>
    </row>
    <row r="401" spans="1:1" ht="15.75" x14ac:dyDescent="0.25">
      <c r="A401" s="5">
        <v>32</v>
      </c>
    </row>
    <row r="402" spans="1:1" ht="15.75" x14ac:dyDescent="0.25">
      <c r="A402" s="4">
        <v>22</v>
      </c>
    </row>
    <row r="403" spans="1:1" ht="15.75" x14ac:dyDescent="0.25">
      <c r="A403" s="5">
        <v>26</v>
      </c>
    </row>
    <row r="404" spans="1:1" ht="15.75" x14ac:dyDescent="0.25">
      <c r="A404" s="4">
        <v>31</v>
      </c>
    </row>
    <row r="405" spans="1:1" ht="15.75" x14ac:dyDescent="0.25">
      <c r="A405" s="5">
        <v>21</v>
      </c>
    </row>
    <row r="406" spans="1:1" ht="15.75" x14ac:dyDescent="0.25">
      <c r="A406" s="4">
        <v>20</v>
      </c>
    </row>
    <row r="407" spans="1:1" ht="15.75" x14ac:dyDescent="0.25">
      <c r="A407" s="5">
        <v>22</v>
      </c>
    </row>
    <row r="408" spans="1:1" ht="15.75" x14ac:dyDescent="0.25">
      <c r="A408" s="4">
        <v>28</v>
      </c>
    </row>
    <row r="409" spans="1:1" ht="15.75" x14ac:dyDescent="0.25">
      <c r="A409" s="5">
        <v>30</v>
      </c>
    </row>
    <row r="410" spans="1:1" ht="15.75" x14ac:dyDescent="0.25">
      <c r="A410" s="4">
        <v>19</v>
      </c>
    </row>
    <row r="411" spans="1:1" ht="15.75" x14ac:dyDescent="0.25">
      <c r="A411" s="5">
        <v>22</v>
      </c>
    </row>
    <row r="412" spans="1:1" ht="15.75" x14ac:dyDescent="0.25">
      <c r="A412" s="4">
        <v>21</v>
      </c>
    </row>
    <row r="413" spans="1:1" ht="15.75" x14ac:dyDescent="0.25">
      <c r="A413" s="5">
        <v>23</v>
      </c>
    </row>
    <row r="414" spans="1:1" ht="15.75" x14ac:dyDescent="0.25">
      <c r="A414" s="4">
        <v>22</v>
      </c>
    </row>
    <row r="415" spans="1:1" ht="15.75" x14ac:dyDescent="0.25">
      <c r="A415" s="4">
        <v>33</v>
      </c>
    </row>
    <row r="416" spans="1:1" ht="15.75" x14ac:dyDescent="0.25">
      <c r="A416" s="5">
        <v>34</v>
      </c>
    </row>
    <row r="417" spans="1:1" ht="15.75" x14ac:dyDescent="0.25">
      <c r="A417" s="4">
        <v>30</v>
      </c>
    </row>
    <row r="418" spans="1:1" ht="15.75" x14ac:dyDescent="0.25">
      <c r="A418" s="5">
        <v>26</v>
      </c>
    </row>
    <row r="419" spans="1:1" ht="15.75" x14ac:dyDescent="0.25">
      <c r="A419" s="4">
        <v>25</v>
      </c>
    </row>
    <row r="420" spans="1:1" ht="15.75" x14ac:dyDescent="0.25">
      <c r="A420" s="5">
        <v>23</v>
      </c>
    </row>
    <row r="421" spans="1:1" ht="15.75" x14ac:dyDescent="0.25">
      <c r="A421" s="4">
        <v>23</v>
      </c>
    </row>
    <row r="422" spans="1:1" ht="15.75" x14ac:dyDescent="0.25">
      <c r="A422" s="5">
        <v>24</v>
      </c>
    </row>
    <row r="423" spans="1:1" ht="15.75" x14ac:dyDescent="0.25">
      <c r="A423" s="4">
        <v>25</v>
      </c>
    </row>
    <row r="424" spans="1:1" ht="15.75" x14ac:dyDescent="0.25">
      <c r="A424" s="5">
        <v>22</v>
      </c>
    </row>
    <row r="425" spans="1:1" ht="15.75" x14ac:dyDescent="0.25">
      <c r="A425" s="4">
        <v>26</v>
      </c>
    </row>
    <row r="426" spans="1:1" ht="15.75" x14ac:dyDescent="0.25">
      <c r="A426" s="5">
        <v>26</v>
      </c>
    </row>
    <row r="427" spans="1:1" ht="15.75" x14ac:dyDescent="0.25">
      <c r="A427" s="4">
        <v>22</v>
      </c>
    </row>
    <row r="428" spans="1:1" ht="15.75" x14ac:dyDescent="0.25">
      <c r="A428" s="5">
        <v>22</v>
      </c>
    </row>
    <row r="429" spans="1:1" ht="15.75" x14ac:dyDescent="0.25">
      <c r="A429" s="4">
        <v>25</v>
      </c>
    </row>
    <row r="430" spans="1:1" ht="15.75" x14ac:dyDescent="0.25">
      <c r="A430" s="5">
        <v>21</v>
      </c>
    </row>
    <row r="431" spans="1:1" ht="15.75" x14ac:dyDescent="0.25">
      <c r="A431" s="2">
        <v>28</v>
      </c>
    </row>
    <row r="432" spans="1:1" ht="15.75" x14ac:dyDescent="0.25">
      <c r="A432" s="3">
        <v>24</v>
      </c>
    </row>
    <row r="433" spans="1:1" ht="15.75" x14ac:dyDescent="0.25">
      <c r="A433" s="2">
        <v>29</v>
      </c>
    </row>
    <row r="434" spans="1:1" ht="15.75" x14ac:dyDescent="0.25">
      <c r="A434" s="3">
        <v>31</v>
      </c>
    </row>
    <row r="435" spans="1:1" ht="15.75" x14ac:dyDescent="0.25">
      <c r="A435" s="2">
        <v>33</v>
      </c>
    </row>
    <row r="436" spans="1:1" ht="15.75" x14ac:dyDescent="0.25">
      <c r="A436" s="3">
        <v>32</v>
      </c>
    </row>
    <row r="437" spans="1:1" ht="15.75" x14ac:dyDescent="0.25">
      <c r="A437" s="2">
        <v>31</v>
      </c>
    </row>
    <row r="438" spans="1:1" ht="15.75" x14ac:dyDescent="0.25">
      <c r="A438" s="3">
        <v>23</v>
      </c>
    </row>
    <row r="439" spans="1:1" ht="15.75" x14ac:dyDescent="0.25">
      <c r="A439" s="2">
        <v>22</v>
      </c>
    </row>
    <row r="440" spans="1:1" ht="15.75" x14ac:dyDescent="0.25">
      <c r="A440" s="3">
        <v>32</v>
      </c>
    </row>
    <row r="441" spans="1:1" ht="15.75" x14ac:dyDescent="0.25">
      <c r="A441" s="2">
        <v>26</v>
      </c>
    </row>
    <row r="442" spans="1:1" ht="15.75" x14ac:dyDescent="0.25">
      <c r="A442" s="3">
        <v>21</v>
      </c>
    </row>
    <row r="443" spans="1:1" ht="15.75" x14ac:dyDescent="0.25">
      <c r="A443" s="2">
        <v>38</v>
      </c>
    </row>
    <row r="444" spans="1:1" ht="15.75" x14ac:dyDescent="0.25">
      <c r="A444" s="3">
        <v>24</v>
      </c>
    </row>
    <row r="445" spans="1:1" ht="15.75" x14ac:dyDescent="0.25">
      <c r="A445" s="2">
        <v>27</v>
      </c>
    </row>
    <row r="446" spans="1:1" ht="15.75" x14ac:dyDescent="0.25">
      <c r="A446" s="3">
        <v>25</v>
      </c>
    </row>
    <row r="447" spans="1:1" ht="15.75" x14ac:dyDescent="0.25">
      <c r="A447" s="2">
        <v>24</v>
      </c>
    </row>
    <row r="448" spans="1:1" ht="15.75" x14ac:dyDescent="0.25">
      <c r="A448" s="4">
        <v>30</v>
      </c>
    </row>
    <row r="449" spans="1:1" ht="15.75" x14ac:dyDescent="0.25">
      <c r="A449" s="5">
        <v>34</v>
      </c>
    </row>
    <row r="450" spans="1:1" ht="15.75" x14ac:dyDescent="0.25">
      <c r="A450" s="4">
        <v>33</v>
      </c>
    </row>
    <row r="451" spans="1:1" ht="15.75" x14ac:dyDescent="0.25">
      <c r="A451" s="5">
        <v>31</v>
      </c>
    </row>
    <row r="452" spans="1:1" ht="15.75" x14ac:dyDescent="0.25">
      <c r="A452" s="4">
        <v>33</v>
      </c>
    </row>
    <row r="453" spans="1:1" ht="15.75" x14ac:dyDescent="0.25">
      <c r="A453" s="5">
        <v>33</v>
      </c>
    </row>
    <row r="454" spans="1:1" ht="15.75" x14ac:dyDescent="0.25">
      <c r="A454" s="4">
        <v>23</v>
      </c>
    </row>
    <row r="455" spans="1:1" ht="15.75" x14ac:dyDescent="0.25">
      <c r="A455" s="5">
        <v>23</v>
      </c>
    </row>
    <row r="456" spans="1:1" ht="15.75" x14ac:dyDescent="0.25">
      <c r="A456" s="4">
        <v>26</v>
      </c>
    </row>
    <row r="457" spans="1:1" ht="15.75" x14ac:dyDescent="0.25">
      <c r="A457" s="5">
        <v>20</v>
      </c>
    </row>
    <row r="458" spans="1:1" ht="15.75" x14ac:dyDescent="0.25">
      <c r="A458" s="4">
        <v>19</v>
      </c>
    </row>
    <row r="459" spans="1:1" ht="15.75" x14ac:dyDescent="0.25">
      <c r="A459" s="5">
        <v>23</v>
      </c>
    </row>
    <row r="460" spans="1:1" ht="15.75" x14ac:dyDescent="0.25">
      <c r="A460" s="4">
        <v>19</v>
      </c>
    </row>
    <row r="461" spans="1:1" ht="15.75" x14ac:dyDescent="0.25">
      <c r="A461" s="5">
        <v>25</v>
      </c>
    </row>
    <row r="462" spans="1:1" ht="15.75" x14ac:dyDescent="0.25">
      <c r="A462" s="4">
        <v>22</v>
      </c>
    </row>
    <row r="463" spans="1:1" ht="15.75" x14ac:dyDescent="0.25">
      <c r="A463" s="5">
        <v>22</v>
      </c>
    </row>
    <row r="464" spans="1:1" ht="15.75" x14ac:dyDescent="0.25">
      <c r="A464" s="4">
        <v>23</v>
      </c>
    </row>
    <row r="465" spans="1:1" ht="15.75" x14ac:dyDescent="0.25">
      <c r="A465" s="4">
        <v>31</v>
      </c>
    </row>
    <row r="466" spans="1:1" ht="15.75" x14ac:dyDescent="0.25">
      <c r="A466" s="5">
        <v>27</v>
      </c>
    </row>
    <row r="467" spans="1:1" ht="15.75" x14ac:dyDescent="0.25">
      <c r="A467" s="4">
        <v>30</v>
      </c>
    </row>
    <row r="468" spans="1:1" ht="15.75" x14ac:dyDescent="0.25">
      <c r="A468" s="5">
        <v>31</v>
      </c>
    </row>
    <row r="469" spans="1:1" ht="15.75" x14ac:dyDescent="0.25">
      <c r="A469" s="4">
        <v>24</v>
      </c>
    </row>
    <row r="470" spans="1:1" ht="15.75" x14ac:dyDescent="0.25">
      <c r="A470" s="5">
        <v>30</v>
      </c>
    </row>
    <row r="471" spans="1:1" ht="15.75" x14ac:dyDescent="0.25">
      <c r="A471" s="4">
        <v>23</v>
      </c>
    </row>
    <row r="472" spans="1:1" ht="15.75" x14ac:dyDescent="0.25">
      <c r="A472" s="5">
        <v>21</v>
      </c>
    </row>
    <row r="473" spans="1:1" ht="15.75" x14ac:dyDescent="0.25">
      <c r="A473" s="4">
        <v>26</v>
      </c>
    </row>
    <row r="474" spans="1:1" ht="15.75" x14ac:dyDescent="0.25">
      <c r="A474" s="5">
        <v>33</v>
      </c>
    </row>
    <row r="475" spans="1:1" ht="15.75" x14ac:dyDescent="0.25">
      <c r="A475" s="4">
        <v>23</v>
      </c>
    </row>
    <row r="476" spans="1:1" ht="15.75" x14ac:dyDescent="0.25">
      <c r="A476" s="5">
        <v>26</v>
      </c>
    </row>
    <row r="477" spans="1:1" ht="15.75" x14ac:dyDescent="0.25">
      <c r="A477" s="4">
        <v>25</v>
      </c>
    </row>
    <row r="478" spans="1:1" ht="15.75" x14ac:dyDescent="0.25">
      <c r="A478" s="5">
        <v>27</v>
      </c>
    </row>
    <row r="479" spans="1:1" ht="15.75" x14ac:dyDescent="0.25">
      <c r="A479" s="4">
        <v>22</v>
      </c>
    </row>
    <row r="480" spans="1:1" ht="15.75" x14ac:dyDescent="0.25">
      <c r="A480" s="5">
        <v>23</v>
      </c>
    </row>
    <row r="481" spans="1:1" ht="15.75" x14ac:dyDescent="0.25">
      <c r="A481" s="4">
        <v>21</v>
      </c>
    </row>
    <row r="482" spans="1:1" ht="15.75" x14ac:dyDescent="0.25">
      <c r="A482" s="4">
        <v>27</v>
      </c>
    </row>
    <row r="483" spans="1:1" ht="15.75" x14ac:dyDescent="0.25">
      <c r="A483" s="5">
        <v>30</v>
      </c>
    </row>
    <row r="484" spans="1:1" ht="15.75" x14ac:dyDescent="0.25">
      <c r="A484" s="4">
        <v>34</v>
      </c>
    </row>
    <row r="485" spans="1:1" ht="15.75" x14ac:dyDescent="0.25">
      <c r="A485" s="5">
        <v>28</v>
      </c>
    </row>
    <row r="486" spans="1:1" ht="15.75" x14ac:dyDescent="0.25">
      <c r="A486" s="4">
        <v>20</v>
      </c>
    </row>
    <row r="487" spans="1:1" ht="15.75" x14ac:dyDescent="0.25">
      <c r="A487" s="5">
        <v>27</v>
      </c>
    </row>
    <row r="488" spans="1:1" ht="15.75" x14ac:dyDescent="0.25">
      <c r="A488" s="4">
        <v>31</v>
      </c>
    </row>
    <row r="489" spans="1:1" ht="15.75" x14ac:dyDescent="0.25">
      <c r="A489" s="5">
        <v>21</v>
      </c>
    </row>
    <row r="490" spans="1:1" ht="15.75" x14ac:dyDescent="0.25">
      <c r="A490" s="4">
        <v>26</v>
      </c>
    </row>
    <row r="491" spans="1:1" ht="15.75" x14ac:dyDescent="0.25">
      <c r="A491" s="5">
        <v>25</v>
      </c>
    </row>
    <row r="492" spans="1:1" ht="15.75" x14ac:dyDescent="0.25">
      <c r="A492" s="4">
        <v>26</v>
      </c>
    </row>
    <row r="493" spans="1:1" ht="15.75" x14ac:dyDescent="0.25">
      <c r="A493" s="5">
        <v>21</v>
      </c>
    </row>
    <row r="494" spans="1:1" ht="15.75" x14ac:dyDescent="0.25">
      <c r="A494" s="4">
        <v>22</v>
      </c>
    </row>
    <row r="495" spans="1:1" ht="15.75" x14ac:dyDescent="0.25">
      <c r="A495" s="5">
        <v>22</v>
      </c>
    </row>
    <row r="496" spans="1:1" ht="15.75" x14ac:dyDescent="0.25">
      <c r="A496" s="4">
        <v>22</v>
      </c>
    </row>
    <row r="497" spans="1:1" ht="15.75" x14ac:dyDescent="0.25">
      <c r="A497" s="5">
        <v>22</v>
      </c>
    </row>
    <row r="498" spans="1:1" ht="15.75" x14ac:dyDescent="0.25">
      <c r="A498" s="4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Hoja1</vt:lpstr>
      <vt:lpstr>Hoja2</vt:lpstr>
      <vt:lpstr>Hoja1!Desviacion</vt:lpstr>
      <vt:lpstr>Hoja2!Lambda</vt:lpstr>
      <vt:lpstr>Hoja1!media</vt:lpstr>
      <vt:lpstr>Hoja1!N</vt:lpstr>
      <vt:lpstr>Hoja2!N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daniel</dc:creator>
  <cp:lastModifiedBy>matias sanchez</cp:lastModifiedBy>
  <dcterms:created xsi:type="dcterms:W3CDTF">2020-04-19T23:08:54Z</dcterms:created>
  <dcterms:modified xsi:type="dcterms:W3CDTF">2020-04-23T06:24:38Z</dcterms:modified>
</cp:coreProperties>
</file>