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<sst xmlns="http://schemas.openxmlformats.org/spreadsheetml/2006/main" count="44" uniqueCount="37">
  <si>
    <t>Conta: 9314981 | 20/02/2018, 20:02</t>
  </si>
  <si>
    <t>Roberto Martinez, este é seu patrimônio</t>
  </si>
  <si>
    <t>Total investido</t>
  </si>
  <si>
    <t>Saldo disponível</t>
  </si>
  <si>
    <t>Código do assessor</t>
  </si>
  <si>
    <t>Nome assessor</t>
  </si>
  <si>
    <t>Marina Carla</t>
  </si>
  <si>
    <t>Ações</t>
  </si>
  <si>
    <t>Posição Atual (R$)</t>
  </si>
  <si>
    <t>% Alocação</t>
  </si>
  <si>
    <t>Rentabilidade (%)</t>
  </si>
  <si>
    <t>Data de Investimento</t>
  </si>
  <si>
    <t>Preço Médio (R$)</t>
  </si>
  <si>
    <t>Preço Atual (R$)</t>
  </si>
  <si>
    <t>Qtd Total</t>
  </si>
  <si>
    <t>AZUL4</t>
  </si>
  <si>
    <t>CMIN3</t>
  </si>
  <si>
    <t>RAIL3</t>
  </si>
  <si>
    <t>PRIO3</t>
  </si>
  <si>
    <t>VAMO3</t>
  </si>
  <si>
    <t>LOGG3</t>
  </si>
  <si>
    <t>SUZB3</t>
  </si>
  <si>
    <t>ITSA4</t>
  </si>
  <si>
    <t>BBDC4</t>
  </si>
  <si>
    <t>WEGE3</t>
  </si>
  <si>
    <t>ELET3</t>
  </si>
  <si>
    <t>BBAS3</t>
  </si>
  <si>
    <t>USIM5</t>
  </si>
  <si>
    <t>RENT3</t>
  </si>
  <si>
    <t>RADL3</t>
  </si>
  <si>
    <t>ABEV3</t>
  </si>
  <si>
    <t>GGBR4</t>
  </si>
  <si>
    <t>HYPE3</t>
  </si>
  <si>
    <t>SBSP3</t>
  </si>
  <si>
    <t>TOTS3</t>
  </si>
  <si>
    <t>Criptomoedas</t>
  </si>
  <si>
    <t>Doge Coin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</si>
</sst>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$ -416]#,##0.00"/>
    <numFmt numFmtId="165" formatCode="dd/MM/yyyy"/>
    <numFmt numFmtId="166" formatCode="d.m"/>
    <numFmt numFmtId="167" formatCode="dd/mm/yy"/>
    <numFmt numFmtId="168" formatCode="d/m/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sz val="16.0"/>
      <color theme="1"/>
      <name val="Arial"/>
      <scheme val="minor"/>
    </font>
    <font>
      <b/>
      <color theme="1"/>
      <name val="Arial"/>
      <scheme val="minor"/>
    </font>
    <font>
      <b/>
      <sz val="18.0"/>
      <color rgb="FF000000"/>
      <name val="Calibri"/>
    </font>
    <font>
      <sz val="18.0"/>
      <color rgb="FF000000"/>
      <name val="Calibri"/>
    </font>
    <font>
      <sz val="13.0"/>
      <color rgb="FF000000"/>
      <name val="Calibri"/>
    </font>
    <font>
      <b/>
      <sz val="13.0"/>
      <color rgb="FF000000"/>
      <name val="Calibri"/>
    </font>
    <font>
      <sz val="13.0"/>
      <color theme="1"/>
      <name val="Calibri"/>
    </font>
    <font>
      <sz val="14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3">
    <border/>
    <border>
      <right style="thin">
        <color rgb="FF000000"/>
      </right>
    </border>
    <border>
      <bottom style="hair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right" readingOrder="0"/>
    </xf>
    <xf borderId="1" fillId="0" fontId="1" numFmtId="0" xfId="0" applyBorder="1" applyFont="1"/>
    <xf borderId="1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1" fillId="0" fontId="3" numFmtId="164" xfId="0" applyAlignment="1" applyBorder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horizontal="left" readingOrder="0" vertical="top"/>
    </xf>
    <xf borderId="0" fillId="3" fontId="1" numFmtId="0" xfId="0" applyFill="1" applyFont="1"/>
    <xf borderId="0" fillId="3" fontId="5" numFmtId="0" xfId="0" applyAlignment="1" applyFont="1">
      <alignment readingOrder="0" shrinkToFit="0" vertical="bottom" wrapText="0"/>
    </xf>
    <xf borderId="0" fillId="3" fontId="6" numFmtId="0" xfId="0" applyAlignment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2" fillId="0" fontId="5" numFmtId="9" xfId="0" applyAlignment="1" applyBorder="1" applyFont="1" applyNumberFormat="1">
      <alignment horizontal="left" readingOrder="0" shrinkToFit="0" vertical="bottom" wrapText="0"/>
    </xf>
    <xf borderId="2" fillId="0" fontId="6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shrinkToFit="0" vertical="center" wrapText="0"/>
    </xf>
    <xf borderId="2" fillId="0" fontId="8" numFmtId="0" xfId="0" applyAlignment="1" applyBorder="1" applyFont="1">
      <alignment horizontal="left" readingOrder="0" shrinkToFit="0" vertical="center" wrapText="0"/>
    </xf>
    <xf borderId="2" fillId="0" fontId="7" numFmtId="0" xfId="0" applyAlignment="1" applyBorder="1" applyFont="1">
      <alignment readingOrder="0" shrinkToFit="0" vertical="center" wrapText="0"/>
    </xf>
    <xf borderId="2" fillId="0" fontId="7" numFmtId="164" xfId="0" applyAlignment="1" applyBorder="1" applyFont="1" applyNumberFormat="1">
      <alignment horizontal="left" readingOrder="0" shrinkToFit="0" vertical="center" wrapText="0"/>
    </xf>
    <xf borderId="2" fillId="0" fontId="9" numFmtId="10" xfId="0" applyAlignment="1" applyBorder="1" applyFont="1" applyNumberFormat="1">
      <alignment horizontal="left" vertical="center"/>
    </xf>
    <xf borderId="2" fillId="0" fontId="7" numFmtId="165" xfId="0" applyAlignment="1" applyBorder="1" applyFont="1" applyNumberFormat="1">
      <alignment horizontal="left" readingOrder="0" shrinkToFit="0" vertical="center" wrapText="0"/>
    </xf>
    <xf borderId="2" fillId="0" fontId="7" numFmtId="0" xfId="0" applyAlignment="1" applyBorder="1" applyFont="1">
      <alignment horizontal="left" readingOrder="0" shrinkToFit="0" vertical="center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166" xfId="0" applyAlignment="1" applyFont="1" applyNumberFormat="1">
      <alignment horizontal="right" readingOrder="0" shrinkToFit="0" vertical="bottom" wrapText="0"/>
    </xf>
    <xf borderId="0" fillId="0" fontId="10" numFmtId="167" xfId="0" applyAlignment="1" applyFont="1" applyNumberFormat="1">
      <alignment horizontal="right" readingOrder="0" shrinkToFit="0" vertical="bottom" wrapText="0"/>
    </xf>
    <xf borderId="0" fillId="3" fontId="5" numFmtId="164" xfId="0" applyAlignment="1" applyFont="1" applyNumberFormat="1">
      <alignment readingOrder="0" shrinkToFit="0" vertical="bottom" wrapText="0"/>
    </xf>
    <xf borderId="0" fillId="0" fontId="10" numFmtId="168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75"/>
  <cols>
    <col customWidth="1" min="1" max="8" width="20.25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2" t="s">
        <v>0</v>
      </c>
    </row>
    <row r="3">
      <c r="A3" s="1"/>
      <c r="B3" s="1"/>
      <c r="C3" s="1"/>
      <c r="D3" s="1"/>
      <c r="E3" s="1"/>
      <c r="F3" s="1"/>
      <c r="G3" s="1"/>
      <c r="H3" s="1"/>
    </row>
    <row r="6">
      <c r="B6" s="3"/>
    </row>
    <row r="7">
      <c r="B7" s="4" t="s">
        <v>1</v>
      </c>
      <c r="D7" s="5" t="s">
        <v>2</v>
      </c>
      <c r="E7" s="5" t="s">
        <v>3</v>
      </c>
      <c r="G7" s="6" t="s">
        <v>4</v>
      </c>
      <c r="H7" s="6" t="s">
        <v>5</v>
      </c>
    </row>
    <row r="8">
      <c r="B8" s="7">
        <v>247987.99</v>
      </c>
      <c r="D8" s="8">
        <f>H13+H41</f>
        <v>244174.8</v>
      </c>
      <c r="E8" s="8">
        <f>B8-D8</f>
        <v>3813.19</v>
      </c>
      <c r="G8" s="9">
        <v>299974.0</v>
      </c>
      <c r="H8" s="9" t="s">
        <v>6</v>
      </c>
    </row>
    <row r="9">
      <c r="B9" s="3"/>
    </row>
    <row r="12">
      <c r="A12" s="10"/>
      <c r="B12" s="10"/>
      <c r="C12" s="10"/>
      <c r="D12" s="10"/>
      <c r="E12" s="10"/>
      <c r="F12" s="10"/>
      <c r="G12" s="10"/>
      <c r="H12" s="10"/>
    </row>
    <row r="13" ht="37.5" customHeight="1">
      <c r="A13" s="11" t="s">
        <v>7</v>
      </c>
      <c r="B13" s="12"/>
      <c r="C13" s="12"/>
      <c r="D13" s="12"/>
      <c r="E13" s="12"/>
      <c r="F13" s="12"/>
      <c r="G13" s="12"/>
      <c r="H13" s="13">
        <f>SUM(B17:B36)</f>
        <v>221120</v>
      </c>
    </row>
    <row r="14" ht="28.5" customHeight="1">
      <c r="A14" s="12"/>
      <c r="B14" s="12"/>
      <c r="C14" s="12"/>
      <c r="D14" s="12"/>
      <c r="E14" s="12"/>
      <c r="F14" s="12"/>
      <c r="G14" s="12"/>
      <c r="H14" s="12"/>
    </row>
    <row r="15" ht="28.5" customHeight="1">
      <c r="A15" s="14">
        <f>H13/$D$8</f>
        <v>0.9055807561</v>
      </c>
      <c r="B15" s="15"/>
      <c r="C15" s="15"/>
      <c r="D15" s="15"/>
      <c r="E15" s="15"/>
      <c r="F15" s="15"/>
      <c r="G15" s="15"/>
      <c r="H15" s="15"/>
    </row>
    <row r="16" ht="28.5" customHeight="1">
      <c r="A16" s="16"/>
      <c r="B16" s="17" t="s">
        <v>8</v>
      </c>
      <c r="C16" s="17" t="s">
        <v>9</v>
      </c>
      <c r="D16" s="17" t="s">
        <v>10</v>
      </c>
      <c r="E16" s="17" t="s">
        <v>11</v>
      </c>
      <c r="F16" s="17" t="s">
        <v>12</v>
      </c>
      <c r="G16" s="17" t="s">
        <v>13</v>
      </c>
      <c r="H16" s="17" t="s">
        <v>14</v>
      </c>
    </row>
    <row r="17" ht="28.5" customHeight="1">
      <c r="A17" s="18" t="s">
        <v>15</v>
      </c>
      <c r="B17" s="19">
        <v>6400.0</v>
      </c>
      <c r="C17" s="20">
        <f t="shared" ref="C17:C36" si="1">B17/$D$8</f>
        <v>0.026210731</v>
      </c>
      <c r="D17" s="20">
        <f t="shared" ref="D17:D36" si="2">G17/F17-1</f>
        <v>-0.1495016611</v>
      </c>
      <c r="E17" s="21">
        <v>44995.0</v>
      </c>
      <c r="F17" s="19">
        <v>15.05</v>
      </c>
      <c r="G17" s="19">
        <f t="shared" ref="G17:G36" si="3">B17/H17</f>
        <v>12.8</v>
      </c>
      <c r="H17" s="22">
        <v>500.0</v>
      </c>
    </row>
    <row r="18" ht="28.5" customHeight="1">
      <c r="A18" s="18" t="s">
        <v>16</v>
      </c>
      <c r="B18" s="19">
        <v>7800.0</v>
      </c>
      <c r="C18" s="20">
        <f t="shared" si="1"/>
        <v>0.03194432841</v>
      </c>
      <c r="D18" s="20">
        <f t="shared" si="2"/>
        <v>0.2948207171</v>
      </c>
      <c r="E18" s="21">
        <v>44757.0</v>
      </c>
      <c r="F18" s="19">
        <v>5.02</v>
      </c>
      <c r="G18" s="19">
        <f t="shared" si="3"/>
        <v>6.5</v>
      </c>
      <c r="H18" s="22">
        <v>1200.0</v>
      </c>
    </row>
    <row r="19" ht="28.5" customHeight="1">
      <c r="A19" s="18" t="s">
        <v>17</v>
      </c>
      <c r="B19" s="19">
        <v>6150.0</v>
      </c>
      <c r="C19" s="20">
        <f t="shared" si="1"/>
        <v>0.02518687432</v>
      </c>
      <c r="D19" s="20">
        <f t="shared" si="2"/>
        <v>-0.07155797101</v>
      </c>
      <c r="E19" s="21">
        <v>45296.0</v>
      </c>
      <c r="F19" s="19">
        <v>22.08</v>
      </c>
      <c r="G19" s="19">
        <f t="shared" si="3"/>
        <v>20.5</v>
      </c>
      <c r="H19" s="22">
        <v>300.0</v>
      </c>
    </row>
    <row r="20" ht="28.5" customHeight="1">
      <c r="A20" s="18" t="s">
        <v>18</v>
      </c>
      <c r="B20" s="19">
        <v>11425.0</v>
      </c>
      <c r="C20" s="20">
        <f t="shared" si="1"/>
        <v>0.04679025026</v>
      </c>
      <c r="D20" s="20">
        <f t="shared" si="2"/>
        <v>0.1422144464</v>
      </c>
      <c r="E20" s="21">
        <v>45250.0</v>
      </c>
      <c r="F20" s="19">
        <v>40.01</v>
      </c>
      <c r="G20" s="19">
        <f t="shared" si="3"/>
        <v>45.7</v>
      </c>
      <c r="H20" s="22">
        <v>250.0</v>
      </c>
    </row>
    <row r="21" ht="28.5" customHeight="1">
      <c r="A21" s="18" t="s">
        <v>19</v>
      </c>
      <c r="B21" s="19">
        <v>7320.0</v>
      </c>
      <c r="C21" s="20">
        <f t="shared" si="1"/>
        <v>0.02997852358</v>
      </c>
      <c r="D21" s="20">
        <f t="shared" si="2"/>
        <v>0.04571428571</v>
      </c>
      <c r="E21" s="21">
        <v>45079.0</v>
      </c>
      <c r="F21" s="19">
        <v>8.75</v>
      </c>
      <c r="G21" s="19">
        <f t="shared" si="3"/>
        <v>9.15</v>
      </c>
      <c r="H21" s="22">
        <v>800.0</v>
      </c>
    </row>
    <row r="22" ht="28.5" customHeight="1">
      <c r="A22" s="18" t="s">
        <v>20</v>
      </c>
      <c r="B22" s="19">
        <v>6880.0</v>
      </c>
      <c r="C22" s="20">
        <f t="shared" si="1"/>
        <v>0.02817653583</v>
      </c>
      <c r="D22" s="20">
        <f t="shared" si="2"/>
        <v>-0.04919845218</v>
      </c>
      <c r="E22" s="21">
        <v>44815.0</v>
      </c>
      <c r="F22" s="19">
        <v>18.09</v>
      </c>
      <c r="G22" s="19">
        <f t="shared" si="3"/>
        <v>17.2</v>
      </c>
      <c r="H22" s="22">
        <v>400.0</v>
      </c>
    </row>
    <row r="23" ht="28.5" customHeight="1">
      <c r="A23" s="18" t="s">
        <v>21</v>
      </c>
      <c r="B23" s="19">
        <v>7335.0</v>
      </c>
      <c r="C23" s="20">
        <f t="shared" si="1"/>
        <v>0.03003995498</v>
      </c>
      <c r="D23" s="20">
        <f t="shared" si="2"/>
        <v>-0.06500956023</v>
      </c>
      <c r="E23" s="21">
        <v>44985.0</v>
      </c>
      <c r="F23" s="19">
        <v>52.3</v>
      </c>
      <c r="G23" s="19">
        <f t="shared" si="3"/>
        <v>48.9</v>
      </c>
      <c r="H23" s="22">
        <v>150.0</v>
      </c>
    </row>
    <row r="24" ht="28.5" customHeight="1">
      <c r="A24" s="18" t="s">
        <v>22</v>
      </c>
      <c r="B24" s="19">
        <v>9600.0</v>
      </c>
      <c r="C24" s="20">
        <f t="shared" si="1"/>
        <v>0.0393160965</v>
      </c>
      <c r="D24" s="20">
        <f t="shared" si="2"/>
        <v>0.1906179307</v>
      </c>
      <c r="E24" s="21">
        <v>45028.0</v>
      </c>
      <c r="F24" s="19">
        <v>9.08</v>
      </c>
      <c r="G24" s="19">
        <f t="shared" si="3"/>
        <v>10.81081081</v>
      </c>
      <c r="H24" s="22">
        <v>888.0</v>
      </c>
    </row>
    <row r="25" ht="28.5" customHeight="1">
      <c r="A25" s="18" t="s">
        <v>23</v>
      </c>
      <c r="B25" s="19">
        <v>12500.0</v>
      </c>
      <c r="C25" s="20">
        <f t="shared" si="1"/>
        <v>0.05119283399</v>
      </c>
      <c r="D25" s="20">
        <f t="shared" si="2"/>
        <v>-0.05270736236</v>
      </c>
      <c r="E25" s="21">
        <v>44780.0</v>
      </c>
      <c r="F25" s="19">
        <v>14.25</v>
      </c>
      <c r="G25" s="19">
        <f t="shared" si="3"/>
        <v>13.49892009</v>
      </c>
      <c r="H25" s="22">
        <v>926.0</v>
      </c>
    </row>
    <row r="26" ht="28.5" customHeight="1">
      <c r="A26" s="18" t="s">
        <v>24</v>
      </c>
      <c r="B26" s="19">
        <v>15750.0</v>
      </c>
      <c r="C26" s="20">
        <f t="shared" si="1"/>
        <v>0.06450297082</v>
      </c>
      <c r="D26" s="20">
        <f t="shared" si="2"/>
        <v>0.158003088</v>
      </c>
      <c r="E26" s="21">
        <v>45049.0</v>
      </c>
      <c r="F26" s="19">
        <v>33.5</v>
      </c>
      <c r="G26" s="19">
        <f t="shared" si="3"/>
        <v>38.79310345</v>
      </c>
      <c r="H26" s="22">
        <v>406.0</v>
      </c>
    </row>
    <row r="27" ht="28.5" customHeight="1">
      <c r="A27" s="18" t="s">
        <v>25</v>
      </c>
      <c r="B27" s="19">
        <v>11550.0</v>
      </c>
      <c r="C27" s="20">
        <f t="shared" si="1"/>
        <v>0.0473021786</v>
      </c>
      <c r="D27" s="20">
        <f t="shared" si="2"/>
        <v>0.09375</v>
      </c>
      <c r="E27" s="21">
        <v>44972.0</v>
      </c>
      <c r="F27" s="19">
        <v>35.2</v>
      </c>
      <c r="G27" s="19">
        <f t="shared" si="3"/>
        <v>38.5</v>
      </c>
      <c r="H27" s="22">
        <v>300.0</v>
      </c>
    </row>
    <row r="28" ht="28.5" customHeight="1">
      <c r="A28" s="18" t="s">
        <v>26</v>
      </c>
      <c r="B28" s="19">
        <v>24060.0</v>
      </c>
      <c r="C28" s="20">
        <f t="shared" si="1"/>
        <v>0.09853596686</v>
      </c>
      <c r="D28" s="20">
        <f t="shared" si="2"/>
        <v>-0.06308411215</v>
      </c>
      <c r="E28" s="21">
        <v>44722.0</v>
      </c>
      <c r="F28" s="19">
        <v>42.8</v>
      </c>
      <c r="G28" s="19">
        <f t="shared" si="3"/>
        <v>40.1</v>
      </c>
      <c r="H28" s="22">
        <v>600.0</v>
      </c>
    </row>
    <row r="29" ht="28.5" customHeight="1">
      <c r="A29" s="18" t="s">
        <v>27</v>
      </c>
      <c r="B29" s="19">
        <v>12375.0</v>
      </c>
      <c r="C29" s="20">
        <f t="shared" si="1"/>
        <v>0.05068090565</v>
      </c>
      <c r="D29" s="20">
        <f t="shared" si="2"/>
        <v>0.1</v>
      </c>
      <c r="E29" s="21">
        <v>45385.0</v>
      </c>
      <c r="F29" s="19">
        <v>7.5</v>
      </c>
      <c r="G29" s="19">
        <f t="shared" si="3"/>
        <v>8.25</v>
      </c>
      <c r="H29" s="22">
        <v>1500.0</v>
      </c>
    </row>
    <row r="30" ht="28.5" customHeight="1">
      <c r="A30" s="18" t="s">
        <v>28</v>
      </c>
      <c r="B30" s="19">
        <v>12460.0</v>
      </c>
      <c r="C30" s="20">
        <f t="shared" si="1"/>
        <v>0.05102901692</v>
      </c>
      <c r="D30" s="20">
        <f t="shared" si="2"/>
        <v>0.1327272727</v>
      </c>
      <c r="E30" s="21">
        <v>44945.0</v>
      </c>
      <c r="F30" s="19">
        <v>55.0</v>
      </c>
      <c r="G30" s="19">
        <f t="shared" si="3"/>
        <v>62.3</v>
      </c>
      <c r="H30" s="22">
        <v>200.0</v>
      </c>
    </row>
    <row r="31" ht="28.5" customHeight="1">
      <c r="A31" s="18" t="s">
        <v>29</v>
      </c>
      <c r="B31" s="19">
        <v>10755.0</v>
      </c>
      <c r="C31" s="20">
        <f t="shared" si="1"/>
        <v>0.04404631436</v>
      </c>
      <c r="D31" s="20">
        <f t="shared" si="2"/>
        <v>-0.06640625</v>
      </c>
      <c r="E31" s="21">
        <v>45134.0</v>
      </c>
      <c r="F31" s="19">
        <v>25.6</v>
      </c>
      <c r="G31" s="19">
        <f t="shared" si="3"/>
        <v>23.9</v>
      </c>
      <c r="H31" s="22">
        <v>450.0</v>
      </c>
    </row>
    <row r="32" ht="28.5" customHeight="1">
      <c r="A32" s="18" t="s">
        <v>30</v>
      </c>
      <c r="B32" s="19">
        <v>14500.0</v>
      </c>
      <c r="C32" s="20">
        <f t="shared" si="1"/>
        <v>0.05938368742</v>
      </c>
      <c r="D32" s="20">
        <f t="shared" si="2"/>
        <v>0.05072463768</v>
      </c>
      <c r="E32" s="21">
        <v>44896.0</v>
      </c>
      <c r="F32" s="19">
        <v>13.8</v>
      </c>
      <c r="G32" s="19">
        <f t="shared" si="3"/>
        <v>14.5</v>
      </c>
      <c r="H32" s="22">
        <v>1000.0</v>
      </c>
    </row>
    <row r="33" ht="28.5" customHeight="1">
      <c r="A33" s="18" t="s">
        <v>31</v>
      </c>
      <c r="B33" s="19">
        <v>14525.0</v>
      </c>
      <c r="C33" s="20">
        <f t="shared" si="1"/>
        <v>0.05948607309</v>
      </c>
      <c r="D33" s="20">
        <f t="shared" si="2"/>
        <v>-0.06108597285</v>
      </c>
      <c r="E33" s="21">
        <v>44993.0</v>
      </c>
      <c r="F33" s="19">
        <v>22.1</v>
      </c>
      <c r="G33" s="19">
        <f t="shared" si="3"/>
        <v>20.75</v>
      </c>
      <c r="H33" s="22">
        <v>700.0</v>
      </c>
    </row>
    <row r="34" ht="27.75" customHeight="1">
      <c r="A34" s="18" t="s">
        <v>32</v>
      </c>
      <c r="B34" s="19">
        <v>11585.0</v>
      </c>
      <c r="C34" s="20">
        <f t="shared" si="1"/>
        <v>0.04744551854</v>
      </c>
      <c r="D34" s="20">
        <f t="shared" si="2"/>
        <v>0.08524590164</v>
      </c>
      <c r="E34" s="21">
        <v>45183.0</v>
      </c>
      <c r="F34" s="19">
        <v>30.5</v>
      </c>
      <c r="G34" s="19">
        <f t="shared" si="3"/>
        <v>33.1</v>
      </c>
      <c r="H34" s="22">
        <v>350.0</v>
      </c>
    </row>
    <row r="35" ht="27.75" customHeight="1">
      <c r="A35" s="18" t="s">
        <v>33</v>
      </c>
      <c r="B35" s="19">
        <v>8800.0</v>
      </c>
      <c r="C35" s="20">
        <f t="shared" si="1"/>
        <v>0.03603975513</v>
      </c>
      <c r="D35" s="20">
        <f t="shared" si="2"/>
        <v>0.1571334648</v>
      </c>
      <c r="E35" s="21">
        <v>45066.0</v>
      </c>
      <c r="F35" s="19">
        <v>65.0</v>
      </c>
      <c r="G35" s="19">
        <f t="shared" si="3"/>
        <v>75.21367521</v>
      </c>
      <c r="H35" s="22">
        <v>117.0</v>
      </c>
    </row>
    <row r="36" ht="27.75" customHeight="1">
      <c r="A36" s="18" t="s">
        <v>34</v>
      </c>
      <c r="B36" s="19">
        <v>9350.0</v>
      </c>
      <c r="C36" s="20">
        <f t="shared" si="1"/>
        <v>0.03829223982</v>
      </c>
      <c r="D36" s="20">
        <f t="shared" si="2"/>
        <v>-0.03209109731</v>
      </c>
      <c r="E36" s="21">
        <v>45204.0</v>
      </c>
      <c r="F36" s="19">
        <v>30.0</v>
      </c>
      <c r="G36" s="19">
        <f t="shared" si="3"/>
        <v>29.03726708</v>
      </c>
      <c r="H36" s="22">
        <v>322.0</v>
      </c>
    </row>
    <row r="37">
      <c r="A37" s="23"/>
      <c r="B37" s="24"/>
      <c r="C37" s="25"/>
      <c r="D37" s="24"/>
      <c r="E37" s="26"/>
      <c r="F37" s="24"/>
      <c r="G37" s="24"/>
      <c r="H37" s="24"/>
    </row>
    <row r="38">
      <c r="A38" s="23"/>
      <c r="B38" s="24"/>
      <c r="C38" s="25"/>
      <c r="D38" s="24"/>
      <c r="E38" s="26"/>
      <c r="F38" s="25"/>
      <c r="G38" s="24"/>
      <c r="H38" s="24"/>
    </row>
    <row r="39">
      <c r="A39" s="23"/>
      <c r="B39" s="24"/>
      <c r="C39" s="24"/>
      <c r="D39" s="24"/>
      <c r="E39" s="26"/>
      <c r="F39" s="24"/>
      <c r="G39" s="25"/>
      <c r="H39" s="24"/>
    </row>
    <row r="40">
      <c r="A40" s="10"/>
      <c r="B40" s="10"/>
      <c r="C40" s="10"/>
      <c r="D40" s="10"/>
      <c r="E40" s="10"/>
      <c r="F40" s="10"/>
      <c r="G40" s="10"/>
      <c r="H40" s="10"/>
    </row>
    <row r="41">
      <c r="A41" s="11" t="s">
        <v>35</v>
      </c>
      <c r="B41" s="12"/>
      <c r="C41" s="12"/>
      <c r="D41" s="12"/>
      <c r="E41" s="12"/>
      <c r="F41" s="12"/>
      <c r="G41" s="12"/>
      <c r="H41" s="27">
        <v>23054.8</v>
      </c>
    </row>
    <row r="42">
      <c r="A42" s="12"/>
      <c r="B42" s="12"/>
      <c r="C42" s="12"/>
      <c r="D42" s="12"/>
      <c r="E42" s="12"/>
      <c r="F42" s="12"/>
      <c r="G42" s="12"/>
      <c r="H42" s="12"/>
    </row>
    <row r="43">
      <c r="A43" s="14">
        <f>H41/$D$8</f>
        <v>0.09441924392</v>
      </c>
      <c r="B43" s="15"/>
      <c r="C43" s="15"/>
      <c r="D43" s="15"/>
      <c r="E43" s="15"/>
      <c r="F43" s="15"/>
      <c r="G43" s="15"/>
      <c r="H43" s="15"/>
    </row>
    <row r="44">
      <c r="A44" s="16"/>
      <c r="B44" s="17" t="s">
        <v>8</v>
      </c>
      <c r="C44" s="17" t="s">
        <v>9</v>
      </c>
      <c r="D44" s="17" t="s">
        <v>10</v>
      </c>
      <c r="E44" s="17" t="s">
        <v>11</v>
      </c>
      <c r="F44" s="17" t="s">
        <v>12</v>
      </c>
      <c r="G44" s="17" t="s">
        <v>13</v>
      </c>
      <c r="H44" s="17" t="s">
        <v>14</v>
      </c>
    </row>
    <row r="45">
      <c r="A45" s="18" t="s">
        <v>36</v>
      </c>
      <c r="B45" s="19">
        <v>23054.8</v>
      </c>
      <c r="C45" s="20">
        <f>B45/$D$8</f>
        <v>0.09441924392</v>
      </c>
      <c r="D45" s="20">
        <f>G45/F45-1</f>
        <v>2.063760797</v>
      </c>
      <c r="E45" s="21">
        <v>43922.0</v>
      </c>
      <c r="F45" s="19">
        <v>15.05</v>
      </c>
      <c r="G45" s="19">
        <f>B45/H45</f>
        <v>46.1096</v>
      </c>
      <c r="H45" s="22">
        <v>500.0</v>
      </c>
    </row>
    <row r="46">
      <c r="A46" s="23"/>
      <c r="B46" s="24"/>
      <c r="C46" s="25"/>
      <c r="D46" s="24"/>
      <c r="E46" s="26"/>
      <c r="F46" s="25"/>
      <c r="G46" s="24"/>
      <c r="H46" s="24"/>
    </row>
    <row r="47">
      <c r="A47" s="23"/>
      <c r="B47" s="24"/>
      <c r="C47" s="24"/>
      <c r="D47" s="24"/>
      <c r="E47" s="26"/>
      <c r="F47" s="24"/>
      <c r="G47" s="25"/>
      <c r="H47" s="24"/>
    </row>
    <row r="48">
      <c r="A48" s="23"/>
      <c r="B48" s="24"/>
      <c r="C48" s="25"/>
      <c r="D48" s="24"/>
      <c r="E48" s="26"/>
      <c r="F48" s="24"/>
      <c r="G48" s="24"/>
      <c r="H48" s="24"/>
    </row>
    <row r="49">
      <c r="A49" s="23"/>
      <c r="B49" s="24"/>
      <c r="C49" s="25"/>
      <c r="D49" s="24"/>
      <c r="E49" s="26"/>
      <c r="F49" s="25"/>
      <c r="G49" s="25"/>
      <c r="H49" s="24"/>
    </row>
    <row r="50">
      <c r="A50" s="23"/>
      <c r="B50" s="24"/>
      <c r="C50" s="24"/>
      <c r="D50" s="24"/>
      <c r="E50" s="26"/>
      <c r="F50" s="25"/>
      <c r="G50" s="25"/>
      <c r="H50" s="24"/>
    </row>
    <row r="51">
      <c r="A51" s="23"/>
      <c r="B51" s="24"/>
      <c r="C51" s="25"/>
      <c r="D51" s="24"/>
      <c r="E51" s="26"/>
      <c r="F51" s="25"/>
      <c r="G51" s="25"/>
      <c r="H51" s="24"/>
    </row>
    <row r="52">
      <c r="A52" s="23"/>
      <c r="B52" s="24"/>
      <c r="C52" s="25"/>
      <c r="D52" s="24"/>
      <c r="E52" s="28"/>
      <c r="F52" s="24"/>
      <c r="G52" s="24"/>
      <c r="H52" s="24"/>
    </row>
    <row r="53">
      <c r="A53" s="23"/>
      <c r="B53" s="24"/>
      <c r="C53" s="25"/>
      <c r="D53" s="24"/>
      <c r="E53" s="26"/>
      <c r="F53" s="24"/>
      <c r="G53" s="24"/>
      <c r="H53" s="24"/>
    </row>
    <row r="54">
      <c r="A54" s="23"/>
      <c r="B54" s="24"/>
      <c r="C54" s="25"/>
      <c r="D54" s="24"/>
      <c r="E54" s="26"/>
      <c r="F54" s="25"/>
      <c r="G54" s="25"/>
      <c r="H54" s="24"/>
    </row>
    <row r="55">
      <c r="A55" s="23"/>
      <c r="B55" s="24"/>
      <c r="C55" s="25"/>
      <c r="D55" s="24"/>
      <c r="E55" s="26"/>
      <c r="F55" s="24"/>
      <c r="G55" s="24"/>
      <c r="H55" s="24"/>
    </row>
    <row r="56">
      <c r="A56" s="23"/>
      <c r="B56" s="24"/>
      <c r="C56" s="25"/>
      <c r="D56" s="24"/>
      <c r="E56" s="26"/>
      <c r="F56" s="25"/>
      <c r="G56" s="24"/>
      <c r="H56" s="24"/>
    </row>
    <row r="57">
      <c r="A57" s="23"/>
      <c r="B57" s="24"/>
      <c r="C57" s="24"/>
      <c r="D57" s="24"/>
      <c r="E57" s="26"/>
      <c r="F57" s="24"/>
      <c r="G57" s="25"/>
      <c r="H57" s="24"/>
    </row>
    <row r="58">
      <c r="A58" s="23"/>
      <c r="B58" s="24"/>
      <c r="C58" s="25"/>
      <c r="D58" s="24"/>
      <c r="E58" s="26"/>
      <c r="F58" s="24"/>
      <c r="G58" s="24"/>
      <c r="H58" s="24"/>
    </row>
  </sheetData>
  <printOptions gridLines="1"/>
  <pageMargins bottom="0.75" footer="0.0" header="0.0" left="0.7" right="0.7" top="0.75"/>
  <pageSetup paperSize="9" cellComments="atEnd" orientation="landscape"/>
  <drawing r:id="rId1"/>
</worksheet>
</file>