
<file path=[Content_Types].xml><?xml version="1.0" encoding="utf-8"?>
<Types xmlns="http://schemas.openxmlformats.org/package/2006/content-types">
  <Default Extension="xml" ContentType="application/xml"/>
  <Default Extension="jpeg" ContentType="image/jpeg"/>
  <Default Extension="rels" ContentType="application/vnd.openxmlformats-package.relationships+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2202"/>
  <workbookPr showInkAnnotation="0" autoCompressPictures="0"/>
  <bookViews>
    <workbookView xWindow="660" yWindow="0" windowWidth="26200" windowHeight="17480" tabRatio="870" firstSheet="19" activeTab="22"/>
  </bookViews>
  <sheets>
    <sheet name="Version Control" sheetId="4" r:id="rId1"/>
    <sheet name="Summary" sheetId="5" r:id="rId2"/>
    <sheet name="Test Cases" sheetId="6" r:id="rId3"/>
    <sheet name="TC vs Features" sheetId="27" r:id="rId4"/>
    <sheet name="01. System Integration" sheetId="3" r:id="rId5"/>
    <sheet name="02. Configuration Checks" sheetId="8" r:id="rId6"/>
    <sheet name="03. Session Management" sheetId="9" r:id="rId7"/>
    <sheet name="04. Traffic Management" sheetId="10" r:id="rId8"/>
    <sheet name="05. T1100" sheetId="11" r:id="rId9"/>
    <sheet name="06. Web Optimization" sheetId="12" r:id="rId10"/>
    <sheet name="07. Content Filtering" sheetId="13" r:id="rId11"/>
    <sheet name="08. WAP-MMS" sheetId="14" r:id="rId12"/>
    <sheet name="09. Media Optimization" sheetId="15" r:id="rId13"/>
    <sheet name="10. Media Cache" sheetId="30" r:id="rId14"/>
    <sheet name="11. Adaptive Optimization" sheetId="18" r:id="rId15"/>
    <sheet name="12. T-EMS" sheetId="21" r:id="rId16"/>
    <sheet name="13. Fault Management &amp; HA" sheetId="22" r:id="rId17"/>
    <sheet name="14. Alarm Mgmt and SNMP" sheetId="23" r:id="rId18"/>
    <sheet name="15. Config, Backup &amp; Restore" sheetId="24" r:id="rId19"/>
    <sheet name="16. BRD &amp; Reporting" sheetId="25" r:id="rId20"/>
    <sheet name="17. IPv6" sheetId="19" r:id="rId21"/>
    <sheet name="18. Dataloader" sheetId="20" r:id="rId22"/>
    <sheet name="New Features TCs" sheetId="29" r:id="rId23"/>
    <sheet name="ARCHIVE_New Features" sheetId="28" r:id="rId24"/>
    <sheet name="ARCHIVE_10. Policy Management" sheetId="17" r:id="rId25"/>
    <sheet name="ARCHIVE _17. BRPT-Logging" sheetId="26" r:id="rId26"/>
    <sheet name="ARCHIVE_18. T2100" sheetId="16" r:id="rId27"/>
  </sheets>
  <externalReferences>
    <externalReference r:id="rId28"/>
  </externalReferences>
  <definedNames>
    <definedName name="_xlnm._FilterDatabase" localSheetId="4" hidden="1">'01. System Integration'!$A$1:$H$78</definedName>
    <definedName name="_xlnm._FilterDatabase" localSheetId="5" hidden="1">'02. Configuration Checks'!$A$1:$H$58</definedName>
    <definedName name="_xlnm._FilterDatabase" localSheetId="6" hidden="1">'03. Session Management'!$A$1:$K$41</definedName>
    <definedName name="_xlnm._FilterDatabase" localSheetId="7" hidden="1">'04. Traffic Management'!$A$1:$I$25</definedName>
    <definedName name="_xlnm._FilterDatabase" localSheetId="8" hidden="1">'05. T1100'!$A$1:$I$43</definedName>
    <definedName name="_xlnm._FilterDatabase" localSheetId="9" hidden="1">'06. Web Optimization'!$A$1:$I$58</definedName>
    <definedName name="_xlnm._FilterDatabase" localSheetId="10" hidden="1">'07. Content Filtering'!$A$1:$I$19</definedName>
    <definedName name="_xlnm._FilterDatabase" localSheetId="11" hidden="1">'08. WAP-MMS'!$A$1:$I$20</definedName>
    <definedName name="_xlnm._FilterDatabase" localSheetId="12" hidden="1">'09. Media Optimization'!$A$1:$I$115</definedName>
    <definedName name="_xlnm._FilterDatabase" localSheetId="14" hidden="1">'11. Adaptive Optimization'!$A$1:$H$32</definedName>
    <definedName name="_xlnm._FilterDatabase" localSheetId="15" hidden="1">'12. T-EMS'!$A$1:$I$66</definedName>
    <definedName name="_xlnm._FilterDatabase" localSheetId="16" hidden="1">'13. Fault Management &amp; HA'!$A$1:$I$65</definedName>
    <definedName name="_xlnm._FilterDatabase" localSheetId="17" hidden="1">'14. Alarm Mgmt and SNMP'!$A$1:$I$25</definedName>
    <definedName name="_xlnm._FilterDatabase" localSheetId="18" hidden="1">'15. Config, Backup &amp; Restore'!$A$1:$I$22</definedName>
    <definedName name="_xlnm._FilterDatabase" localSheetId="19" hidden="1">'16. BRD &amp; Reporting'!$A$1:$H$54</definedName>
    <definedName name="_xlnm._FilterDatabase" localSheetId="20" hidden="1">'17. IPv6'!$A$1:$H$36</definedName>
    <definedName name="_xlnm._FilterDatabase" localSheetId="21" hidden="1">'18. Dataloader'!$A$1:$H$128</definedName>
    <definedName name="_xlnm._FilterDatabase" localSheetId="25" hidden="1">'ARCHIVE _17. BRPT-Logging'!$A$1:$I$13</definedName>
    <definedName name="_xlnm._FilterDatabase" localSheetId="26" hidden="1">'ARCHIVE_18. T2100'!$A$1:$I$294</definedName>
    <definedName name="_xlnm._FilterDatabase" localSheetId="2" hidden="1">'Test Cases'!$I$1:$I$77</definedName>
    <definedName name="Complet_stat">#REF!</definedName>
    <definedName name="_xlnm.Extract" localSheetId="2">'Test Cases'!#REF!</definedName>
    <definedName name="issue_status">#REF!</definedName>
    <definedName name="issue_types">#REF!</definedName>
    <definedName name="mapping_status">#REF!</definedName>
    <definedName name="Priority" localSheetId="5">#REF!</definedName>
    <definedName name="Priority" localSheetId="8">#REF!</definedName>
    <definedName name="Priority" localSheetId="12">#REF!</definedName>
    <definedName name="Priority" localSheetId="14">#REF!</definedName>
    <definedName name="Priority" localSheetId="15">#REF!</definedName>
    <definedName name="Priority" localSheetId="17">#REF!</definedName>
    <definedName name="Priority" localSheetId="18">#REF!</definedName>
    <definedName name="Priority" localSheetId="19">#REF!</definedName>
    <definedName name="Priority" localSheetId="25">#REF!</definedName>
    <definedName name="Priority" localSheetId="1">#REF!</definedName>
    <definedName name="Priority" localSheetId="2">#REF!</definedName>
    <definedName name="Priority">#REF!</definedName>
    <definedName name="Process_Type">#REF!</definedName>
    <definedName name="ReqMet">#REF!</definedName>
    <definedName name="secondary">#REF!</definedName>
    <definedName name="stages">#REF!</definedName>
    <definedName name="Subject" localSheetId="5">#REF!</definedName>
    <definedName name="Subject" localSheetId="8">#REF!</definedName>
    <definedName name="Subject" localSheetId="12">#REF!</definedName>
    <definedName name="Subject" localSheetId="14">#REF!</definedName>
    <definedName name="Subject" localSheetId="15">#REF!</definedName>
    <definedName name="Subject" localSheetId="17">#REF!</definedName>
    <definedName name="Subject" localSheetId="18">#REF!</definedName>
    <definedName name="Subject" localSheetId="19">#REF!</definedName>
    <definedName name="Subject" localSheetId="25">#REF!</definedName>
    <definedName name="Subject" localSheetId="1">#REF!</definedName>
    <definedName name="Subject" localSheetId="2">#REF!</definedName>
    <definedName name="Subject">#REF!</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31" i="5" l="1"/>
  <c r="E32" i="5"/>
  <c r="E33" i="5"/>
  <c r="E34" i="5"/>
  <c r="E35" i="5"/>
  <c r="E36" i="5"/>
  <c r="E37" i="5"/>
  <c r="E38" i="5"/>
  <c r="E39" i="5"/>
  <c r="E41" i="5"/>
  <c r="F31" i="5"/>
  <c r="F32" i="5"/>
  <c r="F33" i="5"/>
  <c r="F34" i="5"/>
  <c r="F35" i="5"/>
  <c r="F36" i="5"/>
  <c r="F37" i="5"/>
  <c r="F38" i="5"/>
  <c r="F39" i="5"/>
  <c r="F41" i="5"/>
  <c r="G31" i="5"/>
  <c r="G32" i="5"/>
  <c r="G33" i="5"/>
  <c r="G34" i="5"/>
  <c r="G35" i="5"/>
  <c r="G36" i="5"/>
  <c r="G37" i="5"/>
  <c r="G38" i="5"/>
  <c r="G39" i="5"/>
  <c r="G41" i="5"/>
  <c r="H31" i="5"/>
  <c r="H32" i="5"/>
  <c r="H33" i="5"/>
  <c r="H34" i="5"/>
  <c r="H35" i="5"/>
  <c r="H36" i="5"/>
  <c r="H37" i="5"/>
  <c r="H38" i="5"/>
  <c r="H39" i="5"/>
  <c r="H41" i="5"/>
  <c r="I31" i="5"/>
  <c r="I32" i="5"/>
  <c r="I33" i="5"/>
  <c r="I34" i="5"/>
  <c r="I35" i="5"/>
  <c r="I36" i="5"/>
  <c r="I37" i="5"/>
  <c r="I38" i="5"/>
  <c r="I39" i="5"/>
  <c r="I41" i="5"/>
  <c r="J41" i="5"/>
  <c r="J35" i="5"/>
  <c r="J33" i="5"/>
  <c r="J32" i="5"/>
  <c r="J34" i="5"/>
  <c r="J36" i="5"/>
  <c r="J37" i="5"/>
  <c r="J38" i="5"/>
  <c r="J39" i="5"/>
  <c r="E40" i="5"/>
  <c r="F40" i="5"/>
  <c r="G40" i="5"/>
  <c r="H40" i="5"/>
  <c r="I40" i="5"/>
  <c r="J40" i="5"/>
  <c r="J31" i="5"/>
  <c r="C32" i="5"/>
  <c r="D32" i="5"/>
  <c r="C33" i="5"/>
  <c r="D33" i="5"/>
  <c r="C34" i="5"/>
  <c r="D34" i="5"/>
  <c r="C35" i="5"/>
  <c r="D35" i="5"/>
  <c r="C36" i="5"/>
  <c r="D36" i="5"/>
  <c r="C37" i="5"/>
  <c r="D37" i="5"/>
  <c r="C38" i="5"/>
  <c r="D38" i="5"/>
  <c r="C39" i="5"/>
  <c r="D39" i="5"/>
  <c r="C40" i="5"/>
  <c r="D40" i="5"/>
  <c r="D31" i="5"/>
  <c r="C31" i="5"/>
  <c r="B32" i="5"/>
  <c r="B33" i="5"/>
  <c r="B34" i="5"/>
  <c r="B35" i="5"/>
  <c r="B36" i="5"/>
  <c r="B37" i="5"/>
  <c r="B38" i="5"/>
  <c r="B39" i="5"/>
  <c r="B40" i="5"/>
  <c r="B31" i="5"/>
  <c r="A507" i="5"/>
  <c r="A508" i="5"/>
  <c r="A509" i="5"/>
  <c r="A510" i="5"/>
  <c r="A511" i="5"/>
  <c r="H512" i="5"/>
  <c r="D507" i="5"/>
  <c r="F508" i="5"/>
  <c r="D508" i="5"/>
  <c r="F509" i="5"/>
  <c r="D509" i="5"/>
  <c r="F510" i="5"/>
  <c r="D510" i="5"/>
  <c r="F511" i="5"/>
  <c r="D511" i="5"/>
  <c r="F512" i="5"/>
  <c r="C507" i="5"/>
  <c r="E507" i="5"/>
  <c r="C508" i="5"/>
  <c r="E508" i="5"/>
  <c r="C509" i="5"/>
  <c r="E509" i="5"/>
  <c r="C510" i="5"/>
  <c r="E510" i="5"/>
  <c r="C511" i="5"/>
  <c r="E511" i="5"/>
  <c r="A512" i="5"/>
  <c r="C512" i="5"/>
  <c r="E512" i="5"/>
  <c r="D512" i="5"/>
  <c r="B512" i="5"/>
  <c r="H511" i="5"/>
  <c r="B511" i="5"/>
  <c r="H510" i="5"/>
  <c r="B510" i="5"/>
  <c r="H509" i="5"/>
  <c r="B509" i="5"/>
  <c r="H508" i="5"/>
  <c r="B508" i="5"/>
  <c r="B507" i="5"/>
  <c r="B46" i="5"/>
  <c r="C46" i="5"/>
  <c r="D46" i="5"/>
  <c r="E46" i="5"/>
  <c r="F46" i="5"/>
  <c r="G46" i="5"/>
  <c r="H46" i="5"/>
  <c r="J46" i="5"/>
  <c r="B47" i="5"/>
  <c r="C47" i="5"/>
  <c r="D47" i="5"/>
  <c r="E47" i="5"/>
  <c r="F47" i="5"/>
  <c r="G47" i="5"/>
  <c r="H47" i="5"/>
  <c r="J47" i="5"/>
  <c r="B48" i="5"/>
  <c r="C48" i="5"/>
  <c r="D48" i="5"/>
  <c r="E48" i="5"/>
  <c r="F48" i="5"/>
  <c r="G48" i="5"/>
  <c r="H48" i="5"/>
  <c r="J48" i="5"/>
  <c r="B49" i="5"/>
  <c r="C49" i="5"/>
  <c r="D49" i="5"/>
  <c r="E49" i="5"/>
  <c r="F49" i="5"/>
  <c r="G49" i="5"/>
  <c r="H49" i="5"/>
  <c r="J49" i="5"/>
  <c r="B50" i="5"/>
  <c r="C50" i="5"/>
  <c r="D50" i="5"/>
  <c r="E50" i="5"/>
  <c r="F50" i="5"/>
  <c r="G50" i="5"/>
  <c r="H50" i="5"/>
  <c r="J50" i="5"/>
  <c r="J51" i="5"/>
  <c r="I46" i="5"/>
  <c r="I47" i="5"/>
  <c r="I48" i="5"/>
  <c r="I49" i="5"/>
  <c r="I50" i="5"/>
  <c r="I51" i="5"/>
  <c r="H51" i="5"/>
  <c r="G51" i="5"/>
  <c r="F51" i="5"/>
  <c r="E51" i="5"/>
  <c r="D51" i="5"/>
  <c r="C51" i="5"/>
  <c r="B51" i="5"/>
  <c r="B41" i="5"/>
  <c r="D41" i="5"/>
  <c r="C41" i="5"/>
  <c r="B5" i="5"/>
</calcChain>
</file>

<file path=xl/sharedStrings.xml><?xml version="1.0" encoding="utf-8"?>
<sst xmlns="http://schemas.openxmlformats.org/spreadsheetml/2006/main" count="5839" uniqueCount="2525">
  <si>
    <t>MODULE</t>
  </si>
  <si>
    <t>TEST_ID</t>
  </si>
  <si>
    <t>TEST_/ STEP NAME</t>
  </si>
  <si>
    <t>TEST / STEP DESCRIPTION</t>
  </si>
  <si>
    <t>EXPECTED RESULT</t>
  </si>
  <si>
    <t>ACTUAL RESULT</t>
  </si>
  <si>
    <t>STATUS (CitrixByte)</t>
  </si>
  <si>
    <t>STATUS
(EE)</t>
  </si>
  <si>
    <t>COMMENTS</t>
  </si>
  <si>
    <t>REQUIRES SUPPORT MODE</t>
  </si>
  <si>
    <t>Responsibility</t>
  </si>
  <si>
    <t>STATUS</t>
  </si>
  <si>
    <t>Author</t>
  </si>
  <si>
    <t>Matt Loughnane</t>
  </si>
  <si>
    <t xml:space="preserve">Document Change History </t>
  </si>
  <si>
    <t>Issue Version</t>
  </si>
  <si>
    <t>Date</t>
  </si>
  <si>
    <t>Change Details</t>
  </si>
  <si>
    <t xml:space="preserve">Documents Reference </t>
  </si>
  <si>
    <t>A</t>
  </si>
  <si>
    <t>Initial Draft</t>
  </si>
  <si>
    <t>CUSTOMER</t>
  </si>
  <si>
    <t>SITE / PROJECT</t>
  </si>
  <si>
    <t>TEST START DATE</t>
  </si>
  <si>
    <t>DATE</t>
  </si>
  <si>
    <t>Modules</t>
  </si>
  <si>
    <t>Test Execution Overview</t>
  </si>
  <si>
    <t>%  Execution</t>
  </si>
  <si>
    <t>Issue / Risk ID</t>
  </si>
  <si>
    <t>Description</t>
  </si>
  <si>
    <t>Date Raised</t>
  </si>
  <si>
    <t>Planned</t>
  </si>
  <si>
    <t>No Run</t>
  </si>
  <si>
    <t>Blocked</t>
  </si>
  <si>
    <t>Cond.Pass</t>
  </si>
  <si>
    <t>Passed</t>
  </si>
  <si>
    <t>Failed</t>
  </si>
  <si>
    <t>N/A</t>
  </si>
  <si>
    <t>Out of Scope</t>
  </si>
  <si>
    <t>01. System Integration</t>
  </si>
  <si>
    <t>02. Configuration</t>
  </si>
  <si>
    <t>03. Session Management</t>
  </si>
  <si>
    <t>04. Web Optimization</t>
  </si>
  <si>
    <t>05. Media Optimization</t>
  </si>
  <si>
    <t>06. BRPT-Logging</t>
  </si>
  <si>
    <t>07. T-EMS</t>
  </si>
  <si>
    <t>08. Alarm and Failover</t>
  </si>
  <si>
    <t>09. BRD</t>
  </si>
  <si>
    <t>10. Additional Tests</t>
  </si>
  <si>
    <t>Total</t>
  </si>
  <si>
    <t>Defect Priority</t>
  </si>
  <si>
    <t>Defect Status Summary</t>
  </si>
  <si>
    <t>Closed</t>
  </si>
  <si>
    <t>Total Open</t>
  </si>
  <si>
    <t>New</t>
  </si>
  <si>
    <t>Open</t>
  </si>
  <si>
    <t>Fixed</t>
  </si>
  <si>
    <t>Ready for Retest</t>
  </si>
  <si>
    <t>Rejected</t>
  </si>
  <si>
    <t>Work-around</t>
  </si>
  <si>
    <t>Design CR</t>
  </si>
  <si>
    <t>P0 - Blocking</t>
  </si>
  <si>
    <t>P1 - Major</t>
  </si>
  <si>
    <t>P2 - Serious</t>
  </si>
  <si>
    <t>P3 - Minor</t>
  </si>
  <si>
    <t>P4 - Cosmetic</t>
  </si>
  <si>
    <t>Execution Date</t>
  </si>
  <si>
    <t>Test Day</t>
  </si>
  <si>
    <t>Actual</t>
  </si>
  <si>
    <t>S.No</t>
  </si>
  <si>
    <t>TEST AREA</t>
  </si>
  <si>
    <t>TEST NAME</t>
  </si>
  <si>
    <t>TARGET DATE</t>
  </si>
  <si>
    <t>ACTUAL DATE</t>
  </si>
  <si>
    <t>PRIORITY</t>
  </si>
  <si>
    <t>ASM Management from CSM</t>
  </si>
  <si>
    <t>System Configuration and Versions</t>
  </si>
  <si>
    <t>Current System Status</t>
  </si>
  <si>
    <t>02.01</t>
  </si>
  <si>
    <t>02.02</t>
  </si>
  <si>
    <t>Packet capture command</t>
  </si>
  <si>
    <t>02.03</t>
  </si>
  <si>
    <t>IP Networking Configuration</t>
  </si>
  <si>
    <t>02.04</t>
  </si>
  <si>
    <t>User Configuration</t>
  </si>
  <si>
    <t>02.05</t>
  </si>
  <si>
    <t>TCP Optimization Configuration</t>
  </si>
  <si>
    <t>02.06</t>
  </si>
  <si>
    <t>02.07</t>
  </si>
  <si>
    <t>02.08</t>
  </si>
  <si>
    <t>T1100 Configuration</t>
  </si>
  <si>
    <t>03.01</t>
  </si>
  <si>
    <t>03.02</t>
  </si>
  <si>
    <t>03.03</t>
  </si>
  <si>
    <t>03.04</t>
  </si>
  <si>
    <t>SDB and timer settings</t>
  </si>
  <si>
    <t>04.01</t>
  </si>
  <si>
    <t>04.02</t>
  </si>
  <si>
    <t>04.03</t>
  </si>
  <si>
    <t>04.05</t>
  </si>
  <si>
    <t>04.06</t>
  </si>
  <si>
    <t>Verify that Webcache is enabled</t>
  </si>
  <si>
    <t>Popular Websites and Webmail applications</t>
  </si>
  <si>
    <t>Check Smartphone Handset Compatiblity</t>
  </si>
  <si>
    <t>05.01</t>
  </si>
  <si>
    <t>05.02</t>
  </si>
  <si>
    <t>Validation of JIT Operation</t>
  </si>
  <si>
    <t>JIT - Browsers and Providers</t>
  </si>
  <si>
    <t>05.04</t>
  </si>
  <si>
    <t>JIT - Smartphones and Devices</t>
  </si>
  <si>
    <t>05.05</t>
  </si>
  <si>
    <t>JIT Applied to Seeking within Videos</t>
  </si>
  <si>
    <t>05.06</t>
  </si>
  <si>
    <t>05.07</t>
  </si>
  <si>
    <t>05.08</t>
  </si>
  <si>
    <t>Lossless Only Optimization Cache Processing with DBS disabled</t>
  </si>
  <si>
    <t>Advanced Media Caching</t>
  </si>
  <si>
    <t>06.01</t>
  </si>
  <si>
    <t>BRPT Configuration</t>
  </si>
  <si>
    <t>06.02</t>
  </si>
  <si>
    <t>06.03</t>
  </si>
  <si>
    <t>06.04</t>
  </si>
  <si>
    <t>06.05</t>
  </si>
  <si>
    <t>BRPT Logging - ASM</t>
  </si>
  <si>
    <t>07.01</t>
  </si>
  <si>
    <t>Viewing system and component info</t>
  </si>
  <si>
    <t>07.02</t>
  </si>
  <si>
    <t>Configuration Management</t>
  </si>
  <si>
    <t>07.03</t>
  </si>
  <si>
    <t xml:space="preserve">Central NE Configuration Management </t>
  </si>
  <si>
    <t>Maintenance - Power On/Off ASM</t>
  </si>
  <si>
    <t>View Active Alarm</t>
  </si>
  <si>
    <t>Alarm Filtering Test</t>
  </si>
  <si>
    <t xml:space="preserve">Exporting Active Alarms </t>
  </si>
  <si>
    <t>Software Failure</t>
  </si>
  <si>
    <t>Verify that manual switchover of CSM is functional</t>
  </si>
  <si>
    <t>08.05</t>
  </si>
  <si>
    <t>08.07</t>
  </si>
  <si>
    <t>08.08</t>
  </si>
  <si>
    <t>08.09</t>
  </si>
  <si>
    <t>08.10</t>
  </si>
  <si>
    <t>09.01</t>
  </si>
  <si>
    <t>09.02</t>
  </si>
  <si>
    <t>09.03</t>
  </si>
  <si>
    <t>09.04</t>
  </si>
  <si>
    <t>09.05</t>
  </si>
  <si>
    <t>09.06</t>
  </si>
  <si>
    <t>DOC NAME</t>
  </si>
  <si>
    <t>AUTHOR</t>
  </si>
  <si>
    <t>VERSION</t>
  </si>
  <si>
    <t>Placeholder1</t>
  </si>
  <si>
    <t>Placeholder2</t>
  </si>
  <si>
    <t>Placeholder3</t>
  </si>
  <si>
    <t>Placeholder4</t>
  </si>
  <si>
    <t>Placeholder5</t>
  </si>
  <si>
    <t>Placeholder6</t>
  </si>
  <si>
    <t>Placeholder7</t>
  </si>
  <si>
    <t>Placeholder8</t>
  </si>
  <si>
    <t>Placeholder9</t>
  </si>
  <si>
    <t>Placeholder10</t>
  </si>
  <si>
    <t>Out Of Scope</t>
  </si>
  <si>
    <t>Verify that all installed modules are showing correctly on the CLI interface</t>
  </si>
  <si>
    <t>Step 1</t>
  </si>
  <si>
    <t>On Active CSM CLI prompt, run 
&gt; show inventory</t>
  </si>
  <si>
    <t>Step 2</t>
  </si>
  <si>
    <t>Also run the command:
&gt; show shelf</t>
  </si>
  <si>
    <t>Verify that 
        Power state: On
        Admin state: Enable
        Avail state: Available
        Alarm Level: Normal
for all of the below components
SMM
CIM
LIM
CSM
ASM</t>
  </si>
  <si>
    <t>Verify that the ASM blades can be powered on/off and enabled/disabled from the CSM</t>
  </si>
  <si>
    <t>Using the BMCLI interface, select a healthy ASM to use for this test. Enter the command
&gt; show shelf
and choose one active ASM blade</t>
  </si>
  <si>
    <t>Verify “show shelf” shows that ASMs as powered on, enabled and healthy</t>
  </si>
  <si>
    <t>OK</t>
  </si>
  <si>
    <t>To disable the ASM, enter the command:
&gt; en &gt; config &gt; admin-state 1/blm-&lt;x&gt; disable
&gt; en &gt; config &gt; cfg commit
Then check the ASM state using:
&gt; show shelf</t>
  </si>
  <si>
    <t>The commands are accepted, and the ASM moves to a 'disabled' state.</t>
  </si>
  <si>
    <t>Step 3</t>
  </si>
  <si>
    <t>Then, power down the blade using the command
&gt; en &gt; config &gt; power-state 1/blm-&lt;x&gt; off
Then check the ASM state using:
&gt; show shelf</t>
  </si>
  <si>
    <t>The commands are accepted, and the ASM moves to a 'power off' state.</t>
  </si>
  <si>
    <t>Step 4</t>
  </si>
  <si>
    <t>Power the blade back on using the
&gt; en &gt; config &gt; power-state 1/blm-&lt;x&gt; on
command
Check the state again using:
&gt; show shelf</t>
  </si>
  <si>
    <t>The blade comes back into operation, but is still in 'Disabled' state</t>
  </si>
  <si>
    <t>Step 5</t>
  </si>
  <si>
    <t>Re-enable the blade using the 
&gt; en &gt; config &gt; admin-state 1/blm-&lt;x&gt; enable
&gt; cfg commit
commands
Check the state again using:
&gt; show shelf</t>
  </si>
  <si>
    <t>The blade comes back into full service</t>
  </si>
  <si>
    <t>Step 6</t>
  </si>
  <si>
    <t>Verify that all processes on the ASM come back up automatically once it has restarted and been enabled.
Use the command:
&gt; show maintenance process 1/blm-&lt;x&gt;</t>
  </si>
  <si>
    <t>Verify that the below processes are all running:
APP-Proxy
APP-WebCache
CFG-AsmConfig
CFG-Blade
CFG-CsmData
CFG-DevDb
CFG-MediaConfig
CFG-Sdb
CFG-UrlBlockList
SVC-CoreMgr
SVC-DnsResolver
SVC-FileXferMgr
SVC-FwdRuleMgr
SVC-Log
SVC-MediaCache
SVC-MediaControl
SVC-NTP
SVC-NodeMgr
SVC-SdbMgr
SVC-SnmpSubAgent
SVC-TrafficMgr
SVC-UXI-Daemon
SVC-Watchdog</t>
  </si>
  <si>
    <t>Verify the general system configuration</t>
  </si>
  <si>
    <t>Verify the T3100 release that has been installed using the BMCLI command:
&gt; show maintenance release
and verify that it was installed correctly using the command
&gt; show maintenance upgrade</t>
  </si>
  <si>
    <t>The release list ends with the most recent release, as specified in the SDD / LLD. The second command shows that the upgrade / installation was successful (Upgrade state is 'Upgrade Completed')</t>
  </si>
  <si>
    <t>Verify the current software version details with the BMCLI command:
&gt; show version</t>
  </si>
  <si>
    <t>Verify the Blade Maintenance settings with the BMCLI command:
&gt; show blade asm</t>
  </si>
  <si>
    <t>The ASM Bypass value should be set to an N+1 model, i.e. this setting will be set to N-1 where N is the number of installed ASMs.
The Maintenance Configuration should be enabled and the timers set to real-world values to gracefully end subscriber sessions should an ASM be disabled during live service</t>
  </si>
  <si>
    <t>Verify that the basic system parameters have been set correctly with the BMCLI command:
&gt; show system</t>
  </si>
  <si>
    <t>The system output shows:
          System Information
----------------------------------------
System Name         : T3100
Description         : Bytemobile T3100 platform
Location            : &lt;Specific deployed location&gt;
Contact             :&lt;Customer contact details&gt;
IP address          : &lt;IP address of system&gt;
Network Prefix      : 25
Gateway             : &lt;IP gateway&gt;
Standby IP address  : &lt;IP of standby access&gt;
FQDN                :
Uptime              : &lt;Dynamic&gt;
Alarm Level         : Normal
System Time         : &lt;Date shows correctly, time correct and timezone correct&gt;</t>
  </si>
  <si>
    <r>
      <t xml:space="preserve">The CSM and ASM are running Bytemobile Certified RedHat 6.4, e.g. </t>
    </r>
    <r>
      <rPr>
        <i/>
        <sz val="11"/>
        <color theme="1"/>
        <rFont val="Calibri"/>
        <family val="2"/>
        <scheme val="minor"/>
      </rPr>
      <t>1/blm-6     :
Red Hat Enterprise Linux Server release 6.4 (Santiago)
Red Hat Enterprise Linux Server release 6.4 (Santiago)
Linux 2.6.32-358.6.1.el6.x86_64 x86_64</t>
    </r>
    <r>
      <rPr>
        <sz val="12"/>
        <color theme="1"/>
        <rFont val="Calibri"/>
        <family val="2"/>
        <scheme val="minor"/>
      </rPr>
      <t xml:space="preserve">
</t>
    </r>
  </si>
  <si>
    <t>Verify that the T3100 system is healthy and stable</t>
  </si>
  <si>
    <t>Using BMCLI, verify that there are no alarms on the system. Use commands:
&gt; show alarms status
&gt; show alarms active</t>
  </si>
  <si>
    <t>The alarm status is 'Normal', and no alarms are listed</t>
  </si>
  <si>
    <t>The response is that there are no recent core files on the system</t>
  </si>
  <si>
    <t>Verify that all LIMs are correctly licensed with the BMCLI command:
&gt; show license</t>
  </si>
  <si>
    <t>All installed LIMs (see 'show shelf') are correctly licensed</t>
  </si>
  <si>
    <t>Verify that the two CSMs are operating correctly as an active-standby pair with the command:
&gt; show redundancy</t>
  </si>
  <si>
    <t>The command returns with the output:
Shelf 1 Redundancy Status
--------------------------
   Active SMM Slot : 1
   Active LIM Slot : 7
   CSM Status
   -------------------------
   Local State                     : Active
   Remote State                    : Standby
   Local Slot                      : 6
   Remote Slot                     : 7
   Local Eligibility               : Eligible
   Remote Eligibility              : Eligible
   Last Eligibility Change         : &lt;dynamic value&gt;
   Last State Change               : &lt;dynamic value&gt;</t>
  </si>
  <si>
    <t>Verify that the System Statistics show that the T3100 is operating within acceptable parameters. Use the BMCLI command:
&gt; show statistics</t>
  </si>
  <si>
    <t>The statistics are presented to the screen. Verify that the average memory and CPU usage is acceptable, and that the other statistics sections are reasonable</t>
  </si>
  <si>
    <t>Using BMCLI, verify the DNS settings with the command:
&gt; show dns</t>
  </si>
  <si>
    <t>The IP of the hostname entered is returned without delay</t>
  </si>
  <si>
    <r>
      <t>Also verify the DNS Lookup successful and failed (Negative Caching) TTLs with the command (run as a support user):
&gt;en &gt;config &gt;</t>
    </r>
    <r>
      <rPr>
        <b/>
        <sz val="11"/>
        <color theme="1"/>
        <rFont val="Calibri"/>
        <family val="2"/>
        <scheme val="minor"/>
      </rPr>
      <t>hidden</t>
    </r>
    <r>
      <rPr>
        <sz val="12"/>
        <color theme="1"/>
        <rFont val="Calibri"/>
        <family val="2"/>
        <scheme val="minor"/>
      </rPr>
      <t xml:space="preserve"> &gt;show process web</t>
    </r>
  </si>
  <si>
    <t>Verify the configuration of the External Log Receivers on the T3100, and to verify the operation of the log transmission</t>
  </si>
  <si>
    <t>To confirm the log transmission configuration, enter the BMCLI command:
&gt; show reporting</t>
  </si>
  <si>
    <t>Verify that all blades (including both CSMs and all ASMs) as well as the switches (LIMs and CIMs) synchronize their time with the configured NTP server</t>
  </si>
  <si>
    <t>Connect a subscriber device to the APN under test that routes through the T3100.</t>
  </si>
  <si>
    <t>The command is accepted</t>
  </si>
  <si>
    <t>Browse several websites using the subscriber device</t>
  </si>
  <si>
    <t>The web_access logs appear consistently</t>
  </si>
  <si>
    <t xml:space="preserve">
</t>
  </si>
  <si>
    <t>Verify DNS Configuration and Connectivity</t>
  </si>
  <si>
    <t>Verify that DNS is correctly setup on the T3100, and that comminucation with the DNS servers is successful</t>
  </si>
  <si>
    <t>Citrix</t>
  </si>
  <si>
    <t>External Log Receiver Configuration</t>
  </si>
  <si>
    <t>Set an external NTP server and verify that blades and switches sync to that external time</t>
  </si>
  <si>
    <t>Customer OSS System Receiving Traps</t>
  </si>
  <si>
    <t>Verify that the network paths are open between the T3100 and the Customer OSS System</t>
  </si>
  <si>
    <t>End-To-End Browsing Possible</t>
  </si>
  <si>
    <t>Verify that a subscriber can browse the internet through the T3100, and that the T3100 writes log entries for the actions</t>
  </si>
  <si>
    <t>Connection to BRD Server Correct</t>
  </si>
  <si>
    <t>Verify that the T3100 and BRD can communicate to each other on the Control Plane VLAN using the SSH protocol</t>
  </si>
  <si>
    <t>Connection to EMS Correct</t>
  </si>
  <si>
    <t>Verify that EMS GUI can be accessed and to be managed T-Series devices can be added in T-EMS via GUI successfully</t>
  </si>
  <si>
    <t>Connection to ICAP servers</t>
  </si>
  <si>
    <t>Verify that the T3100 to ICAP servers connection is OK</t>
  </si>
  <si>
    <t>OAM Web Connectivity to T3100</t>
  </si>
  <si>
    <t>Verify that the T3100 Web GUI is available and correctly set up</t>
  </si>
  <si>
    <t>Verify chassis inventory in Active CSM is intact</t>
  </si>
  <si>
    <t>Verify the IP Networking Configuration is correct and as per design (LLD)</t>
  </si>
  <si>
    <t>Verify that TCP is tuned and the current MIG3 settings are kept</t>
  </si>
  <si>
    <t>Check user configuration: all required users should be configured on each system</t>
  </si>
  <si>
    <t>The output should match the below:
                    DNS Configuration
  ------------------------------------------------------
   servers        : &lt;DNS server IPs&gt;
   domain         : [optional domain]
   search-domains : [optional search domains]
   timeout        : 5
   attempts       : 2
   rotate         : disabled</t>
  </si>
  <si>
    <t>Verify that DNS is working correctly with the BMCLI command:
&gt; en &gt; diag &gt; dns-lookup host derstandard.at</t>
  </si>
  <si>
    <t xml:space="preserve">The output shows the below TTL values:
support@T3(config)# show process web
Time to live
-------------
   Failed request         : 5 minute(s)
   DNS failed request     : 5 minute(s)
   DNS successful request : 6 hour(s)
Debug Levels
-------------
   CAL debug level : 1
   Web Proxy Debug
  -----------------
           Module    Debug Level
      ------------- -------------
              ALL        1
Logging Configuration
----------------------
   Service logging enabled : yes
HTTP protocol
--------------
   Maximum request header size : 50
   Maximum request body size   : Unlimited
   Maximum reply body size     : Unlimited
Client timeouts
----------------
   Connection timeout : 30 seconds
   Lifetime timeout   : 1 day
Cache
------
   Local memory enabled : yes
Persistent server connections
------------------------------
   Maximum connections per user device : 1000
support@T3-Bonnfz1cl1-1(config)#
</t>
  </si>
  <si>
    <t>X</t>
  </si>
  <si>
    <r>
      <t xml:space="preserve">Verify that the Log section details the log receivers (DataLoader KPIs configured): USERID@T3&gt; show reporting
Log MSISDN Obfuscation
-----------------------
   State : Disabled
KPI Destinations:
-----------------
</t>
    </r>
    <r>
      <rPr>
        <b/>
        <i/>
        <sz val="11"/>
        <color theme="1"/>
        <rFont val="Calibri"/>
        <family val="2"/>
        <scheme val="minor"/>
      </rPr>
      <t xml:space="preserve">  BRD and Path</t>
    </r>
    <r>
      <rPr>
        <sz val="12"/>
        <color theme="1"/>
        <rFont val="Calibri"/>
        <family val="2"/>
        <scheme val="minor"/>
      </rPr>
      <t xml:space="preserve">
Log Destinations:
-----------------
</t>
    </r>
    <r>
      <rPr>
        <b/>
        <i/>
        <sz val="11"/>
        <color theme="1"/>
        <rFont val="Calibri"/>
        <family val="2"/>
        <scheme val="minor"/>
      </rPr>
      <t>Logging server and path</t>
    </r>
    <r>
      <rPr>
        <sz val="12"/>
        <color theme="1"/>
        <rFont val="Calibri"/>
        <family val="2"/>
        <scheme val="minor"/>
      </rPr>
      <t xml:space="preserve">
USERID@T3-Bonnfz1cl1-1&gt;
</t>
    </r>
  </si>
  <si>
    <t>Verify the transmission is correct. Log onto the Log Destination configured and verify that the latest logs are stored there</t>
  </si>
  <si>
    <t>The logs expected are evident on the destination Logging server</t>
  </si>
  <si>
    <t>From CLI, add an external NTP server (if necessary):
&gt; show system ntp</t>
  </si>
  <si>
    <t>Both the configured server and the local clock are listed (with the configured server listed first)
USERID@T3100&gt; show system ntp
       NTP server configuration
---------------------------------------------------
     Server List
   ------------------
    xx.xxx.xx.xxx
    LOCAL(0)</t>
  </si>
  <si>
    <t>Verify that the active, standby CSMs and the ASM blades are time-sync’d with the NTP server
(active CSM) &gt; show system clock
(active CSM for standby CSM) &gt; en &gt;diag &gt; shell 1/blm-7 date
(active CSM for ASM 5) &gt;en &gt;diag &gt; shell 1/blm-5 date</t>
  </si>
  <si>
    <t>The external NTP server is set correctly and the blades (CSM, ASM) are time-sync’d with the external NTP server</t>
  </si>
  <si>
    <t>Similarly, verify that the switches (LIM and CIM) are time-sync’d with the NTP server (Requires Support mode):
&gt;en&gt;shell
Then for both LIM (s01i07 and s01i09) and both CIM nodes (s01i01 and s01i02)
$ ssh admin@&lt;node&gt;
&gt;&gt;  /info/sys/gen (to check the timezone and time)
&gt;&gt; /info/sys/log (to check NTP polling)</t>
  </si>
  <si>
    <t>The switches (LIM, CIM) are time-sync’d with the external NTP server</t>
  </si>
  <si>
    <t>Raise a trap from the T3100 system, e.g. restart an ASM with the command:
&gt;en &gt;config &gt;power-state 1/blm-5 reset
USERID@T3(config)# power-state 1/blm-5 reset</t>
  </si>
  <si>
    <t>Verify that the trap arrives on the customer OSS system
NOTE: Can also check the alarm on EMS system (with severity level), and that is sent on NBI towards the EE OSS System.</t>
  </si>
  <si>
    <t>The APN can be connected to, and the subscriber is given a valid IP address</t>
  </si>
  <si>
    <r>
      <t xml:space="preserve">Use the BMCLI command (as USERID):
&gt;en &gt;diag&gt; show subscriber blade &lt;IP Address&gt;
to determine the ASM blade handling the traffic, and then view the logs for that subscriber with command (to view logs you need root/support access):
&gt; en &gt; diag &gt; </t>
    </r>
    <r>
      <rPr>
        <b/>
        <sz val="11"/>
        <color theme="1"/>
        <rFont val="Calibri"/>
        <family val="2"/>
        <scheme val="minor"/>
      </rPr>
      <t>shell</t>
    </r>
    <r>
      <rPr>
        <sz val="12"/>
        <color theme="1"/>
        <rFont val="Calibri"/>
        <family val="2"/>
        <scheme val="minor"/>
      </rPr>
      <t xml:space="preserve"> &lt;blade ID&gt; "tail -f /opt/bmi/var/log/webgrp/web_access.log | grep &lt;Subscriber IP&gt;"</t>
    </r>
  </si>
  <si>
    <t>To confirm the KPI transmission configuration, enter the BMCLI command:
&gt; show reporting</t>
  </si>
  <si>
    <t>Verify that the KPI section details the CRD server, and all parameters are correct</t>
  </si>
  <si>
    <t>On the BRD, confirm that the logs are arriving correctly from the T3100</t>
  </si>
  <si>
    <t>The logs are arriving correctly</t>
  </si>
  <si>
    <t>From the CRD, SSH to the T3100's Control Plane IP Address</t>
  </si>
  <si>
    <t>SSH connects successfully</t>
  </si>
  <si>
    <t>On the BRD, verify that there are no error messages in the /opt/bmi/dashboard/var/log/dashboard.log</t>
  </si>
  <si>
    <t>There are no error messages recently added</t>
  </si>
  <si>
    <t xml:space="preserve">From the test laptop, launch web browser, type the login URL in address bar https://ems server IP. Input default username/password: USERID/PASSW0RD and click “Login” button
</t>
  </si>
  <si>
    <t>User logins successfully, main page is shown</t>
  </si>
  <si>
    <t xml:space="preserve">On T-EMS GUI, select “Topology” in “Global Menu” -&gt; select “Network” in “Navigation Tree”
</t>
  </si>
  <si>
    <t>All state for NEs is “Connected” or “Completed”</t>
  </si>
  <si>
    <t>Verify connection from T3100 to both ICAP servers per site is OK</t>
  </si>
  <si>
    <t>Enter the URL 'https://&lt;T3100 primary IP&gt;' into a web browser with access to the T3100</t>
  </si>
  <si>
    <t>The server is found and the SSL certificate warning is shown</t>
  </si>
  <si>
    <t>Verify that the SSL certificate is correct</t>
  </si>
  <si>
    <t>The certificate details are correct</t>
  </si>
  <si>
    <t>Enter the credentials to access the system (USERID / PASSW0RD)</t>
  </si>
  <si>
    <t>The credentials are accepted</t>
  </si>
  <si>
    <t>View the status and inventory of the interface, and verify that all is present and correct</t>
  </si>
  <si>
    <t>The interface shows that the T3100 is set up and populated correctly</t>
  </si>
  <si>
    <t>Navigate around the web interface and verify that all pages are displaying and functioning correctly</t>
  </si>
  <si>
    <t>All web pages are correct</t>
  </si>
  <si>
    <t>Verify for 'show inventory' that the following are present:
SEE LLD
Verify that all are in 'Normal' state</t>
  </si>
  <si>
    <t>Login to the GUI Interface with an Administrator account (USERID / PASSW0RD)</t>
  </si>
  <si>
    <t>The GUI is accessed</t>
  </si>
  <si>
    <t>Navigate to the Security &gt; Account Management section and view the list of accounts</t>
  </si>
  <si>
    <t>All accounts created in the previous test exist, with the correct privilege levels</t>
  </si>
  <si>
    <t>Using the currently logged in Administrator account, verify that a new user can be added in this Account Management screen
Verify that the user can be removed also.</t>
  </si>
  <si>
    <t>The user is correctly added and deleted</t>
  </si>
  <si>
    <t>Logout of this account and log into a test Support account
View the Security &gt; Account Management section and verify that only the current user is shown.
Verify further that configuration options and options in the Maintenance section are available to this user</t>
  </si>
  <si>
    <t>Account Management is only applicable to the logged-in user, and all other configuration areas are available to the Support user</t>
  </si>
  <si>
    <t>Verify that there are no recent corefiles on the system:
&gt; show diagnostic corefiles</t>
  </si>
  <si>
    <t>The output is shown as:
Running version
----------------
   Release      : 1.3.0.0
   Build Date   : August 09, 2012
   Build Id     : 3011-112922
   Install Date : &lt;Dynamic&gt;</t>
  </si>
  <si>
    <t>Verify the Operating System version using the commands:
&gt;en &gt;diag &gt;shell 1/blm-6 "cat /etc/*release; uname -mrs"
&gt;en &gt;diag &gt;shell 1/blm-5 "cat /etc/*release; uname -mrs"</t>
  </si>
  <si>
    <t>Execute the CLI commands:
&gt; show ip interface config
&gt; show ip interface info</t>
  </si>
  <si>
    <t>Verify that all of the Data Plane and Control Plane VLANs as specified in the LLD exist and are configured correctly.
Verify that if a Fixed MTU is specified in the SDD, this is also configured</t>
  </si>
  <si>
    <t>Execute the commands:
&gt; show ip route static</t>
  </si>
  <si>
    <t>Verify that all of the Data Plane and Control Plane static routes (as specified in the LLD) exist and are configured correctly</t>
  </si>
  <si>
    <t>Execute the command:
&gt; show port config</t>
  </si>
  <si>
    <t>The port configurations for the CIM and LIMs are given. Verify that these are correct in relation to the detail in the LLD</t>
  </si>
  <si>
    <t>Execute the command:
&gt; show trunk config</t>
  </si>
  <si>
    <t>The IP Trunk configuration is as per the LLD</t>
  </si>
  <si>
    <t>Execute the command:
&gt; show vlan config</t>
  </si>
  <si>
    <t>The VLAN configuration is shown as per the LLD</t>
  </si>
  <si>
    <t>Config for "Initial Congestion Window" in line with LLD. Initial Congestion Window set to 16 TCP segments</t>
  </si>
  <si>
    <t xml:space="preserve">By default, the window size is set to 16 segments. Based on the default mean transmission unit (MTU) value of 1500 for the interface, this results in a congestion window size of approximately 23K. </t>
  </si>
  <si>
    <t>"TCP Buffer Size"is set to 256000 Bytes(Web Proxy) and 255660 B(Dispatch &amp; other proxies)</t>
  </si>
  <si>
    <t>Check users configured on T1100</t>
  </si>
  <si>
    <t>List of users matches the one in ‘T1100 User Config’ in ‘T1100 Tab’ of LLD</t>
  </si>
  <si>
    <t>Check users configured for T3100 SMM; same users as T1100</t>
  </si>
  <si>
    <t>List of users is in line with LLD</t>
  </si>
  <si>
    <t>ASM blades should be inserted and placed in the T3100 Chassis slots.</t>
  </si>
  <si>
    <t>New ASM is inserted into the T3100 chassis slots</t>
  </si>
  <si>
    <t>From any host/laptop in the test management network, SSH to T3100 using the system IP and default administrator user (USERID) credentials or Support user credentials.
Then from CLI, execute commands to power on each of the ASM 200/210 blades in the Chassis, as follows:
USERID@T3100&gt; enable 
USERID@T3100# config 
USERID@T3100(config)# power-state 1/blm-5 on
USERID@T3100(config)#
power-state 1/blm-8 on</t>
  </si>
  <si>
    <t>New ASM is powered on</t>
  </si>
  <si>
    <t>Verify “show shelf” shows that ASM 200/210 blades powered on.</t>
  </si>
  <si>
    <t>New ASM is visible as part of the T3100 shelf</t>
  </si>
  <si>
    <t xml:space="preserve">supportUser@T3100&gt; enable supportUser@T3100# config supportUser@T3100(config)# admin-state 1/blm-5 enable
supportUser@T3100(config)# admin-state 1/blm-8 enable
etc…
supportUser@T3100(config)#
cfg commit
</t>
  </si>
  <si>
    <t>New ASM is enabled as part of the exisiting T3100 shelf</t>
  </si>
  <si>
    <t xml:space="preserve">supportUser@T3100&gt; enable 
supportUser@T3100# diagnostic 
supportUser@T3100(diag)# shell 1/blm-5 "ps -ef | egrep webproxy | wc -l"
supportUser@T3100(diag)# shell 1/blm-8 "ps -ef | egrep webproxy | wc -l"
</t>
  </si>
  <si>
    <t>All processes for the ASM are up and running.</t>
  </si>
  <si>
    <t>Remove a faulty ASM from the T3100 chassis</t>
  </si>
  <si>
    <t>Faulty ASM is removed</t>
  </si>
  <si>
    <t>x</t>
  </si>
  <si>
    <t>Verify the display of the contents of centralized log files via CLI</t>
  </si>
  <si>
    <t>This test demonstrates that the CLI inbuilt packet capture feature operates correctly</t>
  </si>
  <si>
    <t>Login to the T3100 CLI interface over SSH</t>
  </si>
  <si>
    <t>CLI is accessed</t>
  </si>
  <si>
    <t>Enter diagnostics mode
&gt;en &gt;diag</t>
  </si>
  <si>
    <t>Done</t>
  </si>
  <si>
    <t>Start a packet-capture using the command
&gt; packet-capture blade &lt;shelf number&gt;/blm-&lt;blade number&gt;/lim/&lt;data plane vlan number&gt;
(Use the command "show subscriber blade &lt;IP&gt;" to determine the blade to capture on)</t>
  </si>
  <si>
    <t>The capture starts</t>
  </si>
  <si>
    <t>Request some web pages from the connected client</t>
  </si>
  <si>
    <t>Browsing is successful</t>
  </si>
  <si>
    <t>End the capture. If the content requested is less than 50MB the command must be cancelled by pressing ctrl^c</t>
  </si>
  <si>
    <t>A successful message is displayed if packets are captured:
packet_capture-s01b08-100-20121021-105051.cap is created</t>
  </si>
  <si>
    <t>Upload the packet-capture file to a remote server
&gt; packet-capture files upload scp &lt;packet capture filename&gt; &lt;remote host ip&gt; &lt;full path including the trailing / on the remote server&gt; &lt;username to log onto remote server&gt;
e.g. &gt; packet-capture files upload scp packet_capture-s01b08-100-20121021-105051.cap 10.7.0.7 /root/ root bytem0bile</t>
  </si>
  <si>
    <t>The packet-capture is successfully transferred</t>
  </si>
  <si>
    <t>Step 7</t>
  </si>
  <si>
    <t>Open the uploaded packet-capture file with a packet analyser program, e.g. Wireshark</t>
  </si>
  <si>
    <t>The uploaded packet-capture file contains valid data</t>
  </si>
  <si>
    <t>Step 8</t>
  </si>
  <si>
    <t>Delete the packet-capture file on the T3100
&gt; packet-capture files delete &lt;packet capture filename&gt;</t>
  </si>
  <si>
    <t>The file is deleted</t>
  </si>
  <si>
    <t>Step 9</t>
  </si>
  <si>
    <t>STATUS (EE)</t>
  </si>
  <si>
    <t>Viewing of alarm logs</t>
  </si>
  <si>
    <t>1. Use a secure shell to login to T3100
2. Execute the below commands:
#enable -&gt; show logs alarm</t>
  </si>
  <si>
    <t>Verify that the “show log alarm” command displays the contents of the alarm log file.
i.e. 
local2.crit&lt;146&gt;: 2011-09-06 16:31:00.702741|s01b06|sam| Time: 1315315798 Module: 1/blm-1 AlarmID 14, Alarm No. 1, Severity: Major, DEACTIVATED: "Process SVC-CoreMgr failed."</t>
  </si>
  <si>
    <t>Viewing of configuration logs</t>
  </si>
  <si>
    <t>1. Use a secure shell to login to T3100
2. Execute the below commands:
#enable -&gt; show logs config</t>
  </si>
  <si>
    <t xml:space="preserve">Verify that the “show log config” command displays the contents of the configuration log file.
i.e. 
local1.info&lt;142&gt;: 2011-09-06 16:21:27.302342|s01b07|cfgmgr| CLI Mode: config-ip Command: route add static primary/lim/2 0.0.0.0 0 10.8.60.45 12 User: root From: 10.8.5.248 
</t>
  </si>
  <si>
    <t>Viewing of hardware logs</t>
  </si>
  <si>
    <t>1. Use a secure shell to login to T3100
2. Execute the below commands:
#enable -&gt; show logs hardware</t>
  </si>
  <si>
    <t xml:space="preserve">Verify that the “show log hardware” command displays the contents of the hardware log file.
i.e. 
local6.notice&lt;181&gt;: 2011-09-06 19:14:12.918363|s01i09|-| 6  8:14:12 LIM-primary-shelf-slot-9 NOTICE  Switch OS &lt;mgmt&gt;: admin(admin) connection closed from Telnet/SSH
</t>
  </si>
  <si>
    <t>Viewing of performance logs</t>
  </si>
  <si>
    <t>1. Use a secure shell to login to T3100
2. Execute the below commands:
#enable -&gt; show logs performance</t>
  </si>
  <si>
    <t>Verify that the “show log performance” command displays the contents of the historical statistics log file of performance manager.
i.e. 
local7.crit&lt;186&gt;: 2011-09-06 19:26:48.472107|s01b07|SVC-PerfMgr| 31562/32668|StatType=Process_Memory, Shelf=1, BladeSlot=7, NodeType=CSM, ProcessName="java", ProcessID=23608, ProcessType=SYSTEM, MemoryUtilization=357108 (KBytes)</t>
  </si>
  <si>
    <t>Viewing of process logs</t>
  </si>
  <si>
    <t>Verify the display of the contents of centralized log files via CLI when requested by support users</t>
  </si>
  <si>
    <t xml:space="preserve">1. Use a secure shell to login to T3100 as support user
2. Execute the below commands:
#enable -&gt; show logs process
</t>
  </si>
  <si>
    <t xml:space="preserve">Verify that the “show log process” command displays the contents of the process log file.
i.e. 
local0.err&lt;131&gt;: 2011-09-06 19:48:44.601660|s01b06|SVC-AvailMgr| 2317/2317|HealthCheck|1/cim-1 switch communication has failed
</t>
  </si>
  <si>
    <t>Viewing of system event logs</t>
  </si>
  <si>
    <t>1. Use a secure shell to login to T3100
2. Execute the below commands:
#enable -&gt; show logs system</t>
  </si>
  <si>
    <t>Verify that the “show log system” command displays the contents of the system log file.
i.e. 
local3.alert&lt;153&gt;: 2011-09-06 19:34:19.421915|s01b06|sam| Time: 1315326856 Module: 1/blm-7 AlarmID 20, Alarm No. 1, Severity: Critical, DEACTIVATED: "Process SVC-Radius failed."</t>
  </si>
  <si>
    <t>Viewing of user logs</t>
  </si>
  <si>
    <t>1. Use a secure shell to login to T3100
2. Execute the below commands:
#enable -&gt; show logs user</t>
  </si>
  <si>
    <t>Verify that the “show log system” command displays the contents of the user log file.
i.e. 
authpriv.info&lt;86&gt;: 2011-09-06 20:19:16.604498|s01b06|rshd| pam_unix(rsh:session): session closed for user root</t>
  </si>
  <si>
    <t>Log filtering based on both timestamp range and regular expression</t>
  </si>
  <si>
    <t xml:space="preserve">Verify that log filtering can be based on a timestamp range, on a regular expression, or on a combination of both is available in the T3100 platform. </t>
  </si>
  <si>
    <t>Use a secure shell to login to the T3100 CLI</t>
  </si>
  <si>
    <t>Access is given</t>
  </si>
  <si>
    <t>Execute the below commands:
en &gt; show log performance timestamp "2013-12-18 00:00:00" "2013-12-18 12:59:59" "ASM"</t>
  </si>
  <si>
    <t>Verify that only the ASM related performance logs between the specified timestamps are displayed.
Verify that each log entry is presented once only, and is reported in full - i.e. no truncating occurs</t>
  </si>
  <si>
    <t>02.09</t>
  </si>
  <si>
    <t>Event Logs are visible from Web GUI</t>
  </si>
  <si>
    <t>Verify that it is possible to view and filter the Event Logs via the Web GUI</t>
  </si>
  <si>
    <t>Use a web browser to log into the T3100 Web GUI (https://&lt;SMM Primary IP&gt;)</t>
  </si>
  <si>
    <t>Navigate to the 'Fault' tab and the 'Event Viewer' section</t>
  </si>
  <si>
    <t>As default, all of the events are displayed.</t>
  </si>
  <si>
    <t>Add a filter to the event logs using the 'Event Filter Settings' section. E.g. Select only events for the past 24 hours of 'Info' severity
Press 'Commit' to confirm the changes
Select 'Event Viewer' again, and click the 'Apply Filter' checkbox</t>
  </si>
  <si>
    <t>The filtered events are shown</t>
  </si>
  <si>
    <t>02.10</t>
  </si>
  <si>
    <t>Ping LIM command</t>
  </si>
  <si>
    <t>This test demonstrates that the CLI inbuilt 'ping' command operates correctly</t>
  </si>
  <si>
    <t>Use SSH to connect to the T3100 CLI</t>
  </si>
  <si>
    <t>The CLI is accessed</t>
  </si>
  <si>
    <t>Diagnostic mode is available to the user</t>
  </si>
  <si>
    <t>Ping an available host in the data plane
&gt;ping lim &lt;Internet Gateway&gt;</t>
  </si>
  <si>
    <t>The ping returns successfully and gives the round-trip time, e.g.:
ok, RTT 2 msec.</t>
  </si>
  <si>
    <t>02.11</t>
  </si>
  <si>
    <t>02.12</t>
  </si>
  <si>
    <t>Logs upload command</t>
  </si>
  <si>
    <t>This test demonstrates that the CLI inbuilt Log uploading feature operates correctly</t>
  </si>
  <si>
    <t>Use SSH to login to T3100 as a support user, and enter diagnostics mode using:
&gt;en &gt;diag</t>
  </si>
  <si>
    <t>Upload all CSM logs to a remote server:
&gt;logs upload scp all &lt;remote host ip&gt; &lt;full path including the trailing / on the remote server&gt; &lt;username to log onto remote server&gt;</t>
  </si>
  <si>
    <t>The logs are uploaded as a zipped tar file</t>
  </si>
  <si>
    <t>Open the uploaded log archive on the remote server</t>
  </si>
  <si>
    <t>The archive contains logs for the following categories: alarm, configuration, hardware, performance, process, system and user</t>
  </si>
  <si>
    <t>02.13</t>
  </si>
  <si>
    <t>Corefiles management commands</t>
  </si>
  <si>
    <t>This test demonstrates that the CLI inbuilt Core file management feature operates correctly</t>
  </si>
  <si>
    <t xml:space="preserve">Create media proxy cores by executing :
&gt;shell 1/blm-&lt;x&gt; “pkill –SEGV mediaproxy”
</t>
  </si>
  <si>
    <t>The command runs for the blade selected</t>
  </si>
  <si>
    <t>View available corefiles:
&gt;show diagnostic corefiles</t>
  </si>
  <si>
    <t>Corefile list contains the recently created mediaproxy core for the selected ASM</t>
  </si>
  <si>
    <t>View the backtrace of an available corefile
&gt;show diagnostic corefiles &lt;corefile name&gt;</t>
  </si>
  <si>
    <t>Corefile backtrace is returned correctly</t>
  </si>
  <si>
    <t>Upload all available corefiles
&gt;corefiles upload scp all &lt;remote host ip&gt; &lt;full path including the trailing / on the remote server&gt; &lt;username to log onto remote server&gt;
Check the corefiles are valid and exist on the remote host</t>
  </si>
  <si>
    <t>The uploaded corefiles archive contains all the available corefiles.</t>
  </si>
  <si>
    <t>Delete a corefile
&gt;corefiles delete &lt;corefile name&gt;</t>
  </si>
  <si>
    <t>Corefiles delete is executed successfully.</t>
  </si>
  <si>
    <t>02.14</t>
  </si>
  <si>
    <t>System state upload command</t>
  </si>
  <si>
    <t>This test demonstrates that the CLI inbuilt "system-state" feature operates correctly. This feature takes a snapshot of a variety of system settings and states</t>
  </si>
  <si>
    <t>Use SSH to login to T3100, and enter diagnostics mode using:
&gt;en &gt;diag</t>
  </si>
  <si>
    <t>Execute system state upload command
&gt;system-state upload scp &lt;remote host ip&gt; &lt;full path including the trailing / on the remote server&gt; &lt;username to log onto remote server&gt;</t>
  </si>
  <si>
    <t>The system state archive is uploaded successfully.</t>
  </si>
  <si>
    <t>Examine the uploaded package</t>
  </si>
  <si>
    <t>The archive contains basic information about the system inventory/shelf and detailed information for every LIM, CIM, SEM (if applicable) and the active SMM of the platform</t>
  </si>
  <si>
    <t>02.15</t>
  </si>
  <si>
    <t>Show subscriber blade command</t>
  </si>
  <si>
    <t>This test demonstrates that the CLI inbuilt "show subscriber blade" feature operates correctly. This feature shows which ASM is handling a particular subscriber's session</t>
  </si>
  <si>
    <t>Execute the show subscriber blade command for a subscriber's IP
&gt; show subscriber blade &lt;Subscriber's IP&gt;</t>
  </si>
  <si>
    <t>The command returns the ASM that is handling the traffic.</t>
  </si>
  <si>
    <t>02.16</t>
  </si>
  <si>
    <t>APN Configuration and IP Range on T1100</t>
  </si>
  <si>
    <t>Check configuration of all APNs (IP Range T1100)</t>
  </si>
  <si>
    <t>Check that the APN listed in the LLD are part of the policy expressions for WEB,WAP and MMS</t>
  </si>
  <si>
    <t>02.17</t>
  </si>
  <si>
    <t>Software Update</t>
  </si>
  <si>
    <t>Verify that the software of the T3100 can checked and updated.</t>
  </si>
  <si>
    <t xml:space="preserve">From CLI, add upload the latest T3100 software from an external server:
CLI&gt;en&gt;config&gt; maintenance release download scp /var/tmp/ T3100Release-1.1.1.27-2021 &lt;IP of server&gt; &lt;username&gt;
Passwd: *******
Config&gt; show maintenance release
</t>
  </si>
  <si>
    <t>The latest T3100 software is downloaded and the latest releaase is displayed.</t>
  </si>
  <si>
    <t xml:space="preserve">From CLI, apply the just-downloaded T3100 software release:
supportUser@T3100&gt; enable 
supportUser@T3100# config 
supportUser@T3100(config)# maintenance upgrade 1.1.1.27-2021
After the upgrade has been completed, check the current firmware version and monitor the upgrade process via CLI:
supportUser@T3100&gt; enable 
supportUser@T3100# show version
supportUser@T3100# config 
supportUser@T3100(config)# show maintenance upgrade
</t>
  </si>
  <si>
    <t>The software version is applied correctly onto the T3100, and the individual modules are upgraded in a rolling fashion.</t>
  </si>
  <si>
    <t>Verify that request from client behind ASM “pulls” entry from the CSM onto ASM</t>
  </si>
  <si>
    <t>The objective of these tests cases is to verify that a request from a client behind the ASM can pull an SDB entry from the active CSM.</t>
  </si>
  <si>
    <t>Connect a device through the test APN (without generating any web traffic)</t>
  </si>
  <si>
    <t>The device is connected and allocated an IP address</t>
  </si>
  <si>
    <t xml:space="preserve"> </t>
  </si>
  <si>
    <t>Using the T3100 CLI (in Support Mode), verify that an SDB entry is created, with no associated IP
&gt;en &gt;diag &gt;shell &lt;CSM ID&gt; "sdblist"</t>
  </si>
  <si>
    <t>The entry for the subscriber IP is shown, with no Associated IP</t>
  </si>
  <si>
    <t>Generate web traffic on the device</t>
  </si>
  <si>
    <t>Browsing is possible</t>
  </si>
  <si>
    <t>View the SDB entry again with
&gt;en &gt;diag &gt;shell &lt;CSM ID&gt; "sdblist"</t>
  </si>
  <si>
    <t>Now the SDB entry contains an associated IP for the subscriber under test</t>
  </si>
  <si>
    <t>Verify that the handling ASM also has the valid SDB entry:
&gt;en &gt;diag &gt;show subscriber blade &lt;subscriber IP&gt;
&gt;en &gt;diag &gt;shell &lt;ASM ID as returned from above&gt; "sdblist"</t>
  </si>
  <si>
    <t>The ASM also has the populated SDB entry</t>
  </si>
  <si>
    <t>Session Management Configuration</t>
  </si>
  <si>
    <t>This test verifies the Session Management configuration</t>
  </si>
  <si>
    <t>From a BMCLI session, enter the command:
&gt; show session-management</t>
  </si>
  <si>
    <t>RADIUS-only session management mode is used</t>
  </si>
  <si>
    <t>Execute the command
&gt; show session-management radius</t>
  </si>
  <si>
    <t>The detailed configuration is shown</t>
  </si>
  <si>
    <t>Verify that SDB and timer settings are specified as per design</t>
  </si>
  <si>
    <t xml:space="preserve">Enter Session Management mode, display the hidden commands and check cache ttl settings:
user1@T3100(config)# session-management
user1@T3100(config-sessMgmt)# hidden
user1@T3100(config-sessMgmt)# show cache ttl
</t>
  </si>
  <si>
    <t xml:space="preserve">Settings are in line with HLD/SDD
</t>
  </si>
  <si>
    <t>Functional PCRF</t>
  </si>
  <si>
    <t>PCRF</t>
  </si>
  <si>
    <t>Check and modify PCRF config</t>
  </si>
  <si>
    <t>This test case verifies the config and connection between the PCRF plugin and the T3100</t>
  </si>
  <si>
    <t xml:space="preserve">Show the existing pcrf config:
cli@csm-node# show pcrf client
</t>
  </si>
  <si>
    <t xml:space="preserve">Check Gx timeout:
cli@csm-node(config)# show pcrf connection timeout
Verify reset of timeout
cli@csm-node(config)# pcrf connection timeout xx
cfg commit
cli@csm-node(config)# show pcrf connection timeout
</t>
  </si>
  <si>
    <t>Note the PCRF connection timeout, timeout can successfully be changed.</t>
  </si>
  <si>
    <t xml:space="preserve">Check diameter client is licensed
On CSM:
cli@csm-node1&gt; show license features
(type ? To see full list of available LIMs)
</t>
  </si>
  <si>
    <t>License features are successully listed</t>
  </si>
  <si>
    <t>03.05</t>
  </si>
  <si>
    <t>CER/CEA message with all mandatory AVPs</t>
  </si>
  <si>
    <t>This test case verifies the connection between the PCRF plugin and the T3100 and sends a CER message with all mandatory AVPs and the PCRF replies with a CEA containing the Result-Code of DIAMETER_SUCCESS and both peers are in the open state and ready to process Gx messages</t>
  </si>
  <si>
    <t xml:space="preserve">Step 1 </t>
  </si>
  <si>
    <t xml:space="preserve">Send a CER message to PCRF with the following:
Origin-Host set to the Diameter identity on the CSM
Origin-Realm set to the Diameter realm for XXXX
Host-IP-Address set to the IP address of the CSM Gx interface 
</t>
  </si>
  <si>
    <t xml:space="preserve">CER Message is sent  with the following:
Origin-Host set to the Diameter identity of the 
Origin-Realm set to the Diameter realm for XXXX
Host-IP-Address set to the IP address of the CSM Gx interface 
</t>
  </si>
  <si>
    <t xml:space="preserve">CEA message is sent from PCRF to T3100 with the following:
Result-Code set to DIAMETER_SUCCESS 
Origin-Host set to the Diameter identity of the PCRF
Origin-Realm set to the Diameter realm for XXXX
</t>
  </si>
  <si>
    <t xml:space="preserve">CEA Message is received with the following:
Result-Code set to DIAMETER_SUCCESS 
Origin-Host set to the Diameter identity of the PCRF
Origin-Realm set to the Diameter realm for XXXX
</t>
  </si>
  <si>
    <t>03.06</t>
  </si>
  <si>
    <t>Connection maintenance using Diameter Watchdog messages</t>
  </si>
  <si>
    <t>This test case verifies diameter connection maintenance using the DWR/DWA messages which are exchanged when there is no activity over the connection for 30s (default value)</t>
  </si>
  <si>
    <t>Diameter connection is established between the peers</t>
  </si>
  <si>
    <t>Connection is established</t>
  </si>
  <si>
    <t xml:space="preserve">After 30s a DWR message is sent from PCRF to T3100 containing the following: 
Origin-Host  
Origin-Realm  </t>
  </si>
  <si>
    <t xml:space="preserve">DWR Message is sent containing the following: 
Origin-Host  
Origin-Realm  </t>
  </si>
  <si>
    <t xml:space="preserve">T3100 GX responds to PCRF with DWA message containing the following: 
Origin-Host  
Origin-Realm  
Result-Code set to DIAMETER_SUCCESS </t>
  </si>
  <si>
    <t xml:space="preserve">DWA Message is received containing the following: 
Origin-Host  
Origin-Realm  
Result-Code set to DIAMETER_SUCCESS </t>
  </si>
  <si>
    <t>03.07</t>
  </si>
  <si>
    <t>BMI-Content-Filtering-Rule AVP is set to Adult</t>
  </si>
  <si>
    <t>The Testcase verifies that the content filtering rule is set according to the value of the BMI-Content-Filtering-RuleAVP. Visit the Illegal pages and ensure that they get blocked. Visit some adult pages and ensure that they are allowed</t>
  </si>
  <si>
    <t>Check the PCRF Mappings and ensure that the AVP with AVP-Code xxxx is mapped to value-opt-attr-08 in T3100</t>
  </si>
  <si>
    <t>The AVP Mapping is set correctly</t>
  </si>
  <si>
    <t>Establish a PDP Context . Visit a site in the ILLEGAL List and ensure that illegal sites are blocked.</t>
  </si>
  <si>
    <t>The Illegal sites are not allowed</t>
  </si>
  <si>
    <t>Visit an adult site and ensure that the sites are allowed</t>
  </si>
  <si>
    <t>The adult sites are allowed</t>
  </si>
  <si>
    <t>03.08</t>
  </si>
  <si>
    <t>Disconnect a PDP context</t>
  </si>
  <si>
    <t>This test case verifies that when the subscriber detaches from the T3100 APN while an active Gx-Lite session is established between T-series and the PCRF, the PCRF indicates the termination of the Gx-Lite session with an RAR/RAA command exchange, and the T3100 responds by terminating the Gx-Lite session with a CCR/CCA exchange.</t>
  </si>
  <si>
    <t>PCRF Sends a RAR Message 
Session-Id set to the value as noted in “Prerequisites”.
Command code 258 (Re-Auth)
Origin-Host AVP set to the Diameter identity of the PCRF
Origin-Realm AVP set to the Diameter realm for XXXX
Destination-Realm AVP set to Diameter realm for XXXX
Destination-Host AVP set to the Diameter identity of T3100
Auth-Application-Id set to 16777238 (3GPP Gx)
Re-Auth-Request-Type AVP set to AUTHORIZE_ONLY
Session-Release-Cause AVP.</t>
  </si>
  <si>
    <t>RAR Message is sent with the following 
Session-Id set to the value as noted in “Prerequisites”.
Command code 258 (Re-Auth)
Origin-Host AVP set to the Diameter identity of the PCRF
Origin-Realm AVP set to the Diameter realm for XXXX
Destination-Realm AVP set to Diameter realm for XXXX
Destination-Host AVP set to the Diameter identity of T3100
Auth-Application-Id set to XXXXXXXX (3GPP Gx)
Re-Auth-Request-Type AVP set to AUTHORIZE_ONLY
Session-Release-Cause AVP.</t>
  </si>
  <si>
    <t>RAA message is sent from T3100 to the PCRF with the following:
Session-Id set to the value as noted in “Prerequisites”.
Origin-Host AVP set to the Diameter identity of  T3100
Origin-Realm AVP set to the Diameter realm for XXXX
Auth-Application-Id set to XXXXXXXX (3GPP Gx)
Result-Code set to DIAMETER_SUCCESS</t>
  </si>
  <si>
    <t>RAA Message is received as 
Session-Id set to the value as noted in “Prerequisites”.
Origin-Host AVP set to the Diameter identity of T3100
Origin-Realm AVP set to the Diameter realm for XXXX
Auth-Application-Id set to XXXXXXXX (3GPP Gx)
Result-Code set to DIAMETER_SUCCESS</t>
  </si>
  <si>
    <t>T3100 Sends a CCR message to the PCRF with the following parameters:
Session-Id 
Origin-Host AVP set to the Diameter identity of the T3100
Origin-Realm AVP set to the Diameter realm for XXXX
Destination-Realm AVP set to the Diameter realm for XXXX
The Destination-Host AVP is NOT PRESENT in the CCR.
Auth-Application-Id set to 16777238 (3GPP Gx)
CC-Request-Type set to TERMINATION_REQUEST
CC-Request-Number
Framed-IP-Address AVP set to the subscriber’s IPv4 address as noted in “Prerequisites”</t>
  </si>
  <si>
    <t>CCR is sent with the following:
Session-Id 
Origin-Host AVP set to the Diameter identity of T3100
Origin-Realm AVP set to the Diameter realm for XXXX
Destination-Realm AVP set to the Diameter realm for XXXX
The Destination-Host AVP is NOT PRESENT in the CCR.
Auth-Application-Id set to 16777238 (3GPP Gx)
CC-Request-Type set to TERMINATION_REQUEST
CC-Request-Number
Framed-IP-Address AVP set to the subscriber’s IPv4 address as noted in “Prerequisites”</t>
  </si>
  <si>
    <t>CCA message is sent from the PCRF to T3100 with the following:
Origin-Host AVP set to the Diameter identity of the PCRF
Origin-Realm AVP set to the Diameter realm for XXXX
Auth-Application-Id set to 16777238 (3GPP Gx)
CC-Request-Type AVP set to TERMINATION_REQUEST
Result-Code set to DIAMETER_SUCCESS
CC-Request-Number set to correct sequence number 
Subscription-Id AVP with Subscription-Id-Type set to END_USER_E164 and Subscription-Id-Data set to the subscriber’s MSISDN as noted in “Prerequisites”.</t>
  </si>
  <si>
    <t>CCA is received 
Origin-Host AVP set to the Diameter identity of the PCRF
Origin-Realm AVP set to the Diameter realm for XXXX
Auth-Application-Id set to 16777238 (3GPP Gx)
CC-Request-Type AVP set to TERMINATION_REQUEST
Result-Code set to DIAMETER_SUCCESS
CC-Request-Number set to correct sequence number 
Subscription-Id AVP with Subscription-Id-Type set to END_USER_E164 and Subscription-Id-Data set to the subscriber’s MSISDN as noted in “Prerequisites”.</t>
  </si>
  <si>
    <t>03.09</t>
  </si>
  <si>
    <t>BMI-Client Type AVP in CCR</t>
  </si>
  <si>
    <t>Ensure that the value of the BMI-Client-Type is set correctly in the CCR messages from T3100</t>
  </si>
  <si>
    <t xml:space="preserve">In the CCR Message sent from T3100 to PCRF ensure that the BMI-Client-Type value is set to Clientless for Clientless connection
customer specific: AVP: Unknown(1006) l=16 f=V-- vnd=8521 val=00000000
</t>
  </si>
  <si>
    <t>The BMI-Client Type AVP is set to clientless</t>
  </si>
  <si>
    <t>03.10</t>
  </si>
  <si>
    <t>Google Safe Search Header Value is set correctly</t>
  </si>
  <si>
    <t>This test case verifies that the  value of the X-google-safe-search header is set correctly</t>
  </si>
  <si>
    <t>Establish a PDP Context and verify that the Access Group is set to 1</t>
  </si>
  <si>
    <t xml:space="preserve">Browse to an adult site (that is blocked for child profile ) Check the x-safesearch header </t>
  </si>
  <si>
    <t>The x-safesearch header is set to strict</t>
  </si>
  <si>
    <t>Change the Profile from Child to Adult</t>
  </si>
  <si>
    <t>The Profile is changed</t>
  </si>
  <si>
    <t>Establish a PDP Context and verify that the Access Group is set to 2</t>
  </si>
  <si>
    <t>The x-safesearch header is set to off</t>
  </si>
  <si>
    <t>03.11</t>
  </si>
  <si>
    <t>Web Opt - Header enrichment - Columbia</t>
  </si>
  <si>
    <t>04. Traffic Management</t>
  </si>
  <si>
    <t>Verify All TCP traffic from Clients to Servers gets Load balanced through T3100, based on Unique Client IP</t>
  </si>
  <si>
    <t>The objective of these tests is to verify that T3100 can be configured to allow subscriber traffic from customer’s client network through T3100 to internet and back.</t>
  </si>
  <si>
    <t>Verify successful request-response transaction for all traffic.
Verify no delay in request-responses for all traffic.
Verify that the ASM used varies with the different IPs connected with, and that all ASMs are used</t>
  </si>
  <si>
    <t>If HTTPs traffic is sent to the T3100, repeat step 1 for HTTPs traffic</t>
  </si>
  <si>
    <t>If SSH traffic is sent to the T3100, repeat step 1 for SSH traffic</t>
  </si>
  <si>
    <t>If FTP traffic is sent to the T3100, repeat step 1 for FTP-Active traffic</t>
  </si>
  <si>
    <t>If FTP traffic is sent to the T3100, repeat step 1 for FTP-Passive traffic</t>
  </si>
  <si>
    <t>Verify LIM takes failed ASMs out of service if external health checks fail, and that LIM reroutes traffic from clients through remaining healthy ASMs</t>
  </si>
  <si>
    <t>The objective of these tests is to verify that T3100 can automatically rehash subscriber traffic through the ASMs when one or more ASMs are taken out of service, through T3100 to internet and back</t>
  </si>
  <si>
    <t xml:space="preserve">Start from the previous Test 
Verify the ASM 'offline' timer with the command
&gt;en &gt;show blade asm </t>
  </si>
  <si>
    <t>The offline timer is noted and ASM Maintenance Mode is enabled</t>
  </si>
  <si>
    <t>The blade is identified</t>
  </si>
  <si>
    <t>Disable this blade with the command
&gt;en &gt;config &gt;admin-state 1/blm&lt;x&gt; disable
&gt;cfg commit
Verify with &gt;show shelf</t>
  </si>
  <si>
    <t>The blade is disabled</t>
  </si>
  <si>
    <t>Continue passing traffic through the T3100 and witness the behaviour</t>
  </si>
  <si>
    <t>There will be a short interruption while the traffic is divered to an active blade, but then browsing will continue</t>
  </si>
  <si>
    <t>Run the 'show subscriber blade &lt;ip&gt;' again to show the new blade allocation</t>
  </si>
  <si>
    <t>The result will show a different blade
(After the 'offline' maintenance mode delay)</t>
  </si>
  <si>
    <t xml:space="preserve">clsfy-rule to bypass http traffic for a specific destination to none is added
</t>
  </si>
  <si>
    <t>The objective of this test case is to verify that selected http/non-http traffic can be bypassed from being optimized by webproxy of ASM using classification rules</t>
  </si>
  <si>
    <t>From any host/laptop in the test management network, SSH to T3100 using the new system IP and Support user/password.
Then from CLI, add clsfy-rules to bypass http traffic to tcp
support-user@T3100&gt; en &gt; config &gt; traffic-management&gt;
clsfy-rule add 1 0.0.0.0/0 66.165.176.15/32 0 80 0 bypass
clsfy-rule add 1 66.165.176.15/32 0.0.0.0/0 80 0 0 bypass
cfg commit
Verify output of “show traffic-management clsfy-rule”
N.B. This IP address is bytemobile.com</t>
  </si>
  <si>
    <t xml:space="preserve">Clsfy-rule is added successfully and propagated to all ASMs  </t>
  </si>
  <si>
    <t>Send web traffic from client to destination IP 66.165.176.15
Use the en&gt;diag&gt;shell 1/blm-&lt;x&gt; "tail -100 /opt/bmi/var/log/webgrp/web_access.log" command to view the transactions for this browsing</t>
  </si>
  <si>
    <t>You will see no log entry in web_access.log for this transaction.
Verify traffic passes successfully through T3100 even if it doesn’t go through webproxy.</t>
  </si>
  <si>
    <t>Send web traffic from client to any other destination IP/host, other than  66.165.176.15
Again view the logs</t>
  </si>
  <si>
    <t>Verify web Traffic to all other destination is optimized when any web optimizations are turned on.</t>
  </si>
  <si>
    <t>Transparent Gateway Capture</t>
  </si>
  <si>
    <t>The objective of these test cases is to verify that T3100 can capture an explicit request destined for a proxy server behind the T3100 and forward it directly to the content server.
Prerequisites:
• An external proxy server</t>
  </si>
  <si>
    <r>
      <t xml:space="preserve">Enabling Transparent Gateway Capture </t>
    </r>
    <r>
      <rPr>
        <u/>
        <sz val="11"/>
        <color theme="1"/>
        <rFont val="Calibri"/>
        <family val="2"/>
        <scheme val="minor"/>
      </rPr>
      <t>using the GUI</t>
    </r>
    <r>
      <rPr>
        <sz val="12"/>
        <color theme="1"/>
        <rFont val="Calibri"/>
        <family val="2"/>
        <scheme val="minor"/>
      </rPr>
      <t xml:space="preserve">
Login to https://SMM-IP as  default admin user. Under Configuration &gt; Gateway &gt; Transparent Captured List Configuration add the IP address of the proxy server the requests to which you wish to capture. Also, choose the subscriber side VLAN number and commit your change</t>
    </r>
  </si>
  <si>
    <t>Verify that the proxy server has been added in the list of the captured destination IP addresses</t>
  </si>
  <si>
    <t>Enabling Transparent Gateway Capture using bmcli
From any host/laptop in the test management network, SSH to T3100 using the credentials of the support user.
Add a proxy server IP the explicit requests to which you wish to capture, as well as the subscriber side VLAN number.
USERID@T3100&gt; enable 
USERID@T3100# config 
USERID@T3100(config)# traffic-management 
USERID@T3100(config-traffic-management)# onward-gateway capture add &lt;proxy_IP&gt; &lt;subscriber_side_VLAN_num&gt;
USERID@T3100(config-traffic-management)# cfg commit 
Run “show traffic-management” command:
USERID@T3100(config-traffic-management)# show traffic-management</t>
  </si>
  <si>
    <t>Transparent gateway capture is working
Enable DNS support in T3100.
Using Firefox browser to pass traffic through the ASM. Make explicit requests to any of the proxy servers you added in the previous steps.</t>
  </si>
  <si>
    <t>Inspect the web_access.log and verify that selective flag #5 is “C” which indicates that transparent capture was applied. Also, verify that the destination server is NOT that of the proxy server</t>
  </si>
  <si>
    <t>Selective transparent capture is working
Enable DNS support in T3100.
Perform steps 1 or 2.
 Login to https://SMM-IP as default admin user. Under Configuration &gt; File Management create a policy file which disables transparent capture only for a specific destination domain.
To do so, as a condition use “Destination Domain” and set “Domain match” to “youtube.com”. Also, as an action use “Disable Transparent Capture of WAP Gateway”.
Use Firefox browser to pass traffic through the ASM. Make explicit requests to www.youtube.com through any of the proxy servers you added in steps 1 or 2</t>
  </si>
  <si>
    <t>Inspect the web_access.log and verify that selective flag #5 is “b” which indicates that transparent capture was selectively bypassed. Also, verify that the destination server is the proxy server</t>
  </si>
  <si>
    <t>Selective Onward proxy</t>
  </si>
  <si>
    <t xml:space="preserve">The objective of these test cases is to verify that T3100 can forward HTTP requests to an external HTTP proxy 
</t>
  </si>
  <si>
    <t>Enabling redirection of HTTP requests to an external HTTP proxy - Note that this will be used if customer uses 3rd party proxy servers to provide services in the core data path (i.e ICAP servers)
Login to https://SMM-IP as default admin user. Under Configuration &gt;&gt; T3100  &gt;&gt; Policy Manager &gt;&gt; File Management, create a policy which redirects all traffic to an external proxy. To do so, choose action “Enable Traffic Forwarding to 3rd Party Proxy”. Set the IP and the http port of the proxy server.
Commit your changes and deploy the policy file you created</t>
  </si>
  <si>
    <t>Verify that the policy file has been successfully deployed</t>
  </si>
  <si>
    <t>Use Firefox browser to pass traffic through the ASM. Request any web page</t>
  </si>
  <si>
    <t>Inspect web_access.log using &gt;en&gt;diag&gt;shell &lt;blade ID&gt; "tail -f /opt/bmi/var/log/webgrp/web_access.log". Verify that selective flag #13 is “p”, which means that selective forward was applied for the transaction. Also, verify that the destination server is the external proxy server</t>
  </si>
  <si>
    <t>05. T1100</t>
  </si>
  <si>
    <t>The objective of these test cases is to verify that T1100 Config is in place and in line with LLD</t>
  </si>
  <si>
    <t>Check if all required virtual servers (listening IPs and Ports) are set up</t>
  </si>
  <si>
    <t>All setup , in line with LLD</t>
  </si>
  <si>
    <t>Verify WAP/MMS Configuration</t>
  </si>
  <si>
    <t>WAP/MMS Configuration is in line with LLD</t>
  </si>
  <si>
    <t>To get the Health Monitoring data from System CLI</t>
  </si>
  <si>
    <t xml:space="preserve">The objective of these test cases is to verify that CLI, Shell and GUI are able to display system’s health information and that the displayed information is correct </t>
  </si>
  <si>
    <t xml:space="preserve">Use a secure shell to login to T1100 as support user.
Enter the following command
&gt; stat system detail
</t>
  </si>
  <si>
    <t xml:space="preserve">We should get the following info related to system health:
NetScaler Executive View
System Information:
Up since        Wed May  2 15:46:30 2012
Memory usage (MB)               566
InUse Memory (%)               5.74
Number of CPUs                    5
System Health Statistics (Standard):
CPU 0 Core Voltage (Volts)     1.19
CPU 1 Core Voltage (Volts)     1.20
Main 3.3 V Supply Voltage      3.26
Standby 3.3 V Supply Voltage   3.22
+5.0 V Supply Voltage          5.06
+12.0 V Supply Voltage        12.23
Battery Voltage (Volts)        3.19
Intel CPU Vtt Power(Volts)     1.09
5V Standby Voltage(Volts)      5.06
Voltage Sensor2(Volts)         5.06
CPU Fan 0 Speed (RPM)          5625
CPU Fan 1 Speed (RPM)          5696
System Fan Speed (RPM)         5672
System Fan 1 Speed (RPM)       5601
System Fan 2 Speed (RPM)       5648
CPU 0 Temperature (Celsius)      47
CPU 1 Temperature (Celsius)      52
Internal Temperature (Celsius)   34
Power supply 1 status        NORMAL
Power supply 2 status        NORMAL
System Disk Statistics:
/flash Size (MB)         63473
/flash Used (MB)         220
/flash Available (MB)    58174
/flash Used (%)          0
/var Size (MB)           733318
/var Used (MB)           593
/var Available (MB)      674059
/var Used (%)            0
System Health Statistics(Auxiliary):
Voltage 0 (Volts)        0.00
Voltage 1 (Volts)        0.00
Voltage 2 (Volts)        0.00
Voltage 3 (Volts)        0.00
Voltage 4 (Volts)        0.00
Voltage 5 (Volts)        0.00
Voltage 6 (Volts)        0.00
Voltage 7 (Volts)        0.00
Fan 0 Speed (RPM)        5947
Fan 1 Speed (RPM)        0
Fan 2 Speed (RPM)        0
Fan 3 Speed (RPM)        0
Temperature 0 (Celsius)  37
Temperature 1 (Celsius)  39
Temperature 2 (Celsius)  0
Temperature 3 (Celsius)  0
</t>
  </si>
  <si>
    <t xml:space="preserve">The objective of these test cases is to verify that that Load Balancing feature in NetScaler (NS) works according to configured Load Balancing methods.
</t>
  </si>
  <si>
    <t>Configure T1100 and network properly using one ingress VLAN</t>
  </si>
  <si>
    <t>Configure corresponding T3100 ingress VLANs on T1100 and ASMs</t>
  </si>
  <si>
    <t>On T1100 we must create a wildcard vserver which accepts ANY protocol and port traffic - check vservers in T1100 config</t>
  </si>
  <si>
    <t xml:space="preserve">Send http requests from the client devices
</t>
  </si>
  <si>
    <r>
      <t xml:space="preserve">Snoop each ASM ingress interface to verify that traffic only from the specific vlan passes through.
1. Login to T3100 CSM:
cli -&gt; en-&gt; diagnostic mode
USERID@T3 (diag)# show subscriber blade 10.108.214.243
10.108.214.243 is mapped to blade: 1/blm-5
2. Start trace on Ingress interface of assigned blade:
USERID@T3 (diag)# </t>
    </r>
    <r>
      <rPr>
        <b/>
        <sz val="11"/>
        <color theme="1"/>
        <rFont val="Calibri"/>
        <family val="2"/>
        <scheme val="minor"/>
      </rPr>
      <t xml:space="preserve">packet-capture blade 1/blm-5/lim/16 </t>
    </r>
    <r>
      <rPr>
        <sz val="12"/>
        <color theme="1"/>
        <rFont val="Calibri"/>
        <family val="2"/>
        <scheme val="minor"/>
      </rPr>
      <t xml:space="preserve">Packet capture in blade:1/blm-5 vlan:16 – Ingress interface on Blade 5
NOTE: Use either "packet-capture" cli command, or tcpdump on ASM
</t>
    </r>
  </si>
  <si>
    <t xml:space="preserve">Disable one of the available services/ASMs
</t>
  </si>
  <si>
    <t xml:space="preserve">Verify that the disabled service is not getting any hits
</t>
  </si>
  <si>
    <t>Enable the service and verify it is getting hits again</t>
  </si>
  <si>
    <t>LB method should work as per steps described in the procedure.</t>
  </si>
  <si>
    <t>Multiple Ingress VLANs – Multiple Vservers</t>
  </si>
  <si>
    <t>Step 0</t>
  </si>
  <si>
    <t xml:space="preserve">Repeat the first two steps from the previous test to create additional ingress VLANs </t>
  </si>
  <si>
    <t xml:space="preserve">On T1100 a wildcard vserver per ingress vlan must be created using policy rule to identify the VLAN that we want this vserver to listen to.
 &gt;set lb vserver &lt;vserver name&gt; -Listenpolicy "CLIENT.VLAN.ID.EQ(&lt;ingress vlan id&gt;) || CLIENT.VLAN.ID.EQ(&lt;T3100 egress vlan id&gt;)" -Listenpriority &lt;positive_integer&gt;
</t>
  </si>
  <si>
    <t>Send http requests on both vlans</t>
  </si>
  <si>
    <t>Snoop each ASM ingress interface to verify that traffic only from the specific vlan passes through.</t>
  </si>
  <si>
    <t>Disable one of the available services/ASMs on each vlan</t>
  </si>
  <si>
    <t xml:space="preserve">Verify that the disabled service is not getting any hits
</t>
  </si>
  <si>
    <t>LB method should work per VLAN without conflicting with the other VLANs</t>
  </si>
  <si>
    <t>SourceIp Persistence</t>
  </si>
  <si>
    <t>This test is to ensure that when appropriate persistence is configured, all subsequent requests will be directed to the server which got selected in the first request</t>
  </si>
  <si>
    <t xml:space="preserve">Test to verify SourceIp Persistence - Configuration already applied based on SourceIP persistence.
First apply the configuration:
&gt;set lb vserver &lt;vserver name&gt; -persistencetype SOURCEIP -PersistMask 255.255.255.255 -timeout 2
</t>
  </si>
  <si>
    <t>Persistency should be honored as described in procedure</t>
  </si>
  <si>
    <t>Send 1 request from client and see that persistence session is created using 'sh persistentsessions' command.</t>
  </si>
  <si>
    <t>Send 10 more requests and check using nsconmsg that all the hits go to the same service as in the persistent session.</t>
  </si>
  <si>
    <t>a. Disable/Enable the selected service:
- Disable the preferred service and send 10 requests.
- Verify that lb decision is taken and new service is selected.
- Verify that the updated session is shown in CLI with sh persistentsessions .
- Unbinding the selected service
- Unbind the selected service and send 10 requests.
- Verify that lb decision is taken and new service is selected.
- Verify in CLI with sh persistencesessions that the updated session is shown.</t>
  </si>
  <si>
    <t>b. Test persistence timeout:
- Send one client request and check that persistence session is created
- Wait for persistence timeout exceeding two minutes
- Check that there is no persistent session</t>
  </si>
  <si>
    <t>Http:5100 monitor</t>
  </si>
  <si>
    <t>Validate that Server monitoring checks the health of a server by periodic sending the probe to the servee, and based on the response, it marks the service up or down</t>
  </si>
  <si>
    <t>Create a new HTTP monitor using 5100 as destination port</t>
  </si>
  <si>
    <t>Bind monitor to one of the available services for ASM servers</t>
  </si>
  <si>
    <t>Make sure that for monitor probe we get 200 OK response.[ Successful]</t>
  </si>
  <si>
    <t>Verify using command “sh service &lt;service name&gt;” that service and monitor state are UP</t>
  </si>
  <si>
    <t>service is UP</t>
  </si>
  <si>
    <t xml:space="preserve">Disable watchdog process to the ASM whose service uses the HTTP:5100 monitor </t>
  </si>
  <si>
    <t>Make sure that for monitor probe we get 503 response.[ Unsuccessful]</t>
  </si>
  <si>
    <t>Verify using command “sh service &lt;service name&gt;” that service and monitor state are DOWN</t>
  </si>
  <si>
    <t>service is DOWN</t>
  </si>
  <si>
    <t>T1100 Validate Traffic Types - DNS Traffic</t>
  </si>
  <si>
    <t>The aim of this test case is to validate the call flow for DNS Traffic.</t>
  </si>
  <si>
    <t>Start nstrace on the T1100 (port 53 &amp;relevant interface)</t>
  </si>
  <si>
    <t>Create a PDP Context and browse to any webpage. Ensure that the webpage can be resolved and is displayed on client device.</t>
  </si>
  <si>
    <t>Stop nstrace and validate call flow</t>
  </si>
  <si>
    <t>T1100 Validate Traffic Types -HTTP Traffic</t>
  </si>
  <si>
    <t>The aim of this test case is to validate the call flow for HTTP Traffic.</t>
  </si>
  <si>
    <t>Run nstrace on T1100</t>
  </si>
  <si>
    <t>Start a snoop on both egress and ingress interface on ASM.</t>
  </si>
  <si>
    <t>Validate using web access.log</t>
  </si>
  <si>
    <t xml:space="preserve">06. Web Optimization </t>
  </si>
  <si>
    <t>Lossless Web Optimization Enabling</t>
  </si>
  <si>
    <t>The objective of this test case is to demonstrate enabling Lossless Web Optimization</t>
  </si>
  <si>
    <t>Login to https://SMM-ip 
Under Configurations &gt; File management,
Verify a policy with lossless web optimization (Enable Optimizations and then 'Enable Gzip' and 'Enable Deflate' is enabled.</t>
  </si>
  <si>
    <t>The policy file is deployed successfully and GZIP/Deflate is enabled</t>
  </si>
  <si>
    <t>Lossless Web Optimization - Verify that traffic gets GZIP optimization</t>
  </si>
  <si>
    <t>The objective of this test case is to verify that GZIP compression is applied on all web objects, HTML or images</t>
  </si>
  <si>
    <t>From any host/laptop in the test management network, SSH to T3100 using the new system IP and Support user/password.</t>
  </si>
  <si>
    <t>Pass some web traffic with text/html/gif images from client. Make sure Browsers are sending Accept-Encoding: gzip/deflate header 
From the CLI, examine the most recent web_access logs with the command:
&gt;en &gt;diag&gt; shell 1/blm-&lt;x&gt; "tail –1000 /opt/bmi/var/log/webgrp/web_access.log | grep &lt;subscriber IP&gt;"</t>
  </si>
  <si>
    <t>Web_access.log shows ‘G’ for opt flag 1 in all transactions</t>
  </si>
  <si>
    <t>Download a DOC file from http://www.acm.org/sigs/publications/pubform.doc
Check the web_access.log</t>
  </si>
  <si>
    <t>File is downloaded.
Web_access.log reports compression (Opt Flag 1 = 'G')</t>
  </si>
  <si>
    <t>Download a XLS file from http://statpages.org/confint.xls
Check the web_access.log</t>
  </si>
  <si>
    <t>Download a PPT file from http://www.iasted.org/conferences/formatting/Presentations-Tips.ppt
Check the web_access.log</t>
  </si>
  <si>
    <t>Download a TXT file from http://wordpress.org/extend/plugins/about/readme.txt
Check the web_access.log</t>
  </si>
  <si>
    <t>Download a PDF document from http://www.justcoachdrivers.com/pdf/TheHighwayCode.pdf
Check the web_access.log</t>
  </si>
  <si>
    <t>JPEG - Lossless Transcoding (LLT)</t>
  </si>
  <si>
    <t>The objective of this test case is to verify that Lossless Transcoding of JPEG images is working correctly</t>
  </si>
  <si>
    <t>Citrix-descoped</t>
  </si>
  <si>
    <t>Configure the T3100 for Lossless Transcoding of JPEG images using the web GUI.
This consists of the JPEG quality being set to 'original' level, and the 'Lossless Transcoding' option enabled</t>
  </si>
  <si>
    <t>The policy is deployed</t>
  </si>
  <si>
    <t>Using the CLI, verify that the image optimization settings are correct:
&gt;en &gt; hidden &gt; config &gt; optimization &gt; show optimization image</t>
  </si>
  <si>
    <t>The CLI returns the image settings:
Example:
   GIF
  -----
      Animation enabled : yes
      Quality factor    : 2
      Minimum colors    : 5
      Transcoding
     -------------
         Quality-aware enabled : no
   JPEG
  ------
      Quality factor : 30
      Transcoding
     -------------
         Quality-aware enabled : yes
         Lossless enabled      : yes</t>
  </si>
  <si>
    <t xml:space="preserve">﻿support@MIGWP00ATM0(config-opt)# show opt im
   GIF
  -----
      Animation enabled : yes
      Quality factor    : 2
      Minimum colors    : 5
      Transcoding
     -------------
         Quality-aware enabled : yes
   JPEG
  ------
      Quality factor : 30
      Transcoding
     -------------
         Quality-aware enabled : yes
         Lossless enabled      : yes
support@MIGWP00ATM0(config-opt)#
</t>
  </si>
  <si>
    <t>Verify that Lossless JPEG LLT is applied to JPEG images browsed through the T3100.
View an image such as http://starburstcreations.com/images/ocean/610_Oceans-Sea%20Creatures.jpg through the T3100 and also bypassing the Optimizer.
View the image properties for both instances, and verify that the file size is reduced for the optimized version</t>
  </si>
  <si>
    <t>The filesize is recorded. The unoptimized image should be 117559 bytes, the LLT image should be smaller.
The image quality should not be detectably different</t>
  </si>
  <si>
    <t>View the web_access logs for this transaction, and verify that LLT is invoked on the image.</t>
  </si>
  <si>
    <t>The Optimization Flags will show a 'j' in flag position 3.</t>
  </si>
  <si>
    <t>ASM performs GIF optimization on GIF image objects</t>
  </si>
  <si>
    <t>The objective of this test case is to verify image optimization (GIF) can be applied on all web gif images</t>
  </si>
  <si>
    <t>From any host/laptop in the test management network, SSH to T3100 using the new system IP and Support user/password.
Pass some web traffic with GIF images from the client.
Examine the web_access log for the transaction (&gt;en &gt;diag &gt; shell 1/blm-&lt;x&gt; "tail -200 /opt/bmi/var/log/webgrp/web_access.log | grep &lt;subscriber IP&gt;")</t>
  </si>
  <si>
    <t>Web_access.log shows ‘G’ for opt flag 2 for all GIF image transactions, and the majority of GIF images are optimized to be smaller than the unoptimized images</t>
  </si>
  <si>
    <t>Verify that JS, CSS and Web Objects can be inlined</t>
  </si>
  <si>
    <t>The objective of this test case is to verify that JS, CSS can be inlined in the HTML Page</t>
  </si>
  <si>
    <t>Login to https://SMM-IP as  default admin user. 
View the current policy, and if inlining is not currently enabled, under Configuration &gt; File management, create a policy with enable web objects with Inlining for All Traffic. Sync and Deploy the policy file.</t>
  </si>
  <si>
    <t>The policy file is deployed (or verified) successfully and web objects Inlining is enabled</t>
  </si>
  <si>
    <t>From any host/laptop in the test management network, SSH to T3100 using the system IP and support user credentials.
Use Firefox browser and request a HTML page which has external CSS and JavaScripts files. 
Examine the web_access log for the transaction (&gt;en &gt;diag &gt; shell 1/blm-&lt;x&gt; "tail -200 /opt/bmi/var/log/webgrp/web_access.log | grep &lt;subscriber IP&gt;")</t>
  </si>
  <si>
    <t>web_access.log shows ‘I’ for opt flag 15 for HTML main page, and ‘i’ for opt flag 15 of js, css objects</t>
  </si>
  <si>
    <t>Save the complete web page to disk, and view the number and content of HTML, Javascript and CSS files.
Compare this to the number and content of files saved when the webpage is browsed bypassing the T3100</t>
  </si>
  <si>
    <t>The T3100 will have reduced the number of JS and CSS files, and they shall be inserted into the HTML file</t>
  </si>
  <si>
    <t>06.06</t>
  </si>
  <si>
    <t>Verify that JS, CSS, image web objects be multiparted</t>
  </si>
  <si>
    <t>The objective of this test case is to verify that JS, CSS , images can be multiparted in the HTML page</t>
  </si>
  <si>
    <t>Login to https://SMM-IP as  default admin user. 
View the current policy, and if multipart is not currently enabled, under Configuration &gt; File management, create a policy with enable web objects with Multipart for All Traffic. Sync and Deploy the policy file.</t>
  </si>
  <si>
    <t>The policy file is deployed (or verified) successfully and web objects Multipart is enabled</t>
  </si>
  <si>
    <r>
      <t xml:space="preserve">From any host/laptop in the test management network, SSH to T3100 using the system IP and support user credentials.
Use Firefox browser, and Modify user agent with Levis-ls01/BSI AU.Browser/2.0 QO3C1 MMP/1.0 by User Agent Switcher </t>
    </r>
    <r>
      <rPr>
        <i/>
        <sz val="11"/>
        <color theme="1"/>
        <rFont val="Calibri"/>
        <family val="2"/>
        <scheme val="minor"/>
      </rPr>
      <t>OR better test with a Legacy Handset that TMA provides (and wants multipart enabled)</t>
    </r>
    <r>
      <rPr>
        <sz val="12"/>
        <color theme="1"/>
        <rFont val="Calibri"/>
        <family val="2"/>
        <scheme val="minor"/>
      </rPr>
      <t xml:space="preserve">
Request a HTML page which has external CSS and JavaScripts, images files. 
Examine the web_access log for the transaction (&gt;en &gt;diag &gt; shell 1/blm-&lt;x&gt; "tail -200 /opt/bmi/var/log/webgrp/web_access.log | grep &lt;subscriber IP&gt;")</t>
    </r>
  </si>
  <si>
    <t>web_access.log shows ‘X’ for opt flag 11 for HTML page, and ‘x’ for opt flag 11 of js, css , images objects.</t>
  </si>
  <si>
    <t>06.08</t>
  </si>
  <si>
    <t>URL Enrichment</t>
  </si>
  <si>
    <t>The objective of this test case is to verify that images’ URL can be rewritten in the HTML Page</t>
  </si>
  <si>
    <t>Login to https://SMM-IP as  default admin user. 
View the current policy, and if URL Enrichment is not currently enabled, under Configuration &gt; File management, create a policy with enable web objects with URL Enrichment enabled - add a test key/value pair. Sync and Deploy the policy file.</t>
  </si>
  <si>
    <t>The policy file is deployed (or verified) successfully and URL Enrichment is enabled for All Traffic</t>
  </si>
  <si>
    <t>From any host/laptop in the test management network,  SSH to T3100 using the credentials of the support user.
Enter diagnostics mode and run the packet-capture command on the egress interface, e.g. 
supportUser@T3100&gt; enable 
supportUser@T3100# diagnostic 
supportUser@T3100(diag)# packet-capture blade 1/blm-&lt;x&gt;/lim/711
Use Firefox browser  and request a website through the ASM. 
Using bmcli, copy the packet capture file to a remote location, where the Wireshark tool is available, e.g.  
supportUser@T3100(diag)# packet-capture files upload scp packet_capture-s01b03-401-20120828-064436.cap &lt;remote_location&gt; &lt;remote_path&gt; &lt;uname&gt; &lt;passwd&gt;</t>
  </si>
  <si>
    <t>On the remote location, use Wireshark to open the packet capture file. Analyze the first TCP stream. Verify that the pair "key=value" has been appended to the top level URL. For instance if you requested www.google.com, in the TCP stream, you should see that “/?key=value” is requested.</t>
  </si>
  <si>
    <t>06.09</t>
  </si>
  <si>
    <t>Header Enrichment</t>
  </si>
  <si>
    <t>The objective of this test case is to verify that Header Enrichment can be applied to both Request or Response header types</t>
  </si>
  <si>
    <t>EE</t>
  </si>
  <si>
    <t>From any host/laptop in the test management network, SSH to T3100 using the credentials of the support user.
Enter diagnostics mode and run the packet-capture command on the egress interface, e.g. 
supportUser@T3100&gt; enable 
supportUser@T3100# diagnostic 
supportUser@T3100(diag)# packet-capture blade 1/blm-3/lim/401</t>
  </si>
  <si>
    <t>Packet capture starts successully.</t>
  </si>
  <si>
    <t>Use Firefox browser  and request a website through the ASM according to a header enrichment rule.
Using bmcli, copy the packet capture file to a remote location, where the Wireshark tool is available, e.g.  
supportUser@T3100(diag)# packet-capture files upload scp packet_capture-s01b03-401-20120828-064436.cap &lt;remote_location&gt; &lt;remote_path&gt; &lt;uname&gt; &lt;passwd&gt;</t>
  </si>
  <si>
    <t>On the remote location, use Wireshark to open the packet capture file. Analyze the TCP stream and verify that the header you added in the previous test is part of the request headers and its value is the one configured in the policy file.</t>
  </si>
  <si>
    <t xml:space="preserve">Step 3 </t>
  </si>
  <si>
    <t>Repeat steps 1 and 2 for the "Response" Header Type</t>
  </si>
  <si>
    <t>The Wireshark trace shows that headers are inserted into the response</t>
  </si>
  <si>
    <t>06.10</t>
  </si>
  <si>
    <t>The objective of this test case is to verify that web proxy can cache cacheable object in webcached and these cached objects can be served back from webcache.
Prerequisites:
The website under test has not been visited on this ASM before</t>
  </si>
  <si>
    <t>Login to https://SMM-ip as support user. 
Under Configurations &gt; Policy Manager,
Create a policy with Webcache enabled for All Traffic (if applicable)
Sync and Deploy the policy file.</t>
  </si>
  <si>
    <t>The policy file is deployed successfully and webcache is enabled</t>
  </si>
  <si>
    <t>Ensure local browser cache is clear.
Establish a PDP context and browse to www.bbc.co.uk
Check the cache codes in the web_access.log</t>
  </si>
  <si>
    <t>Web page is displayed and cache misses will be observed</t>
  </si>
  <si>
    <t>Browse to a different page, then clear the browser cache and browse to bbc.co.uk again
View the cache codes in the web_access.log</t>
  </si>
  <si>
    <t>Web page is displayed again and cache hits should now be observed for some components.</t>
  </si>
  <si>
    <t xml:space="preserve">﻿Thu Dec 19 13:45:49 2013 p27872    379 -&gt;      0      0/002    10.159.85.35:02368(00000:00000):2143 =&gt;   23.61.255.209:00080(00080):0000    231ms      3ms(r)     0ms(O)      0ms(D)      0ms(L)      2:0ms(R)      0ms(U)      0ms(S)      0ms(C)      0ms(N)      0ms(A)      0ms(s)        6082 -&gt;        6095    0%           0        WC_HIT/200 ---------------------- AM-----F-1C--N----- n--------k1SC--M-A!-H-F--J---L-- | -/00000000 | - | - | - | ---- | - |                image/jpeg | 447432990063 | SESSION-0A9F5523-2143 | - | Mozilla/5.0 (Windows NT 5.1) AppleWebKit/537.36 (KHTML, like Gecko) Chrome/31.0.1650.63 Safari/537.3 | laptop_chrome | Laptop-Web | PNEWS | 0000000000000000 | everywhere-nggi | 0 | 0:0 | 0/0 |       GET http://news.bbcimg.co.uk/media/images/71529000/jpg/_71529963_453352509.jpg
</t>
  </si>
  <si>
    <t>06.11</t>
  </si>
  <si>
    <t xml:space="preserve">Header Encryption </t>
  </si>
  <si>
    <t>Check TPM configuration</t>
  </si>
  <si>
    <t>Visit some URLs and verify that Header Encryption takes place</t>
  </si>
  <si>
    <t>06.12</t>
  </si>
  <si>
    <t>Validate popular websites &amp; webmail sites.
Use Internet Explorer for this test</t>
  </si>
  <si>
    <t>Popular Ipv4 sites:
As per Alexa UK top 5 websites - example : bbc.co.uk, dailymail.co.uk, theguardian.co.uk etc</t>
  </si>
  <si>
    <t>Visit gmail.com (or live.com), and log in with a test account. Verify that the website operates correctly</t>
  </si>
  <si>
    <t>The website operates as the non-optimized version does.</t>
  </si>
  <si>
    <t>06.13</t>
  </si>
  <si>
    <t>Check Browser Compatiblity</t>
  </si>
  <si>
    <t xml:space="preserve">Verify that the optimisation effects for popular websites are the same for all different popular browsers
</t>
  </si>
  <si>
    <t>View the web page bbc.co.uk on
- Microsoft Internet Explorer
- Mozilla Firefox
- Google Chrome
- Apple Safari</t>
  </si>
  <si>
    <t>Verify that the optimization effects of this page are the same on all browsers</t>
  </si>
  <si>
    <t>View the web page dailymail.co.uk on
- Microsoft Internet Explorer
- Mozilla Firefox
- Google Chrome
- Apple Safari</t>
  </si>
  <si>
    <t>View the web page theguardian.com on
- Microsoft Internet Explorer
- Mozilla Firefox
- Google Chrome
- Apple Safari</t>
  </si>
  <si>
    <t>06.14</t>
  </si>
  <si>
    <t>Verify that the optimisation effects for popular websites are the same for a selection of smartphones</t>
  </si>
  <si>
    <t>View the web page bbc.co.uk on
- Apple iPhone
- Samsung Galaxy
- Apple iPad</t>
  </si>
  <si>
    <t>Verify that the optimization effects of this page are the same on all devices</t>
  </si>
  <si>
    <t>View the web page dailymail.co.uk on
- Apple iPhone
- Samsung Galaxy
- Apple iPad</t>
  </si>
  <si>
    <t>View the web page  theguardian.com on
- Apple iPhone
- Samsung Galaxy
- Apple iPad</t>
  </si>
  <si>
    <t>06.15</t>
  </si>
  <si>
    <t>Unoptimized Refresh (CTRL + F5)</t>
  </si>
  <si>
    <t>Verify that all optimisation effects are removed when the user requests unoptimized traffic.</t>
  </si>
  <si>
    <t>Visit a website with text and images, verify that optimization occurs by tailing the logs</t>
  </si>
  <si>
    <t>Optimization is visble on the website images and is noted in the logs</t>
  </si>
  <si>
    <t>Use CTRL+F5 to request an unoptimized version of the website.</t>
  </si>
  <si>
    <t>Webpage reloads</t>
  </si>
  <si>
    <t>Verify the website is visibly unoptimized and tail the logs for evidence.</t>
  </si>
  <si>
    <t>Images are clearly un-optimized and there is less optimization in the logs.</t>
  </si>
  <si>
    <t>06.16</t>
  </si>
  <si>
    <t>Collaborative Web Cache</t>
  </si>
  <si>
    <t>Collaborative web caching refers to the ability of the ASM to share the web caches of other ASMs in the cluste in R7.2. This feature improves web cache performance by allowing sharing of web cache content across all ASMs within a single Unison cluster by enabling each ASM to access the web cache of every other ASM. Consequently, a single object is cached only once per Unison cluster instead of once per ASM blade</t>
  </si>
  <si>
    <t>Verify the web cache settings with the BMCLI command:
enable &gt; config &gt; process webcache &gt; show process webcache</t>
  </si>
  <si>
    <r>
      <t xml:space="preserve">Collaboration should be set to 'enable' and other settings correct as per below:
WEBCACHED Process Config
-------------------------
   Number of processes             : 1
   Number of threads               : 4
   </t>
    </r>
    <r>
      <rPr>
        <b/>
        <sz val="11"/>
        <color theme="1"/>
        <rFont val="Calibri"/>
        <family val="2"/>
        <scheme val="minor"/>
      </rPr>
      <t>Collaborative webcached enabled : yes</t>
    </r>
    <r>
      <rPr>
        <sz val="12"/>
        <color theme="1"/>
        <rFont val="Calibri"/>
        <family val="2"/>
        <scheme val="minor"/>
      </rPr>
      <t xml:space="preserve">
   Debug level                     : no debug logs
   </t>
    </r>
    <r>
      <rPr>
        <b/>
        <sz val="11"/>
        <color theme="1"/>
        <rFont val="Calibri"/>
        <family val="2"/>
        <scheme val="minor"/>
      </rPr>
      <t>Listen interface index          : 2</t>
    </r>
    <r>
      <rPr>
        <sz val="12"/>
        <color theme="1"/>
        <rFont val="Calibri"/>
        <family val="2"/>
        <scheme val="minor"/>
      </rPr>
      <t xml:space="preserve">
Collaborative Webcache Config
------------------------------
   </t>
    </r>
    <r>
      <rPr>
        <b/>
        <sz val="11"/>
        <color theme="1"/>
        <rFont val="Calibri"/>
        <family val="2"/>
        <scheme val="minor"/>
      </rPr>
      <t>Mulitcast : 239.255.1.2:23232</t>
    </r>
    <r>
      <rPr>
        <sz val="12"/>
        <color theme="1"/>
        <rFont val="Calibri"/>
        <family val="2"/>
        <scheme val="minor"/>
      </rPr>
      <t xml:space="preserve">
   Period    : delta: 10 seconds, full: 30 x delta period
   Timeout   : 300 seconds
Logging Configuration
----------------------
   Log file rotation enabled : yes (10)
   Info log file             : /opt/bmi/var/log/webgrp/webcached/webcached_info.log</t>
    </r>
  </si>
  <si>
    <t>Check the OSN you are assigned to and browse to web pages you have not visited – browse to same page more than once, and check web_access.log</t>
  </si>
  <si>
    <t>Check web_access.log: for some objects, you get ‘WC_MISS’ the first time and ‘WC_HIT’ when accessed for same OSN</t>
  </si>
  <si>
    <t xml:space="preserve">Create a session to different OSN and browse to same page 
</t>
  </si>
  <si>
    <r>
      <t xml:space="preserve">In web_access.log, you get </t>
    </r>
    <r>
      <rPr>
        <b/>
        <sz val="11"/>
        <color theme="1"/>
        <rFont val="Calibri"/>
        <family val="2"/>
        <scheme val="minor"/>
      </rPr>
      <t xml:space="preserve">‘RWC_HIT’ (Remote Web Cache Hit) </t>
    </r>
    <r>
      <rPr>
        <sz val="12"/>
        <color theme="1"/>
        <rFont val="Calibri"/>
        <family val="2"/>
        <scheme val="minor"/>
      </rPr>
      <t>for some objects</t>
    </r>
    <r>
      <rPr>
        <b/>
        <sz val="11"/>
        <color theme="1"/>
        <rFont val="Calibri"/>
        <family val="2"/>
        <scheme val="minor"/>
      </rPr>
      <t xml:space="preserve"> </t>
    </r>
    <r>
      <rPr>
        <sz val="12"/>
        <color theme="1"/>
        <rFont val="Calibri"/>
        <family val="2"/>
        <scheme val="minor"/>
      </rPr>
      <t>when accessed from different OSN. This proves that  the OSN shares the web caches of other OSNs in the cluster, and hence Collaborative Web Caching</t>
    </r>
  </si>
  <si>
    <t>07. Content Filtering</t>
  </si>
  <si>
    <t>Verify the Content Filtering configuration</t>
  </si>
  <si>
    <t>This test verifies that the IWF Illegal List Download has been configured</t>
  </si>
  <si>
    <t>Run the BMCLI command:
&gt; show content-filtering illegal-list</t>
  </si>
  <si>
    <t>The correct IWF details are shown</t>
  </si>
  <si>
    <t>Illegal List Content Filtering</t>
  </si>
  <si>
    <t>The objective of these tests is to verify that Illegal List feature is functional. Illegal URL lists are “black-lists” that contain the URLs of sites that potentially violate state or national obscenity laws. A number of organizations, such as the Internet Watch Foundation (IWF) and the National Center for Missing and Exploited Children (NCMEC), maintain databases that contain evolving lists of illegal URLs (that is, content that is in violation of state or national obscenity laws)</t>
  </si>
  <si>
    <t>Configure the IWF user info, and verify IWF illegal-list can be download successfully
Use a secure shell to login to T3100 as user and follow the steps below to configure the IWF user info.
USERID@T3100&gt; enable
USERID@T3100&gt; # config
USERID@T3100(config)# content-filtering
USERID@T3100(config-content-filter)# illegal-list enable
USERID@T3100(config-content-filter)# illegal-list iwf user mobile_op234
Please enter user's new password:
Please verify password          :
USERID@T3100 (config-content-filter)# cfg commit
USERID@T3100(config-content-filter)# illegal-list iwf download
USERID@T3100 (config-content-filter)# cfg commit
You must be a member of the Internet Watch Foundation (IWF) and have a valid IWF user ID and password</t>
  </si>
  <si>
    <t>Display the download status to verify the IWF illegal-list was downloaded successfully
USERID @T3100 (config-content-filter)# show content-filtering illegal-list download-status</t>
  </si>
  <si>
    <t>Content Filtering Default behavior</t>
  </si>
  <si>
    <t xml:space="preserve">If the content filtering request is not containing the "Content-Group" header, the default behaviour is to permit the transaction </t>
  </si>
  <si>
    <t>Use an MSISDN which is not part of TPM rule, and browse to Illegal URLs</t>
  </si>
  <si>
    <t>The default from ICAP server is ALLOW, and transaction is permitted</t>
  </si>
  <si>
    <t>CSRV</t>
  </si>
  <si>
    <t>Rulespace Server basic setup</t>
  </si>
  <si>
    <t>The objective of these tests is to verifybasic installation procedures of the Rulespace categorization server and plugin have been properly followed.</t>
  </si>
  <si>
    <t>Download credentials
1. Login to each CSRV node in the cluster
2. Verify that the "user" and "pass" values have been filled in "/opt/bmi/csrv/etc/ufclient.conf"</t>
  </si>
  <si>
    <t>A valid username (typically Bytemobile) and a password have been filled in</t>
  </si>
  <si>
    <t>Plugin installation     
1. Login to the Active CSM
2. Enter the Bytemobile CLI
3. Examine the ASM content filtering configuration using the "enable ; ASM; show content-filter" commands</t>
  </si>
  <si>
    <t>Content filtering type should be plugin &gt; Rulespace and CF functionality should be enabled</t>
  </si>
  <si>
    <t>Content Filtering ala carte licensing features  
1. Login to the Active CSM
2. Enter the Bytemobile CLI
3. Examine the current licensing features using the "enable ; show licensing features ASM" commands</t>
  </si>
  <si>
    <t>Verify that the ASM-database-filtering feature is in place. If dynamic rating is required, verify that the ASM-filter-dynamic-rating is also present.</t>
  </si>
  <si>
    <t>CSRV nodes have been added to the cluster       
1. Login to the Active CSM
2. Enter the Bytemobile CLI
3. Examine the currently available applications using the "show applications" command</t>
  </si>
  <si>
    <t>The CSRV application is available in at least two nodes to allow for redundancy</t>
  </si>
  <si>
    <t>Rulespace Database updates</t>
  </si>
  <si>
    <t>The objective of these tests is to verify the database update process is working properly.</t>
  </si>
  <si>
    <t xml:space="preserve">Manual database update is working    
Login to active CSRV   
Login to the CSRV nodes and execute /opt/bmi/csrv/bin/ufclient -c /opt/bmi/csrv/etc/ufclient.conf to start the manual update process
</t>
  </si>
  <si>
    <t xml:space="preserve">Ufclient should report "Update completed"  NOTE: This process may take up to an hour.
</t>
  </si>
  <si>
    <t>Categorization database has enough records      
1. Login to the CSRV nodes
2. Examine active categorization database records using the "/opt/bmi/csrv/bin/ccon -c stats -s 127.0.0.1 -p 2211 -l wcd-r0" command</t>
  </si>
  <si>
    <t>The ccon stats command should report among others the number of entries in the database.</t>
  </si>
  <si>
    <t xml:space="preserve">Automatic database update is working    
1. Login to the CSRV node
2. Check and write down the current CSRV Automatic Update download time in crontab
3. Modify the crontab entry for the ufclient to download the update in couple of minutes
4. Wait for the crontab entry to be executed and tail the /opt/bmi/csrv/var/log/csrv/ufclient.log to monitor the update process
5. Change the crontab entry back to the original CSRV Update time
</t>
  </si>
  <si>
    <t xml:space="preserve">1. Login sucesfull 
2. Automatic download time written down
3. Crontab entry modified
4. Ufclient log should report "Update completed"
5. Original Automatic download time is restored
NOTE:This process may take up to an hour.
</t>
  </si>
  <si>
    <t>Rulespace Functional tests</t>
  </si>
  <si>
    <t>The objective of these tests is to verify that Rulespace servers are responding to ASM rating requests</t>
  </si>
  <si>
    <t>Traffic appears in csrv.log files on both CSRV servers</t>
  </si>
  <si>
    <t xml:space="preserve">ASMs will send rating requests to the active CSRV server in the cluster 
</t>
  </si>
  <si>
    <t>MMS</t>
  </si>
  <si>
    <t>WAP Header Enrichement</t>
  </si>
  <si>
    <t>Verify WAP header enrichment (wap portal, test site, etc..: x-msisdn, x-forwaded-for, class of interface, etc)</t>
  </si>
  <si>
    <t>Start nstrace on T1100.</t>
  </si>
  <si>
    <t>Connect using WAP device and browse to WAP portal, test site (check TPM defined URL list)</t>
  </si>
  <si>
    <t>Browse to MMSC white/blacklists, etc</t>
  </si>
  <si>
    <t xml:space="preserve"> Verify that WAP users are blocked from accessing MMSC - white/blacklists, etc</t>
  </si>
  <si>
    <t>Stop trace and download locally</t>
  </si>
  <si>
    <t>Validate all flows</t>
  </si>
  <si>
    <t>Verify WAP content download (portal, 3rd parties, etc)</t>
  </si>
  <si>
    <t xml:space="preserve">Using WAP device, browse to portal and 3rd parties sites and validate downloaded content </t>
  </si>
  <si>
    <t>Content appears OK, and downloaded successfully</t>
  </si>
  <si>
    <t>Repeat for a second APN</t>
  </si>
  <si>
    <t>MMS browsing - Whitelist and Blacklist</t>
  </si>
  <si>
    <t>Verify that MMS users can not browse to other sites, than the MMSC or predefined test URLs - whitelists/blacklists</t>
  </si>
  <si>
    <t>EE-descoped</t>
  </si>
  <si>
    <t>Check TPM policy and validate Blacklists for MMS users</t>
  </si>
  <si>
    <t>Check TPM policy and validate =whitelist for MMS users</t>
  </si>
  <si>
    <t>Repeat and validate results for MMS users</t>
  </si>
  <si>
    <t>MMS UAPROF Domains</t>
  </si>
  <si>
    <t>Verify that MMS users are blocked from browsing to the UAPROF domains</t>
  </si>
  <si>
    <t>Using MMS APN on nokia or some other device, and browse to UAPROF domain e.g. nokia.com</t>
  </si>
  <si>
    <t>Access is blocked; MMS user cannot browse to the UAPROF domains free of charge</t>
  </si>
  <si>
    <t>Repeat the test using another device,and verify that access to UAPROF domain is blocked (verify that the correct 'x-wap-profile' header is sent via ASM egress)</t>
  </si>
  <si>
    <t xml:space="preserve">Mobile Tolerant WAP </t>
  </si>
  <si>
    <t>Verify Mobile Tolerant WAP - APN mapping, URL redirections, white/blacklists</t>
  </si>
  <si>
    <r>
      <t xml:space="preserve">For WAP device and </t>
    </r>
    <r>
      <rPr>
        <sz val="12"/>
        <color theme="1"/>
        <rFont val="Calibri"/>
        <family val="2"/>
        <scheme val="minor"/>
      </rPr>
      <t>APN set up</t>
    </r>
    <r>
      <rPr>
        <sz val="12"/>
        <color theme="1"/>
        <rFont val="Calibri"/>
        <family val="2"/>
        <scheme val="minor"/>
      </rPr>
      <t>, verify APN mapping and check all rules are applied correctly</t>
    </r>
  </si>
  <si>
    <t>Cover all cases if not already covered from testing above</t>
  </si>
  <si>
    <t>Verify Mobile Tolerant MMS – APN mapping, URL redirections, white/blacklists</t>
  </si>
  <si>
    <r>
      <t>For MMS user and usin</t>
    </r>
    <r>
      <rPr>
        <sz val="12"/>
        <color theme="1"/>
        <rFont val="Calibri"/>
        <family val="2"/>
        <scheme val="minor"/>
      </rPr>
      <t>g APN set up, v</t>
    </r>
    <r>
      <rPr>
        <sz val="12"/>
        <color theme="1"/>
        <rFont val="Calibri"/>
        <family val="2"/>
        <scheme val="minor"/>
      </rPr>
      <t>erify APN mapping and check all rules are applied correctly</t>
    </r>
  </si>
  <si>
    <t>09. Lossless Media</t>
  </si>
  <si>
    <t xml:space="preserve">Lossless Media Optimization can be enabled via the Policy Manager of the T3100 Web GUI </t>
  </si>
  <si>
    <t>The objective of this test is to verify that Media Optimization features can be enabled via the T3100 Web GUI</t>
  </si>
  <si>
    <t>Log into the T3100 GUI, and navigate to the Configuration tab</t>
  </si>
  <si>
    <t>Select “File Management” from the left menu, and create a new policy file. Add a policy to this file and select the “EnableOptimizations” action. In the “Video Optimizations” tab, check “Lossless” Mode. 
In the “Web Optimizations” tab, check either Lossy or Lossless Mode. If you check “Lossy” mode, choose one of the given initial quality.
Save the changes and click the 'Send To' to send and activate the policy</t>
  </si>
  <si>
    <t>The new policy is created and deployed</t>
  </si>
  <si>
    <t>Navigate to YouTube and play a video from the homepage</t>
  </si>
  <si>
    <t>Verify that the processed media is played correctly. Also, verify that the red dot which confirms that the video has undergone Lossy Media Optimization is not displayed on the top right corner of the video.
Watch the video download bar and verify that the video downloads as fast as needed, i.e. just ahead of playback speed</t>
  </si>
  <si>
    <t>This test verifies that the JIT feature works correctly, that video download speed is limited to be only just ahead of playback speed.</t>
  </si>
  <si>
    <t xml:space="preserve">Using the Firefox browser, visit http://vimeo.com/21294655 
</t>
  </si>
  <si>
    <t>The page is displayed</t>
  </si>
  <si>
    <t>Before the video playback begins, click on the HD indication, in order HD is enabled, unless it is already enabled.</t>
  </si>
  <si>
    <t>The setting is confirmed</t>
  </si>
  <si>
    <t>Play the video</t>
  </si>
  <si>
    <t>Verify that the processed media is played correctly. .
The progress bar indicates that the downloaded (grey area) but not played portion of the video is only slightly ahead of the played (blue area) portion of the video. This indicates that the video has undergone Lossless Media Optimization (JIT).
Since the video has undergone Lossless Media Optimization, the red dot is not displayed on the top right corner of the video.</t>
  </si>
  <si>
    <t>Once the video has finished playing, view the web_access logs for the event. Use the CLI to do this:
&gt;en &gt;diag &gt;shell 1/blm-&lt;x&gt; "tail -100 /opt/bmi/var/log/webgrp/web_access.log | grep ' video/'</t>
  </si>
  <si>
    <t>The web_access log shows that JIT was applied to the video</t>
  </si>
  <si>
    <t>This test verifies that JIT can be applied to video served from the main Video Sites, for the main browsers available</t>
  </si>
  <si>
    <t>Repeat the JIT test above on the Firefox browser for youtube.com, vimeo.com or any other famous content provider (for customer)</t>
  </si>
  <si>
    <t>JIT is observed for this video playback</t>
  </si>
  <si>
    <t>Repeat the JIT test above for IE on youtube.com, vimeo.com or any other famous content provider (for customer)</t>
  </si>
  <si>
    <t>Repeat the JIT test above for Google Chrome on youtube.com, vimeo.com or any other famous content provider (for customer)</t>
  </si>
  <si>
    <t>Repeat the JIT test above for Apple Safari on youtube.com, vimeo.com or any other famous content provider (for customer)</t>
  </si>
  <si>
    <t>This test verifies that the JIT feature works correctly for handheld devices.</t>
  </si>
  <si>
    <t>Using an Apple iPhone, visit a URL e.g. http://vimeo.com/21294655 and play the video
View the access logs on the handling ASM, and see that JIT is requested and invoked</t>
  </si>
  <si>
    <t>Verify that the processed media is played correctly. 
The progress bar indicates that the downloaded (grey area) but not played portion of the video is only slightly ahead of the played (red area) portion of the video. This indicates that the video has undergone Lossless Media Optimization (JIT)
The logs show that there is a 'J' in fields 2 and 3 indicating that JIT is requested, and provided.</t>
  </si>
  <si>
    <t>Repeat step 1 on the Apple iPhone for a youtube.com video</t>
  </si>
  <si>
    <t>The video is played correctly, and the progress bar shows that JIT is applied
The access logs show that JIT is invoked</t>
  </si>
  <si>
    <t>Repeat step 1 on the Samsung Galaxy or other Android device for a youtube or vimeo video</t>
  </si>
  <si>
    <t>Repeat step 1 on the Apple iPad for a youtube or vimeo video</t>
  </si>
  <si>
    <t>JIT - Containers and Codecs</t>
  </si>
  <si>
    <t xml:space="preserve">This test verifies that the JIT feature works correctly for different containers and codecs.
URL of Media site = http://media.yuzu.org.uk/wordpress/ 
Note: Recommended to use the new media test site along similar lines as http://demo.bytemobile.com/media  but with the aim of covering off many different resolutions and codecs/containers as possible as well as streaming protocols.
</t>
  </si>
  <si>
    <t>Using the Firefox browser on a laptop connected to the T3100, play the FLV/FLV video:
http://demo.bytemobile.com/media/play.php?video=55</t>
  </si>
  <si>
    <t>The video plays correctly with JIT enabled (download and playback bars increase a the same rate)</t>
  </si>
  <si>
    <t>Using the Firefox browser on a laptop connected to the T3100, play the FLV/H264 video:
http://demo.bytemobile.com/media/play.php?video=38</t>
  </si>
  <si>
    <t>Using the iPhone connected to the T3100, play the MPEG4/MPEG4 video:
http://www.youtube.com/watch?v=_OBlgSz8sSM</t>
  </si>
  <si>
    <t>Using the Firefox browser on a laptop connected to the T3100, play the MPEG4/H264 video:
http://demo.bytemobile.com/media/play.php?video=44</t>
  </si>
  <si>
    <t>This test verifies that the JIT feature works correctly after seeking to a different part of the video</t>
  </si>
  <si>
    <t>Using the Firefox browser on a laptop connected to the T3100, play any standard long video from youtube.com</t>
  </si>
  <si>
    <t>The video starts to play correctly with JIT in action</t>
  </si>
  <si>
    <t>Seek through the video to a different point</t>
  </si>
  <si>
    <t>Confirm that the video starts to play correctly from the new seek point, and also that the JIT feature starts again - a short burst followed by as-playback downloading speed</t>
  </si>
  <si>
    <t>Login to the T3100 Web GUI and change one of the Media settings - e.g. Media Quality. Sync and Deploy this change</t>
  </si>
  <si>
    <t>The changes are made, and during the deployment to all nodes NO alarms are raised on the CSM such as "Service: SVC-MediaControl, health check down"</t>
  </si>
  <si>
    <t>09.07</t>
  </si>
  <si>
    <t>JIT - RTMP Videos</t>
  </si>
  <si>
    <t>This test verifies that the JIT feature works correctly for different containers and codecs.</t>
  </si>
  <si>
    <t>Using the Firefox browser on a laptop connected to the T3100, play the RTMP video:
﻿http://www.hdwebplayer.com/?q=standalone-examples-rtmp-streaming</t>
  </si>
  <si>
    <t>Using FF or IE, play streaming at: http://tvthek.orf.at/live or any other live streaming uk site (LIVE STREAMING)</t>
  </si>
  <si>
    <t>09.08</t>
  </si>
  <si>
    <t>JIT - Content Providers</t>
  </si>
  <si>
    <t>This test verifies that the JIT feature works correctly for different content providers.</t>
  </si>
  <si>
    <t>Using a browser watch a video, from vevo.com</t>
  </si>
  <si>
    <t>Repeat step 1 on any browser from iTunes Preview</t>
  </si>
  <si>
    <t>Repeat step 1 on any browser from YouTube</t>
  </si>
  <si>
    <t>Repeat step 1 on any browser from TVCatchup</t>
  </si>
  <si>
    <t>09. Lossy Media</t>
  </si>
  <si>
    <t>09.09</t>
  </si>
  <si>
    <t xml:space="preserve">Lossy Media Optimization can be enabled via the Policy Manager of the T3100 Web GUI </t>
  </si>
  <si>
    <t xml:space="preserve">For the tests below, you must enable Media Optimization through the T3100 Web GUI’s Policy Manager.  
The objective of these tests is to verify that Media Optimization features can be enabled via the T3100 Web GUI.
</t>
  </si>
  <si>
    <t xml:space="preserve">Verify that the processed media is played correctly. Also, verify that the red dot which confirms that the video has undergone Lossy Media Optimization is displayed on the top right corner of the video.
Verify visually that the quality of the video has been reduced .
</t>
  </si>
  <si>
    <t>09.10</t>
  </si>
  <si>
    <t>Lossy - Different Browsers</t>
  </si>
  <si>
    <t>The objective of this test is to verify that media processed by the T3100 can be played using various Internet browsers (in this case IE9) in sites that contain Flash and MP4 videos
Prerequisites:
• The Media Optimization feature has been enabled via the T3100 Web GUI and the “LossyMediaOptimization” policy has been deployed.
• “Mark Optimization Frame" option has been enabled via the T3100 Web GUI</t>
  </si>
  <si>
    <t>Using the Internet Explorer browser visit http://demo.bytemobile.com/media/play.php?video=55 and play the video.
This is a FLV/FLV video.</t>
  </si>
  <si>
    <t>Verify that the processed media is played correctly and lossy optimization is observed
Also, verify that the red dot which confirms the video has undergone Lossy Media Optimization is displayed on the top right corner of the video</t>
  </si>
  <si>
    <t>Using the Internet Explorer browser visit http://www.youtube.com/watch?v=GokKUqLcvD8 and play the video.
This is a FLV/H264 video.</t>
  </si>
  <si>
    <t>Using the Internet Explorer browser visit http://www.kicker.de/news/video/html and play any video displayed.
This is a FLV/VP6 video.</t>
  </si>
  <si>
    <t>Using the Internet Explorer browser visit http://demo.bytemobile.com/media/play.php?video=46 and play the video.
This is a MPEG4/H264 video.</t>
  </si>
  <si>
    <t>repeat using Firefox, Chrome and Safari.</t>
  </si>
  <si>
    <t>09.11</t>
  </si>
  <si>
    <t>Lossy - Containers and Codecs</t>
  </si>
  <si>
    <t xml:space="preserve">This test verifies that lossy optimisation works correctly for different containers and codecs.
URL of Media site = http://media.yuzu.org.uk/wordpress/ 
Note: Recommended to use the new media test site along similar lines as http://demo.bytemobile.com/media  but with the aim of covering off many different resolutions and codecs/containers as possible as well as streaming protocols.
</t>
  </si>
  <si>
    <t>The video plays correctly with lossy optimization enabled</t>
  </si>
  <si>
    <t>Dynamic Bandwidth Shaping - Lossy</t>
  </si>
  <si>
    <t>Dynamic Bandwidth Shaping lowers the bitrate of a video when network congestion is detected. This allows the end user to continue watching the video without (or with less) stalling and buffering. When network conditions return to favorable, the bitrate is returned to normal.
Prerequisites:
• DBS has been enabled via the T3100 Web GUI.
• “Mid-Stream Adaptive Optimization” option has been enabled via the T3100 Web GUI.
• The default Media Resolutions Settings are enabled (max : 640x480, min : 176x144) in the T3100 Web GUI.
• A rate-shaper, such as Traffic Shaper XP, NetLimiter, or NetBalancer is available on the client.
o The three suggested are PC rate-shaper software. Traffic Shaper XP is free and easy to use. NetLimiter and NetBalancer have more features, but require a license</t>
  </si>
  <si>
    <t>09.12</t>
  </si>
  <si>
    <t>DBS for Original Quality - FLV</t>
  </si>
  <si>
    <t>This demonstrates the T3100 feature of applying DBS to original quality videos, should the network conditions risk stalling of the video
This test uses a rateshaper such as 'Traffic Shaper XP', available for free download</t>
  </si>
  <si>
    <t>Ensure the settings are correct for this test:
a. TMO quality set to 'Original'
b. DBS enabled
c. AllowDBSForOriginalQuality is True</t>
  </si>
  <si>
    <t>These settings are correct in the T3100 Web GUI</t>
  </si>
  <si>
    <t>Configure the rate-shaper to simulate low network congestion (high bandwidth).  Set the bandwidth to a high value, such as 800kbps (100 kB/s) or infinity</t>
  </si>
  <si>
    <t>Rateshaper configured (or disabled)</t>
  </si>
  <si>
    <t>Using the browser, visit a site with a long FLV video clip, such as http://www.youtube.com/watch?v=oY59wZdCDo0 and observe the video for at least 1 minute</t>
  </si>
  <si>
    <t>The video plays with no degredation or stalling</t>
  </si>
  <si>
    <t>Configure the rate-shaper to simulate high network congestion (low bandwidth).  Set the value to a low number, such as 240kbps (30 kB/s)</t>
  </si>
  <si>
    <t>Rateshaper configured</t>
  </si>
  <si>
    <t>Observe video playback</t>
  </si>
  <si>
    <t>The media quality should degrade while T3100 is reducing the bitrate sent, and should be perceptually noticeable.  This behavior is perceptually exhibited through the slight quality reduction, and also buffering/stalling of the client.</t>
  </si>
  <si>
    <t>Repeat step 1, and observe playback</t>
  </si>
  <si>
    <t>The media quality should then be displayed in “original” quality</t>
  </si>
  <si>
    <t>Verify that DBS was active while the media was optimized in the mp_access.log entry.
N.B. Navigating away from the video or watching until the end will cause the log entry to be written to the log.</t>
  </si>
  <si>
    <t>To get a quantified value of the number of seconds affected by DBS, search for the compensation time (ct) parameter.  The left side value (in red) indicates that amount:
e.g. – “ct:102.55s/0.00s”
A value greater than ‘0.00s’ indicates DBS was actively reducing the bitrate.
You should also observe that the dp parameter’s first number is greater than 0, and second number is either 1 less than or equal to the first number. This tells you how many times DBS punched in and punched out respectively:
e.g. – “dp:5/4”
Also, verify the following fields in the mp_access.log:
Flag 2: D – Lossless optimization with DBS
Flag 3: D – Lossless optimization with DBS
Flag 10: D – Dynamic Bandwidth Shaping enabled</t>
  </si>
  <si>
    <t>09.13</t>
  </si>
  <si>
    <t>DBS for Original Quality - MP4</t>
  </si>
  <si>
    <t>This demonstrates that the DBS for Original Quality feature is bypassed if the video in question is not supported for DBS
This test uses a rateshaper such as 'Traffic Shaper XP', available for free download</t>
  </si>
  <si>
    <t>Repeat the above test for an MP4 video</t>
  </si>
  <si>
    <t>The test is run, and DBS is NOT enabled during bandwidth congestion (stalling occurs)</t>
  </si>
  <si>
    <t>Verify that in this case, the video was rejected for DBS due to the codec not being supported. Examine the mp_access.log for this</t>
  </si>
  <si>
    <t>The event log will be time-stamped, and display a list of flags. One of the flags indicates whether or not DBS was used for that session. The DBS flag is the 10th flag in the flag list. The 4th flag is also important and should be ‘H’ to indicate. These should both be ‘D’ to indicate DBS-On-Demand was rejected due to unsupported codec:
e.g. -  “IDJH-FO-----S--”
The 'ct' parameter will be equal to ‘N/A' indicating that DBS was not active during the session.
The dp parameter should also show 0 punch ins and punch outs:
e.g. – “dp:0/0”</t>
  </si>
  <si>
    <t>09.14</t>
  </si>
  <si>
    <t>DBS can be disabled via TPM</t>
  </si>
  <si>
    <t>The objective of this test case is to demonstrate that DBS can be disabled via the T-series Web GUI Policy Manager.</t>
  </si>
  <si>
    <t xml:space="preserve">Create a pdp context and watch a video and ensure DBS kicks in using a bandwidth limiter tool </t>
  </si>
  <si>
    <t>DBS is enabled and has kicked in.</t>
  </si>
  <si>
    <t>Log into the T3100 Web GUI and view the current active policy.</t>
  </si>
  <si>
    <t>Active policy applies DBS</t>
  </si>
  <si>
    <t>Create a new TPM policy with a rule for DBS disabled.</t>
  </si>
  <si>
    <t>DBS disabled rule created</t>
  </si>
  <si>
    <t>Activate the new policy.</t>
  </si>
  <si>
    <t>Policy is successfully activated.</t>
  </si>
  <si>
    <t>Watch the same video and verify that DBS is not applied to the video.</t>
  </si>
  <si>
    <t>DBS is disabled and did not kick in.</t>
  </si>
  <si>
    <t>09.15</t>
  </si>
  <si>
    <t>Streaming Policy Control (Video) Based on Source</t>
  </si>
  <si>
    <t>Observe the video playback</t>
  </si>
  <si>
    <t xml:space="preserve">Verify that the video stream is throttled according to the throttling level set  </t>
  </si>
  <si>
    <t>The Web Proxy Access Log uses Optimization Flag 22 and Selective Handling Flag 16 to record throttling actions as follows:
Optimization Flag 22
This flag is used to indicate the rate control level applied to the request. Valid values are 1, 2, 3, 4, 5, or -.
‘1, 2, 3, 4, 5’ if rate control was applied to this object. ‘1’ is the lowest level, and ‘5’ is the highest level.
‘-’ if no rate control was applied.
Selective Handling Flag 16
This flag indicates whether or not the response matched one of the media type detection policy override rules.
‘O’ indicates a match for detection media type override rule. Content detection probing will not be executed.
‘-’ indicates no match. Content detection probing will be executed</t>
  </si>
  <si>
    <t>09.16</t>
  </si>
  <si>
    <t>Streaming Policy Control (Audio) Based on Source</t>
  </si>
  <si>
    <t>To Verify that the Streaming Policy control can be applied to audio streaming based on the source</t>
  </si>
  <si>
    <t>Configure and upload a TPM policy with a rule to set the throttling level to lowest to the audio stream from nunzioweb.com</t>
  </si>
  <si>
    <t>TPM File is uploaded successfully</t>
  </si>
  <si>
    <t>Visit http://nunzioweb.com/streaming_audio-example.htm and play the 'Individual Track' example - Bon Jovi - Mystery Train</t>
  </si>
  <si>
    <t>Listen to the audio and confirm the audio quality is acceptable</t>
  </si>
  <si>
    <t xml:space="preserve">Verify that the audio stream is throttled according to the throttling level set  </t>
  </si>
  <si>
    <t>09.17</t>
  </si>
  <si>
    <t>Streaming Policy Control for Android Phones</t>
  </si>
  <si>
    <t>To verify that the Streaming Policy control can be applied to Android Phones</t>
  </si>
  <si>
    <t xml:space="preserve">Configure and upload a TPM policy with a rule to set the throttling level to lowest to the device type Android </t>
  </si>
  <si>
    <t>Visit http://www.youtube.com/watch?v=54PzGdttzgo</t>
  </si>
  <si>
    <t>09.18</t>
  </si>
  <si>
    <t>Verify Seek Behaviour for JIT video</t>
  </si>
  <si>
    <t xml:space="preserve">The goal of the following test cases is to verify that when Lossless Optimization is applied, the transcoding module is operating correctly for ICAP sessions. </t>
  </si>
  <si>
    <t>Using a laptop and dongle, set up to connect with APN. Visit http://www.bbc.co.uk/iplayer</t>
  </si>
  <si>
    <t>New connection is successful and video is being played</t>
  </si>
  <si>
    <t>Observe video playback.</t>
  </si>
  <si>
    <t>Video quality is OK.</t>
  </si>
  <si>
    <t>Verify that the media was optimized with Medium optimisation. The event is logged in ASM, which can be viewed by running the following command:</t>
  </si>
  <si>
    <t>Verify that the optimised video file size is smaller than an unoptimised video file size (perhaps use firebug or ant</t>
  </si>
  <si>
    <t>tail  /opt/bmi/ var/log/MediaProxy/mp_access.log</t>
  </si>
  <si>
    <t>Compare the file size that is downloaded with what's in the log and verify that the log is correct.</t>
  </si>
  <si>
    <t>Verify that the Media Logs has the correct Flags.</t>
  </si>
  <si>
    <t>Video optimisation took place and logs identify that IOO took place.</t>
  </si>
  <si>
    <t>Drag the progress bar to a later position, for instance 5 mins later.</t>
  </si>
  <si>
    <t>Video continues to play and still being optimized.</t>
  </si>
  <si>
    <t>09.19</t>
  </si>
  <si>
    <t>Verify Seek Behaviour for Lossy RTMP Stream</t>
  </si>
  <si>
    <t xml:space="preserve">The goal of the following test cases is to verify that when Lossy Optimization is applied, the transcoding module is operating correctly for ICAP sessions.  The resulting media should be a compressed version of the original.  </t>
  </si>
  <si>
    <t>Video optimisation took place and logs identify that MOO took place.</t>
  </si>
  <si>
    <t>09.20</t>
  </si>
  <si>
    <t>Verify Lossless optimization is applied to videos downloaded/viewed in parallel</t>
  </si>
  <si>
    <t>The goal of the following test case is to download and optimize two videos in parallel</t>
  </si>
  <si>
    <t>Watch a video and verify that lossless optimization is applied</t>
  </si>
  <si>
    <t>Watch the same video in parallel and verify lossless optimization is being applied</t>
  </si>
  <si>
    <t>Tail the logs and verify that the flags correspond correctly to lossless optimiztion for both video entries</t>
  </si>
  <si>
    <t>Both logs indicate that lossless optimization is applied.</t>
  </si>
  <si>
    <t>Sytem Setup</t>
  </si>
  <si>
    <t>Ping test to T2100</t>
  </si>
  <si>
    <t xml:space="preserve">
The objective of this test is to verify the initial network connection to the management ports of the T2100.
Prerequisites:
• A test laptop directly connected to one of the T2100 management ports using an Ethernet cable. 
• The test laptop is assigned an IP address in the same subnet as the default T2100 management interface (i.e., 192.168.70.120). The default T2100 management IP is 192.168.70.125.
</t>
  </si>
  <si>
    <t>From the test laptop, launch a shell and ping to the default management IP of T2100 , which is 192.168.70.125</t>
  </si>
  <si>
    <t>A ping response is received.</t>
  </si>
  <si>
    <t>SSH test to T2100</t>
  </si>
  <si>
    <t>The objective of this test is to verify the initial network connection to the management ports of the T2100.
Prerequisites:
• A test laptop directly connected to one of the T2100 management ports using an Ethernet cable. 
• The test laptop is assigned an IP address in the same subnet as the default T2100 management interface (i.e., 192.168.70.120). The default T2100 management IP is 192.168.70.125.</t>
  </si>
  <si>
    <t xml:space="preserve">From the test laptop, SSH to the default management IP of T2100 system, which is 192.168.70.125, as the default administrator user with credentials:
User: USERID
Password: PASSW0RD (with a zero)
</t>
  </si>
  <si>
    <t xml:space="preserve">You are connected to the T2100 and are placed in the CLI prompt. </t>
  </si>
  <si>
    <t>Change T2100 default management IP to your test management network IP</t>
  </si>
  <si>
    <t xml:space="preserve">The objective of this test is to verify that the T2100 management IP address can be configured, so as to provide connection to the operator’s management network.
Prerequisites:
• A test laptop directly connected to one of the T2100 management ports using an Ethernet cable. 
• The test laptop is assigned an IP address in the same subnet as the default T2100 management interface (i.e., 192.168.70.120). The default T2100 management IP is 192.168.70.125.
</t>
  </si>
  <si>
    <t xml:space="preserve">From the test laptop, SSH to the default management IP of T2100 Chassis, which is 192.168.70.125, as the default administrator user with credentials:
User: USERID
Password: PASSW0RD (with a zero)
</t>
  </si>
  <si>
    <t>Logged in ok.</t>
  </si>
  <si>
    <t xml:space="preserve">2. In the CLI prompt, execute the following commands to change the default management IP:
USERID@T2100&gt; enable
USERID@T2100# config
USERID@T2100(config)# ip
USERID@T2100(config-ip)# interface mgmt/2 add 10.5.5.5 24 0
USERID@T2100(config-ip)# cfg commit
</t>
  </si>
  <si>
    <r>
      <t xml:space="preserve">3. Log out from T2100 system.
</t>
    </r>
    <r>
      <rPr>
        <b/>
        <sz val="11"/>
        <color theme="1"/>
        <rFont val="Calibri"/>
        <family val="2"/>
        <scheme val="minor"/>
      </rPr>
      <t>Note:</t>
    </r>
    <r>
      <rPr>
        <sz val="12"/>
        <color theme="1"/>
        <rFont val="Calibri"/>
        <family val="2"/>
        <scheme val="minor"/>
      </rPr>
      <t xml:space="preserve"> The above is just an example. Replace the IPs with your test management network IPs.
</t>
    </r>
  </si>
  <si>
    <t xml:space="preserve">Connectivity to T2100 (using default management IP) is lost. </t>
  </si>
  <si>
    <t>Connect back using the new management IP</t>
  </si>
  <si>
    <t>1. Disconnect the test laptop from the management port of T2100.</t>
  </si>
  <si>
    <t>2. Connect a pair of compatible Ethernet cables from the operator’s management network switch to the management ports of T2100 (refer to the section titled “Management Plane Overview” in Chapter 3 of the Bytemobile T2100 Content Accelerator Installation, Configuration, and Administration Guide).</t>
  </si>
  <si>
    <t>3. From any host/laptop in the test management network, SSH back to the T2100 by using the new IP and default USERID/PASSW0RD credentials.</t>
  </si>
  <si>
    <t xml:space="preserve">4. Delete the original default interface.
USERID@T2100(config-ip)# interface mgmt/1 delete
USERID@T2100(config-ip)# cfg commit
</t>
  </si>
  <si>
    <t>You are connected to the T2100 and placed in the CLI prompt.</t>
  </si>
  <si>
    <t>Process Management</t>
  </si>
  <si>
    <t>Viewing process status</t>
  </si>
  <si>
    <t>The objective of these tests is to verify that T2100 system processes can be enabled, disabled, or restarted though CLI commands. These commands can assist support users during maintenance or troubleshooting operations.</t>
  </si>
  <si>
    <t xml:space="preserve">1. Use a secure shell to log in to T2100 as support user.
2. Execute the below commands:
user@T2100&gt; enable
user@T2100# show maintenance process
</t>
  </si>
  <si>
    <t xml:space="preserve">The status of T2100 processes is displayed. For example,
user@T2100# show maintenance process
Run Level: Running
Process Name PID Restarts Last Start Time
---------------------- ---------- ------------- ---------------------------
CFG-Sys 11802 1 Mon Jan 16 12:51:57 2012
SVC-AvailMgr 11801 1 Mon Jan 16 12:51:57 2012
SVC-Cache 4043 2 Tue Jan 17 17:07:04 2012
SVC-ConfMgr 11800 1 Mon Jan 16 12:51:57 2012
SVC-CoreMgr 11799 1 Mon Jan 16 12:51:57 2012
SVC-Log 14916 1 Mon Jan 16 12:51:57 2012
SVC-NTP 11706 1 Mon Jan 16 12:51:57 2012
(output truncated)
</t>
  </si>
  <si>
    <t>Restarting processes</t>
  </si>
  <si>
    <t xml:space="preserve">1. Use a secure shell to log in to T2100 as support user.
2. Execute the below commands:
user@T2100&gt; enable
user@T2100# config
user@T2100(config)# maintenance process SVC-Cache restart
user@T2100# show maintenance process
</t>
  </si>
  <si>
    <t xml:space="preserve">The process SVC-Cache is restarted with a new PID.16 12:51:57 2012
(output truncated)
</t>
  </si>
  <si>
    <t>Enabling/Disabling processes</t>
  </si>
  <si>
    <t xml:space="preserve">1. Use a secure shell to log in to T2100 as support user.
2. Disable the SVC-Cache process by executing the below commands:
user@T2100&gt; enable
user@T2100# config
user@T2100(config)# maintenance process SVC-Cache disable
user@T2100# show maintenance process
</t>
  </si>
  <si>
    <t>The process SVC-Cache has stopped running.</t>
  </si>
  <si>
    <t xml:space="preserve">3. Enable the SVC-Cache process.
user@T2100(config)# maintenance process SVC-Cache enable
</t>
  </si>
  <si>
    <t>The process SVC-Cache is enabled with a new PID.</t>
  </si>
  <si>
    <t>Smoke</t>
  </si>
  <si>
    <t>Displaying general system information</t>
  </si>
  <si>
    <t>The objective of these test cases is to verify that the T2100 displays the status of all hardware and software components in the system.</t>
  </si>
  <si>
    <t xml:space="preserve">1. Use a secure shell to log in to T2100 as the default administrator user. 
2. Execute the below commands:
USERID @T2100&gt; enable USERID@T2100# show system
</t>
  </si>
  <si>
    <t xml:space="preserve">The general T2100 system information is displayed. For example,
USERID@T2100# show system
System Information
----------------------------------------
System Name : T2100
Description : Bytemobile T2100 platform
Location : 2860 De La Cruz Blvd - CA 95050 - Santa Clara
Contact : Bytemobile, Inc
Uptime : 11 days 0 hours 32 minutes 30 seconds
Alarm Level : Normal
System Time : Mon Apr 09 18:23:17 GMT+0100 2012
</t>
  </si>
  <si>
    <t>Displaying shelf information</t>
  </si>
  <si>
    <t xml:space="preserve">1. Use a secure shell to log in to T2100 as the default administrator user. 
</t>
  </si>
  <si>
    <t>2. Execute the below commands:
USERID @T2100&gt; enable
USERID @T2100# show shelf</t>
  </si>
  <si>
    <t xml:space="preserve">The T2100 shelf and RAID information are displayed. For example,
USERID@T2100# show shelf
Shelf Information
-----------------------
Shelf Type : T2100
Admin State : Enable
Avail State : Available
Raid Array Information
ID State Number of Drivers Size Used Usage
-----------------------------------------------------------------
1 Optimal 16 8133.22GB 0.17GB 0 01%
ID Component Avail State
----------------------------------------
hdd-00 HDD Online
hdd-01 HDD Online
hdd-02 HDD Online
hdd-03 HDD Online
hdd-04 HDD Online
hdd-05 HDD Online
hdd-06 HDD Online
hdd-07 HDD Online
hdd-08 HDD Online
hdd-09 HDD Online
hdd-10 HDD Online
hdd-11 HDD Online
hdd-12 HDD Online
hdd-13 HDD Online
hdd-14 HDD Online
hdd-15 HDD Online
The shelf “Admin State” and “Avail State” are “Enable” and “Available” respectively, indicating that hardware and software processes are running on the shelf and it is available for use.
</t>
  </si>
  <si>
    <t>Displaying shelf environment details</t>
  </si>
  <si>
    <t xml:space="preserve">1. Use a secure shell to log in to T2100 as the default administrator user. 
2. Execute the below commands:
USERID @T2100&gt; enable
USERID @T2100# show shelf environment
</t>
  </si>
  <si>
    <t xml:space="preserve">The shelf environmental settings are displayed, including power module readings, fan module readings, temperature, and sensor readings. For example,
USERID@T2100# show shelf environment
Shelf Information
-----------------------
Shelf Type : T2100
FAN information
ID Component Speed
--------------------------------------
fan-1 FAN 34%
fan-2 FAN 32%
fan-3 FAN 27%
fan-4 FAN 23%
fan-5 FAN 40%
fan-6 FAN 38%
Power Voltage Information
Index Description Voltage NominalVolt
-----------------------------------------------
1 Planar 3.3V 3.280 3.310
2 Planar 5V 4.880 4.990
3 Planar 12V 11.930 12.040
4 Planar VBAT 3.090 3.01
Temperature Information
Description            Reading     NominalReading
-----------------------------------------------------
Ambient Temp 19 Degrees Celsius 21 Degrees Celsius
</t>
  </si>
  <si>
    <t>System Info</t>
  </si>
  <si>
    <t>Displaying version information</t>
  </si>
  <si>
    <t xml:space="preserve">1. Use a secure shell to log in to T2100 as the default administrator user. 
2. Execute the below commands:
USERID @T2100&gt; enable
USERID @T2100# show version
</t>
  </si>
  <si>
    <t xml:space="preserve">The current T2100 software release version is 1.0.0.0. For example,
USERID@T2100&gt; show version
Running version
----------------
Release : 1.0.0.0
Build Date : April 04, 2012
Build Id : 3031-104096
Install Date : Wed 
</t>
  </si>
  <si>
    <t>Displaying system inventory</t>
  </si>
  <si>
    <t xml:space="preserve">1. Use a secure shell to log in to T2100 as the default administrator user. 
2. Execute the below commands:
USERID @T2100&gt;enable
USERID@T2100# show inventory
</t>
  </si>
  <si>
    <t xml:space="preserve">The complete inventory of all T2100 modules in the shelf, including serial numbers and part numbers is displayed. For example,
USERID@T2100# show inventory
Shelf Information
-----------------------
Shelf Type : T2100
Serial Number : KQ10TCV
Part Number : 7945AC1
ID Component Presence Part Number Serial Number
---------------------------------------------------------------------------------
pwr-1 Power Present 39Y7218 K1111157204
pwr-2 Power Present 39Y7218 K122117X03A
fan-1 FAN Present
fan-2 FAN Present
[output truncated]
hdd-0 HDD Present ST9600204SS 6WN12QMP0000B207QAX6
hdd-1 HDD Present ST9600204SS 6WN12QMP0000B208QAX6
hdd-2 HDD Present ST9600204SS 6WN12QMP0000B209QAX6
hdd-3 HDD Present ST9600204SS 6WN12QMP0000B210QAX6
[output truncated]
</t>
  </si>
  <si>
    <t>Diagnostics</t>
  </si>
  <si>
    <t xml:space="preserve">Ping </t>
  </si>
  <si>
    <t xml:space="preserve">The objective of these tests is to verify the functionality of the T2100 1.0.0.0 platform diagnostic tools, which are available to support users for checking network connectivity and routing between the T2100 and operator network elements. These tools enable users to gather system information (core files, log files, system state information) and uploading the information to an external server for diagnostic purposes. 
Prerequisites:
• External server reachable through the T2100 management plane.
• External server reachable through the T2100 data plane.
• Packet analyzer program (for example, ethereal).
</t>
  </si>
  <si>
    <t xml:space="preserve">1. Use a secure shell to log in to T2100 as the default administrator user. 
2. Enter Diagnostics mode :
USERID@T2100&gt; enable
USERID@T2100# diagnostic
</t>
  </si>
  <si>
    <t xml:space="preserve">3. Ping an external node in management plane or data plane.
USERID@T2100(diag)# ping &lt;IP address&gt;
</t>
  </si>
  <si>
    <t>A message is returned with the roundtrip time.</t>
  </si>
  <si>
    <t xml:space="preserve">Packet capture </t>
  </si>
  <si>
    <t>The objective of these tests is to verify the functionality of the T2100 1.0.0.0 platform diagnostic tools, which are available to support users for checking network connectivity and routing between the T2100 and operator network elements. These tools enable users to gather system information (core files, log files, system state information) and uploading the information to an external server for diagnostic purposes. 
Prerequisites:
• External server reachable through the T2100 management plane.
• External server reachable through the T2100 data plane.
• Packet analyzer program (for example, ethereal).</t>
  </si>
  <si>
    <t xml:space="preserve">1. Use a secure shell to log in to T2100 as the default administrator user. 
2. Enter Diagnostics mode.
USERID@T2100&gt; enable
USERID@T2100# diagnostic
</t>
  </si>
  <si>
    <t xml:space="preserve">3. Start a packet-capture on management of T2100.
USERID@T2100(diag)# packet-capture iom  mgmt/vlan-number
[pktcap-options] [pktcap-filter]
</t>
  </si>
  <si>
    <t xml:space="preserve">4. Upload the packet-capture file in a remote server.
USERID@T2100(diag)# packet-capture files upload protocol file-name ip-address
path user [password]
</t>
  </si>
  <si>
    <t>All the packet capture commands are executed successfully.</t>
  </si>
  <si>
    <t>5. Open the uploaded packet-capture file with a packet analyzer program.</t>
  </si>
  <si>
    <t>The uploaded packet-capture file contains valid data.</t>
  </si>
  <si>
    <t>I/O statistics for storage devices</t>
  </si>
  <si>
    <t xml:space="preserve">1. Use a secure shell to log in to T2100 as support user.
2. Enter Diagnostics mode.
user@T2100&gt; enable
user@T2100# diagnostic
</t>
  </si>
  <si>
    <t>3. Execute the below command:
user@T2100(diag)# show disk</t>
  </si>
  <si>
    <t>The I/O statistics of the platform are displayed.</t>
  </si>
  <si>
    <t>Statistics kept about caching activity</t>
  </si>
  <si>
    <t xml:space="preserve">1. Use a secure shell to log in to T2100 as support user.
2. Enter diagnostics mode.
user@T2100&gt; enable
user@T2100# diagnostic
</t>
  </si>
  <si>
    <t xml:space="preserve">3. Execute the below command:
user@T2100(diag)# show disk cache
</t>
  </si>
  <si>
    <t>The statistics of platform’s caching activity are displayed.</t>
  </si>
  <si>
    <t>T2100 Resiliency</t>
  </si>
  <si>
    <t>Create a backup of the current T2100 configuration</t>
  </si>
  <si>
    <t xml:space="preserve">The objective of these tests is to verify that the current T2100 configuration can be backed up; any currently backup configuration can be restored to the system; and upload/download operations can be performed on the backups to/from an external file server.
Prerequisites:
• Configured external file server that will connect to the T2100 management plane (refer to the section titled “Configuring an External File Server” in Chapter 3 of the Bytemobile T2100 Content Accelerator Installation, Configuration, and Administration Guide).
</t>
  </si>
  <si>
    <t xml:space="preserve">1. Use a secure shell to log in to T2100 as the default administrator user. 
2. Execute the below commands:
USERID@T2100&gt; enable
USERID@T2100# config
USERID@T2100(config)# maintenance backup configuration “first backup”
USERID@T2100(config)#show maintainance backup
</t>
  </si>
  <si>
    <t xml:space="preserve">The current T2100 configuration is backed up correctly.
USERID@T2100(config)# show maintenance backup 
           Backup List
--------------------------------------
T2100-1.0.0.0-Config-1.0.0.0-2012-04-06-195409
</t>
  </si>
  <si>
    <t>Upload a backup  to an external server</t>
  </si>
  <si>
    <t xml:space="preserve">1. Use a secure shell to login to T2100 as the default administrator user. 
2. Execute the below commands:
USERID@T2100&gt; enable
USERID@T2100# config
USERID@T2100(config)# maintainance backup upload scp
backup-file-name
ip-address path user
[password]Please enter the passwd: ********
</t>
  </si>
  <si>
    <t>The configuration is uploaded to the external server under the specified path.</t>
  </si>
  <si>
    <t xml:space="preserve">Execute a configuration restore of the previously backup </t>
  </si>
  <si>
    <t xml:space="preserve">1. Use a secure shell to log in to T2100 as the default administrator user. 
2. Execute a set of configuration changes on the T2100, from CLI.
</t>
  </si>
  <si>
    <t xml:space="preserve">3. Restore the previous backup of the T2100 configuration:
USERID@T2100&gt; enable
USERID@T2100#config
USERID@T2100(config)# maintainance backup restore backup-file-name
</t>
  </si>
  <si>
    <t>4. On a new T2100 session, check the values of the configurations changed before the restore.</t>
  </si>
  <si>
    <t>The current T2100 configuration correctly reflects the previously backup configuration.</t>
  </si>
  <si>
    <t xml:space="preserve">Alarm </t>
  </si>
  <si>
    <t>Alarms are generated when key functionality is not operating</t>
  </si>
  <si>
    <t>The objective of these tests is to verify that the T2100 tracks alarm conditions within the system. Alarms indicate that an event has occurred on the T2100 that may affect the proper functioning of the system. Alarms may be related to hardware conditions, such as a failed disk, or software conditions, such as the failure of a key software process.</t>
  </si>
  <si>
    <t xml:space="preserve">1. Use a secure shell to log in to T2100 as support user.
2. Enter Diagnostics mode
user@T2100&gt; enable
user@T2100# diagnostic
</t>
  </si>
  <si>
    <t xml:space="preserve">3. Move the “/etc/exports” file by executing:
user@T2100(diag)# shell “mv /etc/exports /var/tmp”
</t>
  </si>
  <si>
    <t xml:space="preserve">4. Restart the SCV-Cache process via CLI.
user@T2100&gt; enable
user@T2100# config
user@T2100(config)# maintenance process SVC-Cache restart
</t>
  </si>
  <si>
    <t xml:space="preserve">5. After 30 seconds, execute the below commands:
user@T2100&gt; enable
user@T2100# show alarms active
</t>
  </si>
  <si>
    <t xml:space="preserve">The alarm for the failed SVC-Cache process on T2100 is displayed.
user@T2100# show alarms active
Alarm Id Alarm No. Sev ID Type Timestamp
-------- --------- ---- -------- ----- -------------------------
       3    2162695  Cri   SYS       Proc   Tue Apr 10 23:04:40 GMT+0100 2012
Service: SVC-Cache, health check down
       4         46  Cri   SYS       Proc   Tue Apr 10 23:04:40 GMT+0100 2012
System unavailable
</t>
  </si>
  <si>
    <t xml:space="preserve">6. Move back the “exports” file to the directory /etc, by executing:
user@T2100&gt; enable
user@T2100# diagnostic
user@T2100(diag)# shell “mv /var/tmp/exports /etc”
</t>
  </si>
  <si>
    <t>7. Restart again the SCV-Cache process via CLI.</t>
  </si>
  <si>
    <t>Verify that traps can be forwarded to an external receiver</t>
  </si>
  <si>
    <t xml:space="preserve">The objective of these tests is to verify that SNMP traps can be generated and forwarded to an external trap receiver.
Prerequisites:
• Configured SNMP trap receivers by using the trap CLI command (refer to the section titled “Adding SNMP Trap Receivers” in Chapter 8 of the Bytemobile T2100 Content Accelerator Installation, Configuration, and Administration Guide).
</t>
  </si>
  <si>
    <t xml:space="preserve">1. Use a secure shell to log in to T2100 as the default administrator user. 
2. Execute the below CLI command to display the SNMP community configuration.
USERID@T2100(config-snmp)# show snmp trap receivers
</t>
  </si>
  <si>
    <t>3. Remove one of the two power supplies (PSU) on the rear of T2100.</t>
  </si>
  <si>
    <t>Verify that any traps are forwarded to the external receiver on port 162.</t>
  </si>
  <si>
    <t>Event Logging</t>
  </si>
  <si>
    <t>Viewing alarm logs</t>
  </si>
  <si>
    <t>The objective of these tests is to verify the display of the contents of T2100 log files using the CLI when requested by support users.</t>
  </si>
  <si>
    <t xml:space="preserve">1. Use a secure shell to log in to T2100 as the default administrator user. 
2. Execute the below commands:
USERID@T2100&gt; enable
USERID@T2100# show logs alarm
</t>
  </si>
  <si>
    <t xml:space="preserve">Verify that the “show logs alarm” command displays the contents of the alarm log file. For example,
local2.crit&lt;146&gt;: 2012-04-05 23:16:17.123762|T2100|sam| Time: 1333664172 Module: SYS AlarmID 12, Alarm No. 1, Severity: Major, DEACTIVATED: "Process SVC-Cache failed." 
</t>
  </si>
  <si>
    <t xml:space="preserve">1. Use a secure shell to log in to T2100 as the default administrator user. 
2. Execute the below commands:
USERID@T2100&gt; enable
USERID@T2100# show logs config
</t>
  </si>
  <si>
    <t xml:space="preserve">Verify that the “show logs config” command displays the contents of the configuration log file. For example,
local1.info&lt;142&gt;: 2012-04-04 20:34:24.527059|T2100|cfgmgr| CLI Mode: config Command: port data enable  User: root From: T2100
</t>
  </si>
  <si>
    <t>Viewing hardware logs</t>
  </si>
  <si>
    <t xml:space="preserve">1. Use a secure shell to log in to T2100 as the default administrator user. 
2. Execute the below commands:
USERID@T2100&gt; enable
USERID@T2100# show logs hardware
</t>
  </si>
  <si>
    <t xml:space="preserve">Verify that the “show logs hardware” command displays the contents of the hardware log file. For example,
user.info&lt;14&gt;: 2012-04-09 20:26:38.461625|T2100|MR_MONITOR| &lt;MRMON044&gt; Controller ID:  0   Time established since power on:   Time   2012-3-9 20:26:38      432281  Seconds
</t>
  </si>
  <si>
    <t>Viewing performance logs</t>
  </si>
  <si>
    <t xml:space="preserve">1. Use a secure shell to log in to T2100 as the default administrator user. 
2. Execute the below commands:
USERID@T2100&gt; enable
USERID@T2100# show logs performance
</t>
  </si>
  <si>
    <t xml:space="preserve">Verify that the “show logs performance” command displays the contents of the historical statistics log file of performance manager. For example,
local7.crit&lt;186&gt;: 2012-04-09 20:52:26.637249|T2100|SVC-PerfMgr| 3106/5914|StatType=Process_Memory, ProcessName="bash", ProcessID=12547, ProcessType=SYSTEM, MemoryUtilization=1844 (KBytes)
</t>
  </si>
  <si>
    <t>Viewing process logs</t>
  </si>
  <si>
    <t>1. Use a secure shell to log in to T2100 as the default administrator user. 
2. Execute the below commands:
USERID@T2100&gt; enable
USERID@T2100# show logs process</t>
  </si>
  <si>
    <t>Verify that the “show logs process” command displays the contents of the process log file. For example,
local0.crit&lt;130&gt;: 2012-04-09 19:50:48.013069|T2100|SVC-AvailMgr| 3101/3101|QueueObject::HeartBeatTimerHandler: timed-out on fd: 25!</t>
  </si>
  <si>
    <t>Viewing system event logs</t>
  </si>
  <si>
    <t>1. Use a secure shell to login to T2100as the default administrator user. 
2. Execute the below commands:
USERID@T2100&gt; enable
USERID@T2100# show logs system</t>
  </si>
  <si>
    <t xml:space="preserve">Verify that the “show logs system” command displays the contents of the system log file. For example,
local3.info&lt;158&gt;: 2012-04-04 22:40:46.706447|T2100|cfgmgr| Backup config completed, backup name=T2100-1.0.0.0-Config-1.0.0.0-2012-04-04-224044
</t>
  </si>
  <si>
    <t>Viewing user logs</t>
  </si>
  <si>
    <t>1. Use a secure shell to log in to T2100 as the default administrator user. 
2. Execute the below commands:
USERID@T2100&gt; enable
USERID@T2100# show logs user</t>
  </si>
  <si>
    <t>Verify that the “show logs user” command displays the contents of the user log file. For example, 
authpriv.info&lt;86&gt;: 2012-04-09 20:46:46.159394|T2100|sshd| pam_unix(sshd:session): session opened for user root by (uid=0)</t>
  </si>
  <si>
    <t xml:space="preserve">The objective of these tests is to verify that log filtering on the T2100 1.0.0.0 platform can be based on a timestamp range, a regular expression, or a combination of these. </t>
  </si>
  <si>
    <t xml:space="preserve">1. Use a secure shell to log in to T2100 as the default administrator user. 
2. Execute the below commands:
USERID@T2100&gt; enable
USERID@T2100# show logs performance timestamp "2012-03-06 03:30:40" "2012-03-06 03:40:40" “nfsd”
</t>
  </si>
  <si>
    <r>
      <t>Verify that only the nfsd related performance logs between the specified timestamps are displayed. For example: &gt; show logs config "SVC-Cache" and &gt; show logs config timestamp "</t>
    </r>
    <r>
      <rPr>
        <i/>
        <sz val="11"/>
        <color theme="1"/>
        <rFont val="Calibri"/>
        <family val="2"/>
        <scheme val="minor"/>
      </rPr>
      <t>timestamp</t>
    </r>
    <r>
      <rPr>
        <sz val="12"/>
        <color theme="1"/>
        <rFont val="Calibri"/>
        <family val="2"/>
        <scheme val="minor"/>
      </rPr>
      <t>" "</t>
    </r>
    <r>
      <rPr>
        <i/>
        <sz val="11"/>
        <color theme="1"/>
        <rFont val="Calibri"/>
        <family val="2"/>
        <scheme val="minor"/>
      </rPr>
      <t>timestamp</t>
    </r>
    <r>
      <rPr>
        <sz val="12"/>
        <color theme="1"/>
        <rFont val="Calibri"/>
        <family val="2"/>
        <scheme val="minor"/>
      </rPr>
      <t>"</t>
    </r>
  </si>
  <si>
    <t>T2100 - FUNCTIONAL</t>
  </si>
  <si>
    <t>Verify when downloading a video receiving Lossless Optimization for the first time that it will not be saved to the media cache &amp; that it will be saved to the media cache when it is receiving lossless Optimization for the second time. Also Verify when downloading a cached video it will receive Lossless Optimization if the original quality video is available in the Media Cache
• Disable DBS feature via T3100 Policy Manager
• Set TMO quality to “Original” via T3100 CLI
• Clear the media cache by running “/opt/bmi/mfm/bin/.admin/cache_tool –c” on the Media Fidelity module terminal interface.</t>
  </si>
  <si>
    <t>Using the browser, visit http://www.youtube.com/watch?v=_OBlgSz8sSM</t>
  </si>
  <si>
    <t>Verify that the media was optimized, but not saved to the cache.  The event is logged in ASM, which can be viewed by running the following command:
tail -20f /opt/bmi/var/log/MediaProxy/mp_access.log</t>
  </si>
  <si>
    <t>The event log will be time-stamped, and display a list of flags:
e.g. - “IJJ--FO-----Om-”
Flag 3 will be “J”, indicating that we delivered the video via Lossless optimization (JIT).
Flag 13 will be “O”, indicating that a cache lookup for “Original” quality occurred.
Flag 14 will be “m”, indicating a cache lookup miss and chose not to save the video to the cache due to the minimum hit count not reached.</t>
  </si>
  <si>
    <t>Navigate away or close the web page visited in step 1. Clear the browser’s cache. 
Using the browser, visit http://www.youtube.com/watch?v=_OBlgSz8sSM</t>
  </si>
  <si>
    <t>Verify that the media was optimized, &amp; saved to the cache.  The event is logged in ASM, which can be viewed by running the following command:
tail -20f /opt/bmi/var/log/MediaProxy/mp_access.log</t>
  </si>
  <si>
    <t xml:space="preserve">The event log will be time-stamped, and display a list of flags:
e.g. - “IJJ--FO-----OMS”
Flag 3 will be “J”, indicating that we delivered the video via Lossless optimization (JIT).
Flag 13 will be “O”, indicating that a cache lookup for “Original” quality occurred.  
Flag 14 will be “M”, indicating a cache lookup miss and chose to save the original video to the cache.
Flag 15 will be ‘S’ to indicate that we have successfully saved the video to the cache.  </t>
  </si>
  <si>
    <t>Lossy Optimization Cache Processing with DBS disabled</t>
  </si>
  <si>
    <t>Verify when downloading a video receiving Lossy Optimization for the first time that it will not be saved to the media cache &amp; that it will be saved to the media cache when it is receiving lossy Optimization for the second time.
• Disable DBS feature via T3100 Policy Manager
• Set TMO quality to "High" via T3100 CLI
• Clear the media cache by running “/opt/bmi/mfm/bin/.admin/cache_tool –c” on the Media Fidelity module terminal interface.</t>
  </si>
  <si>
    <t>The event log will be time-stamped, and display a list of flags:
e.g. - “IOO--FH-A---Hm-”
Flag 3 will be “O”, indicating that we delivered the video via Lossy Optimization.
Flag 13 will be “H”, indicating that a cache lookup for “High” quality occurred.
Flag 14 will be “m”, indicating a cache lookup miss and chose not to save the video to the cache due to the minimum hit count not reached.</t>
  </si>
  <si>
    <t xml:space="preserve">The event log will be time-stamped, and display a list of flags:
e.g. - “IOO--FH-A---HMS”
Flag 3 will be “O”, indicating that we delivered the video via Lossy optimization.
Flag 13 will be “H”, indicating that a cache lookup for “High” quality occurred.
Flag 14 will be “M”, indicating a cache lookup miss and chose to save the original video to the cache.
Flag 15 will be “S”, indicating that we have successfully saved the video to the cache. </t>
  </si>
  <si>
    <t>Lossy Optimization - Video Playback of a Cached Video before Offline Optimization</t>
  </si>
  <si>
    <t xml:space="preserve">Verify when downloading a cached video it will receive lossy Optimization if the original quality video is available in the Media Cache. 
• Disable DBS feature via T3100 Policy Manager
• Set TMO quality to "High" via T3100 CLI
This test is timing based, and assumes that T3100’s offline processing hasn’t saved the target video at an optimized quality level, like “High”. </t>
  </si>
  <si>
    <t>Using the browser, visit http://www.youtube.com/watch?v=_OBlgSz8sSM 2 times</t>
  </si>
  <si>
    <t>Observe the Video Playback entirely</t>
  </si>
  <si>
    <t>Navigate away or close the web page
Using the browser, visit http://www.youtube.com/watch?v=_OBlgSz8sSM</t>
  </si>
  <si>
    <t>Verify that the video is served at High quality (flag 7), that the video is receiving lossy optimization, that the “High” quality video is not being served from the cache, and that the video is not saved to the cache again.  The event is logged in ASM, which can be viewed by running the following command:
tail -20f /opt/bmi/var/log/MediaProxy/mp_access.log</t>
  </si>
  <si>
    <t>The event log will be time-stamped, and display a list of flags:
e.g. - “IOO—FH-A---HO-”
Flag 3 will be “O”, indicating that we delivered the video via Lossy optimization.
Flag 13 will be “H”, indicating that a cache lookup for “High” quality occurred.
Flag 14 will be “O”, indicating a cache lookup miss for the non-original video and reverted to delivering the “Original” quality instead.</t>
  </si>
  <si>
    <t>Lossy Optimization - Video Playback of a Cached Video after Offline Optimization</t>
  </si>
  <si>
    <t>Verify when downloading a cached video it will receive Lossless Optimization if the “High” quality video is available in the Media Cache
• Disable DBS feature via T3100 Policy Manager
• Set TMO quality to "High" via T3100 CLI
(This test is timing based, and assumes that T3100’s offline processing has already saved the target video at an optimized quality level,  default is “High”)</t>
  </si>
  <si>
    <t>Wait for the Offline Optimization to complete &amp; ensure that the requested quality video is available in the cache</t>
  </si>
  <si>
    <t>An entry appears in the mp_access.log when Offline Processing has completed its task of processing and caching a version of the video at High quality.  When this happens, the flags will look like this:  “OOO--FH-A---HOS”.  You can use the parse_mp_flags.pl utility to confirm these flags.      Observe video playback</t>
  </si>
  <si>
    <t>Navigate away or close the web page visited in step 1. 
Clear the browser’s cache. 
Using the browser, visit http://www.youtube.com/watch?v=_OBlgSz8sSM</t>
  </si>
  <si>
    <t>Verify the video is served via Lossless delivery from the cache, at the requested quality level, and is not saved to the cache again.</t>
  </si>
  <si>
    <t>The event log will be time-stamped, and display a list of flags:
e.g. - “IOJC-FH-----HH-”
Flag 3 will be “J”, indicating that we delivered the video via Lossless optimization (JIT).
Flag 4 will be “C“, indicating that the video WAS served from the cache.
Flag 13 will be “H”, indicating that a cache lookup for “High” quality occurred.
Flag 14 will be “H”, indicating a cache lookup hit.</t>
  </si>
  <si>
    <t>Lossy Optimization Seek Behaviour of a Cached Video</t>
  </si>
  <si>
    <t>Verify that seeking on a cached “High” quality video, results in Lossy Optimization for remainder of the session.
• Disable DBS feature via T3100 Policy Manager
• Set TMO quality to "High" via T3100 CLI
(This test is timing based, and assumes that T3100’s offline processing has already saved the target video at an optimized quality level,  default is “High”)</t>
  </si>
  <si>
    <t>Clear the browser’s cache
Using the browser, visit http://www.youtube.com/watch?v=_OBlgSz8sSM</t>
  </si>
  <si>
    <t>Allow the video begin playback for several seconds (20 seconds for example)</t>
  </si>
  <si>
    <t xml:space="preserve">Seek forward several seconds into the video (30 seconds for example) and allow playback to resume. </t>
  </si>
  <si>
    <t>Allow the video to play to completion.</t>
  </si>
  <si>
    <t>Verify that after the seek request, and the video completes playback, it receives lossy optimization.  Typically, this will mean that the resulting seek request will generate a cache miss.
Note 2: Laptop seeking is processed as a new session from where playback would resume at the new seek point.</t>
  </si>
  <si>
    <t>The event log will be time-stamped, and display a list of flags:
e.g. - “IOO---H-A---Hm-”
Flag 3 will be “O”, indicating that we delivered the video via Lossy optimization.
Flag 13 will be “H”, indicating that a cache lookup for “High” quality occurred.
Flag 14 will be “m”, indicating a cache lookup miss and chose not to save the video to the cache due to the minimum hit count not reached.</t>
  </si>
  <si>
    <t>Cache Processing and Streaming for different Quality Levels</t>
  </si>
  <si>
    <t>The scope is to test the behavior of ASM when the requested quality for previously cached videos changes per multimedia default configuration.  If the same video is requested again, but at a different quality level then ASM would eventually cache it at that quality.
• Disable DBS feature via T3100 Policy Manager</t>
  </si>
  <si>
    <t>Using the browser, visit http://www.youtube.com/watch?v=_OBlgSz8sSM.                             Watch the same video 2 times to ensure that this video is saved in the Cache</t>
  </si>
  <si>
    <t>The target video is cached and Offline Optimization for "High" Quality is completed</t>
  </si>
  <si>
    <t>Using the CLI on the ASM/CSM node, change the Media Fidelity Lossy Optimization quality level to "Original".  Using the browser, visit http://www.youtube.com/watch?v=_OBlgSz8sSM</t>
  </si>
  <si>
    <t>Verify that when downloading a video that was cached at “High” quality from prior requests, ASM is able to serve the Original video if policy enforced quality is switched to “Original” for subsequent requests.
(Any video that has been cached at “High” quality subsequently means that it cached the Original video first.)
tail -20f /opt/bmi/var/log/MediaProxy/mp_access.log</t>
  </si>
  <si>
    <t>The event log will be time-stamped, and display a list of flags:
e.g. - IOJC-FH-----HH- 
Flag 3 will be “J”, indicating that we delivered the video via Lossless optimization (JIT).
Flag 4 will be “C“, indicating that the video WAS served from the cache.
Flag 13 will be “H”, indicating that a cache lookup for "High" quality occurred.  
Flag 14 will be “H”, indicating a cache lookup hit.</t>
  </si>
  <si>
    <t xml:space="preserve">Using the CLI on the ASM/CSM node, change the Media Fidelity Lossy Optimization quality level to Medium.  </t>
  </si>
  <si>
    <t>Wait a few minutes after making this change to ensure the ASM node has updated properly.</t>
  </si>
  <si>
    <t xml:space="preserve">Clear the browser’s cache
Using the browser, visit http://www.youtube.com/watch?v=_OBlgSz8sSM </t>
  </si>
  <si>
    <t>Verify you are served the video at Medium quality level, the video does receive on the fly lossy optimization, and lossy optimization not being served from the cache and the video is not cached yet to since the hit count at the Medium quality level not yet being equal or greater than two.</t>
  </si>
  <si>
    <t>The event log will be time-stamped, and display a list of flags:
e.g. - “IOO--FM-A---MO-”
Flag 3 will be “O”, indicating that we delivered the video via Lossy optimization.
Flag 13 will be “M”, indicating that a cache lookup for “Medium” quality occurred.
Flag 14 will be “O”, indicating a cache lookup miss for the non-original video and reverted to delivering the “Original” quality instead.</t>
  </si>
  <si>
    <t>Navigate away or close the web page visited in step 5. Clear the browser’s cache. 
Using the browser, visit http://www.youtube.com/watch?v=_OBlgSz8sSM</t>
  </si>
  <si>
    <t>The event log will be time-stamped, and display a list of flags:
e.g. - “IOO--FM-----MH”
Flag 3 will be “O”, indicating that we delivered the video via Lossy optimization.
Flag 13 will be “M”, indicating that a cache lookup for “Medium” quality occurred.  
Flag 14 will be “H”, indicating a cache lookup hit and chose to save the original video to the cache.</t>
  </si>
  <si>
    <t>Cache Processing and Streaming using SmartPhones</t>
  </si>
  <si>
    <t xml:space="preserve">The objective of this test is to verify that when using a Smartphone, a video would receive Lossy Optimization, followed by Lossless Optimization delivery of a cached (Lossy Optimized) version. 
• Disable DBS feature via T3100 Policy Manager
• Set TMO quality to “High” via ASM CLI
• Enable Media Caching via the CLI </t>
  </si>
  <si>
    <t>Using the iPhone browser (Safari), visit http://www.youtube.com/watch?v=2T_obaO46Bo</t>
  </si>
  <si>
    <t>Observe the Video Playback</t>
  </si>
  <si>
    <t>The event log will be time-stamped, and display a list of flags:
e.g. - “IOOG-FH-A--RHm-”
Flag 3 will be “O”, indicating that we delivered the video via Lossy optimization.
Flag 13 will be “H”, indicating that a cache lookup for “High” quality occurred.
Flag 14 will be “m”, indicating a cache lookup miss and chose not to save the video to the cache due to the minimum hit count not reached.</t>
  </si>
  <si>
    <t>Navigate away or close the web page visited in step 1
Clear the browser’s cache
Using the iPhone browser (Safari), visit http://www.youtube.com/watch?v=2T_obaO46Bo</t>
  </si>
  <si>
    <t>Verify that the video is served at High quality, that the video is receiving lossy optimization, and that the video is saved to the cache.</t>
  </si>
  <si>
    <t xml:space="preserve">The event log will be time-stamped, and display a list of flags:
e.g. - “IOOG-FH-A--RHMS”
Flag 3 will be “O”, indicating that we delivered the video via Lossy optimization.
Flag 13 will be “H”, indicating that a cache lookup for “High” quality occurred.
Flag 14 will be “M”, indicating a cache lookup miss and chose to save the original video to the cache.
Flag 15 will be “S”, indicating that we have successfully saved the video to the cache.
</t>
  </si>
  <si>
    <t>Note - This Step is condition based, so it will be necessary to run this test right after having verified the results of Step 4.
Navigate away or close the web page visited in step 1
Clear the browser’s cache
Using the iPhone browser (Safari), visit http://www.youtube.com/watch?v=2T_obaO46Bo</t>
  </si>
  <si>
    <t>Verify that the video is served at High quality, that the video is receiving lossy optimization, that the “High” quality video is not being served from the cache, and that the video is not saved to the cache again.</t>
  </si>
  <si>
    <t>The event log will be time-stamped, and display a list of flags:
e.g. - “IOOG-FH-A--RHO-”
Flag 3 will be “O”, indicating that we delivered the video via Lossy optimization.
Flag 13 will be “H”, indicating that a cache lookup for “High” quality occurred.
Flag 14 will be “O”, indicating a cache lookup miss for the non-original video and reverted to delivering the “Original” quality instead.</t>
  </si>
  <si>
    <t xml:space="preserve">Note - This Step is condition based, so it will be necessary to run this test after verifying the results of Offline Optimization
Watch the mp_access.log file until you see an entry appear when Offline Processing has completed its task of processing and caching a version of the video at High quality.  </t>
  </si>
  <si>
    <t>The flags will look like this:  “OOO—FH-A---HOS”.</t>
  </si>
  <si>
    <t>The event log will be time-stamped, and display a list of flags:
e.g. - “IOJG-FH----RHH-”
Flag 3 will be “J”, indicating the video was delivered via Lossless optimization (JIT).
Flag 4 will be “G“, indicating that the Range Request mode was restored from the state cache.  The state cache is not to be confused with the media cache.  The state cache is a process specific to the handling of media playback for Smart devices such as iPhone and Android.
Flag 13 will be “H”, indicating that a cache lookup for “High” quality occurred.
Flag 14 will be “H”, indicating a cache lookup hit.</t>
  </si>
  <si>
    <t>Selective Dynamic Bandwidth Shaping</t>
  </si>
  <si>
    <t>Selective Dynamic Bandwidth Shaping is the ability to apply Dynamic Bandwidth Shaping (DBS) to cached videos. This is known as Selective DBS. When there is sufficient bandwidth available, this should behave just like caching without DBS enabled. But when network congestion occurs, Selective DBS will lower the bitrate of the cached video to prevent or reduce stalling and buffering.
• Enable DBS feature via T3100 Policy Manager
• Set TMO quality to "High"  via T3100 CLI</t>
  </si>
  <si>
    <t>Using the browser, visit a site with a long video clip, such as http://www.youtube.com/watch?v=zSgiXGELjbc</t>
  </si>
  <si>
    <t>Verify that the media was optimized, but not saved to the media cache; also verify that DBS was active for this video.  The event is logged in ASM, which can be viewed by running the following command:
tail -20f /opt/bmi/var/log/MediaProxy/mp_access.log</t>
  </si>
  <si>
    <t>The event log will be time-stamped, and display a list of flags:
i.e. -  IOO--FH-AD--Hm-
Flag 3 will be “O”, indicating that we delivered the video via Lossy optimization.
Flag 10 will be “D”, indicating that DBS (Dynamic Bandwidth Shaping) was enabled.
Flag 13 will be “H”, indicating that a cache lookup for “High” quality occurred.
Flag 14 will be “m”, indicating a cache lookup miss and chose not to save the video to the cache due to the minimum hit count not reached.</t>
  </si>
  <si>
    <t>Navigate away or close the web page visited in step 1.
Clear the browser’s cache and Using the browser, visit http://www.youtube.com/watch?v=zSgiXGELjbc</t>
  </si>
  <si>
    <t>Verify that the video is served at High quality, received Lossy Optimization, not served from the cache, and that DBS was enabled.
Also Verify that the video was saved to the cache.</t>
  </si>
  <si>
    <t>The event log will be time-stamped, and display a list of flags:
i.e. -  IOO--FH-AD--HMS
Flag 3 will be “O”, indicating that we delivered the video via Lossy optimization.
Flag 10 will be “D”, indicating that DBS (Dynamic Bandwidth Shaping) is enabled.
Flag 13 will be “H”, indicating that a cache lookup for “High” quality occurred.
Flag 14 will be “M”, indicating a cache lookup miss and chose to save the original video to the cache.
Flag 15 will be “S”, indicating that we have successfully saved the video to the cache.</t>
  </si>
  <si>
    <t>Note 1: This test is condition based, so it will be necessary to run this test right after having verified the results of Step 4. 
Navigate away or close the web page visited in step 1
Clear the browser’s cache &amp;  Using the browser, visit http://www.youtube.com/watch?v=zSgiXGELjbc</t>
  </si>
  <si>
    <t>Verify that the video is served at High quality, that the video received Lossy Optimization, that the “High” quality video was not served from the cache, and that DBS was enabled</t>
  </si>
  <si>
    <t>The event log will be time-stamped, and display a list of flags:
i.e. -  IOO--FH-AD--HO-
Flag 3 will be “O”, indicating that we delivered the video via Lossy optimization.
Flag 10 will be “D”, indicating that DBS (Dynamic Bandwidth Shaping) is enabled.
Flag 13 will be “H”, indicating that a cache lookup for “High” quality occurred.
Flag 14 will be “O”, indicating a cache lookup miss for the non-original video and reverted to delivering the “Original” quality instead.</t>
  </si>
  <si>
    <t xml:space="preserve">Monitor the mp_access.log file, and WAIT at least ten minutes until an entry appears when Offline Processing has completed its task of processing and caching a version of the video at High quality. </t>
  </si>
  <si>
    <t>The flags will look like this:  “OOO--FHXA---HOS”</t>
  </si>
  <si>
    <t>Navigate away or close the web page visited in step 1
Clear the browser’s cache &amp;  Using the browser, visit http://www.youtube.com/watch?v=zSgiXGELjbc</t>
  </si>
  <si>
    <t xml:space="preserve">The event log will be time-stamped, and display a list of flags:
i.e. -  IOJC-FH--D--HH-
Flag 3 will be “J”, indicating that we delivered the video via .Lossless optimization (JIT)
Flag 10 will be “D”, indicating that DBS (Dynamic Bandwidth Shaping) is enabled.
Flag 13 will be “H”, indicating that a cache lookup for “High” quality occurred.
Flag 14 will be “H”, indicating a cache lookup hit. </t>
  </si>
  <si>
    <t>Step 10</t>
  </si>
  <si>
    <t>Configure any rate-shaper to simulate low network congestion (high bandwidth). Set the bandwidth to a high value, such as 800kbps (100 kB/s) or infinity
Using the browser, visit  http://www.youtube.com/watch?v=zSgiXGELjbc</t>
  </si>
  <si>
    <t>Observe video playback for at least 2 minutes</t>
  </si>
  <si>
    <t>Configure any rate-shaper to simulate high network congestion (low bandwidth). Set the value to a low number, such as 240kbps (30 kB/s)</t>
  </si>
  <si>
    <t>Observe video playback. The media quality should degrade while ASM is reducing the bitrate sent, and should be perceptually noticeable. This behavior is perceptually exhibited through the slight quality reduction, and also buffering/stalling of the client.</t>
  </si>
  <si>
    <t>Verify that DBS was active while the media was optimized.  The event is logged and can be viewed by running the following command: 
tail -20f /opt/bmi/var/log/MediaProxy/mp_access.log</t>
  </si>
  <si>
    <t>The event log will be time-stamped, and display a list of flags.  The flags will indicate that we were using Lossless optimization on the High quality cached video.
i.e. - IOJC-FH--D--HH-
However, you will see that the number of seconds affected by DBS is greater than 0.
i.e. – ct:43.80s/0.00s
You should have also been able to visibly see a difference in quality when you set the bandwidth low vs. when you set the bandwidth high.</t>
  </si>
  <si>
    <t>Disable Selective Dynamic Bandwidth Shaping</t>
  </si>
  <si>
    <t>Verify that Selective DBS is not active for session playback from the cache when disabled via the T3100 Policy.
Note 1: DBS is configured to be “on” by default, so it will be necessary to disable it via the T3100 Policy for this test.</t>
  </si>
  <si>
    <t xml:space="preserve">Import a T3100 Policy where DBS is disabled. </t>
  </si>
  <si>
    <t>The UPM Policy is successfully imported</t>
  </si>
  <si>
    <t xml:space="preserve">Using the browser, visit 3 times  http://www.youtube.com/watch?v=VuJ3Tjj40P8  and ensure that this video is stored in the cache. </t>
  </si>
  <si>
    <t>Observe video playback.  The video quality should match closely to the un-optimized version played back.</t>
  </si>
  <si>
    <t xml:space="preserve">Repeat the same pattern of increasing and decreasing the available bandwidth via the rate-shaper </t>
  </si>
  <si>
    <t>Verify that DBS was not active while the media was optimized.  The event is logged and can be viewed by running the following commands: 
tail -20f /opt/bmi/var/log/MediaProxy/mp_access.log</t>
  </si>
  <si>
    <t>The event log will be time-stamped, and display a list of flags.  One of the flags indicates whether or not DBS was used for that session.  The DBS flag is the 10th flag in the flag list:
i.e. IOJC-FH-----HH-
Flag 10:  - Dynamic Bandwidth Shaping disabled
To get a quantified value of the number of seconds affected by DBS, search for the video reduction (ct) parameter.  The left side value indicates that amount:
i.e. – “ct:0.00s/0.00s”
A value equal to ‘0’ indicates DBS was not active during the session.
With no client side bandwidth reduction, you can also expect to have been served the “High” quality video from the cache with Lossless optimization (JIT) for the entire duration of the video.</t>
  </si>
  <si>
    <t>Cache Processing for videos not supporting Lossy Optimization</t>
  </si>
  <si>
    <t>Verify that a video that cannot receive Lossy Optimization would stil be saved to the media cache after Minimum Hit count. Also verify that offline optimization is not performed on this video.
Pre-Requisites
• Video cache is enabled and configured via CLI
• Clear the media caches by running “/opt/bmi/mfm/bin/.admin/cache_tool –c” on the Media Fidelity module terminal interface.
• Disable DBS feature via T3100 Policy Manager
• Set TMO quality to “High” or "Medium" via T3100 CLI</t>
  </si>
  <si>
    <t>Log onto the BMCLI tool on the active CSM and goto BMCLI
&gt; show external-cache [nodes] [source-address-range]</t>
  </si>
  <si>
    <t xml:space="preserve">﻿ VideoCache should be enabled and the media cache list should list 2 entries
 VideoCacheEnabled                           : true
 MediaCacheList                              : 2
    media_cache: 192.168.16.1:/cache
      protocol: nfs
      version: 3
      options: rw,retry=0
    media_cache: 192.168.20.1:/cache
      protocol: nfs
      version: 3
      options: rw,retry=0
</t>
  </si>
  <si>
    <t>1. Using the browser, visit http://www.kicker.de/news/video/1126573/video_gladbach---eiskalt-fuer-den-klassenerhalt.html</t>
  </si>
  <si>
    <t>Verify that the media was JIT optimized, but not saved to the cache.  The event is logged in ASM, 
tail -20f /opt/bmi/var/log/MediaProxy/mp_access.log</t>
  </si>
  <si>
    <t>The event log will be time-stamped, and display a list of flags:
e.g. - “IOJSDFH-----Hm-”
Flag 3 will be “J”, indicating the video was delivered via Lossless optimization (JIT).
Flag 4 will be “S“, indicating the session reverted from Lossy to Lossless due to selective optimization.
Flag 13 will be “H”, indicating that a cache lookup for “High” quality occurred.
Flag 14 will be “m”, indicating a cache lookup miss and chose not to save the video to the cache due to the minimum hit count not reached.</t>
  </si>
  <si>
    <t>Navigate away or close the web page visited in step 1.
Clear the browser’s cache</t>
  </si>
  <si>
    <t>Cache Cleared</t>
  </si>
  <si>
    <t>Using the browser, visit http://www.kicker.de/news/video/1126573/video_gladbach---eiskalt-fuer-den-klassenerhalt.html</t>
  </si>
  <si>
    <t>Verify that the video is served via Lossless optimization/delivery, and that it is saved to the cache.</t>
  </si>
  <si>
    <t>The event log will be time-stamped, and display a list of flags:
e.g. - “IOJSDFH-----HMS”
Flag 3 will be “J”, indicating the video was delivered via Lossless optimization (JIT).
Flag 4 will be “S“, indicating the session reverted from Lossy to Lossless due to selective optimization.
Flag 13 will be “H”, indicating that a cache lookup for “High” quality occurred.
Flag 14 will be “M”, indicating a cache lookup miss and chose to save the original video to the cache.
Flag 15 will be “S”, indicating that we have successfully saved the video to the cache.</t>
  </si>
  <si>
    <t>After 10 minutes (or sufficient duration), check the mp_access.log to verify that offline processing doesn’t save an optimized quality video when that video is only allowed Lossless Optimization</t>
  </si>
  <si>
    <t>The event log will be time-stamped, and display a list of flags:
e.g. - “OO-SD-H-----HOC”
Flag 3 will be “-”, indicating NO processing was done for this video.
Flag 4 will be “S“, indicating the session reverted from Lossy to Lossless due to selective optimization.
Flag 15 will be “C”, indicating the session was cancelled from saving the offline processed video to the cache.</t>
  </si>
  <si>
    <t>Advanced Media Caching is a configurable setting to allow caching of media content that would normally not receive Lossy/Lossless optimization.
• Disable DBS feature via T3100 Policy Manager
• Set TMO quality to “High” via CLI
• Enable Media Caching via the CLI
• Enable Media Caching Advanced Mode via the CLI</t>
  </si>
  <si>
    <t>Log onto the BMCLI tool on the active CSM and goto BMCLI
en &gt; config &gt; show external-cache [nodes] [source-address-range]</t>
  </si>
  <si>
    <t>﻿
MFM Configuration
------------------
   TMO Configuration
  -------------------
      enabled                   : yes
      Media Quality             : high
      Media Cache Advanced Mode : yes
   RTMP Configuration
  --------------------
      enabled : yes
      Detection ports
     -----------------
         1935
         443
         80</t>
  </si>
  <si>
    <t>Log onto the BMCLI tool on the active CSM and enable the cache's advanced mode.</t>
  </si>
  <si>
    <t>Advanced Mode Enabled</t>
  </si>
  <si>
    <t>1. Start playing a video from Netflix at the beginning (0:00:00) http://movies.netflix.com/WiPlayer?movieid=443317</t>
  </si>
  <si>
    <t>Verify that the content is detected, but not optimized nor saved to the media cache.  The event is logged in ASM, which can be viewed by running the following command:
tail -20f /opt/bmi/var/log/MediaProxy/mp_access.log</t>
  </si>
  <si>
    <t>The event log will be time-stamped, and display a list of flags:
e.g. - “IPPU-FP-----Om-”
The following flags are most important to this test:
Flag 7: P - Original quality (Passthrough)
Flag 13: O - Cache lookup Original Quality
Flag 14: m - Cache miss - Has not hit the minimum hit count for caching the original yet.
Flag 15: - - No cache update</t>
  </si>
  <si>
    <t>Browser Cache Cleared</t>
  </si>
  <si>
    <t>Start playing the same video from Netflix at the beginning (0:00:00) http://movies.netflix.com/WiPlayer?movieid=443317</t>
  </si>
  <si>
    <t>Verify that the content is detected, saved to the media cache, and not optimized in any other way.  The event is logged in ASM, which can be viewed by running the following command:
tail -20f /opt/bmi/var/log/MediaProxy/mp_access.log</t>
  </si>
  <si>
    <t xml:space="preserve">The event log will be time-stamped, and display a list of flags:
e.g. - “IPPU-FP-----OMS”
The following flags are most important to this test:
Flag 7: P - Original quality (Passthrough)
Flag 13: O - Cache lookup Original Quality
Flag 14: M - Cache miss - We would save this
Flag 15: S - Saved output to cache </t>
  </si>
  <si>
    <t>Verify that the content is detected, played back from the media cache, and not optimized in any other way.  The event is logged in ASM, which can be viewed by running the following command:
tail -20f /opt/bmi/var/log/MediaProxy/mp_access.log</t>
  </si>
  <si>
    <t>The event log will be time-stamped, and display a list of flags:
e.g. - “IPPU-FP-----OH-”
The following flags are most important to this test:
Flag 7: P - Original quality (Passthrough)
Flag 13: O - Cache lookup Original Quality
Flag 14: H - Cache hit - Optimized Hit (found requested quality level)
Flag 15: - - No cache update</t>
  </si>
  <si>
    <t>Partially Downloaded Videos are not cached</t>
  </si>
  <si>
    <t>Verify that a video downloaded partially is not cached even if it hits the minimum hit ratio.</t>
  </si>
  <si>
    <t xml:space="preserve">Observe video playback. Stop the video midway. </t>
  </si>
  <si>
    <t>Verify that the media was optimized,indicate that only partially downloaded but not saved to the cache.  The event is logged in ASM, which can be viewed by running the following command:
tail -20f /opt/bmi/var/log/MediaProxy/mp_access.log</t>
  </si>
  <si>
    <t>The event log will be time-stamped, and display a list of flags:
e.g. - "IOO--FH-A---Hm-"
Flag 13 will be “H”, indicating that a cache lookup for “High” quality occurred.
Flag 14 will be “m”, indicating a cache lookup miss and chose not to save the video to the cache due to the minimum hit count not reached.</t>
  </si>
  <si>
    <t>The event log will be time-stamped, and display a list of flags:
e.g. - “IOO---H-A---HMP”
Flag 13 will be “H”, indicating that a cache lookup for “High” quality occurred.  
Flag 14 will be “M”, indicating a cache lookup miss and chose to save the original video to the cache.
Flag 15 will be ‘P’ to indicate that Video is not saved because it is partial download</t>
  </si>
  <si>
    <t>User Experience when Media Cache is not available</t>
  </si>
  <si>
    <t>To Verify that the video are downloaded and played from the content server when the cache is not available and reverted back to delivering from Cache when it is available
Ensure that the video used in this test is already stored in the Cache that is being disconnected
Set TMO Quality to "Original" via CLI</t>
  </si>
  <si>
    <t>Ensure that the video @ the URL http://www.youtube.com/watch?v=_OBlgSz8sSM is cached</t>
  </si>
  <si>
    <t>The video is available in the cache</t>
  </si>
  <si>
    <t>The Cache is disconnected from the cluster. Recommended to disconnect it physically</t>
  </si>
  <si>
    <t>The Cache is disconnected and is not reachable from the cluster</t>
  </si>
  <si>
    <t xml:space="preserve">The video is served from the Original Content Server and played. Observe the playback </t>
  </si>
  <si>
    <t xml:space="preserve">Connect the cache back to the cluster and verify that this is available </t>
  </si>
  <si>
    <t>Cache is connected and available</t>
  </si>
  <si>
    <t>The Video is served from the cache and the event logs show that it is served from the cache</t>
  </si>
  <si>
    <t>User Experience when Media Cache is disconnected during Video Playback from the cache</t>
  </si>
  <si>
    <t>To verify the impact to user experience when Media Cache is not available during video playback</t>
  </si>
  <si>
    <t xml:space="preserve">Ensure that the video @ the URL http://www.youtube.com/watch?v=_OBlgSz8sSM is cached by watching it for 3 times </t>
  </si>
  <si>
    <t>Using the browser, visit http://www.youtube.com/watch?v=_OBlgSz8sSM and ensure that it is delivered from the cache</t>
  </si>
  <si>
    <t>Disconnect the cache when the video is in the middle of the playback.Recommended to disconnect it physically</t>
  </si>
  <si>
    <t>The Video stops playback</t>
  </si>
  <si>
    <t>Refresh the Browser and replay the video and verify the logs that the video is played from the content server and provided on-the-fly lossy optimization</t>
  </si>
  <si>
    <t>The Logs show that the video is played from the content server and it is on-the-fly lossy optimization</t>
  </si>
  <si>
    <t>Cache Eviction Processed successfully after the threshold</t>
  </si>
  <si>
    <t>To Verify that the videos not accessed for a set time period(this is configurable) is evicted from the cache during the nightly eviction process
Pre-Req:
The default time period is 7 days (604800 seconds). For the purpose of the test case change this to 1 hour (3600 seconds).
set VideoCache EvictEntriesOlderThanThis 3600</t>
  </si>
  <si>
    <t>Watch the Video Playback</t>
  </si>
  <si>
    <t>Watch the same video 2 times to ensure that this video is saved in the Cache</t>
  </si>
  <si>
    <t>The Event logs show that the video has been saved In the cache.</t>
  </si>
  <si>
    <t>After the video is saved in the cache, watch the same video again to ensure that it is delivered from the cache</t>
  </si>
  <si>
    <t>The mp_access.log shows that the vidoe has been served from the cache</t>
  </si>
  <si>
    <t>Wait for 60 minutes without accessing this video. Check the mp_vcm.log to see that the eviction process has run 
Note : The eviction process only runs daily by crontab, so run manually.
# /opt/bmi/mfm/bin/.admin/cache_tool -ge</t>
  </si>
  <si>
    <t>The mp_vcm.log shows entry as below
[root@mig000ASMcr02_bmzone0:/opt/bmi]# tail -f ./var/log/MediaProxy/mp_vcm.log
﻿Tue Jul  3 12:55:37 2012  12234  003  ObjectStore.cpp  675  Info: cleanup finished in /mnt/bmi/var/cache/192.168.20.1/cache/V1  threads:32      elapsed:4.911   remove_errors:0 dirs:65536      files_found:86  files_removed:86        file_bytes:122310305    removed_bytes:122310305
Tue Jul  3 12:55:38 2012  12234  002  ObjectStore.cpp  675  Info: cleanup finished in /mnt/bmi/var/cache/192.168.16.1/cache/V1  threads:32      elapsed:5.055   remove_errors:0 dirs:65536      files_found:86  files_removed:86        file_bytes:122196633    removed_bytes:122196633</t>
  </si>
  <si>
    <t>Navigate away or close the web page visited in Step 1
Using the browser, visit http://www.youtube.com/watch?v=_OBlgSz8sSM</t>
  </si>
  <si>
    <t>The mp_access.log shows that the video is not available in the cache and has been served from the cache</t>
  </si>
  <si>
    <t>Cache state when ASM Blade failure during Cache Save process</t>
  </si>
  <si>
    <t>To Verify that the all ASM blades participate in cache management and clean-up stale or partially saved videos when a blade stops responding while saving to cache</t>
  </si>
  <si>
    <t>Watch the same video 2 times to ensure that the ASM blade starts saving the Video in the Cache</t>
  </si>
  <si>
    <t xml:space="preserve">Video is stored during download </t>
  </si>
  <si>
    <t>Shutdown the active ASM Zone. The video download is stopped as is the saving process
Ensure that this stale video is cleaned up. Run ls-ltr to see that the partially saved video is not present</t>
  </si>
  <si>
    <t>The video doesn't exist in the cache</t>
  </si>
  <si>
    <t>Watch the video playback fullly</t>
  </si>
  <si>
    <t>The video is served from the content server and is only saved in the cache after this time. The earlier download/save is not considered</t>
  </si>
  <si>
    <t xml:space="preserve">The video is cached </t>
  </si>
  <si>
    <t>Cached Video Identification  - Change URL of the Cached Video</t>
  </si>
  <si>
    <t>Verify when a video URL changes dynamically, ASM still serves the video from the media cache.</t>
  </si>
  <si>
    <t xml:space="preserve">Using the browser, play a video from the local video server.  Allow the video to play in its entirety.  </t>
  </si>
  <si>
    <t>The session should receive Lossless Optimization based on the mp_access.log.</t>
  </si>
  <si>
    <t>Repeat step 1 two more times, which would result in a total of three requests for the same video.</t>
  </si>
  <si>
    <r>
      <t xml:space="preserve">On the third viewing, verify the flags in the </t>
    </r>
    <r>
      <rPr>
        <sz val="10"/>
        <color theme="5" tint="0.39997558519241921"/>
        <rFont val="Calibri"/>
        <scheme val="minor"/>
      </rPr>
      <t xml:space="preserve">mp_access.log </t>
    </r>
    <r>
      <rPr>
        <sz val="10"/>
        <color theme="1"/>
        <rFont val="Calibri"/>
        <family val="2"/>
        <scheme val="minor"/>
      </rPr>
      <t xml:space="preserve">web_access.log indicate the video is being served from the media cache. </t>
    </r>
  </si>
  <si>
    <t>Verify the alphanumeric hash value of the entry in the mp_access.log file has NOT changed.  Also verify that the cache path has not changed, it is located in the CACHE subsection of the log entry. That part of the entry looks like this (example only):
HASH{mch(45000):3816582275899B3E9E32B845C9872A1D3A347F5D065658B292A6962D9C4FE3BC}</t>
  </si>
  <si>
    <t xml:space="preserve">On the local video server, change the URL of the video.  Do NOT change the domain of the server, or the file name of the video file. </t>
  </si>
  <si>
    <t xml:space="preserve"> This might be done by moving the location of the file within the video server.</t>
  </si>
  <si>
    <t>Using the browser, locate and play the same video in its entirety.</t>
  </si>
  <si>
    <t>View the mp_access.log and verify the video session produced a Cache Hit and was served from the cache.</t>
  </si>
  <si>
    <t>Verify the alphanumeric hash value of the entry in the mp_access.log file has NOT changed.  Also verify that the cache path has not changed, it is located in the CACHE subsection of the log entry</t>
  </si>
  <si>
    <t>After changing the URL (not the domain or file name) of a video that was previously cached by ASM, subsequent requests for the video should result in a Cache Hit and the video being served from the media cache.</t>
  </si>
  <si>
    <t xml:space="preserve">Cached Video Identification - Change Content of the Cached Video </t>
  </si>
  <si>
    <t>Verify when the URL of a video does not change, but the contents of the video does change; ASM does not attempt to serve the original cached video.  Subsequent access of the video would be a Cache Miss and ASM would serve the replacement video.</t>
  </si>
  <si>
    <t xml:space="preserve">On the third viewing, verify the flags in the mp_access.log indicate the video is being served from the media cache. </t>
  </si>
  <si>
    <t xml:space="preserve">
On the local video server, replace the original video being requested for a different video.  Ensure that the replacement video has an identical file name (and an identical URL) to the originally requested video. </t>
  </si>
  <si>
    <t xml:space="preserve"> The replacement video must have different content than the original video requested; but it can have the same file name, container, codec, and nominal file size (if possible).</t>
  </si>
  <si>
    <t xml:space="preserve">
Using the browser, request the same URL and allow the video to play in its entirety.</t>
  </si>
  <si>
    <t>Verify the requested “replacement” video was NOT a Cache Hit, and the session produces flags indicating the required hit count for caching the video has not been reached yet.  This confirms despite the consistency in the URL requested; ASM has recognized the “replacement” video was different from the original video requested in step 1.</t>
  </si>
  <si>
    <t xml:space="preserve">Verify the alphanumeric hash value of the entry in the mp_access.log file has changed. </t>
  </si>
  <si>
    <t>After changing the contents of the video file of the same URL that was previously cached, ASM recognizes the new video as uniquely different and does not attempt to serve the old video from the media cache.</t>
  </si>
  <si>
    <t>Cached Video Identification - Non - Availability of the Original Video in the Content server</t>
  </si>
  <si>
    <t>Verify when the video referenced by a given URL has been deleted from the content server; ASM does not serve the cached version.</t>
  </si>
  <si>
    <t>On the local video server, delete the same video so the same requested URL will result in a broken link.</t>
  </si>
  <si>
    <t>The video is deleted</t>
  </si>
  <si>
    <t>Using the browser, request the same URL.</t>
  </si>
  <si>
    <t>Verify that we do not serve the cached video to the client.  This can be done from the client browser, which would display a Page/File Not Found error.</t>
  </si>
  <si>
    <t>Cached Video Delivery - Simultaneous Access of the cached video</t>
  </si>
  <si>
    <t>Verify that a cached video can be served simultaneously to different users using different devices</t>
  </si>
  <si>
    <t xml:space="preserve">Using the browser, play a video. Allow the video to play in its entirety.  </t>
  </si>
  <si>
    <t>Using multiple devices access &amp; play the video at the same time.</t>
  </si>
  <si>
    <t>The Log should show that the video has been served from the cache for all the requests</t>
  </si>
  <si>
    <t>Offline Optimization of Cached Videos</t>
  </si>
  <si>
    <t>Verify that the Original video is saved in the cache after the minimum cache hit count when a video receives lossy optimization. A few minutes after the video is saved in the Cache, offline optimization takes place and the requested quality of the video is also saved in the cache.
• Set TMO quality to “High” via CLI
• Enable Media Caching via the CLI</t>
  </si>
  <si>
    <t>Ad Insertion in Cached Videos</t>
  </si>
  <si>
    <t>Verify that Ad-Insertion techniques are not affected by caching process 
• Set TMO quality to “High” via CLI
• Enable Media Caching via the CLI</t>
  </si>
  <si>
    <t>Watch a video from a site with Ad-Insertions</t>
  </si>
  <si>
    <t>Watch the Video again and ensure that Ads are still inserted and the video is served from the cache</t>
  </si>
  <si>
    <t>The Logs show that the video is played from the cache</t>
  </si>
  <si>
    <t xml:space="preserve">Watch the video multiple times and ensure that the random ad-insertion still happens without any issues </t>
  </si>
  <si>
    <t>Caching of Different codec videos - FLV/FLV to FLV/FLV</t>
  </si>
  <si>
    <t>The goal of the test case is to verify that Lossy Optimization is applied to encoded video using the FLV codec and can be cached
Input Container/Codec - FLV/FLV
Output Container/Codec - FLV/FLV
Note: Ensure that the TMO Quality is set to High (or) Medium via bmcli</t>
  </si>
  <si>
    <t>Using Internet Explorer browser, open a video encoded using FLV codec in a FLV Container</t>
  </si>
  <si>
    <t>Verify that Lossy was applied to the session. The event is logged in ASM, which can be viewed by running the following command:                                                                                                                tail -20f /opt/bmi/var/log/MediaProxy/mp_access.log</t>
  </si>
  <si>
    <t>Check the event log for Video Codecs</t>
  </si>
  <si>
    <t>The event log will display the codec of the video played back
e.g. - MEDIA{c:FLV/FLV v:FLV/FLV</t>
  </si>
  <si>
    <t>Clear the browser’s cache
and watch the video 3 times.</t>
  </si>
  <si>
    <t>The video is stored in the cache and served from the cache the third time it is played back</t>
  </si>
  <si>
    <t>Caching of Different codec videos - FLV/FLV to FLV/H264</t>
  </si>
  <si>
    <t>The goal of the test case is to verify that Lossy Optimization is applied to encoded video using the FLV codec and can be cached
Input Container/Codec - FLV/FLV
Output Container/Codec - FLV/H264
Note: Ensure that the TMO Quality is set to High (or) Medium via bmcli</t>
  </si>
  <si>
    <t>Enable the FLV to H264 Optimization configuration</t>
  </si>
  <si>
    <t>The event log will display the codec of the video played back
e.g. - MEDIA{c:FLV/FLV v:FLV/H264</t>
  </si>
  <si>
    <t>Caching of Different codec videos - FLV/VP6 to FLV/FLV</t>
  </si>
  <si>
    <t>The goal of the test case is to verify that Lossy Optimization is applied to encoded video using the FLV codec and can be cached
Input Container/Codec - FLV/VP6
Output Container/Codec - FLV/FLV
Note: Ensure that the TMO Quality is set to High (or) Medium via bmcli</t>
  </si>
  <si>
    <t>Using Internet Explorer(or) Firefox browser, open a video encoded using VP6 codec in a FLV Container</t>
  </si>
  <si>
    <t>The event log will display the codec of the video played back
e.g. - MEDIA{c:FLV/FLV v:VP6/FLV</t>
  </si>
  <si>
    <t>Caching of Different codec videos - FLV/VP6 to FLV/H264</t>
  </si>
  <si>
    <t>The goal of the test case is to verify that Lossy Optimization is applied to encoded video using the FLV codec and can be cached
Input Container/Codec - FLV/VP6
Output Container/Codec - FLV/H264
Note: Ensure that the TMO Quality is set to High (or) Medium via bmcli</t>
  </si>
  <si>
    <t>Using Internet Explorer browser, open a video encoded using VP6 codec in a FLV Container</t>
  </si>
  <si>
    <t>The event log will display the codec of the video played back
e.g. - MEDIA{c:FLV/FLV v:VP6/H264</t>
  </si>
  <si>
    <t>Caching of Different codec videos - FLV/H264 to FLV/H264</t>
  </si>
  <si>
    <t>The goal of the test case is to verify that Lossy Optimization is applied to encoded video using the FLV codec and can be cached
Input Container/Codec - FLV/H264
Output Container/Codec - FLV/H264
Note: Ensure that the TMO Quality is set to High (or) Medium via bmcli</t>
  </si>
  <si>
    <t>Using Internet Explorer browser, open a video encoded using H264 codec in a FLV Container</t>
  </si>
  <si>
    <t>The event log will display the codec of the video played back
e.g. - MEDIA{c:FLV/FLV v:H264/H264</t>
  </si>
  <si>
    <t>Caching of Different codec videos -  MPEG4/H264 to MPEG4/H264</t>
  </si>
  <si>
    <t>The goal of the test case is to verify that Lossy Optimization is applied to encoded video using the H264 codec and can be cached
Input Container/Codec - MPEG4/H264
Output Container/Codec -MPEG4/H264
Note: Ensure that the TMO Quality is set to High (or) Medium via bmcli</t>
  </si>
  <si>
    <t xml:space="preserve">Using the browser, open a video encoded using H264 codec in a MPEG4 Container. </t>
  </si>
  <si>
    <t xml:space="preserve">The event log will display the codec of the video played back
e.g. - MEDIA{c:MPEG4/MPEG4 v:H264/H264 </t>
  </si>
  <si>
    <t>Caching of Different codec videos - MPEG4/MPEG4 to MPEG4/H264</t>
  </si>
  <si>
    <t>The goal of the test case is to verify that Lossy Optimization is applied to encoded video using the MPEG4 codec and can be cached
Input Container/Codec - MPEG4/MPEG4
Output Container/Codec -MPEG4/H264
Note: Ensure that the TMO Quality is set to High (or) Medium via bmcli</t>
  </si>
  <si>
    <t xml:space="preserve">Using the browser, open a video encoded using MPEG4 codec in a MPEG4 Container. </t>
  </si>
  <si>
    <t>The event log will display the codec of the video played back
e.g. - MEDIA{c:MPEG4/MPEG4 v:MPEG4/H264</t>
  </si>
  <si>
    <t>DBS For Original Quality Video [FLV only]</t>
  </si>
  <si>
    <t>To verify that DBS will be applied to original quality flv videos to prevent or reduce stalling and buffering when network congestion occurs, and to ensure that DBS is able to “punch out” when network conditions return to a satisfactory state.  
• Enable DBS feature via T3100 Policy Manager - DBS is by default ON. Ensure that this has not been changed
• Set TMO quality to “Original” via T3100 CLI
• Enable AllowDBSForOriginalQuality parameter via CLI</t>
  </si>
  <si>
    <t xml:space="preserve">Configure any rate-shaper to simulate low network congestion (high bandwidth).  </t>
  </si>
  <si>
    <t>Set the bandwidth to a high value, such as 800kbps (100 kB/s) or infinity</t>
  </si>
  <si>
    <t>Using the browser, visit a site with a long FLV video clip, such as http://www.youtube.com/watch?v=oY59wZdCDo0</t>
  </si>
  <si>
    <t>Observe video playback for at least 1 minute</t>
  </si>
  <si>
    <t>Configure any rate-shaper to simulate high network congestion (low bandwidth).  Set the value to a low number, such as 240kbps (30 kB/s)</t>
  </si>
  <si>
    <t>Observe video playback.  The media quality should degrade while ASM is reducing the bitrate sent, and should be perceptually noticeable.  This behavior is perceptually exhibited through the slight quality reduction, and also buffering/stalling of the client.</t>
  </si>
  <si>
    <t xml:space="preserve">Repeat step 1, and observe playback.  </t>
  </si>
  <si>
    <t>Verify that DBS was active while the media was optimized.  The event is logged and can be viewed by running the following command: 
tail -20f /opt/bmi/var/log/MediaProxy/mp_access.log
T3100 has more descriptive web logs and contains details of the media fidelity logs. The logs are described in the evidence.
tail -10f /opt/bmi/var/log/webgrp/web_access.log</t>
  </si>
  <si>
    <t>The event log will be time-stamped, and display a list of flags. One of the flags indicates whether or not DBS was used for that session. The DBS flag is the 10th flag in the flag list. The second and third flags are also important. These should both be ‘D’ to indicate that lossless optimization with DBS was requested and selected:
e.g. - 
“IDD--FO--D--S--”
To get a quantified value of the number of seconds affected by DBS, search for the compensation time (ct) parameter.  The left side value (in red) indicates that amount:
e.g. – 
“ct:102.55s/0.00s”
A value greater than ‘0.00s’ indicates DBS was actively reducing the bitrate.
You should also observe that the dp parameter’s first number is greater than 0, and second number is either 1 less than or equal to the first number. This tells you how many times DBS punched in and punched out respectively:
e.g. –
“dp:5/4”</t>
  </si>
  <si>
    <t>DBS for Original Quality Video [Non-FLV Videos]</t>
  </si>
  <si>
    <t>To Verify that DBS is not applied to an original quality video with a container other than FLV, and that this is handled gracefully.
• Enable DBS feature via T3100 Policy Manager - DBS is by default ON. Ensure that this has not been changed
• Set TMO quality to “Original” via T3100 CLI
• Enable AllowDBSForOriginalQuality parameter via CLI</t>
  </si>
  <si>
    <t>Using the browser, visit a site that uses the VP6 codec. At the time this was written, this example URL would suffice: http://www.metacafe.com/watch/803458/smirnoff_ocean/</t>
  </si>
  <si>
    <t>Verify that DBS was rejected due to the unsupported codec. The event is logged and can be viewed by running the following commands: 
tail -20f /opt/bmi/var/log/MediaProxy/mp_access.log</t>
  </si>
  <si>
    <t>The event log will be time-stamped, and display a list of flags. One of the flags indicates whether or not DBS was used for that session. The DBS flag is the 10th flag in the flag list. The 4th flag is also important and should be ‘H’ to indicate. These should both be ‘D’ to indicate DBS-On-Demand was rejected due to unsupported codec:
e.g. - 
“IDJH-FO-----S--”
To get a quantified value of the number of seconds affected by DBS, search for the compensation time (ct) parameter.  The left side value (in red) indicates that amount:
e.g. – 
“ct:0.00s/0.00s”
A value equal to ‘0.00s’ indicates that DBS was not active during the session.
The dp parameter should also show 0 punch ins and punch outs:
e.g. –
“dp:0/0”</t>
  </si>
  <si>
    <t>Disable DBS For Original Quality Video [FLV]</t>
  </si>
  <si>
    <t>Verify that DBS is not active for session playback on an original quality video when disabled via CLI
• Enable DBS feature via T3100 Policy Manager - DBS is by default ON. Ensure that this has not been changed
• Set TMO quality to “Original” via T3100 CLI
• Disable AllowDBSForOriginalQuality parameter via CLI</t>
  </si>
  <si>
    <t>Using the browser, visit http://www.youtube.com/watch?v=VuJ3Tjj40P8</t>
  </si>
  <si>
    <t>Observe video playback for at least 1 minute.The video quality should match the un-optimized version.</t>
  </si>
  <si>
    <t xml:space="preserve">The event log will be time-stamped, and display a list of flags. One of the flags indicates whether or not DBS was used for that session. The DBS flag is the 10th flag in the flag list:
e.g. 
“IJJ--FO-----S--”
Flag 10: - - Dynamic Bandwidth Shaping disabled
To get a quantified value of the number of seconds affected by DBS, search for the compensation time (ct) parameter.  The left side value (in red) indicates that amount:
e.g. – 
“ct:0.00s/0.00s”
A value equal to ‘0.00s’ indicates that DBS was not active during the session.
The dp parameter should also show 0 punch ins and punch outs:
e.g. –
“dp:0/0”
</t>
  </si>
  <si>
    <t>Caching of RTMP Videos (RTMP/FLV to RTMP/FLV)</t>
  </si>
  <si>
    <t>Verify Lossy Optimization is applied for an RTMP supported stream and it can be cached
Input Container/Codec - RTMP/FLV
Output Container/Codec - RTMP/FLV
Note: Ensure that the TMO Quality is set to High (or) Medium via bmcli</t>
  </si>
  <si>
    <t>Using the browser , visit the site 
http://www.ted.com/talks/
Select and Play any video</t>
  </si>
  <si>
    <t>Observe playback of the video</t>
  </si>
  <si>
    <t>Verify that Lossy Optimization was applied to the session.  The event is logged in ASM, which can be viewed by running the following command:
tail -20f /opt/bmi/var/log/MediaProxy/mp_access.log</t>
  </si>
  <si>
    <t>The event log will be time-stamped, display a list of flags.
e.g. – “MOO--FH-AD-----“
Executed from the command line:
“parse_mp_flags.pl MOO--FH-AD----- “
Flag 1: M - Client connected over RTMP protocol
Flag 2: O - Transparent optimization requested
Flag 3: O - Transparent optimization (budget or quality-aware)
The log will also show the byte size reduction:
e.g. – “BYTES{t:4235498-&gt;4011498”</t>
  </si>
  <si>
    <t>Clear the browser’s cache and watch the video 3 times.</t>
  </si>
  <si>
    <t>Caching of RTMP Videos (RTMP/H264 to RTMP/H264)</t>
  </si>
  <si>
    <t>Verify Lossy Optimization is applied for an RTMP supported stream and it can be cached
Input Container/Codec - RTMP/H264
Output Container/Codec - RTMP/H264
Note: Ensure that the TMO Quality is set to High (or) Medium via bmcli</t>
  </si>
  <si>
    <t>Using the browser ,Play any video that uses H264 Codec</t>
  </si>
  <si>
    <t>Caching of RTMP Videos (RTMP/VP6 to RTMP/FLV)</t>
  </si>
  <si>
    <t>Verify Lossy Optimization is applied for an RTMP supported stream and it can be cached
Input Container/Codec - RTMP/VP6
Output Container/Codec - RTMP/FLV
Note: Ensure that the TMO Quality is set to High (or) Medium via bmcli</t>
  </si>
  <si>
    <t>Using the browser ,Play any video that uses VP6 Codec</t>
  </si>
  <si>
    <t>10. Policy Management</t>
  </si>
  <si>
    <t>10.01</t>
  </si>
  <si>
    <t>Verify the basic Policy-Management settings</t>
  </si>
  <si>
    <t>The purpose of this test is to verify the basic Policy-Management settings via the BMCLI interface</t>
  </si>
  <si>
    <t>Using BMCLI, verify the policy-management settings with the command:
&gt; show policy-management</t>
  </si>
  <si>
    <t xml:space="preserve">The output should match the below:
Policy Configuration
---------------------
Active Configuration Name : xxxxx
Activation date           : xxxxx
       Config Name                         Install Date
  ----------------------         ----------------------
xxxxxx
</t>
  </si>
  <si>
    <t>10.02</t>
  </si>
  <si>
    <t>Traverse the Project-Specific Policy Rules</t>
  </si>
  <si>
    <t>This test exercises each branch (positive and negative) of the Policy installed, to verify correct operation of the policy and underlying components</t>
  </si>
  <si>
    <t>Use a browser to connect to the T3100 Web GUI</t>
  </si>
  <si>
    <t>View the current policy installed on the T3100</t>
  </si>
  <si>
    <t>The policy is seen</t>
  </si>
  <si>
    <t>11. Adaptive Optimization</t>
  </si>
  <si>
    <t>11.01</t>
  </si>
  <si>
    <t>Configure Adaptive Video Optimization and test out High Confidence level with Video on Laptop Browser</t>
  </si>
  <si>
    <t>Verify Adaptive Video Optimization (DBS) for the 'High' confidence level on laptop Browser (IE9)</t>
  </si>
  <si>
    <t>Login to https://SMM-IP as default admin user. Under Configuration &gt;&gt; T3100  &gt;&gt; Policy Manager &gt;&gt; File Management, create a policy that contains Adaptive Optimization for Video. Set the Initial Quality to UltraHigh and Lossy Condition to High Stalling confidence.
Commit your changes and deploy the policy file you created</t>
  </si>
  <si>
    <t>Policy saved and deployed</t>
  </si>
  <si>
    <t>Using Internet Explorer 9 browser on laptop, browse to http://www.vimeo.com and play video.
Inspect the web_access.log fle</t>
  </si>
  <si>
    <t>Within 60 seconds send out second request for video. If no traffic congestion is created, generate traffic congestion by using NetLimiter device so that the high confidence level is hit (i.e. video are stalled 'for a period of time) and LOSSY optimization is enabled</t>
  </si>
  <si>
    <t>After 60 seconds send out another request for video, e.g. using the IE9 browser visit http://www.vimeo.com and navigate to a video page using a link from the Vimeo front page.
Inspect the web_access.log fle</t>
  </si>
  <si>
    <r>
      <t xml:space="preserve">1) Verify that the processed media is played correctly. 
2) Verify that the red dot which confirms the video has undergone Lossy Video Optimization is displayed on the top right corner of the video.
3) </t>
    </r>
    <r>
      <rPr>
        <b/>
        <sz val="11"/>
        <color theme="1"/>
        <rFont val="Calibri"/>
        <family val="2"/>
        <scheme val="minor"/>
      </rPr>
      <t>Selective flag #16 is '</t>
    </r>
    <r>
      <rPr>
        <sz val="12"/>
        <color theme="1"/>
        <rFont val="Calibri"/>
        <family val="2"/>
        <scheme val="minor"/>
      </rPr>
      <t xml:space="preserve">4' which indicates that the Adaptive Optimization Confidence Level is </t>
    </r>
    <r>
      <rPr>
        <b/>
        <sz val="11"/>
        <color theme="1"/>
        <rFont val="Calibri"/>
        <family val="2"/>
        <scheme val="minor"/>
      </rPr>
      <t>HIGH</t>
    </r>
    <r>
      <rPr>
        <sz val="12"/>
        <color theme="1"/>
        <rFont val="Calibri"/>
        <family val="2"/>
        <scheme val="minor"/>
      </rPr>
      <t xml:space="preserve">
</t>
    </r>
    <r>
      <rPr>
        <b/>
        <sz val="11"/>
        <color theme="1"/>
        <rFont val="Calibri"/>
        <family val="2"/>
        <scheme val="minor"/>
      </rPr>
      <t>General flag #31 is 'Y'</t>
    </r>
    <r>
      <rPr>
        <sz val="12"/>
        <color theme="1"/>
        <rFont val="Calibri"/>
        <family val="2"/>
        <scheme val="minor"/>
      </rPr>
      <t xml:space="preserve">  which indicates that Adaptive Optimization selected </t>
    </r>
    <r>
      <rPr>
        <b/>
        <sz val="11"/>
        <color theme="1"/>
        <rFont val="Calibri"/>
        <family val="2"/>
        <scheme val="minor"/>
      </rPr>
      <t>LOSSY</t>
    </r>
    <r>
      <rPr>
        <sz val="12"/>
        <color theme="1"/>
        <rFont val="Calibri"/>
        <family val="2"/>
        <scheme val="minor"/>
      </rPr>
      <t xml:space="preserve">
i.e.
WC_MISS/200 x----------------M--- A------F-1---N-4 n-s-----pf1----M-A!---S--Fp--L</t>
    </r>
    <r>
      <rPr>
        <b/>
        <sz val="11"/>
        <color theme="1"/>
        <rFont val="Calibri"/>
        <family val="2"/>
        <scheme val="minor"/>
      </rPr>
      <t>Y</t>
    </r>
  </si>
  <si>
    <t>11.02</t>
  </si>
  <si>
    <t>Verify Adaptive Video Optimization (DBS) for the 'Medium' confidence level on a Laptop Browser (Internet Explorer)</t>
  </si>
  <si>
    <t>From the Policy Manager create a policy that contains Adaptive Optimization for Video, that is set to Initial Quality as Medium, with Lossy Condition set to Medium Stalling Confidence.</t>
  </si>
  <si>
    <t>From a Laptop running Microsoft Internet Explorer,  request a video from the web (i.e. from YouTube)</t>
  </si>
  <si>
    <t>Verify that no optimization is turned on. Selective Flag 16 is set to ‘3’.  General Flag 31 is set to ‘N’.</t>
  </si>
  <si>
    <t>Within 60 seconds send out second request for youtube video.</t>
  </si>
  <si>
    <t>Optimization here will be turned on.  Sel. Flag 16 will be set to ‘3’, Gen. Flag 31 will be set to ‘Y’.</t>
  </si>
  <si>
    <t>After 60 seconds send out another request for video.</t>
  </si>
  <si>
    <t>11.03</t>
  </si>
  <si>
    <t>Configure Adaptive Video optimization and test out Low Confidence level with Video on Android device</t>
  </si>
  <si>
    <t>Verify Adaptive Video Optimization (DBS) for the 'Low' confidence level on an Android device</t>
  </si>
  <si>
    <t>From the Policy Manager create a policy that contains Adaptive Optimization for Video, that is set to Initial Quality as Medium, with Lossy Condition set to Low Stalling Confidence.</t>
  </si>
  <si>
    <t>From an Android device,  request a video from the web</t>
  </si>
  <si>
    <t>Verify that no optimization is turned on. Selective Flag 16 is set to ‘2’.  General Flag 31 is set to ‘N’.</t>
  </si>
  <si>
    <t>Optimization here will be turned on.  Sel. Flag 16 will be set to ‘2’, Gen. Flag 31 will be set to ‘Y’.</t>
  </si>
  <si>
    <t>11.04</t>
  </si>
  <si>
    <t>Test out High Confidence level on Laptop Browser - Web</t>
  </si>
  <si>
    <t>Verify Adaptive Web Optimization for the 'High' confidence level on a Laptop browser (Internet Explorer)</t>
  </si>
  <si>
    <t>From the Policy Manager create a policy that contains Adaptive Optimization for Web, that is set to Initial Quality as Medium, with Lossy Condition set to High Stalling Confidence</t>
  </si>
  <si>
    <t>From a laptop browser, browse an image-heavy website such as bbc.co.uk</t>
  </si>
  <si>
    <t>Verify that all images are loaded with the standard optimisation level (original)
The images will have Selective Flag 16 set to '4', and General Flag 31 set to 'N'</t>
  </si>
  <si>
    <t>Generate traffic congestion, so that the high confidence level is hit (big web page download time). For that purpose:
start some long, large downloads using the same connection 
OR
Alternatively use a traffic shaper to limit the download bandwidth to a low value</t>
  </si>
  <si>
    <t>Clear the browser cache and reload the webpage bbc.co.uk. Inspect the web_access.log fle</t>
  </si>
  <si>
    <t>1) Verify that the processed images are dis played correctly. 
2) Lossy image optimization is applied.
Optimization Flag 2: 'G'- indicating the Web Proxy performed GIF transcoding of the image object
Optimization Flag 3: 'J'- indicating that the Web Proxy performed JPEG transcoding of the image object.
3) Selective flag #16 is '4' which indicates that the Adaptive Optimization Confidence Level is HIGH
General flag #31 is 'Y'  which indicates that Adaptive Optimization selected LOSSY
i.e.
WC_MISS/200 x----------------M--- A------F-1---N-4 n-s-----pf1----M-A!---S--Fp--LY</t>
  </si>
  <si>
    <t>11.05</t>
  </si>
  <si>
    <t>Test out Medium Confidence level on Laptop Browser - Web</t>
  </si>
  <si>
    <t>Verify Adaptive Web Optimization for the 'Medium' confidence level on an iPhone Device</t>
  </si>
  <si>
    <t>From the Policy Manager create a policy that contains Adaptive Optimization for Web, that is set to Initial Quality as Medium, with Lossy Condition set to Medium Stalling Confidence</t>
  </si>
  <si>
    <t>Using IE9 on Laptop, browse an image-heavy website such as bbc.co.uk</t>
  </si>
  <si>
    <t>Verify that all images are loaded with the standard optimisation level (original)
The images will have Selective Flag 16 set to '3', and General Flag 31 set to 'N'</t>
  </si>
  <si>
    <t>Start some long, large downloads using the same connection</t>
  </si>
  <si>
    <t>The downloads start</t>
  </si>
  <si>
    <t>Clear the browser cache and reload the webpage (bbc.co.uk). Inspect the web_access.log fle</t>
  </si>
  <si>
    <t>1) Verify that the processed images are dis played correctly. 
2) Lossy image optimization is applied (medium).
Optimization Flag 2: 'G'- indicating the Web Proxy performed GIF transcoding of the image object
Optimization Flag 3: 'J'- indicating that the Web Proxy performed JPEG transcoding of the image object.
3) Selective flag #16 is '3' which indicates that the Adaptive Optimization Confidence Level is MEDIUM
General flag #31 is 'Y'  which indicates that Adaptive Optimization selected LOSSY
i.e.
WC_MISS/200 x----------------M--- A------F-1---N-3 n-s-----pf1----M-A!---S--Fp--LY</t>
  </si>
  <si>
    <t>EXTRA: Repeat test using iOS device, and validate User Experience</t>
  </si>
  <si>
    <t>11.06</t>
  </si>
  <si>
    <t>Test out Low Confidence level on Android Device - Web</t>
  </si>
  <si>
    <t>Verify Adaptive Web Optimization for the 'Low' confidence level on an Android device</t>
  </si>
  <si>
    <t>From the Policy Manager create a policy that contains Adaptive Optimization for Web, that is set to Initial Quality as Medium, with Lossy Condition set to Low Stalling Confidence</t>
  </si>
  <si>
    <t>From an Android device, browse an image-heavy website</t>
  </si>
  <si>
    <t>Verify that all images are loaded with the standard optimisation level (original)
The images will have Selective Flag 16 set to '1', and General Flag 31 set to 'N'</t>
  </si>
  <si>
    <t>Start some long, large downloads using the same connection (share connection over a Personal Hotspot)</t>
  </si>
  <si>
    <t>Clear the browser cache and reload the webpage (lemonde.fr)</t>
  </si>
  <si>
    <t>Verify that although slow, all images are loaded with visible optimization (medium)
The images will have Selective Flag 16 set to '1', and General Flag 31 set to 'Y'</t>
  </si>
  <si>
    <t>IPv6_Configuration</t>
  </si>
  <si>
    <t>19.01</t>
  </si>
  <si>
    <t>IPv6 interfaces are defined and configured properly in T3100</t>
  </si>
  <si>
    <t>The purpose of this test is to verify that IP interfaces are defined properly in T3100; IPv6 have the IPv6 equivalents</t>
  </si>
  <si>
    <t>Using BMCLI, verify the IP interfaces with the command:
&gt; show ip interface config
and IPv6 equivalents:
USERID@T3100(config-ipv6)#show ipv6 interface config
USERID@T3100(config-ipv6)# show ipv6 interface info</t>
  </si>
  <si>
    <t xml:space="preserve">Able to view IPv6 Configuration:
Example 'show ip interface config'
root@T3100-SL3&gt; show ip interface config
    Interface ID    IP (VIP)            Prefix  VLAN    MTU     VRID  VRIP1           VRIP2
  ------------------------------------------------------------------------------------------
    primary/cim/6   10.223.18.144       25      20      1500    N/A   N/A             N/A
    primary/lim/48  10.223.19.22        29      203     0       148   10.223.19.20    10.223.19.21
    primary/lim/49  10.223.20.22        29      303     0       149   10.223.20.20    10.223.20.21
    primary/lim/55  10.1.93.11          24      1777    1500    55    10.1.93.12      10.1.93.13
    primary/lim/56  10.1.95.11          24      1778    1500    56    10.1.95.12      10.1.95.13
    primary/lim/126 10.1.92.20          24      4081    0       126   10.1.92.27      10.1.92.29
Example 'show ipv6 interface config'
root@T3100-SL3&gt; show ipv6 interface config
   Interface ID    IP (VIP)                                 Prefix  VLAN    MTU    VRIP1                                    VRIP2                            
  ------------------------------------------------------------------------------------------------------------------------------------------------------------------
   primary/lim/61  2607:fc20:5f83:0203::22                  64      203     0      2607:fc20:5f83:0203::20                  2607:fc20:5f83:0203::21          
   primary/lim/62  2607:fc20:5f83:0303::22                  64      303     0      2607:fc20:5f83:0303::20                  2607:fc20:5f83:0303::21          
Example 'show ipv6 interface info'
USERID@T3100(config-ipv6)# show ipv6 interface info
   Interface ID    IP (VIP)                                 Prefix  VLAN    VRIP                                  
  ------------------------------------------------------------------------------------------------------------------
   1/lim-7/3       2001:428:7003:7:3:110:0:1                80      4071    2001:428:7003:7:3:110:0:2             
   1/lim-7/4       2001:428:7003:6:1:110:0:1                80      4072    2001:428:7003:6:1:110:0:2             
   1/lim-9/3       2001:428:7003:7:3:110:0:1                80      4071    2001:428:7003:7:3:110:0:3             
   1/lim-9/4       2001:428:7003:6:1:110:0:1                80      4072    2001:428:7003:6:1:110:0:3  </t>
  </si>
  <si>
    <t>19.02</t>
  </si>
  <si>
    <t>IPv6 Routes are defined and configured properly in T3100</t>
  </si>
  <si>
    <t>The purpose of this test is to verify that IP routes are defined properly in T3100</t>
  </si>
  <si>
    <t>Verify the ip routes, using the commands:
&gt;show ip route stat
and 
USERID@T3100(config-ipv6)# show ipv6 route static 
NOTE: Only static routing is used for ipv6 interfaces (PBR is not supported for IPv6, only IPv4 interfaces)</t>
  </si>
  <si>
    <t xml:space="preserve">root@T3100-SL3&gt; show ip route stat
    Route ID          IP            Prefix   Gateway         Interface  ADVMSS
  -----------------------------------------------------------------------------
   primary/cim/4   10.223.0.0       23       10.223.18.254   6
   primary/lim/2   0.0.0.0          0        10.223.20.17    49
   primary/lim/5   10.104.0.0       14       10.223.19.17    48
   primary/lim/6   10.108.0.0       15       10.223.19.17    48
USERID@T3100(config-ipv6)# show ipv6 route static
    Route ID        IP                                        Prefix   Gateway                                   Interface  ADVMSS
  ---------------------------------------------------------------------------------------------------------------------------------
    primary/lim/62  2607:fc20:5040::                          44       2607:fc20:5f83:203::17                    61
    primary/lim/61  2607:fc20:5f83:203::                      64       2607:fc20:5f83:203::17                    61
    primary/lim/63  ::                                        0        2607:fc20:5f83:303::17                    62
root@T3100-SL3&gt;
</t>
  </si>
  <si>
    <t>19.03</t>
  </si>
  <si>
    <t>IPv6 Interfaces and Routes on ASMs</t>
  </si>
  <si>
    <t>Verify that common utilities support IPv6 as well, e.g 'ip route', 'ip address'</t>
  </si>
  <si>
    <t xml:space="preserve">Whereas you run “ip route” to look at the routing table, you’d run “ip -6 route” to get the ipv6 routes:
[root@s01b02 ~]# ip -6 route
</t>
  </si>
  <si>
    <t>[root@s01b02 ~]# ip -6 route
2607:fc20:5040::/44 via fe80:dead:beef:badd:cafe:babe:0:14 dev bond1.203  metric 1024  mtu 1500 advmss 1440 hoplimit 4294967295 initcwnd 16
2607:fc20:5f83:203::/64 via fe80:dead:beef:badd:cafe:babe:0:14 dev bond1.203  metric 1024  mtu 1500 advmss 1440 hoplimit 4294967295 initcwnd 16
2607:fc20:5f83:303::/64 via fe80:dead:beef:badd:cafe:babe:40:14 dev bond1.303  metric 1024  mtu 1500 advmss 1440 hoplimit 4294967295
fe80::/64 dev bond1  proto kernel  metric 256  mtu 1500 advmss 1440 hoplimit 4294967295
fe80::/64 dev bond0  proto kernel  metric 256  mtu 1500 advmss 1440 hoplimit 4294967295
fe80::/64 dev bond1.203  proto kernel  metric 256  mtu 1500 advmss 1440 hoplimit 4294967295
fe80::/64 dev bond1.303  proto kernel  metric 256  mtu 1500 advmss 1440 hoplimit 4294967295
fe80::/64 dev bond0.4089  proto kernel  metric 256  mtu 1500 advmss 1440 hoplimit 4294967295
fe80::/64 dev bond1.4090  proto kernel  metric 256  mtu 1500 advmss 1440 hoplimit 4294967295
fe80::/64 dev bond1.4093  proto kernel  metric 256  mtu 1500 advmss 1440 hoplimit 4294967295
fe80::/64 dev bond1.4081  proto kernel  metric 256  mtu 1500 advmss 1440 hoplimit 4294967295
fe80:dead:beef:badd:cafe:babe::/112 dev bond1.203  proto kernel  metric 256  mtu 1500 advmss 1440 hoplimit 4294967295
fe80:dead:beef:badd:cafe:babe:40:0/112 dev bond1.303  proto kernel  metric 256  mtu 1500 advmss 1440 hoplimit 4294967295
default via fe80:dead:beef:badd:cafe:babe:40:14 dev bond1.303  metric 1024  mtu 1500 advmss 1440 hoplimit 4294967295
[root@s01b02 ~]#</t>
  </si>
  <si>
    <t xml:space="preserve">And “ip -6 address”:
</t>
  </si>
  <si>
    <t xml:space="preserve">[root@s01b02 ~]# ip -6 address
1: lo: &lt;LOOPBACK,UP,LOWER_UP&gt; mtu 16436
    inet6 ::1/128 scope host
       valid_lft forever preferred_lft forever
7: bond0: &lt;BROADCAST,MULTICAST,MASTER,UP,LOWER_UP&gt; mtu 1500
    inet6 fe80::5ef3:fcff:fec2:2aa4/64 scope link
       valid_lft forever preferred_lft forever
8: bond1: &lt;BROADCAST,MULTICAST,MASTER,UP,LOWER_UP&gt; mtu 1500
    inet6 fe80::a236:9fff:fe06:3660/64 scope link
       valid_lft forever preferred_lft forever
9: bond1.203@bond1: &lt;BROADCAST,MULTICAST,MASTER,UP,LOWER_UP&gt; mtu 1500
    inet6 fe80:dead:beef:badd:cafe:babe:0:2/112 scope link
       valid_lft forever preferred_lft forever
    inet6 fe80::a236:9fff:fe06:3660/64 scope link
       valid_lft forever preferred_lft forever
10: bond1.303@bond1: &lt;BROADCAST,MULTICAST,MASTER,UP,LOWER_UP&gt; mtu 1500
    inet6 fe80:dead:beef:badd:cafe:babe:40:2/112 scope link
       valid_lft forever preferred_lft forever
    inet6 fe80::a236:9fff:fe06:3660/64 scope link
       valid_lft forever preferred_lft forever
11: bond1.4081@bond1: &lt;BROADCAST,MULTICAST,MASTER,UP,LOWER_UP&gt; mtu 1500
    inet6 fe80::a236:9fff:fe06:3660/64 scope link
       valid_lft forever preferred_lft forever
12: bond0.4089@bond0: &lt;BROADCAST,MULTICAST,MASTER,UP,LOWER_UP&gt; mtu 1500
    inet6 fe80::5ef3:fcff:fec2:2aa4/64 scope link
       valid_lft forever preferred_lft forever
13: bond1.4090@bond1: &lt;BROADCAST,MULTICAST,MASTER,UP,LOWER_UP&gt; mtu 1500
    inet6 fe80::a236:9fff:fe06:3660/64 scope link
       valid_lft forever preferred_lft forever
14: bond1.4093@bond1: &lt;BROADCAST,MULTICAST,MASTER,UP,LOWER_UP&gt; mtu 1500
    inet6 fe80::a236:9fff:fe06:3660/64 scope link
       valid_lft forever preferred_lft forever
[root@s01b02 ~]#
</t>
  </si>
  <si>
    <t>IPv6_Networking</t>
  </si>
  <si>
    <t>19.04</t>
  </si>
  <si>
    <t>IPv6 DNS Lookup</t>
  </si>
  <si>
    <t>Verify that IPv6 hosts resolutions work using dns-lookup cli command</t>
  </si>
  <si>
    <t>Login as support user</t>
  </si>
  <si>
    <t xml:space="preserve">bmsupport@T3100# </t>
  </si>
  <si>
    <t xml:space="preserve">Broswe to  an ipv6 website and  then,validate by sending a DNS lookup query on the diagnostic tool:
bmsupport@T3100(diag)# dns-lookup host ipv6.he.net 
bmsupport@T3100(diag)# dns-lookup host  www6.pixar.com ANY
</t>
  </si>
  <si>
    <r>
      <t xml:space="preserve">DNS server should be reachable and IPv6 hosts resolutions should work:
</t>
    </r>
    <r>
      <rPr>
        <b/>
        <u/>
        <sz val="11"/>
        <color theme="1"/>
        <rFont val="Calibri"/>
        <family val="2"/>
        <scheme val="minor"/>
      </rPr>
      <t>Example 1</t>
    </r>
    <r>
      <rPr>
        <sz val="12"/>
        <color theme="1"/>
        <rFont val="Calibri"/>
        <family val="2"/>
        <scheme val="minor"/>
      </rPr>
      <t xml:space="preserve">
bmsupport@T3100(diag)# dns-lookup host ipv6.he.net 
AN                                                                           
;; Got answer:
;; -&gt;&gt;HEADER&lt;&lt;- opcode: QUERY, status: NOERROR, id: 59601
;; flags: qr rd ra; QUERY: 1, ANSWER: 6, AUTHORITY: 0, ADDITIONAL: 3
;; QUESTION SECTION:
;ipv6.he.net.                   IN      ANY
;; ANSWER SECTION:
ipv6.he.net.            300     IN      A       66.220.2.75
ipv6.he.net.            86400   IN      NS      ns1.he.net.
ipv6.he.net.            86400   IN      NS      ns3.he.net.
ipv6.he.net.            86400   IN      NS      ns4.he.net.
ipv6.he.net.            86400   IN      SOA     ns1.he.net. ipv6.he.net. 2011122101 10800 3600 360000 86400
ipv6.he.net.            86400   IN      AAAA    2001:470:0:64::2
;; ADDITIONAL SECTION:
ns1.he.net.             82304   IN      A       216.218.130.2
ns3.he.net.             82304   IN      A       216.218.132.2
ns4.he.net.             82304   IN      A       216.66.1.2
;; Query time: 14 msec
;; SERVER: 10.0.0.11#53(10.0.0.11)
;; WHEN: Sun Nov 18 03:48:26 2012
;; MSG SIZE  rcvd: 211
</t>
    </r>
    <r>
      <rPr>
        <b/>
        <u/>
        <sz val="11"/>
        <color theme="1"/>
        <rFont val="Calibri"/>
        <family val="2"/>
        <scheme val="minor"/>
      </rPr>
      <t xml:space="preserve">
Example 2</t>
    </r>
    <r>
      <rPr>
        <sz val="12"/>
        <color theme="1"/>
        <rFont val="Calibri"/>
        <family val="2"/>
        <scheme val="minor"/>
      </rPr>
      <t xml:space="preserve">
supportUser@T3100(diag)# dns-lookup host  www6.pixar.com ANY
Eg : ;; 
Got answer:;; -&gt;&gt;HEADER&lt;&lt;- opcode: QUERY, status: NOERROR, id: 13681;; flags: qr rd ra; QUERY: 1, ANSWER: 1, AUTHORITY: 0, ADDITIONAL: 0
;; QUESTION SECTION:
;www6.pixar.com.                        IN      ANY
;; ANSWER SECTION:
www6.pixar.com.         3600    IN      AAAA    2620:79::80
;; Query time: 18 msec
;; SERVER: 10.10.0.10#53(10.10.0.10)
;; WHEN: Fri Nov 16 15:31:36 2012
;; MSG SIZE  rcvd: 60
</t>
    </r>
  </si>
  <si>
    <t>Check dns lookup on ASM: [root@s01b07 ~]# dig telekom.com AAAA</t>
  </si>
  <si>
    <t>[root@s01b07 ~]# dig telekom.com AAAA
; &lt;&lt;&gt;&gt; DiG 9.8.2rc1-RedHat-9.8.2-0.10.rc1.el6 &lt;&lt;&gt;&gt;  telekom.com AAAA
;; global options: +cmd
;; Got answer:
;; -&gt;&gt;HEADER&lt;&lt;- opcode: QUERY, status: NOERROR, id: 38541
;; flags: qr rd ra; QUERY: 1, ANSWER: 1, AUTHORITY: 0, ADDITIONAL: 0
;; QUESTION SECTION:
;telekom.com.   IN AAAA
;; ANSWER SECTION:
telekom.com.  1800 IN AAAA 64:ff9b::455d:8e52
;; Query time: 70 msec
;; SERVER: 10.219.15.114#53(10.219.15.114)
;; WHEN: Thu Mar 28 18:04:52 2013
;; MSG SIZE  rcvd: 58</t>
  </si>
  <si>
    <t>IPv6_Functional</t>
  </si>
  <si>
    <t>19.05</t>
  </si>
  <si>
    <t>IPv6 Traffic - IPv4 and IPv6 in Dual stack deployment</t>
  </si>
  <si>
    <t>Verify that both IPv4 and ipv6 traffic can pass successfully via dual stack deployment using IPv4 and IPv6 DNS servers</t>
  </si>
  <si>
    <t>Browse to http://ipv6-test.com/, and go to connection test to check connectivity</t>
  </si>
  <si>
    <t>The connection should be ipv4 and ipv6 capable</t>
  </si>
  <si>
    <r>
      <t xml:space="preserve">Pass IPv4  trafffic via T3100, </t>
    </r>
    <r>
      <rPr>
        <u/>
        <sz val="11"/>
        <color theme="1"/>
        <rFont val="Calibri"/>
        <family val="2"/>
        <scheme val="minor"/>
      </rPr>
      <t>using IPv4 DNS server</t>
    </r>
    <r>
      <rPr>
        <sz val="12"/>
        <color theme="1"/>
        <rFont val="Calibri"/>
        <family val="2"/>
        <scheme val="minor"/>
      </rPr>
      <t xml:space="preserve">.
Example Ipv4 sites:
few top sites as per Alexa UK or 
bbc.co.uk
cnn.com
dailymail.co.uk
</t>
    </r>
    <r>
      <rPr>
        <b/>
        <sz val="11"/>
        <color theme="1"/>
        <rFont val="Calibri"/>
        <family val="2"/>
        <scheme val="minor"/>
      </rPr>
      <t/>
    </r>
  </si>
  <si>
    <t>Pass IPv6 trafffic via T3100, using IPv6 DNS server.
Example IPv6 sites (origin: http://www.sixxs.net/wiki/IPv6_Enabled_Websites)
http://ipv6.cnn.com/
http://ipv6.google.com/
http://www.v6.facebook.com/
http://ipv6.netflix.com/
http://www.gogo6.com/main
http://www.traceroute6.net/</t>
  </si>
  <si>
    <t>Ssh to ASM, check the /opt/bmi/var/log/webgrp/web_access.log and IPv4 &amp; IPv6 traffic should be recorded</t>
  </si>
  <si>
    <t xml:space="preserve">
Both Ipv4 and v6 traffic were passed successfully through the system.</t>
  </si>
  <si>
    <t>19.06</t>
  </si>
  <si>
    <t>End-To-End Browsing Possible (IPv4 and IPv6)</t>
  </si>
  <si>
    <t>This test verifies that a subscriber can browse the internet through the T3100, and that the T3100 writes log entries for the actions</t>
  </si>
  <si>
    <t>Use the BMCLI command:
&gt; show subscriber blade &lt;IP Address&gt;
to determine the ASM blade handling the traffic, and the view the logs for that subscriber with command:
&gt; en &gt; diagnostic &gt; shell &lt;blade ID&gt; "tail -f /opt/bmi/var/log/webgrp/web_access.log | grep &lt;Subscriber IP&gt;"</t>
  </si>
  <si>
    <t>Browse several websites using the subscriber device. Check web_access.log and source/ destination IP address for subscriber requests/responses; it is in IPv6 format</t>
  </si>
  <si>
    <t>The web_access logs appear on the BMCLI screen, e.g 
Mon Apr  1 12:52:08 2013 p6401   1063 -&gt;   1130      0/001 2607:fc20:f002:3f:7d92:b5a5:aeb1:dbdf:56958(56958:56958):0136 =&gt; 2001:4998:f00b:1fe::3000:00080(00080):0135    428ms    312ms(r)     0ms(O)      0ms(D)      0ms(L)      1:0ms(R)      0ms(U)      0ms(S)      0ms(C)      0ms(N)      0ms(A)      0ms(s)       43266 -&gt;       43337    0%           0       WC_MISS/200 x--------------------- AMH----F-1---N----- n-sT-----k1----M-A!-H-S--H---L-- | -/00000000 | - | - | - | ---- | - |   text/html;charset=utf-8 | 12147807127 | v6.10.219.30.10:456468195508211 | - | Mozilla/5.0 (Linux; Android 4.0.4; SCH-R530M Build/IMM76D) AppleWebKit/535.19 (KHTML, like Gecko) Ch | Android generic | Android-Web | 0:0 | 0000000000000000 | - | - |       GET http://www.yahoo.com/</t>
  </si>
  <si>
    <t>19.07</t>
  </si>
  <si>
    <t>IPv6 Policy - Header Enrichment</t>
  </si>
  <si>
    <t>Verify that the IPv6 policy is created and applied properly. Validate the Header Enrichment functionality</t>
  </si>
  <si>
    <t>Create policy with condition related to ipv6 and activate it. You can use 'sdbadd' to inject MSISDN to SDB and test MSISDN in header.
For example:
sdbadd -i 10.100.1.7 -m 447801898888 -a luciatestapn -s luciasessionid extdb_resolved</t>
  </si>
  <si>
    <t>Send ipv6 video traffic or browse ipv6 website, verify the actions of optimization</t>
  </si>
  <si>
    <t>Validate HE rule by browsing to specific site and taking trace on egress side of assigned T3100 ASM blade (nstrace on t1100 as well)</t>
  </si>
  <si>
    <t>Where IPv6 HE is used, the full 128 bit IP address will appear in the header in colon notation</t>
  </si>
  <si>
    <t>Create PDP context and verify new session is created</t>
  </si>
  <si>
    <t>Tail radiusd_session.log to verify session</t>
  </si>
  <si>
    <t>Initiate traffic towards google.com using IPv6 subscriber IP</t>
  </si>
  <si>
    <t>Check sessionDB entry for subscriber:
#sdblist | grep &lt;MSISDN&gt;</t>
  </si>
  <si>
    <t>sdblist output contains IPv6 address for the testing subscriber</t>
  </si>
  <si>
    <t>Using ipv6 source IP on Firefox, browse to several sites and check web_access.log</t>
  </si>
  <si>
    <t xml:space="preserve">OK- Traffic goes through T3100 and ipv6 addresses are shown in web_access.log </t>
  </si>
  <si>
    <t>Using ipv6 source IP on Safari, browse to several sites and check web_access.log</t>
  </si>
  <si>
    <t>19.08</t>
  </si>
  <si>
    <t>Packet Capture Comparison - IPv4 and IPv6</t>
  </si>
  <si>
    <t>Compare packet capture on Ipv4 and Ipv6</t>
  </si>
  <si>
    <t xml:space="preserve">Step1 </t>
  </si>
  <si>
    <t xml:space="preserve">Strart trace on T3100. </t>
  </si>
  <si>
    <t>Step2</t>
  </si>
  <si>
    <t>Create session and generate Ipv4 traffic . Then disconnect session</t>
  </si>
  <si>
    <t>Step3</t>
  </si>
  <si>
    <t>Stop trace</t>
  </si>
  <si>
    <t>Step4</t>
  </si>
  <si>
    <t>Start new trace and this time, create session and generate Ipv6  traffic . Then disconnect session</t>
  </si>
  <si>
    <t>Step5</t>
  </si>
  <si>
    <t>Stop trace and dowload locally the 2 traces. Comprare</t>
  </si>
  <si>
    <t>DATA LOADER</t>
  </si>
  <si>
    <t>Data Loader User Configuration</t>
  </si>
  <si>
    <t>Verify users and directories set up</t>
  </si>
  <si>
    <t>Log into DL Master as crduser</t>
  </si>
  <si>
    <t>-</t>
  </si>
  <si>
    <t># cd /export/output</t>
  </si>
  <si>
    <t>Verify all listed users are created correctly with:  # ls -l</t>
  </si>
  <si>
    <t>Allrequired users are listed</t>
  </si>
  <si>
    <t>Verify the output mount point is set as home directory for each user with: # ls -ltr</t>
  </si>
  <si>
    <r>
      <rPr>
        <b/>
        <sz val="12"/>
        <color theme="1"/>
        <rFont val="Calibri"/>
        <family val="2"/>
        <charset val="134"/>
        <scheme val="minor"/>
      </rPr>
      <t>Example Output:</t>
    </r>
    <r>
      <rPr>
        <sz val="12"/>
        <color theme="1"/>
        <rFont val="Calibri"/>
        <family val="2"/>
        <scheme val="minor"/>
      </rPr>
      <t xml:space="preserve">
On DL Master:
$ cd /export
$ ls -l
total 80
drwxr-xr-x 2 nfsnobody nfsnobody 20480 &lt;date and time&gt; &lt;user&gt;
drwx------ 2 root      root      16384 Feb 27 13:15 lost+found</t>
    </r>
  </si>
  <si>
    <t>Repeat steps 4-5 for both Slave DLs</t>
  </si>
  <si>
    <t>Example Output for Slaves:
# cd /opt/bmi/dataloader/output/data
# ls -ltr
total 0
lrwxrwxrwx 1 root root  15 Feb 28 10:32 &lt;USER&gt; -&gt; /export/&lt;USER&gt;
drwxr-xr-x 5 root root 100 Feb 28 20:00 temp
drwxr-xr-x 2 root root  40 Mar  2 06:50 &lt;ASM&gt;</t>
  </si>
  <si>
    <t>Data Loader - Data Packager Tools on ASM</t>
  </si>
  <si>
    <t>Verify that the Data Packager is configured and running on each ASM</t>
  </si>
  <si>
    <t>Examine the root crontab on each ASM and verify that the data packager tool is configured to run at frequent intervals:
Log onto CSM</t>
  </si>
  <si>
    <t>Verify that the data packager tool is correctly running and exporting data</t>
  </si>
  <si>
    <t>Enter Cluster Mananger: bmcli &gt; en &gt; config &gt; ccli</t>
  </si>
  <si>
    <t>Cluster Manager Opens</t>
  </si>
  <si>
    <t>ClusterManager [config]# invoke crontab -l | grep datapack</t>
  </si>
  <si>
    <t>Requests confirmation of commands</t>
  </si>
  <si>
    <t>Confirm you want to action this commands on all ASMs</t>
  </si>
  <si>
    <t>Completes command</t>
  </si>
  <si>
    <t>Repeat steps 1-4 for all other clusters attached to dataloader</t>
  </si>
  <si>
    <t xml:space="preserve">EXAMPLE CRONTAB
Examine the root crontab on each ASM and verify that the data packager tool is configured to run at frequent intervals:
ClusterManager [config]# invoke crontab -l | grep datapack
ASM IP Address: 10.249.97.19
0 0 * * * /opt/bmi/datapackager/bin/rotate_logs_datapackager.sh
0 0-23 * * * /opt/bmi/datapackager/bin/cleanup.sh
ASM IP Address: 10.249.97.22
0 0 * * * /opt/bmi/datapackager/bin/rotate_logs_datapackager.sh
0 0-23 * * * /opt/bmi/datapackager/bin/cleanup.sh
ASM IP Address: 10.249.97.25
0 0 * * * /opt/bmi/datapackager/bin/rotate_logs_datapackager.sh
0 0-23 * * * /opt/bmi/datapackager/bin/cleanup.sh
ASM IP Address: 10.249.97.28
0 0 * * * /opt/bmi/datapackager/bin/rotate_logs_datapackager.sh
0 0-23 * * * /opt/bmi/datapackager/bin/cleanup.sh
ClusterManager [config]# </t>
  </si>
  <si>
    <t>Examine the data packager logs, under /opt/bmi/dataloader/output/data. Note that all data with different output formats can be found under /export/&lt;format&gt;:
Log onto Master Dataloader
Change directory to: /opt/bmi/dataloader/output/data, verify that each user has their own directory.</t>
  </si>
  <si>
    <t>Data packager tool is correctly running and exporting data</t>
  </si>
  <si>
    <t># cd /export/user</t>
  </si>
  <si>
    <t>Verify that all data with different output formats can be found: # ls -lhtr |tail -4</t>
  </si>
  <si>
    <t>Example output format: /export/user:
MASTER
[root@vdlslawp01 data]# cd /export/user
[crduser@vdlmaswp01 user]$ ls -lhtr |tail -4
-rw-r--r-- 1 nfsnobody nfsnobody   42 Mar  4 01:00 req.20130303_145956_2
-rw-r--r-- 1 nfsnobody nfsnobody   42 Mar  4 06:00 req.20130303_080800_1
-rw-r--r-- 1 nfsnobody nfsnobody  475 Mar  4 11:00 req.20130304_005559_2
-rw-r--r-- 1 nfsnobody nfsnobody  270 Mar  4 12:10 req.20130303_175601_0</t>
  </si>
  <si>
    <t>Repeat steps 7-8 for users: clean and gsma</t>
  </si>
  <si>
    <t>Format remains the same.</t>
  </si>
  <si>
    <t>Repeat steps 7-9 for all Slaves Dataloaders</t>
  </si>
  <si>
    <r>
      <rPr>
        <b/>
        <sz val="12"/>
        <color indexed="8"/>
        <rFont val="Calibri"/>
        <family val="2"/>
        <scheme val="minor"/>
      </rPr>
      <t>SLAVE01</t>
    </r>
    <r>
      <rPr>
        <sz val="12"/>
        <color indexed="8"/>
        <rFont val="Calibri"/>
        <family val="2"/>
        <scheme val="minor"/>
      </rPr>
      <t xml:space="preserve">
In /opt/bmi/dataloader/output/data, checked the symbolic link: 
[root@vdlslawp01 data]# cd /export/user
[root@vdlslawp01 user]# ls -lhtr | tail -4
-rw-r--r-- 1 nfsnobody nfsnobody   42 Mar  4 01:00 req.20130303_145956_2
-rw-r--r-- 1 nfsnobody nfsnobody   42 Mar  4 06:00 req.20130303_080800_1
-rw-r--r-- 1 nfsnobody nfsnobody  475 Mar  4 11:00 req.20130304_005559_2
-rw-r--r-- 1 nfsnobody nfsnobody  270 Mar  4 12:10 req.20130303_175601_0</t>
    </r>
  </si>
  <si>
    <t>Step 11</t>
  </si>
  <si>
    <t>Verify the NFS Mount Points on the ASM:
Log onto CSM</t>
  </si>
  <si>
    <t>The mount point for the Data LoaderSlave is configured for each ASM linked to the Dataloader</t>
  </si>
  <si>
    <t>Step 12</t>
  </si>
  <si>
    <t>cli@mig051csmwp01(config)# ccli
ClusterManager [config]#</t>
  </si>
  <si>
    <t>Step 13</t>
  </si>
  <si>
    <t>ClusterManager [config]# invoke df -h | grep DL</t>
  </si>
  <si>
    <t>Step 14</t>
  </si>
  <si>
    <t>Confirm the command for all ASMs</t>
  </si>
  <si>
    <t>WARNING: Press ESC to quit.
==&gt; Invoking command 'df -h | grep DL' &lt;==
        Apply this command to all ASMs in the cluster ? [yes/no] = yes
..</t>
  </si>
  <si>
    <t>Step 15</t>
  </si>
  <si>
    <t>Verify for all ASMs the share directory exists</t>
  </si>
  <si>
    <t>Example output:
CM response: SUCCESS
ASM IP Address: 10.249.97.19
10.249.22.51:/share     39G   179M    37G     1%    /mnt/shareDL1
ASM IP Address: 10.249.97.22
10.249.22.51:/share     39G   179M    37G     1%    /mnt/shareDL1
ASM IP Address: 10.249.97.25
10.249.22.51:/share     39G   179M    37G     1%    /mnt/shareDL1
ASM IP Address: 10.249.97.28
10.249.22.51:/share     39G   179M    37G     1%    /mnt/shareDL1</t>
  </si>
  <si>
    <t>Step 16</t>
  </si>
  <si>
    <t>Repeat Steps 11-14 steps for all other CSMs in cluster</t>
  </si>
  <si>
    <t>Data Loader - Data Loader Retrieving and Processing Data</t>
  </si>
  <si>
    <t>Verify that the Data Loader itself is retrieving and processing data packets from each ASM</t>
  </si>
  <si>
    <t>1. Examine the application logs on the Data Loader blade and verify that it is retrieving data from each ASM at 5 minute intervals:
Log onto CSM and verify a session exists on the cluster and traffic is created.</t>
  </si>
  <si>
    <t>1. -</t>
  </si>
  <si>
    <t>2. View full details of  session with: # sdblist -l</t>
  </si>
  <si>
    <r>
      <rPr>
        <b/>
        <sz val="12"/>
        <color theme="1"/>
        <rFont val="Calibri"/>
        <family val="2"/>
        <charset val="134"/>
        <scheme val="minor"/>
      </rPr>
      <t xml:space="preserve">2. -Example Output: </t>
    </r>
    <r>
      <rPr>
        <sz val="12"/>
        <color theme="1"/>
        <rFont val="Calibri"/>
        <family val="2"/>
        <scheme val="minor"/>
      </rPr>
      <t xml:space="preserve">
# sdblist -l
IP Address: 10.000.00.0, VLAN: 1000, Session: SESSION-0A9F5107-8, MSISDN: ***********3, Associated IP: 10.000.00.0
  Time Fields:
    Expired              : No
    TTL                  : 21600 seconds
    Creation Time        : 2013/03/05 10:43:36 GMT (80 second(s) before now)
    Expiration Time      : 2013/03/05 16:43:36 GMT (21520 second(s) after now)
    Last Idle Check Time : 2013/03/05 10:44:51 GMT (5 second(s) before now)
    Idle Expiration Time : 2013/03/05 10:59:51 GMT (895 second(s) after now)
  Policy Data Fields:
    APN               : &lt;APN&gt;
    SGSN-IP           : 198.85.0.49
    Bearer Type       : GPRS
    Data-Source       : PCRF
    Client-Type       : CLIENTLESS</t>
    </r>
  </si>
  <si>
    <t>3. Log onto DL Master and then: # cd /share</t>
  </si>
  <si>
    <t>3. -</t>
  </si>
  <si>
    <t>4. Verify traffic data has triggered the datapackager to retreive the data within 5mins: # ls -ltr
(In high traffic test environments all logs should be less than 5 mins old)</t>
  </si>
  <si>
    <t xml:space="preserve">4. - Example Traffic:
# ls -ltr
total 48
drwx------ 2 root      root      16384 Feb 27 13:12 lost+found
drwxr-xr-x 2 nfsnobody nfsnobody  4096 Feb 28 13:00 &lt;ASM_ZONE&gt;
</t>
  </si>
  <si>
    <t>5. # cd &lt;ASM_with_most_recent_dpkgr_log&gt;/backup/
eg: # cd &lt;ASM&gt;_&lt;ZONE&gt;/backup/</t>
  </si>
  <si>
    <t>5. Changed directories</t>
  </si>
  <si>
    <t>6. Verify logs have been updated: # ls -ltr</t>
  </si>
  <si>
    <r>
      <rPr>
        <b/>
        <sz val="12"/>
        <color theme="1"/>
        <rFont val="Calibri"/>
        <family val="2"/>
        <charset val="134"/>
        <scheme val="minor"/>
      </rPr>
      <t>6. Example Output:</t>
    </r>
    <r>
      <rPr>
        <sz val="12"/>
        <color theme="1"/>
        <rFont val="Calibri"/>
        <family val="2"/>
        <scheme val="minor"/>
      </rPr>
      <t xml:space="preserve">
# ls -ltr
total 20
-rw-r--r-- 1 nfsnobody nfsnobody 17029 Mar  5 10:45 pkg_20130305_00128.tar.gz</t>
    </r>
  </si>
  <si>
    <t>7. Copy most recent file: # cp ﻿pkg_20130305_00124.tar.gz /var/tmp</t>
  </si>
  <si>
    <t>7. File is copied</t>
  </si>
  <si>
    <t>8. Open file: # gunzip -dc pkg_20130305_00128.tar.gz | tar xf -</t>
  </si>
  <si>
    <t>8. File is unzipped</t>
  </si>
  <si>
    <t>9. Verify the contents of the log file: # head -10 pkg_20130305_00128.dat</t>
  </si>
  <si>
    <r>
      <rPr>
        <b/>
        <sz val="12"/>
        <color theme="1"/>
        <rFont val="Calibri"/>
        <family val="2"/>
        <charset val="134"/>
        <scheme val="minor"/>
      </rPr>
      <t>9. Example output:</t>
    </r>
    <r>
      <rPr>
        <sz val="12"/>
        <color theme="1"/>
        <rFont val="Calibri"/>
        <family val="2"/>
        <scheme val="minor"/>
      </rPr>
      <t xml:space="preserve">
# head -10 pkg_20130305_00128.dat
Tue Mar  5 10:43:36 2013 v6u1 p13324    276 -&gt;    306      0/001     10.000.00.0:11330(07240:11330):008 =&gt;  188.165.80.169:00080(04101):010    665ms    176ms(r)     0ms(O)      0ms(D)      0ms(L)      2:12ms(R)      0ms(U)     21ms(S)      0ms(C)      0ms(N)      0ms(A)      0ms(s)    120ms(c)        4911 -&gt;        4878    0%           0       WC_MISS/200 c--------------------- AM-------1C--N----- n-s------k1SC--M-A!-I-SF-H---L- | -/00000000 | - | - | - | ---- | - |  text/html; charset=UTF-8 | 447903845713 | SESSION-0A9F5107-8 | - | Mozilla/5.0 (Windows NT 5.1; rv:19.0) Gecko/20100101 Firefox/19.0 | laptop_firefox | Laptop-Web | ENTER | - |       GET http://www.wc.pl/</t>
    </r>
  </si>
  <si>
    <t>10. Validate the Dataloader format by checking the unprocessed log entries:
# cd /export/clean</t>
  </si>
  <si>
    <t>10. -</t>
  </si>
  <si>
    <t>11. Repeat steps 6-9 for the most recent file and verify log entries.</t>
  </si>
  <si>
    <t>11. Data is being retrieved accordingly</t>
  </si>
  <si>
    <t>12. Examine the logs again to verify that the data is being processed correctly and no errors are being raised</t>
  </si>
  <si>
    <t>12. No errors are visible</t>
  </si>
  <si>
    <t>Data Loader - Creation of Output Logs</t>
  </si>
  <si>
    <t>Verify that Data Loader is correctly producing the output files</t>
  </si>
  <si>
    <r>
      <rPr>
        <b/>
        <sz val="12"/>
        <color theme="1"/>
        <rFont val="Calibri"/>
        <family val="2"/>
        <charset val="134"/>
        <scheme val="minor"/>
      </rPr>
      <t>1. Examine the output directory on the Data Loader blade and examine the latest file:</t>
    </r>
    <r>
      <rPr>
        <sz val="12"/>
        <color theme="1"/>
        <rFont val="Calibri"/>
        <family val="2"/>
        <scheme val="minor"/>
      </rPr>
      <t xml:space="preserve">
View logs under /export/clean.</t>
    </r>
  </si>
  <si>
    <r>
      <rPr>
        <b/>
        <sz val="12"/>
        <color theme="1"/>
        <rFont val="Calibri"/>
        <family val="2"/>
        <charset val="134"/>
        <scheme val="minor"/>
      </rPr>
      <t>1. Verify that the file is human readable, is tab-separated, and contains the following fields:</t>
    </r>
    <r>
      <rPr>
        <sz val="12"/>
        <color theme="1"/>
        <rFont val="Calibri"/>
        <family val="2"/>
        <scheme val="minor"/>
      </rPr>
      <t xml:space="preserve">
Datetime
Client IP address
Server IP address
Original (Internet-side) size in Bytes
Optimised (Radio-side) size in Bytes
Compression percentage saved
HTTP Status code
Category (always '-')
MSISDN
Content-Type
Session ID
User-Agent
Device ID
HTTP method
URL</t>
    </r>
  </si>
  <si>
    <t>2. Copy latest log file: # cp &lt;file&gt; /var/tmp</t>
  </si>
  <si>
    <t>2. -</t>
  </si>
  <si>
    <t>3. View the file and verify contents: #  head -10 req.20130228_135021_2</t>
  </si>
  <si>
    <r>
      <t xml:space="preserve">3. </t>
    </r>
    <r>
      <rPr>
        <b/>
        <sz val="12"/>
        <color theme="1"/>
        <rFont val="Calibri"/>
        <family val="2"/>
        <charset val="134"/>
        <scheme val="minor"/>
      </rPr>
      <t>Example Log:</t>
    </r>
    <r>
      <rPr>
        <sz val="12"/>
        <color theme="1"/>
        <rFont val="Calibri"/>
        <family val="2"/>
        <scheme val="minor"/>
      </rPr>
      <t xml:space="preserve">
2013-02-28 13:50:21          10.159.82.3            82.192.97.24               403             403         0    302                                                                    -     7RClrrVf94yotp81MFlTeA==        text/plain      SESSION-0A9F5203-6      Mozilla/5.0 (Windows NT 5.1; rv:19.0) Gecko/20100101 Firefox/19.0    laptop_firefox  GET     http://www.t-zones.co.uk/apps/ebdc/en/purchase-redirect?jsenabled=true&amp;amp;_nocache=HKA01wONdOyT</t>
    </r>
  </si>
  <si>
    <t>Data Loader - Housekeeping</t>
  </si>
  <si>
    <t>Verify that Data Loader removes all output files older than 120 (5 days) hours and rotates application logs</t>
  </si>
  <si>
    <r>
      <rPr>
        <b/>
        <sz val="12"/>
        <color indexed="8"/>
        <rFont val="Calibri"/>
        <family val="2"/>
        <scheme val="minor"/>
      </rPr>
      <t xml:space="preserve">1. Enable the Data Loader to run to populate output directory
</t>
    </r>
    <r>
      <rPr>
        <sz val="12"/>
        <color indexed="8"/>
        <rFont val="Calibri"/>
        <family val="2"/>
        <scheme val="minor"/>
      </rPr>
      <t xml:space="preserve"># cd /export/&lt;user&gt;
</t>
    </r>
  </si>
  <si>
    <t>1. Data Loader is running and producing output</t>
  </si>
  <si>
    <t>2. Verify Data loader is producing output.</t>
  </si>
  <si>
    <t>3. Repeat steps 1-2 for all users.</t>
  </si>
  <si>
    <r>
      <rPr>
        <b/>
        <sz val="12"/>
        <color indexed="8"/>
        <rFont val="Calibri"/>
        <family val="2"/>
        <scheme val="minor"/>
      </rPr>
      <t>4. After 5 days, examine the output directory on the Data Loader blade and view the list of files</t>
    </r>
    <r>
      <rPr>
        <sz val="12"/>
        <color indexed="8"/>
        <rFont val="Calibri"/>
        <family val="2"/>
        <scheme val="minor"/>
      </rPr>
      <t xml:space="preserve">
Verify there are no files older than 120 hours: # ls -lht | tail -5</t>
    </r>
  </si>
  <si>
    <t xml:space="preserve">4. [crduser@vdlmaswp01 user]$ ls -lht | tail -5
-rw-r--r-- 1 nfsnobody nfsnobody  50K Mar  1 09:55 req.20130301_095002_6
</t>
  </si>
  <si>
    <t>5. Repeat for each user</t>
  </si>
  <si>
    <t>5. -</t>
  </si>
  <si>
    <t>9. Verify that following entries exist and are scheduled:
/opt/bmi/dataloader/master/bin/rotate_logs_mcs.sh
/opt/bmi/dataloader/master/bin/rotate_logs_master.sh
/opt/bmi/dataloader/slave/bin/rotate_logs_slave.sh</t>
  </si>
  <si>
    <t>9. EXAMPLE CRONTAB OUTPUT
ClusterManager [config]# invoke crontab -l | grep datapack
ASM IP Address: 10.000.00.00
0 0 * * * /opt/bmi/datapackager/bin/rotate_logs_datapackager.sh
0 0-23 * * * /opt/bmi/datapackager/bin/cleanup.sh</t>
  </si>
  <si>
    <t xml:space="preserve">Verify that Data Loader removes all input files older than 72  hours </t>
  </si>
  <si>
    <r>
      <rPr>
        <b/>
        <sz val="12"/>
        <color theme="1"/>
        <rFont val="Calibri"/>
        <family val="2"/>
        <charset val="134"/>
        <scheme val="minor"/>
      </rPr>
      <t>1. Verify Data Packager has populated the input directory with data:</t>
    </r>
    <r>
      <rPr>
        <sz val="12"/>
        <color theme="1"/>
        <rFont val="Calibri"/>
        <family val="2"/>
        <scheme val="minor"/>
      </rPr>
      <t xml:space="preserve">
# cd /export/&lt;user&gt;</t>
    </r>
  </si>
  <si>
    <t>1. Input directory has data received form data packager</t>
  </si>
  <si>
    <t>2. Verify Data packager is producing input.</t>
  </si>
  <si>
    <r>
      <rPr>
        <b/>
        <sz val="11"/>
        <color theme="1"/>
        <rFont val="Calibri"/>
        <family val="2"/>
        <scheme val="minor"/>
      </rPr>
      <t>4. Verify the housekeeping cron is set up to run to expunge input directory data older than 3 days:</t>
    </r>
    <r>
      <rPr>
        <sz val="12"/>
        <color theme="1"/>
        <rFont val="Calibri"/>
        <family val="2"/>
        <scheme val="minor"/>
      </rPr>
      <t xml:space="preserve">
Access cluster manager: # bmcli &gt; en &gt; config &gt; ccli</t>
    </r>
  </si>
  <si>
    <r>
      <rPr>
        <b/>
        <sz val="12"/>
        <color theme="1"/>
        <rFont val="Calibri"/>
        <family val="2"/>
        <charset val="134"/>
        <scheme val="minor"/>
      </rPr>
      <t>4. Example output:</t>
    </r>
    <r>
      <rPr>
        <sz val="12"/>
        <color theme="1"/>
        <rFont val="Calibri"/>
        <family val="2"/>
        <scheme val="minor"/>
      </rPr>
      <t xml:space="preserve">
[crduser@vdlmaswp01 user]$ ls -lht | tail -5
-rw-r--r-- 1 nfsnobody nfsnobody  50K Mar  1 09:55 req.20130301_095002_6</t>
    </r>
  </si>
  <si>
    <t>5. Run commands: # invoke crontab -l | grep datapack</t>
  </si>
  <si>
    <t>6. Confirm for all ASMs</t>
  </si>
  <si>
    <t>6. -</t>
  </si>
  <si>
    <t>7. Verify datapackager cleanup.sh is on all ASMs.
(eg. 0 0-23 * * * /opt/bmi/datapackager/bin/cleanup.sh)</t>
  </si>
  <si>
    <t>7. EXAMPLE CRONTAB OUTPUT
ClusterManager [config]# invoke crontab -l | grep datapack
ASM IP Address: 10.249.97.19
0 0 * * * /opt/bmi/datapackager/bin/rotate_logs_datapackager.sh
0 0-23 * * * /opt/bmi/datapackager/bin/cleanup.sh
ASM IP Address: 10.249.97.22
0 0 * * * /opt/bmi/datapackager/bin/rotate_logs_datapackager.sh
0 0-23 * * * /opt/bmi/datapackager/bin/cleanup.sh
ASM IP Address: 10.249.97.25
0 0 * * * /opt/bmi/datapackager/bin/rotate_logs_datapackager.sh
0 0-23 * * * /opt/bmi/datapackager/bin/cleanup.sh
ASM IP Address: 10.249.97.28
0 0 * * * /opt/bmi/datapackager/bin/rotate_logs_datapackager.sh
0 0-23 * * * /opt/bmi/datapackager/bin/cleanup.sh</t>
  </si>
  <si>
    <r>
      <rPr>
        <b/>
        <sz val="11"/>
        <color theme="1"/>
        <rFont val="Calibri"/>
        <family val="2"/>
        <scheme val="minor"/>
      </rPr>
      <t>8. Following 3 days, verify data over 3 days old has now been expunged:</t>
    </r>
    <r>
      <rPr>
        <sz val="12"/>
        <color theme="1"/>
        <rFont val="Calibri"/>
        <family val="2"/>
        <scheme val="minor"/>
      </rPr>
      <t xml:space="preserve">
# cd /export/&lt;user&gt;</t>
    </r>
  </si>
  <si>
    <t>8. -</t>
  </si>
  <si>
    <t>9. Verify directory only contains data less than 3 days old.</t>
  </si>
  <si>
    <r>
      <rPr>
        <b/>
        <sz val="12"/>
        <color theme="1"/>
        <rFont val="Calibri"/>
        <family val="2"/>
        <charset val="134"/>
        <scheme val="minor"/>
      </rPr>
      <t>9. Example output:</t>
    </r>
    <r>
      <rPr>
        <sz val="12"/>
        <color theme="1"/>
        <rFont val="Calibri"/>
        <family val="2"/>
        <scheme val="minor"/>
      </rPr>
      <t xml:space="preserve">
[crduser@vdlmaswp01 user]$ ls -lht | tail -5
-rw-r--r-- 1 nfsnobody nfsnobody  50K Mar  1 09:55 req.20130301_095002_6
-rw-r--r-- 1 nfsnobody nfsnobody  26K Mar  1 09:50 req.20130301_094034_6
-rw-r--r-- 1 nfsnobody nfsnobody  31K Mar  1 09:50 req.20130301_094747_6
-rw-r--r-- 1 nfsnobody nfsnobody  991 Mar  1 09:40 req.20130301_090116_1
-rw-r--r-- 1 nfsnobody nfsnobody  67K Mar  1 09:40 req.20130301_093700_1</t>
    </r>
  </si>
  <si>
    <t>10. Repeats steps 8-9 for all users.</t>
  </si>
  <si>
    <t>10. Format remains the same.</t>
  </si>
  <si>
    <t>Data Loader - OCI</t>
  </si>
  <si>
    <t>Verify that the Data Loader OCI interface is operating correctly</t>
  </si>
  <si>
    <t>1. Log on to master data loader</t>
  </si>
  <si>
    <t>2. Run # /opt/bmi/dataloader/cmd/dataloader.sh</t>
  </si>
  <si>
    <t>3. Verify dataloader prompt is given.</t>
  </si>
  <si>
    <t>4. Enter command: &gt; help, verify help options are displayed.</t>
  </si>
  <si>
    <r>
      <rPr>
        <b/>
        <sz val="12"/>
        <color indexed="8"/>
        <rFont val="Calibri"/>
        <family val="2"/>
        <scheme val="minor"/>
      </rPr>
      <t>4. dataloader&gt; help</t>
    </r>
    <r>
      <rPr>
        <sz val="12"/>
        <color indexed="8"/>
        <rFont val="Calibri"/>
        <family val="2"/>
        <scheme val="minor"/>
      </rPr>
      <t xml:space="preserve">
General dataloader commands:
        license
        remotecommand
        list
        remove
        debug
        sharesshkeys
        healthcheck
        add
        init
        failover
        jobs
        quit
        !! (repeats last command)
Job-specific commands:
        aetransfer salt
        aetransfer start</t>
    </r>
  </si>
  <si>
    <t>5. Enter command: &gt; list jobs, verify jobs are displayed</t>
  </si>
  <si>
    <r>
      <rPr>
        <b/>
        <sz val="12"/>
        <color indexed="8"/>
        <rFont val="Calibri"/>
        <family val="2"/>
        <scheme val="minor"/>
      </rPr>
      <t>5. dataloader&gt; list jobs</t>
    </r>
    <r>
      <rPr>
        <sz val="12"/>
        <color indexed="8"/>
        <rFont val="Calibri"/>
        <family val="2"/>
        <scheme val="minor"/>
      </rPr>
      <t xml:space="preserve">
Retrieving job details...
Key        Name       Group      Slave                          Status
2582144471 aetransfer group55915 10.249.22.52                   COMPLETED
</t>
    </r>
  </si>
  <si>
    <t>6. Enter command: &gt; list packages, verify packages are displayed</t>
  </si>
  <si>
    <t>6. dataloader&gt; list packages
Retrieving package details...
Key        Name             Source                         Status
(none)
dataloader&gt;
dataloader&gt; list slave
Retrieving slave hostnames or IP addresses...
10.000.00.00     healthy (ASM IP)
10.000.00.00     healthy</t>
  </si>
  <si>
    <t>7. Enter command: &gt; list slave, verify slaves are displayed</t>
  </si>
  <si>
    <t xml:space="preserve">7. dataloader&gt; list slave
Retrieving slave hostnames or IP addresses...
10.000.00.00     healthy
10.000.00.00     healthy
Also, on Slave Nodes we run the command 'list packager'. The results for SLAVE01:
$ /opt/bmi/dataloader/cmd/dataloader.sh
Bytemobile Data Loader Operations Interface v2.0
Type help for a list of available commands or quit to exit.
dataloader&gt; list packager
Retrieving data packagers hostnames or IP addresses...
Job Name         ID Data Packager        Share Directory
--------         -- -------------        ---------------
aetransfer        0 &lt;ASM_ZONE&gt;         /share/&lt;ASM_ZONE&gt;
</t>
  </si>
  <si>
    <t>8. Repeat steps 6-7 for all slave data loaders using commands: help and list packagers</t>
  </si>
  <si>
    <t>Licensing Features and Statistics</t>
  </si>
  <si>
    <t>The objective of these tests is to verify the license validity and the retrieval of aggregated license statistics from the DLm database.</t>
  </si>
  <si>
    <r>
      <rPr>
        <b/>
        <sz val="12"/>
        <color indexed="8"/>
        <rFont val="Calibri"/>
        <family val="2"/>
        <scheme val="minor"/>
      </rPr>
      <t>1. Use the OCI license command to display the license-related information of DLs in the data loader slave nodes:</t>
    </r>
    <r>
      <rPr>
        <sz val="12"/>
        <color indexed="8"/>
        <rFont val="Calibri"/>
        <family val="2"/>
        <scheme val="minor"/>
      </rPr>
      <t xml:space="preserve">
Log on to master data loader</t>
    </r>
  </si>
  <si>
    <t>3. Enter command: &gt; license features</t>
  </si>
  <si>
    <r>
      <t xml:space="preserve">3. EXAMPLE:
</t>
    </r>
    <r>
      <rPr>
        <sz val="12"/>
        <color indexed="8"/>
        <rFont val="Calibri"/>
        <family val="2"/>
        <scheme val="minor"/>
      </rPr>
      <t>$ /opt/bmi/dataloader/cmd/dataloader.sh
Bytemobile Data Loader Operations Interface v2.0
Type help for a list of available commands or quit to exit.
dataloader&gt; license features
License will expire on Tue Dec 31 2013 (303 days)
Licensed output feeds: 3</t>
    </r>
  </si>
  <si>
    <t>6 Repeat steps 2-3 for all Slave dataloaders.</t>
  </si>
  <si>
    <t>7. Use the OCI license command to display the license statistics for a time period and a specific output type in the data loader slave node.
dataloader&gt; license stats -t &lt;OUTPUT_TYPE&gt; -y &lt;year&gt; -m &lt;month&gt; -d &lt;day&gt; -h &lt;hour&gt;</t>
  </si>
  <si>
    <t>7. -</t>
  </si>
  <si>
    <t>9. Enter command: &gt; license stats -t &lt;OUTPUT_TYPE&gt; -y &lt;year&gt; -m &lt;month&gt; -d &lt;day&gt; -h &lt;hour&gt;
(eg. license stats -t gsma -y 2013 -m 03 -d 02 -h 16)</t>
  </si>
  <si>
    <t>9. dataloader&gt; license stats -t &lt;USER&gt; -y 2013 -m 03 -d 02 -h 16
Statistics retrieved for type: '&lt;USER&gt;' from '2013-03-02 16:00:00.000' to '2013-03-02 16:59:59.999'
PackagedRecords: 162    ProcessedRecords: 162</t>
  </si>
  <si>
    <r>
      <rPr>
        <b/>
        <sz val="12"/>
        <color indexed="8"/>
        <rFont val="Calibri"/>
        <family val="2"/>
        <scheme val="minor"/>
      </rPr>
      <t>11. Export license statistics to a file via OCI:
dataloader&gt; license stats -t &lt;OUTPUT_TYPE&gt; -y &lt;year&gt; -m &lt;month&gt; -d &lt;day&gt; -h &lt;hour&gt;      -e &lt;filename&gt;</t>
    </r>
    <r>
      <rPr>
        <sz val="12"/>
        <color indexed="8"/>
        <rFont val="Calibri"/>
        <family val="2"/>
        <scheme val="minor"/>
      </rPr>
      <t xml:space="preserve">
Log on to master data loader
Run # /opt/bmi/dataloader/cmd/dataloader.sh</t>
    </r>
  </si>
  <si>
    <t>11. -</t>
  </si>
  <si>
    <t>12. Enter command: &gt;  license stats -t &lt;OUTPUT_TYPE&gt; -y &lt;year&gt; -m &lt;month&gt; -d &lt;day&gt; -h &lt;hour&gt;  -e &lt;filename&gt;</t>
  </si>
  <si>
    <t>12. -</t>
  </si>
  <si>
    <t>13. # cd &lt;export_location&gt;</t>
  </si>
  <si>
    <t>13. -</t>
  </si>
  <si>
    <t>14. Verify export completed successfully: # ls -ltr</t>
  </si>
  <si>
    <t>14. dataloader&gt; license stats -t&lt;USER&gt; -y 2013 -m 03 -d 02 -h 16 -e /var/tmp/test-stats
dataloader&gt;
dataloader&gt; exit
$ ls -lh /var/tmp/test-stats
-rw-rw-r-- 1 crduser crduser 532 Mar  4 15:12 /var/tmp/test-stats</t>
  </si>
  <si>
    <t>Manual Processing of Historical Packages</t>
  </si>
  <si>
    <t>Verify that the DPs are able to process historic traffic in the form of historical Unison logs and that the user is able to manually start a DL job process</t>
  </si>
  <si>
    <t>1. On DL Master node, check for packaged log under /share/&lt;ASM&gt;/backup/failed</t>
  </si>
  <si>
    <t>4. View failed directories: # cd /opt/bmi/var/datapackager/log_pkgs/failed/vdlmwp01-DLm/s01b08</t>
  </si>
  <si>
    <t>4. Failed directory is not empty</t>
  </si>
  <si>
    <t>5. Copy a failed date file: # cp  &lt;DATA_PKG&gt;.tar.gz /var/tmp</t>
  </si>
  <si>
    <t>5. File is copied</t>
  </si>
  <si>
    <t>6. Open the failed log: # cd /var/tmp, # gunzip -cd &lt;DATA_PKG&gt;.tar.gz | tar xf -</t>
  </si>
  <si>
    <t>6. File unzipped</t>
  </si>
  <si>
    <t>7. View the first lines of the file: # head -10  &lt;DATA_PKG&gt;.dat</t>
  </si>
  <si>
    <r>
      <rPr>
        <b/>
        <sz val="11"/>
        <color theme="1"/>
        <rFont val="Calibri"/>
        <family val="2"/>
        <scheme val="minor"/>
      </rPr>
      <t>7. EXAMPLE:</t>
    </r>
    <r>
      <rPr>
        <sz val="12"/>
        <color theme="1"/>
        <rFont val="Calibri"/>
        <family val="2"/>
        <scheme val="minor"/>
      </rPr>
      <t xml:space="preserve">
2013-02-28 13:50:21          10.159.82.3            82.192.97.24               403             403         0    302                                                                    -     7RClrrVf94yotp81MFlTeA==        text/plain      SESSION-0A9F5203-6      Mozilla/5.0 (Windows NT 5.1; rv:19.0) Gecko/20100101 Firefox/19.0    laptop_firefox  GET     http://www.t-zones.co.uk/apps/ebdc/en/purchase-redirect?jsenabled=true&amp;amp;_nocache=HKA01wONdOyT</t>
    </r>
  </si>
  <si>
    <t>8. Note the failed package id range</t>
  </si>
  <si>
    <t>8. Either one ID or a range ID-ID</t>
  </si>
  <si>
    <t>9. Load OCI: /opt/bmi/dataloader/cmd/dataloader.sh</t>
  </si>
  <si>
    <t>9. Command line: &gt;</t>
  </si>
  <si>
    <r>
      <t xml:space="preserve">10. Run command &gt; aetransfer start Basic 1 &lt;PACKAGE ID RANGE&gt; &lt;DATE OF PACKAGE&gt;
</t>
    </r>
    <r>
      <rPr>
        <b/>
        <sz val="11"/>
        <color theme="1"/>
        <rFont val="Calibri"/>
        <family val="2"/>
        <scheme val="minor"/>
      </rPr>
      <t>Note: The package ID is found on the file name.</t>
    </r>
  </si>
  <si>
    <t>10. dataloader&gt; aetransfer start Basic 1 166 2013-02-28
Starting aetransfer job...
Processing all packages having descriptor 166 (set 1 of 1), date 2013-02-28</t>
  </si>
  <si>
    <t>11. View exported data files: cd /export/&lt;USER&gt;</t>
  </si>
  <si>
    <t>11. Export completes successfully</t>
  </si>
  <si>
    <t>12. Copy the most recent file to tmp location: cp &lt;DATA_PKG&gt;.dat /var/tmp</t>
  </si>
  <si>
    <t>12. File is copied</t>
  </si>
  <si>
    <t>13. View the data file and verify failed entries have now been processed.</t>
  </si>
  <si>
    <t>13. Files can be viewed and are verified</t>
  </si>
  <si>
    <t>DATA LOADER_RESILIENCE</t>
  </si>
  <si>
    <t>Data Packager failure</t>
  </si>
  <si>
    <t>Verify that the failure of a DP node doesn’t result in the overall failure of the Data Loader solution; the DLs should continue to process the packages received from the remaining DPs and be able to produce Output Packages</t>
  </si>
  <si>
    <r>
      <rPr>
        <b/>
        <sz val="12"/>
        <color indexed="8"/>
        <rFont val="Calibri"/>
        <family val="2"/>
        <scheme val="minor"/>
      </rPr>
      <t>1. Add a dummy Data Packager to the Data Loader Slave Node via OCI:</t>
    </r>
    <r>
      <rPr>
        <sz val="12"/>
        <color indexed="8"/>
        <rFont val="Calibri"/>
        <family val="2"/>
        <scheme val="minor"/>
      </rPr>
      <t xml:space="preserve">
Log onto a slave dataloader node.</t>
    </r>
  </si>
  <si>
    <t>2. Load the OCI: # /opt/bmi/dataloader/cmd/dataloader.sh</t>
  </si>
  <si>
    <t>3. Add new (dummy) data package: &gt;  add packager aetransfer DP1 /share/DP_1</t>
  </si>
  <si>
    <t>3. Succesfully add a failed data packager</t>
  </si>
  <si>
    <t>4. Log into Master Dataloader</t>
  </si>
  <si>
    <t>4. Logged into dataloader</t>
  </si>
  <si>
    <t>5. # /etc/init.d/dl_job aetransfer restart</t>
  </si>
  <si>
    <t>5. Job restarted</t>
  </si>
  <si>
    <t>6. Generate traffic.</t>
  </si>
  <si>
    <t>6. Data packager has traffic to export / import.</t>
  </si>
  <si>
    <t>7. Find and note which ASM's data packager is being used: (sdblist, view associated IP)</t>
  </si>
  <si>
    <t>7. Noted session ID</t>
  </si>
  <si>
    <t>8. Log into Master Dataloader</t>
  </si>
  <si>
    <t>9. # cd /share/&lt;STEP7_SESSION_ASM_NAME&gt;/backup</t>
  </si>
  <si>
    <t>9. Open directory noted in Step 7.</t>
  </si>
  <si>
    <r>
      <t>Step 1</t>
    </r>
    <r>
      <rPr>
        <sz val="12"/>
        <color theme="1"/>
        <rFont val="Calibri"/>
        <family val="2"/>
        <scheme val="minor"/>
      </rPr>
      <t>0</t>
    </r>
  </si>
  <si>
    <t>10. Verify files are updated.</t>
  </si>
  <si>
    <r>
      <t xml:space="preserve">10. EXAMPLE OUTPUT:
</t>
    </r>
    <r>
      <rPr>
        <sz val="12"/>
        <color rgb="FF000000"/>
        <rFont val="Calibri"/>
        <family val="2"/>
        <scheme val="minor"/>
      </rPr>
      <t>-rw-r--r-- 1 nfsnobody nfsnobody 1596 Mar  5 12:54 pkg_20130305_00125.tar.gz
-rw-r--r-- 1 nfsnobody nfsnobody 9192 Mar  5 12:55 pkg_20130305_00154.tar.gz
[root@vdlmaswp01 backup]# date
Tue Mar  5 12:55:41 GMT 2013"</t>
    </r>
  </si>
  <si>
    <t>Data Loader Master Failure</t>
  </si>
  <si>
    <t>Bring down DLm and check if ASM will store the packages locally as per configured values</t>
  </si>
  <si>
    <r>
      <t xml:space="preserve">1. Bring the DLm down, by disabling NFS service (# service nfs stop partition)
</t>
    </r>
    <r>
      <rPr>
        <sz val="12"/>
        <color theme="1"/>
        <rFont val="Calibri"/>
        <family val="2"/>
        <scheme val="minor"/>
      </rPr>
      <t>Log onto the Master dataloader</t>
    </r>
  </si>
  <si>
    <t>1. Logged onto dataloader</t>
  </si>
  <si>
    <t>2. Bring it down by disabling the NFS service: # service nfs stop partition
&gt; show alarms active</t>
  </si>
  <si>
    <t>2. Example of service stopping:
2013-03-05 15:25:07 - ERROR: Output directory ""/mnt/shareDL1/&lt;ASM_ZONE&gt;"" is not accessible
************************************
2013-03-05 15:25:07 - Sending alarm /opt/bmi/node/bin/alarmGen -alarm dpkgr 36 ""Inaccessible Data Packager output directory""  6 Activate Major &gt;&gt; /dev/null 2&gt;&amp;1
 cli@&lt;ASM&gt; &gt; sh al ac
Alarm Id  Alarm No.  Severity        Node               Type                 Timestamp
--------  ---------  ---------  ---------------  ------------------  -------------------------
     239         36  Major      10.000.00.000    Communications      Tue Mar  5 15:25:08 2013
Inaccessible Data Packager output directory</t>
  </si>
  <si>
    <t>3. Log onto ASM with a pdp context.</t>
  </si>
  <si>
    <t>3. Traffic Is generated.</t>
  </si>
  <si>
    <t>4. Verify UNISON services continue</t>
  </si>
  <si>
    <t>4. Traffic continues to upload/download</t>
  </si>
  <si>
    <t xml:space="preserve">5. Verify data-packager logs are stored locally: # cd /opt/bmi/datapackager/var/work/datapackager/&lt;NUMBER&gt;/data-packager-work, # ls -ltr.
T-series stores files:
/opt/bmi/var/datapackager/log_pkgs/failed/vdlmwp01-DLm/s01b08
</t>
  </si>
  <si>
    <t>5. Example Format
[root@&lt;ASM_ZONE&gt;:/opt/bmi/datapackager/var/work/data-packager/4352/data-packager-work]# ls -ltr
total 158
-rw-r--r--   1 root     root       17029 Mar  5 10:45 pkg_20130305_00128.tar.gz</t>
  </si>
  <si>
    <t>6. Restore the Master dataloader: # service nfs start</t>
  </si>
  <si>
    <t>6. # service nfs start
Starting NFS services:                                     [  OK  ]
Starting NFS mountd:                                       [  OK  ]
Starting NFS daemon:                                       [  OK  ]</t>
  </si>
  <si>
    <t>7. Verify the local copies from Step 5 have been copied to:
1) /mnt/shareDL1/&lt;ASM_ZONE&gt;/backup
and 2) /export/ouput/clean/&lt;ASM&gt;.</t>
  </si>
  <si>
    <r>
      <rPr>
        <b/>
        <sz val="12"/>
        <color rgb="FF000000"/>
        <rFont val="Calibri"/>
        <family val="2"/>
        <scheme val="minor"/>
      </rPr>
      <t>7. Local Copied are now copied:</t>
    </r>
    <r>
      <rPr>
        <sz val="12"/>
        <color rgb="FF000000"/>
        <rFont val="Calibri"/>
        <family val="2"/>
        <scheme val="minor"/>
      </rPr>
      <t xml:space="preserve">
# ls -ltr
total 96
-rw-r--r-- 1 nfsnobody nfsnobody </t>
    </r>
    <r>
      <rPr>
        <sz val="12"/>
        <color rgb="FFFF0000"/>
        <rFont val="Calibri"/>
        <family val="2"/>
        <charset val="134"/>
        <scheme val="minor"/>
      </rPr>
      <t>17029</t>
    </r>
    <r>
      <rPr>
        <sz val="12"/>
        <color rgb="FF000000"/>
        <rFont val="Calibri"/>
        <family val="2"/>
        <scheme val="minor"/>
      </rPr>
      <t xml:space="preserve"> Mar  5 10:45 pkg_20130305_00128.tar.gz
</t>
    </r>
  </si>
  <si>
    <t>Data Loader Slaves Failure</t>
  </si>
  <si>
    <t>Bring down both slaves to cause package failure. The packages simply get stored in the input in the DLm and can be processed later manually  when slaves are restored</t>
  </si>
  <si>
    <r>
      <rPr>
        <b/>
        <sz val="11"/>
        <color theme="1"/>
        <rFont val="Calibri"/>
        <family val="2"/>
        <scheme val="minor"/>
      </rPr>
      <t>1. Verify healthy state of DL slave nodes by checking "/opt/bmi/dataloader/master/var/log/jobinit.aetransfer.log"</t>
    </r>
    <r>
      <rPr>
        <sz val="12"/>
        <color theme="1"/>
        <rFont val="Calibri"/>
        <family val="2"/>
        <scheme val="minor"/>
      </rPr>
      <t xml:space="preserve">
Log onto master dataloader.</t>
    </r>
  </si>
  <si>
    <t>1. Logged into dataloader</t>
  </si>
  <si>
    <t>2. View the aetransfer log:
# cat /opt/bmi/dataloader/master/var/log/jobinit.aetransfer.log</t>
  </si>
  <si>
    <r>
      <rPr>
        <b/>
        <sz val="11"/>
        <color theme="1"/>
        <rFont val="Calibri"/>
        <family val="2"/>
        <scheme val="minor"/>
      </rPr>
      <t>2. Example output from Slave dataloader:</t>
    </r>
    <r>
      <rPr>
        <sz val="12"/>
        <color theme="1"/>
        <rFont val="Calibri"/>
        <family val="2"/>
        <scheme val="minor"/>
      </rPr>
      <t xml:space="preserve">
# tail -50 /opt/bmi/dataloader/master/var/log/jobinit.aetransfer.log
Processing all packages having descriptor 168 (set 1 of 1)
Tue Mar  5 14:10:04 GMT 2013 :: SLAVE: 10.249.22.53 is NOT HEALTHY: Starting aetransfer job...
Processing all packages having descriptor 168 (set 1 of 1)
Tue Mar  5 14:10:04 GMT 2013 :: ERROR: No healthy slave servers found!</t>
    </r>
  </si>
  <si>
    <t>3. Log onto Slave dataloader.</t>
  </si>
  <si>
    <t>4. Run command: # etc/init.d/dl_slave stop</t>
  </si>
  <si>
    <t>4. Dataloader slaves stop</t>
  </si>
  <si>
    <t>5. Log back onto master dataloader, run command: &gt; list slave</t>
  </si>
  <si>
    <t>6. Verify slaves register as unhealthy.</t>
  </si>
  <si>
    <t>6. Example format:
dataloader&gt; list slave
Retrieving slave hostnames or IP addresses...
10.000.00.00     unhealthy
10.000.00.00     unhealthy</t>
  </si>
  <si>
    <t>7. Verify data-packager logs are stored locally:</t>
  </si>
  <si>
    <t>8. Login as sudo user, then: # cd /share/&lt;ASM&gt;</t>
  </si>
  <si>
    <t>9. Verify data packager exists locally: ls -la</t>
  </si>
  <si>
    <r>
      <rPr>
        <b/>
        <sz val="11"/>
        <color theme="1"/>
        <rFont val="Calibri"/>
        <family val="2"/>
        <scheme val="minor"/>
      </rPr>
      <t>9. Example output:</t>
    </r>
    <r>
      <rPr>
        <sz val="12"/>
        <color theme="1"/>
        <rFont val="Calibri"/>
        <family val="2"/>
        <scheme val="minor"/>
      </rPr>
      <t xml:space="preserve">
# ls -la
total 24
drwxr-xr-x  3 nfsnobody nfsnobody 4096 Mar  5 15:56 .
drwxrwxrwx 11 root      root      4096 Mar  5 14:53 ..
drwxr-xr-x  2 nfsnobody nfsnobody 4096 Mar  5 15:45 backup
-rw-r--r--  1 nfsnobody nfsnobody    0 Mar  5 15:31 .dpkgrOutdirHealthCheck
-rw-r--r--  1 nfsnobody nfsnobody 1339 Mar  5 15:48 pkg_20130305_00188.tar.gz
-rw-r--r--  1 nfsnobody nfsnobody 1091 Mar  5 15:53 pkg_20130305_00189.tar.gz
-rw-r--r--  1 nfsnobody nfsnobody 1089 Mar  5 15:56 pkg_20130305_00190.tar.gz</t>
    </r>
  </si>
  <si>
    <t>10. Log onto Slave dataloader.</t>
  </si>
  <si>
    <t>11. Restart the data loader packages: #/etc/init.d/dl_slave start</t>
  </si>
  <si>
    <t>11. Dataloader slaves start</t>
  </si>
  <si>
    <t>12 .Verify all data packages are processed and appear in backup</t>
  </si>
  <si>
    <t>13. Login as sudo user, then: # cd /share/&lt;ASM&gt;</t>
  </si>
  <si>
    <t>14. Verify all local files: ls -la</t>
  </si>
  <si>
    <t>14. # ls -la
total 28
drwxr-xr-x  3 nfsnobody nfsnobody 4096 Mar  5 16:00 .
drwxrwxrwx 11 root      root      4096 Mar  5 14:53 ..
drwxr-xr-x  2 nfsnobody nfsnobody 4096 Mar  5 15:45 backup
-rw-r--r--  1 nfsnobody nfsnobody    0 Mar  5 16:00 .dpkgrOutdirHealthCheck
-rw-r--r--  1 nfsnobody nfsnobody 1339 Mar  5 15:48 pkg_20130305_00188.tar.gz</t>
  </si>
  <si>
    <t>DLm and DLs Reboot</t>
  </si>
  <si>
    <t>Verify that after rebooting DL, processing continues and output packages are produced properly</t>
  </si>
  <si>
    <t>Reboot master then check if processing continues
# init 6</t>
  </si>
  <si>
    <t>Reboot both slaves in a sequence and check if processing will continue on after they are both back online (to see if no manual 
intervention is needed)
# init 6</t>
  </si>
  <si>
    <t>Both reboot and resume processing the data</t>
  </si>
  <si>
    <t>EMS</t>
  </si>
  <si>
    <t>View NE’s system and component info</t>
  </si>
  <si>
    <t xml:space="preserve">Login T-EMS GUI. Select “Topology” in “Global Menu”, and then select NE’s name in “Navigation Tree”
</t>
  </si>
  <si>
    <t xml:space="preserve">1. Verify that NE’s “System Info” will be displayed in the “Content Area”.
2. Verify that NE’s shelves and components belong to the shelf will be displayed in the “Navigation Tree”.
3. Verify that NE’s alarm summary will be displayed in the “Alarm Summary”.
4. Verify that NE’s alarm will be displayed in the “Active Alarm Table”. 
</t>
  </si>
  <si>
    <t>Select “Topology” -&gt; “Network” -&gt; “NE Name” -&gt; “Shelf-1(Primary) -&gt; “Control and State Modules” -&gt; “1/CSM100-06” -&gt; “Info &amp; State” in “Navigation Tree”</t>
  </si>
  <si>
    <t>Verify that CSM’s “Info and State” will be displayed in the “Content Area”.</t>
  </si>
  <si>
    <t>The T-EMS provides EMS configuration, centralized and per NE configuration management. Including features such as networking, core functions, subscriber database, SNMP trap receivers, and Policy Management. For this test, you need to verify that EMS can send alarms which are generated by NEs to OSS server</t>
  </si>
  <si>
    <t xml:space="preserve">Login T-EMS GUI and select “Configuration” in “Global Menu” -&gt; select “T-EMS-&gt;Network Management Interface” in the “Navigation Tree” -&gt; click “SNMP Trap Receivers” function tab.
</t>
  </si>
  <si>
    <t xml:space="preserve">Add an entry with related OSS information.
</t>
  </si>
  <si>
    <t xml:space="preserve">Verify that SNMP trap receiver entry has been added to EMS server.
</t>
  </si>
  <si>
    <t>Generate some alarms from NE side</t>
  </si>
  <si>
    <t>Verify that OSS server is able to receive alarms generated by NEs.</t>
  </si>
  <si>
    <t>Verify that centralized configuration can be enforced to NE successfully by adding and enforcing a policy file</t>
  </si>
  <si>
    <t xml:space="preserve">Login T-EMS GUI -&gt; select “Configuration” in “Global Menu” -&gt; select “TPM Policy Files” in the “Navigation Tree”
</t>
  </si>
  <si>
    <t>Add and configure a policy file. Ten , click “Send To” button, select any NE(s) in the list, and click “OK” button.</t>
  </si>
  <si>
    <t>Verify that policy file added in step 4 will be enforced to the NE selected successfully</t>
  </si>
  <si>
    <t>Select “Configuration” -&gt; “Network” -&gt; “NE Name” -&gt; “Policy Manager” -&gt; “System Policy Files” in the “Navigation Tree”.</t>
  </si>
  <si>
    <t>Policy file is there, applied</t>
  </si>
  <si>
    <t xml:space="preserve">Per NE Configuration Management </t>
  </si>
  <si>
    <t>Verify that per NE configuration can be performed successfully</t>
  </si>
  <si>
    <t xml:space="preserve">Login T-EMS GUI. Select “Configuration” in “Global Menu” -&gt; select “Configuration” -&gt; “Network” -&gt; “NE Name” -&gt; “NTP” in the “Navigation Tree”.
Click “Add” button, input NTP server’s IP Address and click “Commit” button. 
</t>
  </si>
  <si>
    <t>Verify that NTP server can be added successfully.</t>
  </si>
  <si>
    <t xml:space="preserve">Login T-EMS GUI. Select “Configuration” in “Global Menu” -&gt; select “Configuration” -&gt; “Network” -&gt; “NE Name” -&gt; “Services” -&gt; “Optimization” -&gt; “Video Optimization” -&gt; “Lossless Optimization” in the “Navigation Tree”.
Input “Video Burst Time” and click “Commit” button.
</t>
  </si>
  <si>
    <t>Verify that “Video Burst Time” can be set successfully.</t>
  </si>
  <si>
    <t>User Access - admin access</t>
  </si>
  <si>
    <t>The purpose of this test is to verify that user can login T-EMS GUI successfully</t>
  </si>
  <si>
    <t>From the test laptop, launch web browser, type the login URL in address bar https://ems server IP</t>
  </si>
  <si>
    <t>Login Page is displayed</t>
  </si>
  <si>
    <t>Input default username/password: admin/PASSW0RD and click “Login” button.</t>
  </si>
  <si>
    <t>User Access - read access</t>
  </si>
  <si>
    <t>Input default username/password: USERID/PASSW0RD and click “Login” button. - Need to verify account details</t>
  </si>
  <si>
    <t>Validate that no configuration changes can be made on the system</t>
  </si>
  <si>
    <t>User does not have correct privelages to make any config changes</t>
  </si>
  <si>
    <t>Adding NE to the T-EMS</t>
  </si>
  <si>
    <t>The purpose of this test is to verify that to be managed T-Series devices can be added in T-EMS via GUI successfully.</t>
  </si>
  <si>
    <t xml:space="preserve">Login to T-EMS GUI. Select “Topology” in “Global Menu” -&gt; select “Network” in “Navigation Tree”.
</t>
  </si>
  <si>
    <t xml:space="preserve">Click “Add” button, nd input each required field of the T3100.
Click “Commit” button. </t>
  </si>
  <si>
    <t xml:space="preserve">Verify that NE will be added in successfully, and T-EMS will synchronize Configuration, Event and Alarm from the NE; all state will be “Connected” or “Completed” eventually
</t>
  </si>
  <si>
    <t>View NE's System Information</t>
  </si>
  <si>
    <t>The purpose of this test is to verify that NE’s system info can be displayed successfully.</t>
  </si>
  <si>
    <t>Log onto the T-EMS Gui and navigate to Topology in global Menu</t>
  </si>
  <si>
    <t xml:space="preserve">Verify that NE’s “System Info” will be displayed in the “Content Area”.
Verify that NE’s shelves and components belong to the shelf will be displayed in the “Navigation Tree”.
</t>
  </si>
  <si>
    <t xml:space="preserve"> Select NE’s name in “Navigation Tree”.</t>
  </si>
  <si>
    <t xml:space="preserve">Verify that NE’s alarm summary will be displayed in the “Alarm Summary”.
Verify that NE’s alarm will be displayed in the “Active Alarm Table
</t>
  </si>
  <si>
    <t>The purpose of this test is to verify that Component’s Maintenance Tasks can be executed successfully</t>
  </si>
  <si>
    <t>Login T-EMS GUI and  navigate to “Topology” in “Global Menu”.</t>
  </si>
  <si>
    <t>Successfully loged in and able to navigate</t>
  </si>
  <si>
    <t>Select Topology -&gt; Network -&gt; NE Name -&gt; Shelf-1(Primary) -&gt; Blade Modules -&gt; 1/ASM100-0x -&gt; Maintenance Tasks in Navigation Tree</t>
  </si>
  <si>
    <t xml:space="preserve">Verify that maintenance tasks will be displayed properly according to ASM’s current status.
</t>
  </si>
  <si>
    <t>Power On/Off the ASM.</t>
  </si>
  <si>
    <t>maintenance task can be executed successfully.</t>
  </si>
  <si>
    <t>12.10</t>
  </si>
  <si>
    <t>The purpose of this test is to verify that NE and EMS node’s active alarms can be displayed successfully</t>
  </si>
  <si>
    <t>Log on to the T-EMS Gui and navigate to Fault in Global Menu</t>
  </si>
  <si>
    <t>Verify if there are any current alarms on the system and if so make note of which alarms are currently active</t>
  </si>
  <si>
    <t>Create an active alarm -add a unreachable or inexistent Storage Devices in page Configuration -&gt; Network -&gt; NE Name -&gt; Services -&gt; Media Cache -&gt; External Storage -&gt; Storage Devices will raise a Major alarm</t>
  </si>
  <si>
    <t>Device is added to NE</t>
  </si>
  <si>
    <t xml:space="preserve">Select “Active Alarm Viewer” in the “Navigation Tree”. </t>
  </si>
  <si>
    <t>Alarm is generated for unreachable device</t>
  </si>
  <si>
    <t>Once the Alarm has been viewed remove device to revert the config</t>
  </si>
  <si>
    <t>Alarm is cleared</t>
  </si>
  <si>
    <t>The purpose of this test is to verify that active alarms filter can be added successfully and works properly.</t>
  </si>
  <si>
    <t xml:space="preserve">Login T-EMS GUI. Select “Fault” in “Global Menu”.
Select “Active Alarm Viewer” in the “Navigation Tree”. </t>
  </si>
  <si>
    <t>Verify that active alarms of all NEs and EMS node’s will be displayed in the “Content Area”.</t>
  </si>
  <si>
    <t>Select “Active Alarm Filter Settings” in “Navigation Tree”.
Click “Add” button, input a name and select any criteria, only check “Major” in “Severity” for example. (T-EMS 1.4.0.0 supports filtering active alarm by “Severity”, “Alarm Number”, “Alarm Type”, “Alarm Raised Time” and “Source ID”.), click “Commit” button.</t>
  </si>
  <si>
    <t>Verify that filter can be added successfully.</t>
  </si>
  <si>
    <t>Select “Active Alarm Viewer” in the “Navigation Tree”.From the dropdown list, select the added filter.</t>
  </si>
  <si>
    <t>Verify that only active alarms match the criteria set in the filter will be displayed in the “Content Area”.</t>
  </si>
  <si>
    <t xml:space="preserve">Step 4 </t>
  </si>
  <si>
    <t>Using the steps in the above tc create some major alarms along with alarms of other severity levels</t>
  </si>
  <si>
    <t>Ensure that these alarms are seen in the filter</t>
  </si>
  <si>
    <t>The purpose of this test is to verify that NE and EMS node’s active alarms can be exported successfully</t>
  </si>
  <si>
    <t>Login T-EMS GUI. Select “Fault” in “Global Menu”</t>
  </si>
  <si>
    <t>Verify that active alarm can be exported to a file.</t>
  </si>
  <si>
    <t>ok</t>
  </si>
  <si>
    <t>Create an alarm by adding dummy storage device - steps in previous testcase</t>
  </si>
  <si>
    <t>Avtive alarm is generated on the platform</t>
  </si>
  <si>
    <t>Click the Export button and save file.</t>
  </si>
  <si>
    <t>File is successfully saved</t>
  </si>
  <si>
    <t xml:space="preserve">Open the file and ensure active alarms are exported </t>
  </si>
  <si>
    <t>Active alarms as visible</t>
  </si>
  <si>
    <t>12.13</t>
  </si>
  <si>
    <t>T3100 Health Check</t>
  </si>
  <si>
    <t>The purpose of this testcase is to validate that SNMP traps are received for healthcheck with the following Node</t>
  </si>
  <si>
    <t>Log on to T-EMS and check the active alarms</t>
  </si>
  <si>
    <t>No Active alarms on the system</t>
  </si>
  <si>
    <t>From the BMCLI - Reboot the ASM and ensure trap is sent to T-EMS</t>
  </si>
  <si>
    <t>Alarm is generated and node rebooted</t>
  </si>
  <si>
    <t>Check Active Alarms on T-Ems and validate that alarms have been forwarded on the NBI to Data OMC</t>
  </si>
  <si>
    <t>Alarm is seen on the T-EMS and Cleared when the node comes back up</t>
  </si>
  <si>
    <t>From the BMCLI - Reboot the CSM and ensure trap is sent to T-EMS</t>
  </si>
  <si>
    <t>Check Active Alarms on T-Ems and validate that alarms have been forwarded on to Data OMC</t>
  </si>
  <si>
    <t>T1100 Health Check</t>
  </si>
  <si>
    <t>The purpose of this testcase is to validate that SNMP traps are received for healthcheck for the T1100</t>
  </si>
  <si>
    <t>Reboot the primary T1100 and ensure trap is sent to T-EMS</t>
  </si>
  <si>
    <t>12.15</t>
  </si>
  <si>
    <t>IBM Chassis Health Check</t>
  </si>
  <si>
    <t>The purpose of this testcase is to validate that SNMP traps are received for healthcheck for the IBM Chassis</t>
  </si>
  <si>
    <t>Log onto the AMM and generate an alarm by rebooting a secondry switch etc</t>
  </si>
  <si>
    <t>12.16</t>
  </si>
  <si>
    <t>T-SDB Health Check</t>
  </si>
  <si>
    <t>The purpose of this testcase is to validate that SNMP traps are received for healthcheck for the T-SDB</t>
  </si>
  <si>
    <t>Break the connection between T-SDB and T3100 - add dummy route</t>
  </si>
  <si>
    <t>13. Fault Management &amp; HA</t>
  </si>
  <si>
    <t>Verify that manual switchover of LIM is functional</t>
  </si>
  <si>
    <t>Verify that T3100 passes traffic through the ASM through the active LIM and upon LIM failover (LIM removed) and failback (LIM reinserted), subscriber traffic continues to pass from customer’s client network through T3100 to internet and back
Also, verify that Alarms are sent via T-EMS NBI</t>
  </si>
  <si>
    <t>Verify that traffic is passing correctly through the T3100.
Check the shelf status with the CLI command:
&gt;en &gt;show shelf</t>
  </si>
  <si>
    <t>The current active LIM is shown.
Traffic is passing correctly through the optimizer</t>
  </si>
  <si>
    <t>Failover the LIMs with the command:
&gt;en &gt;config &gt;redundancy switchover lim
&gt; cfg commit
Run 'show shelf' to verify this.</t>
  </si>
  <si>
    <t>LIM VRRP addresses failover from LIM7 to LIM9, use 'show shelf' to verify this</t>
  </si>
  <si>
    <r>
      <t xml:space="preserve">Verify that alarms are sent via T-EMS NBI, and </t>
    </r>
    <r>
      <rPr>
        <sz val="12"/>
        <color theme="1"/>
        <rFont val="Calibri"/>
        <family val="2"/>
        <scheme val="minor"/>
      </rPr>
      <t>received by customer OSS system</t>
    </r>
  </si>
  <si>
    <t>Check the traffic again through the T3100</t>
  </si>
  <si>
    <t>Traffic is still passing correctly through the T3100</t>
  </si>
  <si>
    <t>Verify that T3100 SMM failover will be achieved by forcing a failover via CLI and failback, after which ssh connectivity to the T3100 continues, traps/alarms are still being forwarded by the active SMM</t>
  </si>
  <si>
    <t>Log into the T3100 CLI, and view the currently active SMM:
&gt;en &gt;show shelf</t>
  </si>
  <si>
    <t>Note the currently active SMM</t>
  </si>
  <si>
    <t>Failover is initiated by forced failover via the CLI:
&gt;en &gt;config &gt; redundancy switchover smm
&gt;en &gt;config &gt; cfg commit</t>
  </si>
  <si>
    <t>The SMM switches over. The CLI access will be lost, and the tester must log in again to connect to the new SMM.</t>
  </si>
  <si>
    <t>Verify that alarms are sent via T-EMS NBI, and received by cusomter OSS system</t>
  </si>
  <si>
    <t>Once complete, log in again to the T3100, and view the currently active SMM module</t>
  </si>
  <si>
    <t>Verify that the other SMM is now the active module</t>
  </si>
  <si>
    <t>Examine the SMM &gt; T3100 modules connectivity to verify that the new SMM is valid
show redundancy
show system
show inventory</t>
  </si>
  <si>
    <t>All modules are shown and there are no abnormalities</t>
  </si>
  <si>
    <t>Trigger manual failover of CIM</t>
  </si>
  <si>
    <t>Verify that CIM failover will be achieved by powering-off the currently active CIM via CLI and failback by powering-on the currently powered-off CIM, after the interface fails over there should be continued service on Control Plane</t>
  </si>
  <si>
    <t>Verify the currently active CIM with the command:
&gt;en &gt;show shelf
Verify that CIM interfaces are currently working, e.g. with a DNS lookup command:
&gt;en &gt;diag &gt;dns-lookup host google.com</t>
  </si>
  <si>
    <t>The currently active CIM is recorded, and the DNS lookup returns correctly.</t>
  </si>
  <si>
    <t>Trigger Manual failover of CIM by powering down active CIM.
Use the command:
&gt;en &gt;config &gt;power-state 1/cim-&lt;x&gt; off
&gt; cfg commit
(where &lt;x&gt; is the currently active CIM)</t>
  </si>
  <si>
    <t>The active CIM is powered down, but OAM connection and T3100 services are unaffected; alarms sent via T-EMS NBI</t>
  </si>
  <si>
    <t>Verify that CIM interfaces on the newly active CIM are currently working, e.g. with a DNS lookup command:
&gt;en &gt;diag &gt;dns-lookup host google.com</t>
  </si>
  <si>
    <t>The DNS query responds in the same timeframe as the initial query</t>
  </si>
  <si>
    <t>Power up the first CIM with the command
&gt;en &gt;config &gt;power-state 1/cim-&lt;x&gt; on
&gt; cfg commit</t>
  </si>
  <si>
    <t>The first CIM comes back up successfully</t>
  </si>
  <si>
    <t>Check the CIM status with the command
&gt; show shelf</t>
  </si>
  <si>
    <t>Verify that the second CIM is still the active one, and the first CIM has come back up into standby mode</t>
  </si>
  <si>
    <t>Verify that the standby CSM can become active upon a forced CSM switchover via CLI and vice versa on a second switchover, after which ssh connectivity to the T3100 continues and the new Active CSM behaves as the previous CSM</t>
  </si>
  <si>
    <t>View the status of the active CSM with commands:
&gt; show alarms active 
&gt; show system
&gt; show redundancy
&gt; show shelf</t>
  </si>
  <si>
    <t>All commands return normal operation</t>
  </si>
  <si>
    <r>
      <t xml:space="preserve">Failover is initiated by forced failover via the CLI:
</t>
    </r>
    <r>
      <rPr>
        <b/>
        <sz val="11"/>
        <color theme="1"/>
        <rFont val="Calibri"/>
        <family val="2"/>
        <scheme val="minor"/>
      </rPr>
      <t>&gt;en &gt; config &gt;  redundancy switchover csm</t>
    </r>
    <r>
      <rPr>
        <sz val="12"/>
        <color theme="1"/>
        <rFont val="Calibri"/>
        <family val="2"/>
        <scheme val="minor"/>
      </rPr>
      <t xml:space="preserve">
</t>
    </r>
    <r>
      <rPr>
        <b/>
        <sz val="11"/>
        <color theme="1"/>
        <rFont val="Calibri"/>
        <family val="2"/>
        <scheme val="minor"/>
      </rPr>
      <t>&gt;en &gt; config &gt; cfg commit</t>
    </r>
  </si>
  <si>
    <t>Verify from “show shelf” command, that the active-standby CSM pair has switched roles.</t>
  </si>
  <si>
    <t>Repeat step 1 on the new Active CSM</t>
  </si>
  <si>
    <t>ASM Software failure</t>
  </si>
  <si>
    <t>Validate customer experience and alarms generated during an ASM failure.
Verify that the Bytemobile ASM platform is able to detect and recover from a software component failure</t>
  </si>
  <si>
    <r>
      <t xml:space="preserve">Establish a PDP context.
Browse to www.bbc.co.uk
Start a HTTP download from http://www.awitness.org/unified.zip
Also start playing a video
</t>
    </r>
    <r>
      <rPr>
        <b/>
        <sz val="11"/>
        <color theme="1"/>
        <rFont val="Calibri"/>
        <family val="2"/>
        <scheme val="minor"/>
      </rPr>
      <t>Check web_access.log.</t>
    </r>
  </si>
  <si>
    <t>Web page is displayed correctly.
Download starts.
Video starts to download
Web_access.log shows the transactions from the active session.</t>
  </si>
  <si>
    <t>Fail the ASM handling the traffic from Step 1 by disabling the watchdog process on the ASM with the command:
&gt;en &gt;config &gt; maintenance process 1/blm-5 SVC-Watchdog disable
&gt;cfg commit
Check theLIM load balancer through the command:
&gt; show slb server info
Browse to www.bbc.co.uk again
Check download.
Check video status</t>
  </si>
  <si>
    <t>The ASM handling the traffic from step 1 is failed.
There is a pause in web browsing.  
The HTTP download will be killed.
The video will play until the previously downloaded limit is reached.
The LIM Load balancer marks the blm node as Not Healthy.
Traffic is re-distributed to a new ASM
Browsing resumes.
HTTP download will need to be manually restarted, as will the Video playback (after refreshing the page / clearing the cache)</t>
  </si>
  <si>
    <t>Enable the process again, using the command
&gt;en &gt;config &gt;maintenance process 1/blm-5 SVC-Watchdog enable
&gt;cfg commit
Verify that the SLB acknowledges that the ASM is back in service</t>
  </si>
  <si>
    <t>The load balancer shows that the ASM is now healthy again</t>
  </si>
  <si>
    <t>ASM hardware failure</t>
  </si>
  <si>
    <t>Verify that client devices are able to connect to network services in the event of a single node Bytemobile ASM platform failure.</t>
  </si>
  <si>
    <t>Browse to a web page using a test subscriber, and record which ASM this call passed through (en&gt;diag&gt;show subscriber blade &lt;IP&gt;).</t>
  </si>
  <si>
    <t>The data request is successfully processed</t>
  </si>
  <si>
    <t>Simulate an ASM platform failure on this ASM by powering down the platform immediately from the CLI using command:
&gt; en &gt; config &gt; power-state 1/blm-&lt;x&gt; off</t>
  </si>
  <si>
    <t>The ASM blade powers down</t>
  </si>
  <si>
    <t>Examine the T3100 Web GUI connectivity to this blade</t>
  </si>
  <si>
    <t>The GUI indicates that the ASM blade links are DOWN.</t>
  </si>
  <si>
    <t>Perform another data request using the same test subscriber.</t>
  </si>
  <si>
    <t>The data request is successfully processed through an alternate ASM</t>
  </si>
  <si>
    <t>13.07</t>
  </si>
  <si>
    <t>This test demonstrates that if any processes fail on an ASM, these processes are automatically restarted</t>
  </si>
  <si>
    <t>Use a test subscriber to browse via the T3100.
Determine the correct ASM on the T3100 with the command:
&gt;en &gt;diag &gt; show subscriber blade &lt;sub IP&gt;</t>
  </si>
  <si>
    <t>Browsing is possible, and the ASM is identified</t>
  </si>
  <si>
    <r>
      <t xml:space="preserve">Kill the webproxy process on the identified ASM blade, and then try to continue browsing with the subscriber
</t>
    </r>
    <r>
      <rPr>
        <b/>
        <sz val="11"/>
        <color theme="1"/>
        <rFont val="Calibri"/>
        <family val="2"/>
        <scheme val="minor"/>
      </rPr>
      <t>Kill the process with the command:
&gt;en &gt;diag &gt; shell 1/blm-&lt;x&gt; "ps -ef | grep webproxy"
(to determine the parent webproxy process) and then:
&gt;en &gt;diag &gt; shell 1/blm-&lt;x&gt; "kill -9 &lt;PID&gt;"</t>
    </r>
  </si>
  <si>
    <t>The process is killed, but then restarted (use 'ps -ef | grep webproxy' again to verify)
Browsing is again possible when the process restarts.</t>
  </si>
  <si>
    <t>Repeat step 2 for the 'mfmproxy' process</t>
  </si>
  <si>
    <t>Browsing (including Video playback) is still possible after the process is killed, and it restart automatically.</t>
  </si>
  <si>
    <t>13.08</t>
  </si>
  <si>
    <t>Multiple ASM Failure Bypass</t>
  </si>
  <si>
    <t xml:space="preserve">Verify that if insufficient ASMs are available (configurable), LIM will forward traffic at L3 directly to the egress router bypassing ASM.
NOTE: This is an additional feature to the TIESA external health (for ASM health, at least 50% of the ASMs must be available otherwise it fails)
</t>
  </si>
  <si>
    <t>From the CLI, view the current minimum available ASMs figure:
&gt; show blade asm</t>
  </si>
  <si>
    <t>The Threshold figure is given:
testsup@T3100&gt; show blade asm
ASM Bypass Configuration
-------------------------
   Threshold : 4
…</t>
  </si>
  <si>
    <t xml:space="preserve">From the T3100 CLI, bring down ASM blades in the T3100 shelf until less than the given threshold are left
Use the command:
&gt; en &gt; config &gt; power-state 1/blm-&lt;x&gt; off
</t>
  </si>
  <si>
    <t>Each ASM blade is brought down in turn</t>
  </si>
  <si>
    <t>Once the threshold is reached, continue to browse, and view the results.</t>
  </si>
  <si>
    <t>Browsing is possible - verify whether traffic is forwarded from LIM out to the Internet</t>
  </si>
  <si>
    <t>View the Web GUI Status</t>
  </si>
  <si>
    <t>The Web GUI indicates that the ASMs on curent cluster are being bypassed due to the lack of availability of enough ASMs</t>
  </si>
  <si>
    <t>13.10</t>
  </si>
  <si>
    <t>BRD/arbiter IP failure</t>
  </si>
  <si>
    <t>Loss of BRD - IP connection failure</t>
  </si>
  <si>
    <t>Add dummy route from T3100 to BRD server</t>
  </si>
  <si>
    <r>
      <t>Alarm for BRD connection failure</t>
    </r>
    <r>
      <rPr>
        <sz val="12"/>
        <color theme="1"/>
        <rFont val="Calibri"/>
        <family val="2"/>
        <scheme val="minor"/>
      </rPr>
      <t xml:space="preserve"> sent to data OMC, and received by customer OSS</t>
    </r>
  </si>
  <si>
    <t>Remove dummy route and verify that connection is restored</t>
  </si>
  <si>
    <t>Data are sent to BRD - Verify for 10min</t>
  </si>
  <si>
    <t>13.11</t>
  </si>
  <si>
    <t xml:space="preserve">BRD/arbiter Link failure </t>
  </si>
  <si>
    <t>Loss of BRD - Link failure</t>
  </si>
  <si>
    <t>On BRD, bring down the interface that communicates with DataPackager on T3100 CSM</t>
  </si>
  <si>
    <t>Interface is down - snoop to check traffic passing through</t>
  </si>
  <si>
    <t>Alarm is raised when T3100 CSM attempts to send data to BRD, sent to Data OMC and traps received by customer OSS</t>
  </si>
  <si>
    <t>13.12</t>
  </si>
  <si>
    <t>T3100 to BRPT Logging node connection failure</t>
  </si>
  <si>
    <t>Loss of BRPT Logging</t>
  </si>
  <si>
    <t>Bring down the connection from T3100 CIM to BRPT server</t>
  </si>
  <si>
    <t>Connection is down - Log Packages are queued on T3100 for maximum of 4 hours then deleted. No interruption to T3100 service</t>
  </si>
  <si>
    <t>Alarms sent to Data OMC, and received by OSS system</t>
  </si>
  <si>
    <t>13.13</t>
  </si>
  <si>
    <t>T-EMS failure</t>
  </si>
  <si>
    <t>Loss of an EMS node</t>
  </si>
  <si>
    <t>Bring down the connection from TIESA switch to one EMS server</t>
  </si>
  <si>
    <t>Verify that alarms are sent via T-EMS NBI, and the second EMS node takes over connections previously handled by failed EMS node. Also, customer verifies that traps received by customer OSS</t>
  </si>
  <si>
    <t>Alarms setn via EMS NBI and second EMS node takes over connections previously handled by failed EMS node</t>
  </si>
  <si>
    <t>Since EMS uses active:active, if an alarm from the failed node had previously been sent out on NBI it shall not be sent again when the new EMS takes over NEs from the failed nodes.</t>
  </si>
  <si>
    <t>Bring back the connection to up and verify the result</t>
  </si>
  <si>
    <t>13.14</t>
  </si>
  <si>
    <t>T1100 Failover - Disable interface</t>
  </si>
  <si>
    <t>Verify that two T1100's work in a HA fashion. Bring offline the primary node (T1100-1) by failing port 10/1</t>
  </si>
  <si>
    <t xml:space="preserve">Configure the two T1100 in High Availability mode and check their master state 
  &gt;show ha node
</t>
  </si>
  <si>
    <t>Send HTTP traffic</t>
  </si>
  <si>
    <t xml:space="preserve">Bring offline the primary node (T1100-1) by failing port 10/1
</t>
  </si>
  <si>
    <t>Verify that master state of secondary node becomes primary and traffic passes through T1100-2</t>
  </si>
  <si>
    <t>Verify that T1100-2 handles the traffic and load balances it.</t>
  </si>
  <si>
    <t>On T1100-1, bring port back to up and check current status</t>
  </si>
  <si>
    <t>13.15</t>
  </si>
  <si>
    <t>ICAP Link Failure - Pull out cable from T1100 to ICAP server</t>
  </si>
  <si>
    <t>Verify that two T1100's work in a HA fashion. Bring offline the primary node (T1100-1) by pulling the cable out</t>
  </si>
  <si>
    <t>Link between T1100 to ICAP server fails</t>
  </si>
  <si>
    <t>Flip over to secondary T1100-2</t>
  </si>
  <si>
    <t>Verify the alarms sent out from EMS NBI interface</t>
  </si>
  <si>
    <t>Alarms sent to data OMC, and received by customer OSS</t>
  </si>
  <si>
    <t>Verify that LIM and CIM failover as well</t>
  </si>
  <si>
    <t>Restore by pulling the cable back in, and check alarms are deactivated</t>
  </si>
  <si>
    <t>14. Alarm Management and SNMP</t>
  </si>
  <si>
    <t>14.01</t>
  </si>
  <si>
    <t>Alarms - CSM - Unable to Replicate / Reach</t>
  </si>
  <si>
    <t>This test verifies that SNMP traps are raised in the event of a CSM failure</t>
  </si>
  <si>
    <t>To simulate a CSM failure, from the CLI prompt enter:
en&gt; config&gt; power-state 1/blm-6 off
(if 6 is the standby CSM)</t>
  </si>
  <si>
    <t>The CSM blade is brought down</t>
  </si>
  <si>
    <t>View the current alarms on the T3100 with the command
&gt;show alarms active</t>
  </si>
  <si>
    <t>A table similar to the below will be shown
Alarm Id  Alarm No.  Sev     ID      Type           Timestamp
--------  ---------  ----  --------  -----  -------------------------
      24         21  Maj   1/blm-7   Proc   Wed Oct 24 14:38:13 GMT+0100 2012
SSM is not able to connect to the peer SSM for replication.
      25         24  Maj   1/blm-7   Comm   Wed Oct 24 14:38:17 GMT+0100 2012
1/blm-6 is not responding.</t>
  </si>
  <si>
    <t>Verify the alarm on the customer OSS system</t>
  </si>
  <si>
    <t>The alarms (Alarm ID 21, BMI_ALARMID_SSMCOREREPL_PEER_CONN_FAILURE and Alarm ID 24, BMI_ALARMID_CSM_NOT_RESPONDING) are raised</t>
  </si>
  <si>
    <t>Bring the CSM back into service with the command
&gt; power-state 1/blm-6 on</t>
  </si>
  <si>
    <t>The CSM blade is restarted</t>
  </si>
  <si>
    <t>Verify on the Active CSM and Traps are received and then cleared by OSS</t>
  </si>
  <si>
    <t>The alarm is cleared both on the CSM and the customer's OSS system. Alarms cleared on Netcool</t>
  </si>
  <si>
    <t>14.02</t>
  </si>
  <si>
    <t>Alarms - ASM - Unable to Reach</t>
  </si>
  <si>
    <t>This test verifies that SNMP traps are raised in the event of an ASM failure</t>
  </si>
  <si>
    <t>To simulate a ASM failure, from the CLI prompt enter:
en&gt; config&gt; power-state 1/blm-5 off
(if 5 is an available ASM)</t>
  </si>
  <si>
    <t>The ASM blade is powered off</t>
  </si>
  <si>
    <t>A table similar to the below will be shown
Alarm Id  Alarm No.  Sev     ID      Type           Timestamp
--------  ---------  ----  --------  -----  -------------------------
      40          9  Maj   1/blm-5   Comm   Wed Oct 24 14:57:10 GMT+0100 2012
1/blm-5 is unreachable.</t>
  </si>
  <si>
    <t>The alarm (ID 9, BMI_ALARMID_NODE_UNREACHABLE) is raised</t>
  </si>
  <si>
    <t>Bring the ASM back into service with the command
&gt; power-state 1/blm-5 on</t>
  </si>
  <si>
    <t>The ASM blade is restarted</t>
  </si>
  <si>
    <t>Verify on the Active CSM and Traps are received and then cleared by customer OSS</t>
  </si>
  <si>
    <t>14.03</t>
  </si>
  <si>
    <t>Alarms - ASM - Process Failure</t>
  </si>
  <si>
    <t>This test verifies that SNMP traps are raised in the event of an ASM application failure</t>
  </si>
  <si>
    <t>To simulate a ASM application failure, from the CLI prompt enter:
en&gt; diagnostic&gt; shell 1/blm-8 "mv /opt/bmi/etc/webgrp/webproxy.conf /opt/bmi/etc/webgrp/webproxy.conf.1"
Then restart the master webproxy process with the command:
&gt; maintenance process 1/blm-8 APP-Proxy restart</t>
  </si>
  <si>
    <t>The webproxy process is killed, and cannot restart due to the missing configuration file</t>
  </si>
  <si>
    <t>A table similar to the below will be shown
Alarm Id  Alarm No.  Sev     ID      Type           Timestamp
--------  ---------  ----  --------  -----  -------------------------
      41          1  Maj   1/blm-8   Proc   Wed Oct 24 17:10:14 GMT+0100 2012
Process APP-Proxy failed.</t>
  </si>
  <si>
    <t>The alarm (ID: 1, BMI_ALARMID_PROCESS_EVT) is raised</t>
  </si>
  <si>
    <t>Restore the webproxy.conf file with the command:
en&gt; diagnostic&gt; shell 1/asm-8 "mv /opt/bmi/etc/webgrp/webproxy.conf.1 /opt/bmi/etc/webgrp/webproxy.conf"
And restart the process again with the command:
&gt; maintenance process 1/blm-8 APP-Proxy restart</t>
  </si>
  <si>
    <t>The file is renamed.
The process is restarted and comes back up successfully.</t>
  </si>
  <si>
    <t>14.04</t>
  </si>
  <si>
    <t>Alarms - Power Failure</t>
  </si>
  <si>
    <t>This test verifies that SNMP traps are raised in the event of an Power module failure</t>
  </si>
  <si>
    <t>To simulate a power module failure, remove one of the power modules from the T3100</t>
  </si>
  <si>
    <t>The power module is removed</t>
  </si>
  <si>
    <t>A table similar to the below will be shown
Alarm Id  Alarm No.  Sev     ID      Type           Timestamp
--------  ---------  ----  --------  -----  -------------------------
      43    4260049  Min   1/smm-1   Equip  Wed Oct 24 19:06:04 GMT+0100 2012
Insufficient chassis power to support redundancy</t>
  </si>
  <si>
    <t>Verify the alarm on customer OSS</t>
  </si>
  <si>
    <t>The Minor severity alarm is raised</t>
  </si>
  <si>
    <t>Restore the power module</t>
  </si>
  <si>
    <t>The module is inserted and comes to life</t>
  </si>
  <si>
    <t>15. Backup &amp; Restore</t>
  </si>
  <si>
    <t>T3100 Backup - Create a backup of the current T3100 configuration</t>
  </si>
  <si>
    <t>The objective of these tests is to verify that the current T3100 configuration can be backed up and uploaded to an external server. Check Backed up files are stored on EMS</t>
  </si>
  <si>
    <t>Create a backup of the T3100 configuration from the CLI.
&gt; en &gt; config &gt; maintenance backup configuration "test_backup"
&gt; en &gt; config &gt; show maintenance backup</t>
  </si>
  <si>
    <r>
      <t xml:space="preserve">The current T3100 configuration is backup correctly, as shown by the sample output:
</t>
    </r>
    <r>
      <rPr>
        <i/>
        <sz val="11"/>
        <color theme="1"/>
        <rFont val="Calibri"/>
        <family val="2"/>
        <scheme val="minor"/>
      </rPr>
      <t>Backup completed!
            Backup Information
----------------------------------------
Backup Name         : T3100-1.x.x.x-Config-1.x.x.x-2013-xx-xx-xxxxxx
Config Version      : 1.x.x.x
Backup Time         : xxxxxxxxxxxxxxxxxxx
System Name         : T3100
Shelf Type          : T3100
Software Version    : 1.x.x.x
Reason              : test_backup
The backup contains:
Configuration of shelves:
(shelf 1: primary)
Configuration of cluster with blades:
1/CSM100-6 1/CSM100-7 1/ASM100-5 1/ASM100-8</t>
    </r>
    <r>
      <rPr>
        <sz val="12"/>
        <color theme="1"/>
        <rFont val="Calibri"/>
        <family val="2"/>
        <scheme val="minor"/>
      </rPr>
      <t xml:space="preserve">
and the backup is shown as one of the local backup objects thus:
</t>
    </r>
    <r>
      <rPr>
        <i/>
        <sz val="11"/>
        <color theme="1"/>
        <rFont val="Calibri"/>
        <family val="2"/>
        <scheme val="minor"/>
      </rPr>
      <t xml:space="preserve">           Backup List
--------------------------------------
T3100-1.3.0.0-Config-1.3.0.0-2012-11-12-040142
T3100-1.3.0.0-Config-1.3.0.0-2012-11-13-040141
T3100-1.3.0.0-Config-1.3.0.0-2012-11-13-141207</t>
    </r>
  </si>
  <si>
    <t>Upload the backup to an external server with the following commands:
&gt; en &gt; config &gt; maintenance backup upload scp &lt;backup name&gt; &lt;IP&gt; &lt;Path&gt; &lt;Username&gt; &lt;password&gt;
After the upload, log into the destination server to verify the backup has been transferred</t>
  </si>
  <si>
    <t>The backup is uploaded to the server given.
Checking on the destination server verifies that the backup has been uploaded</t>
  </si>
  <si>
    <t>T3100 Restore - Execute a configuration restore of the previously backup T3100 configuration</t>
  </si>
  <si>
    <t>The objective of these tests is to verify that a previously backed-up T3100 configuration can be restored; and download operations can be performed on the backups from an external server</t>
  </si>
  <si>
    <t>Import a backup from an external source using the CLI commands:
&gt; en &gt; config &gt; maintenance backup download scp &lt;full path&gt; &lt;Server IP&gt; &lt;username&gt; &lt;password&gt;
If prompted, enter 'y' to delete a previously stored backup</t>
  </si>
  <si>
    <r>
      <t xml:space="preserve">The details of the backup to be downloaded are presented, and the download completes, e.g.
</t>
    </r>
    <r>
      <rPr>
        <i/>
        <sz val="11"/>
        <color theme="1"/>
        <rFont val="Calibri"/>
        <family val="2"/>
        <scheme val="minor"/>
      </rPr>
      <t>Backup file test_backup has been downloaded
            Backup Information
----------------------------------------
Backup Name         : T3100-1.3.0.0-Config-1.3.0.0-2012-11-13-141207
Config Version      : 1.3.0.0
Backup Time         : Tue Nov 13 14:12:09 GMT 2012
System Name         : T3100
Shelf Type          : T3100
Software Version    : 1.3.0.0
Reason              : test_backup
The backup contains:
Configuration of shelves:
(shelf 1: primary)
Configuration of cluster with blades:
1/CSM100-6 1/CSM100-7 1/ASM100-5 1/ASM100-8</t>
    </r>
  </si>
  <si>
    <t>Show the currently available backups using the command:
&gt; en &gt; config &gt; show maintenance backup</t>
  </si>
  <si>
    <r>
      <t xml:space="preserve">The three most recent backups are stored, including the backup recently imported:
</t>
    </r>
    <r>
      <rPr>
        <i/>
        <sz val="11"/>
        <color theme="1"/>
        <rFont val="Calibri"/>
        <family val="2"/>
        <scheme val="minor"/>
      </rPr>
      <t xml:space="preserve">           Backup List
--------------------------------------
test_backup
T3100-1.3.0.0-Config-1.3.0.0-2012-11-13-040141
T3100-1.3.0.0-Config-1.3.0.0-2012-11-13-141207</t>
    </r>
  </si>
  <si>
    <t>Restore the backup configuration to the T3100 using the commands:
en&gt;config&gt; maintenance backup restore &lt;backup name&gt;
The CLI session will be ended as part of the restore process</t>
  </si>
  <si>
    <r>
      <t xml:space="preserve">The restore will then take place. The output will be as follows:
</t>
    </r>
    <r>
      <rPr>
        <i/>
        <sz val="11"/>
        <color theme="1"/>
        <rFont val="Calibri"/>
        <family val="2"/>
        <scheme val="minor"/>
      </rPr>
      <t>benw@T3100(config)# maintenance backup restore test_backup
You are attempting to restore the backup:
test_backup
This command replaces the running configuration with the configuration
contained in the backup. You should make a backup of the current
configuration before using this command. To do this, type "n" and
use the "maintenance backup configuration" command.
                 IMPORTANT NOTE
-----------------------------------------
A backup can be restored only to the system from which it was taken.
Restoring backups taken from other systems is not supported.
Continue ? (yes or no): yes
Starting backup restore process...
Starting configuration restore process...
The following configurations will be restored:
Configuration of cluster with blades: 1/CSM100-6 1/CSM100-7 1/ASM100-5 1/ASM100-8
Restoring configurations...
Cleaning up...
Configuration restore process completed!
        Restore Status
=================================
cluster-config        :  Complete
The restore process will terminate the current CLI session.
To keep your CLI session, type "n" at the prompt and attempt the
restore process later.
Continue ? (yes or no): yes
Restarting SVC-GUI
Terminating current CLI session...</t>
    </r>
  </si>
  <si>
    <t>Log back into the T3100 CLI, and verify the status of the system
&gt; show system
&gt; show inventory
&gt; show optimization
etc</t>
  </si>
  <si>
    <t>The current T3100 configuration correctly reflects the previously backup configuration</t>
  </si>
  <si>
    <t>BRD Backup - Execute a backup of the BRD configuration and database</t>
  </si>
  <si>
    <t>This test demonstrates the ability to create a backup of the BRD Server configuration, and the database itself. Both image and BRD database are backed up and saved on Kickstart server</t>
  </si>
  <si>
    <t xml:space="preserve">Run a backup of the BRD server files and configuration, and examine the logs to verify the correct files are backed-up
</t>
  </si>
  <si>
    <t>The backup should contain the following files and folders:
• /etc/init.d/ (dmc, jboss, postgresql)
• /opt/bmi/dashboard/ (including /etc subdir)
• /opt/bmi/node/
• /opt/bmi/var/
• /opt/jboss/
• /opt/pdi41/</t>
  </si>
  <si>
    <t>Run a backup of the BRD database with the following commands (check PS Eng document):
/etc/init.d/dmc stop
su - postgres -c "/usr/postgres/8.3/bin/pg_dump -Ft -b olapdb &gt; /opt/bmi/dashboard/postgresql/olabdb_backup_&lt;backup-date&gt;.dump"
/etc/init.d/dmc start</t>
  </si>
  <si>
    <t>The database backup completes and the backup is created correctly</t>
  </si>
  <si>
    <t>BRD Restore - Execute a restore of the BRD configuration and database</t>
  </si>
  <si>
    <t>This test demonstrates the ability to restore a previous backup of the BRD configuration and database</t>
  </si>
  <si>
    <t xml:space="preserve">Restore the BRD files and configuration previously backed up, examining the logs to verify a correct restore
</t>
  </si>
  <si>
    <t>The restore of files and configuration completes successfully</t>
  </si>
  <si>
    <t>Run a backup of the BRD database with the following commands:
/etc/init.d/dmc stop
su - postgres -c "/usr/postgres/8.3/bin/pg_restore -Ft /opt/bmi/dashboard/postgresql/olabdb_backup_&lt;backup-date&gt;.dump"
/etc/init.d/dmc start</t>
  </si>
  <si>
    <t>The database restore completes</t>
  </si>
  <si>
    <t>Restart the BRD to commit the restored files</t>
  </si>
  <si>
    <t>The BRD reboots and comes up correctly at the restored point.</t>
  </si>
  <si>
    <t>EMS Backup &amp; Restore</t>
  </si>
  <si>
    <t>EMS is backup up on Kickstart server - image and key files sent to Kickstart server. It can also be restored</t>
  </si>
  <si>
    <t>Check PS Eng documentation</t>
  </si>
  <si>
    <t>ICAP Backup &amp; Restore</t>
  </si>
  <si>
    <t>ICAP server is backed up and JS image and key files/zfs snapshot sent to partner ICAP server</t>
  </si>
  <si>
    <t>Check PS Eng Documentation</t>
  </si>
  <si>
    <t>T1100 Backup &amp; Restore</t>
  </si>
  <si>
    <t>T1100 is backed up and restored in a secure and easy manner</t>
  </si>
  <si>
    <t>Check PS Eng procedure</t>
  </si>
  <si>
    <t>Kickstart Backup &amp; Restore</t>
  </si>
  <si>
    <t>Node</t>
  </si>
  <si>
    <t>Backup destination</t>
  </si>
  <si>
    <t>Backup type</t>
  </si>
  <si>
    <t>T3100/all</t>
  </si>
  <si>
    <t>file</t>
  </si>
  <si>
    <t>BRD</t>
  </si>
  <si>
    <t>kickstart</t>
  </si>
  <si>
    <t>ICAP#1</t>
  </si>
  <si>
    <t>ICAP#2</t>
  </si>
  <si>
    <t>Jumpstart</t>
  </si>
  <si>
    <t>T1100/all</t>
  </si>
  <si>
    <t>Kickstart</t>
  </si>
  <si>
    <t>NOTE – Due to size BRPT and log data will not be backed up. A RAID5 array is used to ensure high data availability.</t>
  </si>
  <si>
    <t>KPI Configuration and Reporting</t>
  </si>
  <si>
    <t>Verify that the Active CSM triggers daily collection and processing of all ASM logs, and produces KPI reports</t>
  </si>
  <si>
    <t>Log onto the Active CSM, and enter the following BMCLI commands to view the current KPI Reporting settings:
&gt; enable
# config
(config)# show kpi</t>
  </si>
  <si>
    <t>The current KPI settings are displayed: cli@r6-csm2-kif(config)# show kpi
       Key Performance Indicator Control Info
---------------------------------------------------
Admin State      : Enabled</t>
  </si>
  <si>
    <t>On CSM,run 'crontab -l'
to display the crontab entries. Verify that kpi_launcher.sh and kpi_clear_logs.sh are both scheduled</t>
  </si>
  <si>
    <t>Both scripts are scheduled in the crontab, kpi_launcher.sh scheduled daily, and kpi_clear_logs.sh scheduled weekly</t>
  </si>
  <si>
    <t>Examine the latest KPI reports file at /opt/bmi/var/csm/export/kpi, and verify the same file exists on Standby CSM</t>
  </si>
  <si>
    <t>Verify that the files were updated less than one day previously, at the time scheduled in the crontab.</t>
  </si>
  <si>
    <t>Examine the kpi.log at /opt/bmi/var/csm/log/kpi and confirm the latest run was successful:
[root@CSM:/opt/bmi/var/csm/log/kpi] # tail -20 kpi.log</t>
  </si>
  <si>
    <t>The log file confirms that all actions were successful</t>
  </si>
  <si>
    <t>BRD Configuration</t>
  </si>
  <si>
    <t>Verify that the Bytemobile Reporting Dashboard is configured properly</t>
  </si>
  <si>
    <t>On the Dashboard Server system, check /opt/bmi/dashboard/etc/dashboard.conf, that defines Central Reporting Dashboard
configuration parameters</t>
  </si>
  <si>
    <t xml:space="preserve">Check the following parameters
• KPI_INPUT_DIR — the KPI file input directory.
• KPI_BACKUP_DIR — the KPI package backup directory.
• KPI_TIMEOUT — the time after which any missing data will be copied from
previous days (T3100) or previous 5 minute periods (T3100). Default is 06:00.
• KPI_POLLING_PERIOD — the KPI file polling period.
• AGING_TO_HOUR_PERIOD — the time period, in days, after which T3100
cluster data granularity is changed to hour, instead of five minutes. Database data
corresponding to older five minute periods will be aggregated to hour basis. This
helps keep the database at a reasonable size and maintains acceptable report
performance. A value of 0 disables the feature (not recommended).
• DAILY_PKG_HISTORY — the period in days for which BRD will keep KPI package backups. Older packages will be deleted (refers to T3100 cluster) 
NOTE:  In case of T3100 cluster use also
• MINUTELY_PKG_HISTORY — the period in days for which BRD will keep KPI package backups. Older packages will be deleted. Refers to T3100 clusters.
</t>
  </si>
  <si>
    <t>Check whether the nightly backup is configured. In case it is, files are backed up under /opt/bmi/dashboard/kpi/backup/</t>
  </si>
  <si>
    <t>In case customer wants a nightly backup of KPI and configuration files to be performed, there will be contents under /opt/bmi/dashboard/kpi/backup/</t>
  </si>
  <si>
    <t>Data Packager Configuration</t>
  </si>
  <si>
    <t>Verify that the Data Packager is configured correctly on both CSMs and ASMs</t>
  </si>
  <si>
    <t>Check the /opt/bmi/datapackager/etc/kpi_destinations.conf file on CSM. In clustername, it should have the correct value for NewClusterName</t>
  </si>
  <si>
    <r>
      <t xml:space="preserve"># data-packager-kpi.conf: Contains parameters to be given as input to
data-packager-kpi.pl
#
--source /opt/bmi/var/csm/export/kpi/kpiCountersDb.kpi
--outdir /opt/bmi/datapackager/var/output-kpi
--workdir /opt/bmi/datapackager/var/work
--logfile /opt/bmi/datapackager/var/log/data-packager-kpi.log
--period 30
</t>
    </r>
    <r>
      <rPr>
        <b/>
        <sz val="11"/>
        <color indexed="8"/>
        <rFont val="Calibri"/>
        <family val="2"/>
        <scheme val="minor"/>
      </rPr>
      <t>--clustername "Clustername"</t>
    </r>
    <r>
      <rPr>
        <sz val="11"/>
        <color indexed="8"/>
        <rFont val="Calibri"/>
        <family val="2"/>
        <scheme val="minor"/>
      </rPr>
      <t xml:space="preserve">
#--backup_period 30
#--debug</t>
    </r>
  </si>
  <si>
    <t>Check the same file ' data-packager-kpi.conf' and parameters on ASM nodes</t>
  </si>
  <si>
    <t># data-packager.conf: Contains parameters to be given as input to
data-packager.pl
#
--source /opt/bmi/var/log/webgrp/web_access.log
#--outdirs /opt/bmi/datapackager/var/output
#--outfilesalias
#--clustername ClusterName
--workdir /opt/bmi/datapackager/var/work
--tail /opt/bmi/datapackager/bin/tail
--logfile /opt/bmi/datapackager/var/log/data-packager.log
#--debug
--period 5</t>
  </si>
  <si>
    <t xml:space="preserve">Step </t>
  </si>
  <si>
    <t>Examine the root crontab on each ASM and verify that the data packager tool is configured to run at frequent intervals:
ClusterManager [config]# invoke crontab -l | grep datapack</t>
  </si>
  <si>
    <t>An entry exists as per below:
0 0 * * * /opt/bmi/datapackager/bin/rotate_logs_datapackager.sh
0 0-23 * * * /opt/bmi/datapackager/bin/cleanup.sh</t>
  </si>
  <si>
    <t>BRD collects KPI Reports from CSM</t>
  </si>
  <si>
    <t>Demonstrate that the Bytemobile Central Reporting Dashboard automatically collects KPI Reports from each CSM within the T3100 environment</t>
  </si>
  <si>
    <t>Log onto the BRD, and examine the KPI collection logs (/opt/bmi/dashboard/var/log/dashboard.log)</t>
  </si>
  <si>
    <t>Verify that the BRD collects logs from all Active CSMs in the network - i.e. one per cluster</t>
  </si>
  <si>
    <t>BRD processes KPI data and produces graphs and output</t>
  </si>
  <si>
    <t>Demonstrate that the Bytemobile BRD is accessible over the internet, and that graphs and reports can be created using data obtained automatically</t>
  </si>
  <si>
    <t>Using a standard web browser, connect to the BRD using https</t>
  </si>
  <si>
    <t>The URL can be accessed, and the user can log in to the server (admin, admin)</t>
  </si>
  <si>
    <t>Use the GUI to display one of the standard graphs</t>
  </si>
  <si>
    <t>The graph can be generated using the latest data, and displayed in the browser</t>
  </si>
  <si>
    <t>Use the GUI to display one of the standard reports</t>
  </si>
  <si>
    <t>The report can be generated using the latest data, and displayed in the browser</t>
  </si>
  <si>
    <t>BRD Output can be downloaded</t>
  </si>
  <si>
    <t>Demonstrate that output data (Graphs, CSV data) can be downloaded from the Central Reporting Dashboard</t>
  </si>
  <si>
    <t>Create a standard graph (e.g Unique Users)</t>
  </si>
  <si>
    <t>The graph is displayed in the browser</t>
  </si>
  <si>
    <t>Use the GUI tools to download the graph to the user's PC</t>
  </si>
  <si>
    <t>The graph can be downloaded, and opened locally as a PNG file</t>
  </si>
  <si>
    <t>Repeat steps 1 and 2 for a standard report</t>
  </si>
  <si>
    <t>The report can be downloaded and opened locally as a CSV file</t>
  </si>
  <si>
    <t>BRD Reports reflect Cluster Activity accurately</t>
  </si>
  <si>
    <t>Verify that the Reports produced accurately reflect the workload undertaken by the cluster for the previous 24 hours. NOTE: To validate the results and to be meaningful, there needs to be some Load of Test Traffic</t>
  </si>
  <si>
    <t>Run a defined set of tests on the cluster over a 24 hour period, and await the next KPI collection (as per cron job on active CSM)
The tests should include different types of web traffic, on a variety of devices</t>
  </si>
  <si>
    <t>The tests are executed and recorded</t>
  </si>
  <si>
    <t>View the Data Volume Savings per Category chart</t>
  </si>
  <si>
    <t>This group, in most cases, measures data volume transmitted over the radio network downstream to mobile devices after optimization by Bytemobile video applications.</t>
  </si>
  <si>
    <t>View the Data Volume by Device Group chart</t>
  </si>
  <si>
    <t>View the Peak Data Rate Savings chart</t>
  </si>
  <si>
    <t>The figures match the expected data transmission</t>
  </si>
  <si>
    <t>View the Peak Rate by Device Group chart</t>
  </si>
  <si>
    <t>View the Experimental Video Data Savings chart</t>
  </si>
  <si>
    <t>View other statistics as requestsed by the customer</t>
  </si>
  <si>
    <t>All figures should match the expected data transmission. Check the BRD Config Guide for detailed explanation on all features</t>
  </si>
  <si>
    <t>BRD 2.2 KPI reports</t>
  </si>
  <si>
    <t>Manually importing a KPI file into BRD</t>
  </si>
  <si>
    <t xml:space="preserve">Verify T3100 KPI File Importing
                     </t>
  </si>
  <si>
    <t xml:space="preserve">Copy the .kpi file to the BRD node (/opt/bmi/var/csm/export/kpi)
</t>
  </si>
  <si>
    <t xml:space="preserve">New location of the KPI:
</t>
  </si>
  <si>
    <t xml:space="preserve">Disable automatic missing data filling. With this feature, days missing data can be automatically filled with the data of the previous day, including valid kpi data. To disable it, edit /opt/bmi/dashboard/etc/dashboard.conf and change the value of 
                       ENABLE_DATA_COPY from 1 (enabled) to 0 (disabled): 
                       ENABLE_DATA_COPY=0 </t>
  </si>
  <si>
    <t>﻿[root@vbrswp01:/opt/bmi/dashboard/etc]# ls -ltr
total 168
drwxr-xr-x. 2 root root  4096 Nov 19 12:45 licenses
-rwxr-xr-x. 1 root root   482 Nov 21 15:20 videores_map.sql
-r--r--r--. 1 root root   276 Nov 21 15:20 snmptrapd.conf
-r--r--r--. 1 root root 19300 Nov 21 15:20 snmpd.conf
-rwxr-xr-x. 1 root root 32862 Nov 21 15:20 primitiveCounters.xml
-r--r--r--. 1 root root    39 Nov 21 15:20 domain-tld.txt
-r--r--r--. 1 root root   460 Nov 21 15:20 domain-map.txt
-rwxr-xr-x. 1 root root   984 Nov 21 15:20 descriptor.xml
-r--r--r--. 1 root root   774 Nov 21 15:20 dashboard_log.conf
-rwxr-xr-x. 1 root root   971 Nov 21 15:20 carte-config-port.xml
-rwxr-xr-x. 1 root root   164 Nov 21 15:20 crdlic.conf
-rw-------. 1 root root  3490 Nov 21 15:21 Settings.properties
-rwxr-xr-x. 1 root root   145 Nov 21 15:21 customReports.xml
-rw-r--r--. 1 root root  5918 Jan 17 16:58 dashboard.conf.backup
-rw-r--r--. 1 root root  5918 Jan 17 16:59 dashboard.conf.rpmsave
drwxr-xr-x. 2 root root  4096 Jan 17 17:13 csv
-rw-r--r--. 1 root root   220 Jan 17 17:13 snmptrapd.conf.net-snmp
-rw-r--r--. 1 root root 18861 Jan 17 17:13 snmpd.conf.net-snmp
drwxr-xr-x. 2 root root  4096 Jan 17 17:13 trendline
drwxr-xr-x. 2 root root  4096 Jan 17 17:18 messages
-rw-r--r--. 1 root root  5918 Jan 21 10:02 dashboard.MLbackup.conf
-rw-r--r--. 1 root root  5918 Jan 21 10:03 dashboard.conf
[root@vbrswp01:/opt/bmi/dashboard/etc]#
[root@vbrswp01:/opt/bmi/dashboard/etc]#
[root@vbrswp01:/opt/bmi/dashboard/etc]#
[root@vbrswp01:/opt/bmi/dashboard/etc]# cat dashboard.conf | grep ENABLE
CSV_OUTPUT_ENABLED=0
TRENDLINE_ANALYSIS_ENABLED=0
ENABLE_T3100_BIN_PKG_BACKUP=0
ENABLE_MC=1
ENABLE_DATA_COPY=0
[root@vbrswp01:/opt/bmi/dashboard/etc]#</t>
  </si>
  <si>
    <t xml:space="preserve">Register the cluster if not registered:                    /opt/bmi/dashboard/bin/importkpi.pl --register --cluster &lt;clustername&gt; </t>
  </si>
  <si>
    <t>Already registered:
http://cl.ly/image/0D3g0x2S2a41</t>
  </si>
  <si>
    <t xml:space="preserve">Open the BRD User Interface and enable the newly registered cluster. A valid license file will be required. </t>
  </si>
  <si>
    <t>Run the importkpi.pl:
                     /opt/bmi/dashboard/bin/importkpi.pl --file &lt;kpifilepath&gt; --cluster 
                           &lt;clustername&gt; --version &lt;T3100version&gt; [--sp &lt;servicepack&gt;] [--day &lt;dayid&gt;] / 
                            [--days &lt;day1id,day2id,..,daynid&gt;] / [--alldays] 
                       where 
                           kpifilepath — The full path of the kpi file. 
                           clustername — The unique and descriptive cluster name. 
                           T3100version — The T3100 version installed to the cluster. 
                           servicepack — The installed Service Pack or Update ID (e.g., 2). If no service pack is 
                           installed, omit this option 
                       Use one of the following options to specify the group of imported days: 
                           --day dayid — An integer between 1 and 7. Only one day of data will be imported. The 
                           ID gets values 1 to 7, where 1 is the oldest day of data in the kpi file and 7 the last day of data in the kpi file. 
--days — A group of comma separated day IDs can be specified here, e.g., 1,3,4. 
 --alldays — All 7 days of data will be imported. 
Example:  /opt/bmi/dashboard/bin/importkpi.pl --file /var/tmp/kpiCountersDb.kpi 
                            --cluster DemoCluster --version 6.0 --sp 1 --days 4,5,6,7</t>
  </si>
  <si>
    <t>This step is no longer required, once the files are manually taken from the csm to the BRD node:
See BRD config guide: 3-11.
﻿[root@s01b07 vbrswp01-BRD]# scp pkg_20140121112500_MIGWP00ATM0.tar.gz root@10.249.116.38:/var/tmp/
Address 10.249.116.38 maps to localhost, but this does not map back to the address - POSSIBLE BREAK-IN ATTEMPT!
root@10.249.116.38's password:
pkg_20140121112500_MIGWP00ATM0.tar.gz                                                                       100%   18KB  18.5KB/s   00:00
[root@s01b07 vbrswp01-BRD]#
[root@s01b07 vbrswp01-BRD]#
[root@s01b07 vbrswp01-BRD]# scp pkg_20140121113000_MIGWP00ATM0.tar.gz root@10.249.116.38:/var/tmp/
Address 10.249.116.38 maps to localhost, but this does not map back to the address - POSSIBLE BREAK-IN ATTEMPT!
root@10.249.116.38's password:
pkg_20140121113000_MIGWP00ATM0.tar.gz                                                                       100%   19KB  19.2KB/s   00:00
[root@s01b07 vbrswp01-BRD]#
Verfied:
[root@vbrswp01:/opt/bmi/dashboard/kpi/input]# ls -ltr
total 21012
-rw-r--r--. 1 root root 18932 Jan 21 11:36 pkg_20140121112500_MIGWP00ATM0.tar.gz
-rw-r--r--. 1 root root 19612 Jan 21 11:36 pkg_20140121113000_MIGWP00ATM0.tar.gz</t>
  </si>
  <si>
    <t>Checking backup and recovery of BRD node</t>
  </si>
  <si>
    <t>Verify BRD file backup and restore</t>
  </si>
  <si>
    <t>The Bytemobile Reporting Dashboard installs files in the following directories: 
                         •  /etc/init.d/ (dmc, jboss, postgresql) 
                         •  /opt/bmi/dashboard/ 
                         •  /opt/bmi/var/ 
                         •  /opt/jboss/ 
                         •  /opt/pdi41/ 
It is strongly recommended that you do a nightly backup of other BRD files, particularly the following files: 
                         •  KPI files, to directory /opt/bmi/dashboard/kpi/backup/ . 
                         •  Configuration files. These files are located in the directory /opt/bmi/dashboard/etc/ . 
To manually take a backup in 2.3 use:
/opt/bmi/dashboard/bin/vwbackup.sh /var/tmp
Before taking a database backup, you can stop the package processing job 
                                # /etc/init.d/dmc stop 
                            After the backup completes, start the processing job 
                                # /etc/init.d/dmc start</t>
  </si>
  <si>
    <t>Checking failure cases (CSM&lt;&gt;BRD connection down)</t>
  </si>
  <si>
    <t>Verify that if the communication between CSM and BRD fails, then the BRD related graphs will show negative values for data savings or possible abnormal values</t>
  </si>
  <si>
    <t>Rename the file /opt/bmi/datapackager/etc/kpi_destinations.conf, OR change BRD IP address in it.
Between the CSM and the BRD there is a copy method for the kpi files either cp, scp or rcp; this method is mentioned in the above file. 
Another way to disrupt BRD connection is to bring down the BRD M2M node:
ifdown &lt;interface&gt;</t>
  </si>
  <si>
    <t>Pass traffic through the cluster for about an hour but verify that the BRD is not receiving the data via the GUI or checking that files are still located on the CSM (not passed to the BRD)</t>
  </si>
  <si>
    <t>Restore the correct file /opt/bmi/datapackager/etc/kpi_destinations.conf
Or 
Restore the interface</t>
  </si>
  <si>
    <t xml:space="preserve">Connect to the BRD and verify that the data during the hour of down time has now been correctly imported to the BRD.
</t>
  </si>
  <si>
    <t>Verify the behaviour, and make sure it is restored after we restore the connection</t>
  </si>
  <si>
    <t>Recovering from a failure of KPI file processing etc (/opt/bmi/dashboard/kpi/backup/failed)</t>
  </si>
  <si>
    <t>Verify that when DP is down, previous day's data are being copied and Verify the proper functionality of BRD, when DMC goes down and recovers</t>
  </si>
  <si>
    <t xml:space="preserve">1. stop DP (day 1)
2. inspect the dmc log file
3. change system's date to the next day (day 2)
4. change system's date to the next day (day 3)
5. start DP and send the KPI of the previous day (day 2)
6. Change date to day 15 (suppose last importing took place on day2 (data date is day1)).
7. Inspect the dmc log file for the olap_reset.
</t>
  </si>
  <si>
    <t xml:space="preserve">The DMC job will fill the database (from last successful importing) with that day’s data. Verify that the values are properly copied. 
If a pkg arrives late (e.g. for day 2), it will be processed and the database will be updated accordingly. The MC will run for that day onwards. 
At step 6: at 6:00am run, the day1 data will be copied to day 14. Then day1 data will be copied to days 3, 4,.. 13.
At step 7, verify that olap_reset is applied once, after all consolidations are done.
</t>
  </si>
  <si>
    <t xml:space="preserve">1. stop DMC
2. do not copy any KPI for the current day
3. inspect the dmc log file
4. change system's date to the next date and copy KPI files for the current day 
5. start DMC
</t>
  </si>
  <si>
    <t xml:space="preserve">At 5, since DP is working, the DMC will have to sort files and process them.
For the first day, since the DMC has no kpi files to parse, it will fill db (from last successful MC) with that day’s data. Verify that the values are properly copied.
For the second day, the KPI will be imported and processed.
</t>
  </si>
  <si>
    <t xml:space="preserve">Clusters Activation/Deactivation </t>
  </si>
  <si>
    <t>Verify the functionality and correctness of the cluster management interface</t>
  </si>
  <si>
    <t xml:space="preserve">1.  Request the BRD Web Interface login page (http://&lt;dashboard_server_ip&gt;)
2.  Use valid credentials to login as administrator
3. Click on the "Manage Clusters" link at the top of the page
4. Select a cluster and click "Edit"
5.  At the left-side panel:
a. change cluster name, group and status and click "Save"
b. change cluster name, group and status and click "Cancel"
- at the right-side panel:
a. change group label and click "Save"
b. change group label and click "Cancel"
- verify that when group label is changed at the right-side panel, the left-side panel is also updated.
</t>
  </si>
  <si>
    <t xml:space="preserve">Verify the functionality and correctness of the cluster management interface at the left-side panel:
a. cluster name, group and status are changed
b. cluster name, group and status are NOT changed
- at the right-side panel:
a. group label is changed
b. group label is NOT changed
Verify that when group label is changed at the right-side panel, the left-side panel is also updated.
</t>
  </si>
  <si>
    <t>CSV Configuration and Reporting</t>
  </si>
  <si>
    <t>Verify that the Active CSM triggers daily collection and processing of all ASM logs, and produces CSV reports</t>
  </si>
  <si>
    <t>CSV_OUTPUT_ENABLED=0 CSV_DIR="${DMC_ROOT}/csv/output" CSV_BACKUP_DIR="${DMC_ROOT}/csv/backup" CSV_CONFIG_FILE="${DMC_ROOT}/etc/csv/csv.xml" CSV_DELIMITER=","
CSV_LOCALE="en" CSV_LOG_LEVEL="Minimal"</t>
  </si>
  <si>
    <t>Scripts are scheduled in the crontab</t>
  </si>
  <si>
    <t>Examine the latest CSV reports file at:
/opt/bmi/dashboard/csv/output
Verify the same file exists on the CSM.</t>
  </si>
  <si>
    <t>Examine the csv.log at /opt/bmi/dashboard/var/log/ and confirm the latest run was successful:
[root@CSM:/opt/bmi/dashboard/var/log/] # tail -20 csv.log</t>
  </si>
  <si>
    <t>17. BRPT-Logging</t>
  </si>
  <si>
    <t>17.01</t>
  </si>
  <si>
    <t>Verify that BRPT Logging server configuration is set up properly</t>
  </si>
  <si>
    <t xml:space="preserve">BRPT files are created every 5 minutes and stored on the logging server. Each blade has it’s own log directory, in the following example shelf 1 blade 1 is shown 
 ../&lt;blade directory&gt;/pkg_&lt;timestamp&gt;_&lt;5 minute interval ID&gt;  [../s01b06/pkg_20130903_0037.tar.gz]
</t>
  </si>
  <si>
    <t>17.02</t>
  </si>
  <si>
    <t>BRPT Logging for EE</t>
  </si>
  <si>
    <t>Verify that the Logging solution is customized for EE, and the search arguments are those agreed between Citrix Bytemobile and EE</t>
  </si>
  <si>
    <t>DataConverter tool in place and developed with EE "search arguments" (e.g all web access.log  columns)</t>
  </si>
  <si>
    <t>Scripts are running successfully</t>
  </si>
  <si>
    <t>17.04</t>
  </si>
  <si>
    <t>16.02</t>
  </si>
  <si>
    <t>Configuration</t>
  </si>
  <si>
    <t>FEATURE</t>
  </si>
  <si>
    <t>TEST ID</t>
  </si>
  <si>
    <t>08.06</t>
  </si>
  <si>
    <t>WAP Download</t>
  </si>
  <si>
    <t>SMM Failover</t>
  </si>
  <si>
    <t>13.02</t>
  </si>
  <si>
    <t>BRPT Logging - CSM</t>
  </si>
  <si>
    <t>17.03</t>
  </si>
  <si>
    <t>16. BRD</t>
  </si>
  <si>
    <t>FEATURE CATEGORY</t>
  </si>
  <si>
    <t>12. T-EMS</t>
  </si>
  <si>
    <t>TAB</t>
  </si>
  <si>
    <t>integration and config</t>
  </si>
  <si>
    <t>RELEASE</t>
  </si>
  <si>
    <t>Category</t>
  </si>
  <si>
    <t>Internet Radio</t>
  </si>
  <si>
    <t>JIT</t>
  </si>
  <si>
    <t>Cached Lossy</t>
  </si>
  <si>
    <t>MP4 Format Opt</t>
  </si>
  <si>
    <t>UXI</t>
  </si>
  <si>
    <t>Report: Web Page Load</t>
  </si>
  <si>
    <t>Report Video Channel Bandwidth</t>
  </si>
  <si>
    <t>Report Overall Video</t>
  </si>
  <si>
    <t>UXI Export</t>
  </si>
  <si>
    <t>Content Filtering</t>
  </si>
  <si>
    <t>Rulespace Static Rating</t>
  </si>
  <si>
    <t>Ruelspace Dynamic Rating</t>
  </si>
  <si>
    <t>Transport Optimization</t>
  </si>
  <si>
    <t>Option to Disable TCP Flow Control</t>
  </si>
  <si>
    <t>Cisco VPN Bypass</t>
  </si>
  <si>
    <t>Web Optimization</t>
  </si>
  <si>
    <t>Preserve Image Metadata</t>
  </si>
  <si>
    <t>Video Optimization</t>
  </si>
  <si>
    <t xml:space="preserve">Advanced Multi-Pass Offline Video Compression </t>
  </si>
  <si>
    <t xml:space="preserve">Enhanced Adaptive Video Optimization </t>
  </si>
  <si>
    <t xml:space="preserve">Adaptive Control of Full Lossy Optimization Quality Level </t>
  </si>
  <si>
    <t xml:space="preserve">Integrated Video Policy and Optimization </t>
  </si>
  <si>
    <t>Software Update Optimization</t>
  </si>
  <si>
    <t>Android Market Software Policy Control</t>
  </si>
  <si>
    <t>Traffic Classification</t>
  </si>
  <si>
    <t>IP Traffic Classification</t>
  </si>
  <si>
    <t>Customizable Application Families</t>
  </si>
  <si>
    <t>Orchestration System</t>
  </si>
  <si>
    <t>T1000 Series Based Load Balancing</t>
  </si>
  <si>
    <t>Load Sensitive Load Balancing</t>
  </si>
  <si>
    <t>Administration</t>
  </si>
  <si>
    <t>Centralised Management of T1000 - EMS</t>
  </si>
  <si>
    <t>Master Device DB Import</t>
  </si>
  <si>
    <t>Device DB Search</t>
  </si>
  <si>
    <t>Adaptive Optimization</t>
  </si>
  <si>
    <t>IP Throughput Measurement</t>
  </si>
  <si>
    <t>Policy Management</t>
  </si>
  <si>
    <t>Global and Session PCRF Policy Rules</t>
  </si>
  <si>
    <t>Increased Control Plane Capacity</t>
  </si>
  <si>
    <t>EMS integration</t>
  </si>
  <si>
    <t>Centralised Software Distribution</t>
  </si>
  <si>
    <t>Hitless Rolling Software Upgrades</t>
  </si>
  <si>
    <t>Automated Software Rollback</t>
  </si>
  <si>
    <t>Centralised Configuration</t>
  </si>
  <si>
    <t>Centralised Hardware Control</t>
  </si>
  <si>
    <t>Integrated Backup and Restore</t>
  </si>
  <si>
    <t>Factory Reset</t>
  </si>
  <si>
    <t>Stateless Blade Operation</t>
  </si>
  <si>
    <t>Embedded OS</t>
  </si>
  <si>
    <t>Centralised Diagnostics Collection</t>
  </si>
  <si>
    <t>Automatic IP Address Assignment</t>
  </si>
  <si>
    <t>Streamlined Log Format - BRPT</t>
  </si>
  <si>
    <t>Streamlined Log Format - BRPT - Processing Architecture</t>
  </si>
  <si>
    <t>Bytemobile Platform GUI</t>
  </si>
  <si>
    <t>Configuration GUI</t>
  </si>
  <si>
    <t>Policy Manager</t>
  </si>
  <si>
    <t>Migration Tool - Offline tool for 5/6 Policy to 7</t>
  </si>
  <si>
    <t>Inventory Management</t>
  </si>
  <si>
    <t>Monitoring Dashboard</t>
  </si>
  <si>
    <t>Manual System Configuration</t>
  </si>
  <si>
    <t>session</t>
  </si>
  <si>
    <t>traffic management</t>
  </si>
  <si>
    <t>t1100</t>
  </si>
  <si>
    <t>web optimisation</t>
  </si>
  <si>
    <t>content</t>
  </si>
  <si>
    <t>media</t>
  </si>
  <si>
    <t>Media</t>
  </si>
  <si>
    <t>Internet Radio Optimization: JIT</t>
  </si>
  <si>
    <t>Verify that internet radio can be optimized with JIT optimization</t>
  </si>
  <si>
    <t xml:space="preserve">Check that JIT is configured for internet radio:
cli@T3(config-opt)# show optimization
</t>
  </si>
  <si>
    <t>Example Output:
Audio Optimization Configuration ----
Burst time : 30 Seconds
JIT : Enabled</t>
  </si>
  <si>
    <t>Play some sounds / music from an internet radio website
(valid example: MP4 / AAC formats )</t>
  </si>
  <si>
    <t>Check the web logs:
tail -10f /opt/bmi/var/log/webgrp/web_access.log</t>
  </si>
  <si>
    <t>File plays well</t>
  </si>
  <si>
    <t>Use yaalp to describe the log files collected.</t>
  </si>
  <si>
    <t>Optimization Flags:
General Flags
26:
't': ADTS (Audio Data Transport Stream) 'i': Microsoft Media Streaming Audio
'3': MP3 file
'c': AAC file</t>
  </si>
  <si>
    <t>Internet Radio Optimization: Cached Lossy</t>
  </si>
  <si>
    <t>Internet Radio Optimization: MP4 format optimization</t>
  </si>
  <si>
    <t>Verify that internet radio files can have lossy optimization applied while they're in cache and can be served to the subscriber</t>
  </si>
  <si>
    <t>Verify that JIT and Cached optimization can be applied to MP4 format audio files.</t>
  </si>
  <si>
    <t>Repeat test case 1 for MP4 format audio</t>
  </si>
  <si>
    <t>Repeat test case 2 for MP4 format audio</t>
  </si>
  <si>
    <t>Verify that the BRD pulls valid data and displays the licensed UXI reports</t>
  </si>
  <si>
    <t>Generate various types of traffic on the platform for the licensed reports</t>
  </si>
  <si>
    <t>View the Web User Experience &gt; Web Page Unit Load Time.
View it by Device Group and Distribution</t>
  </si>
  <si>
    <t>View the Video User Experience &gt; Video Bitrate.
View it by All, Device Group and a Custom Group</t>
  </si>
  <si>
    <t>View the Video User Experience &gt; Video UXI</t>
  </si>
  <si>
    <t>New UXI Reports</t>
  </si>
  <si>
    <t>A UXI report can be exported with the following information per subscriber: Web UXI, Video Smoothness Index, Video Connection Speed and Video UXI</t>
  </si>
  <si>
    <t>Is this exported to BRD or can we export to a file?</t>
  </si>
  <si>
    <t>New Test Case Required</t>
  </si>
  <si>
    <t>?</t>
  </si>
  <si>
    <t>Check the CSRV config for static ratings:
user1@T3&gt; show content-filtering csrv</t>
  </si>
  <si>
    <t>user1@T3&gt; show content-filtering csrv
Categorization Service Information ------------------------------------
General Information -------------------------
State : Enabled Dynamic Categorization : Disabled
Ident String
          Error Action
.
(output truncated)</t>
  </si>
  <si>
    <t xml:space="preserve">Verify that the symantec rulespace has been configured to automatically update the database daily:
</t>
  </si>
  <si>
    <t xml:space="preserve">Updates Schedule (HH:MM) --------------------------
&lt;schedule time&gt;
Updates URL Information ----------------------------
1 https://pitcher01.rulespace.com/ufsupdate/web.pl 2 https://pitcher02.rulespace.com/ufsupdate/web.pl
</t>
  </si>
  <si>
    <t>This feature provides the ability detect the category of every requested URL using the Symantec RuleSpace URL categorization engine</t>
  </si>
  <si>
    <t>Content Filtering was applied from the static illegal list:
Selective Handling Flag 11
'I' indicates that content filtering was applied for this request and the URL was matched in the illegal list.
'i' indicates that content filtering was not applied for this request and the URL was matched in the illegal list.</t>
  </si>
  <si>
    <t>Generate traffic from a listed CF website on the platform and view the logs:
tail -10f /opt/bmi/var/log/webgrp/web_access.log</t>
  </si>
  <si>
    <t>Selective Handling Flag 11
This flag indicates the combination of the Content Filtering service selection result and illegal URL list result.
'C' indicates that content filtering was applied for this request and the URL was not matched in the illegal list.</t>
  </si>
  <si>
    <t>Generate traffic from an unlisted CF website on the platform and view the logs:
tail -10f /opt/bmi/var/log/webgrp/web_access.log</t>
  </si>
  <si>
    <t>Check that the CSRV config for dynamic categorization:</t>
  </si>
  <si>
    <t>Example output (truncated):
user1@T3&gt; show content-filtering csrv 
Categorization Service Information
------------------------------------
General Information
State: Enabled
Dynamic:  Enabled
Ident String: 1234-1234-1234-1234
Error Action: Allow
Debug Level: 0
List Log: log_none
List Debug: 0</t>
  </si>
  <si>
    <t>This feature provides the ability to detect the category of HTTP text
response messages that cannot be categorized by URL alone by performing real-time keyword inspection of the content using the Symantec RuleSpace dynamic rating engine</t>
  </si>
  <si>
    <t>TCP Optimization</t>
  </si>
  <si>
    <t>Enhanced TCP Optimization</t>
  </si>
  <si>
    <t>NO</t>
  </si>
  <si>
    <t>Covered in offline cache test</t>
  </si>
  <si>
    <t>Covered in Adaptive Video tests</t>
  </si>
  <si>
    <t>Covered in tab 11</t>
  </si>
  <si>
    <t>Covered in 17 BRPT logging</t>
  </si>
  <si>
    <t>Covered in other tests</t>
  </si>
  <si>
    <t>Covered in 1204</t>
  </si>
  <si>
    <t>Covered in tab 12</t>
  </si>
  <si>
    <t>Hardware QA tests?</t>
  </si>
  <si>
    <t xml:space="preserve">This feature provides a new ByteMobile Policy Manager action to disable all layer 7 processing (e.g., to disable all HTTP header modifications for a particular User-Agent) </t>
  </si>
  <si>
    <t>Disable Level 7 Processing</t>
  </si>
  <si>
    <t>On the T3100 GUI click the configuration tab and create a new policy rule.</t>
  </si>
  <si>
    <t>Create a policy rule:
Disable all HTTP header modifications for a particular User Agent
Do not activate the new policy</t>
  </si>
  <si>
    <t>Generate traffic for the chosen User Agent and watch the web logs:
tail -10f /opt/bmi/var/log/webgrp/web_access.log</t>
  </si>
  <si>
    <t>Activate the policy</t>
  </si>
  <si>
    <t>Verify that traffic is bypassed and web logs are no longer written.</t>
  </si>
  <si>
    <t>Traffic is bypassed, web logs are no longer written.</t>
  </si>
  <si>
    <t>Policy is activated.</t>
  </si>
  <si>
    <t>Policy is created but not activated.</t>
  </si>
  <si>
    <t>Web logs are generated for the user agent.</t>
  </si>
  <si>
    <t>This feature provides a new image optimization option to preserve all
image metadata (e.g., date taken, shutter speed, etc.) when performing lossless or lossy image compression for JPEG or GIF images</t>
  </si>
  <si>
    <t>Preserve Image Metadata: Lossless</t>
  </si>
  <si>
    <t>Create a lossless image policy rule which preserves image metadata and activate the policy</t>
  </si>
  <si>
    <t>View websites with images, save one of the images and verify meta data is intact.</t>
  </si>
  <si>
    <t>View the web logs for this traffic, make sure lossless optimization was applied.</t>
  </si>
  <si>
    <t>Change the policy rule to disable metadata for lossless optimization</t>
  </si>
  <si>
    <t>View websites with images, save one of the images and verify meta data is removed.</t>
  </si>
  <si>
    <t>Image policy is activated with lossless image optimization without disabling the metadata</t>
  </si>
  <si>
    <t>Image is downloaded and image meta data can be viewed</t>
  </si>
  <si>
    <t>Lossless optimization is applied to the image</t>
  </si>
  <si>
    <t>New policy is activated with lossless optimization by and disables the image metadata</t>
  </si>
  <si>
    <t>Image is downloaded and image meta data is removed.</t>
  </si>
  <si>
    <t>Optimization for the image is still set to lossless.</t>
  </si>
  <si>
    <t>Preserve Image Metadata: Lossy</t>
  </si>
  <si>
    <t>Create a lossy image policy rule which preserves image metadata and activate the policy</t>
  </si>
  <si>
    <t>Image policy is activated with lossy image optimization without disabling the metadata</t>
  </si>
  <si>
    <t>View the web logs for this traffic, make sure lossy optimization was applied.</t>
  </si>
  <si>
    <t>Lossy optimization is applied to the image</t>
  </si>
  <si>
    <t>Change the policy rule to disable metadata for lossy optimization</t>
  </si>
  <si>
    <t>New policy is activated with lossy optimization by and disables the image metadata</t>
  </si>
  <si>
    <t>Optimization for the image is still set to lossy.</t>
  </si>
  <si>
    <t>This feature provides the ability to import a new version of the ByteMobile Master Device Database without requiring the need to patch the software.</t>
  </si>
  <si>
    <t>View the current settings for the device DB
cli@T3 &gt; show device management</t>
  </si>
  <si>
    <t>cli@T3(config)# show device-management
Local Device Databases
-----------------------
Active Configuration Name : None
Activation date : N/A
Config Name Install Date
---------------------- ----------------------
Master Device Databases
------------------------
Active Configuration Name : bmDeviceDb.xml
Activation date : N/A
Config Name Install Date
---------------------- ----------------------
bmDeviceDb.xml Default
bmDeviceDb.xml.nooptimize Default</t>
  </si>
  <si>
    <t>Rename a master Device DB file to test-bmDeviceDB.xml</t>
  </si>
  <si>
    <t>Import the master device DB using the command:
Exaaple:
cli@T3(config-device-management)# deviceDb master upload scp test_DeviceDb_draft.xml 192.168.12.2 /var/tmp/ user2 mypassword</t>
  </si>
  <si>
    <t>Verify the master device DB has been updated:
cli@T3 &gt; show device management</t>
  </si>
  <si>
    <t>cli@T3(config)# show device-management
Local Device Databases
-----------------------
Active Configuration Name : None
Activation date : N/A
Config Name Install Date
---------------------- ----------------------
Master Device Databases
------------------------
Active Configuration Name : test_bmDeviceDb.xml
Activation date : N/A
Config Name Install Date
---------------------- ----------------------
bmDeviceDb.xml Default
bmDeviceDb.xml.nooptimize Default</t>
  </si>
  <si>
    <t>New deviceDB is uploaded successfully</t>
  </si>
  <si>
    <t>File is renamed</t>
  </si>
  <si>
    <t>Revert the changes</t>
  </si>
  <si>
    <t>Original master device DB is restored.</t>
  </si>
  <si>
    <t>Integrated Video Policy and Optimization</t>
  </si>
  <si>
    <t>This feature provides the ability for the ByteMobile platform to automatically adjust the video optimization level to match the video policy enforcement logic (i.e., the Streaming Video Policy Control max bitrate) using the Adaptive Video Optimization enhancements</t>
  </si>
  <si>
    <t>Android Marketplace Software Policy Control</t>
  </si>
  <si>
    <t>This feature provides the ability to detect
and rate-limit any automatic application / software updates from the Android Marketplace.</t>
  </si>
  <si>
    <t>Set up an Android phone to receive automatic updates from the Google Play store</t>
  </si>
  <si>
    <t>View the web logs for this traffic, verify that the download rate is limited.
tail -10f /opt/bmi/var/log/webgrp/web_access.log</t>
  </si>
  <si>
    <t>Optimization Flag 21
This flag is used for Software Download Policy Control:
'T' if traffic throttling was applied to this object</t>
  </si>
  <si>
    <t>Wait for an automatic update to take place
Note: Manual application / software updates and downloads will not be rate limited.</t>
  </si>
  <si>
    <t>Automatic update for an app / software occurs</t>
  </si>
  <si>
    <t>Android phone is set for automatic downloads</t>
  </si>
  <si>
    <t>NO BRD REPORTS</t>
  </si>
  <si>
    <t>Test in concert with Streaming Policy Control</t>
  </si>
  <si>
    <t>Tested in QA</t>
  </si>
  <si>
    <t>WAP MMS</t>
  </si>
  <si>
    <t>t-ems</t>
  </si>
  <si>
    <t>fault management and alarms</t>
  </si>
  <si>
    <t>reporting</t>
  </si>
  <si>
    <t>cache (outdated)</t>
  </si>
  <si>
    <t>Covered in 1502</t>
  </si>
  <si>
    <t>Covered in 1209</t>
  </si>
  <si>
    <t>Adaptive Web Optimization</t>
  </si>
  <si>
    <t>This feature introduces a comprehensive detection framework to identifymore than 800 applications regardless of whether they are based on UDP, TCP, or HTTP transports. This feature enables the ability to view application usage in the ByteMobile Reporting Dashboard (version 2.3 and later)</t>
  </si>
  <si>
    <t>This feature improves web browsing user experience by activating
certain Clientless Web Optimization features only for a subset of the users that are having the slowest web browsing experience.</t>
  </si>
  <si>
    <t>cli@T3(config-opt-adaptive)# show optimization adaptive
User Experience Indexing (UXI)
-------------------------------
Feature : enabled
UXI Video Configuration
------------------------
Algorithm Used : smoothness-index
Composite Score : Stalling Rate Bit-Rate Frame-Size Frame-Rate
---------------------------------------------------------------------
Percentage : 50 20 20 10
Network Thresholds
-------------------
Smoothness percentage : 100
Client delay percentage : 2
DBS time percentage : 2
BitRate Thresholds : lowest low medium high highest
------------------------------------------------------------------
Media : 400 700 1000 1500 2000
Bandwidth Ratio : 3.0 2.0 1.5 1.3 1.1
UXI Web Configuration
----------------------
Average objects per page : 25
Page idle time (seconds) : 10
Threshold type : absolute
Absolute Thresholds: lowest low medium high highest
------------------------------------------------------------------
Laptop : 8 10 12 15 20
Android : 8 10 12 15 20
IOS : 8 10 12 15 20
Relative Thresholds: lowest low medium high highest
-----------------------------------------------------------</t>
  </si>
  <si>
    <t>View the current web optimization settings, and check they match the customers LLD:
cli@T3(config-opt-adaptive)# show optimization adaptive</t>
  </si>
  <si>
    <t>Establish a PDP context and download several websites under network congestion conditions (using a throttling programme ie. Netscaler)</t>
  </si>
  <si>
    <t>View the web logs and verify the flags show adaptive optimization flags:
tail -10f /opt/bmi/var/log/webgrp/web_access.log</t>
  </si>
  <si>
    <t>Selective Handling Flag 16:
This flag indicates whether adaptive optimization was applied and at what confidence level.
'1' Adaptive Optimization Confidence Level LOWEST
'2' Adaptive Optimization Confidence Level LOW
'3' Adaptive Optimization Confidence Level MEDIUM
'4' Adaptive Optimization Confidence Level HIGH
'5' Adaptive Optimization Confidence Level HIGHEST</t>
  </si>
  <si>
    <t>Websites are displayed correctly.</t>
  </si>
  <si>
    <t>No documentation</t>
  </si>
  <si>
    <t>Covered in BRD Tests...
Throughput &gt; Radio-Side Throughput &gt; IP Layer
Throughput &gt; Radio-Side Throughput &gt; By Port
Throughput &gt; Radio-Side Throughput &gt; By VLAN
Throughput &gt; Radio-Side Throughput &gt; By Application
Throughput &gt; Internet-Side Throughput &gt; IP Layer
Throughput &gt; Internet-Side Throughput &gt; By Port
Throughput &gt; Internet-Side Throughput &gt; By VLAN</t>
  </si>
  <si>
    <t>View the contents of:
/opt/bmi/dashboard/kpi</t>
  </si>
  <si>
    <t>Copy one of the files from backup / tmp CSM directory to /var/tmp/</t>
  </si>
  <si>
    <t>Untar the files and verify that the contents follow the format:</t>
  </si>
  <si>
    <r>
      <rPr>
        <i/>
        <sz val="11"/>
        <color theme="1"/>
        <rFont val="Calibri"/>
        <family val="2"/>
        <scheme val="minor"/>
      </rPr>
      <t>Files untarred are:</t>
    </r>
    <r>
      <rPr>
        <sz val="11"/>
        <color theme="1"/>
        <rFont val="Calibri"/>
        <family val="2"/>
        <scheme val="minor"/>
      </rPr>
      <t xml:space="preserve">
169.254.160.7_perfmgr_1378192490.brpt
169.254.160.7_radiusd_1378192490.brpt
addb.yaml
descriptor.xml</t>
    </r>
  </si>
  <si>
    <t>Verify that the radius brpt can be viewed and is stored in ascii format:
tail -10 169.254.160.7_radiusd_1378192490.brpt</t>
  </si>
  <si>
    <t>File copied</t>
  </si>
  <si>
    <t>Copy one of the files from backup / tmp ASM directory to /var/tmp/</t>
  </si>
  <si>
    <t>The contents of the tar.gz file depend on whether the blade is a CSM or ASM.
For CSM:
• 169.254.160.7_perfmgr_1378192490.brpt
o performance stats
• 169.254.160.7_radiusd_1378192490.brpt
o radius messages (note even though this is named BRPT the log is ascii and can be read)
• addb.yaml &amp; descriptor.xml
o used by data converter</t>
  </si>
  <si>
    <t>ASM:
• 169.254.160.6-trafficmgr_1378195201.brpt
o traffic management stats
• 169.254.160.6-uxid-1378195201.brpt
o exer experience index stats
• 169.254.160.6-webproxy-1378195201.brpt
o http web transactions
• addb.yaml &amp; descriptor.xml
o used by data converter</t>
  </si>
  <si>
    <t>Verify that the video traffic can be throttled according to the streaming policy control settings</t>
  </si>
  <si>
    <t>Streaming Policy Control Configuration</t>
  </si>
  <si>
    <t>Verify the configuration of the streaming policy control</t>
  </si>
  <si>
    <t xml:space="preserve">
(output truncated)
Video Thresholds
     ------------------
         Highest Limit : 1000
         High Limit    : 800
         Medium Limit  : 600
         Low Limit     : 400
         Lowest Limit  : 200
      Video Protocol
     ----------------
         Dynamic Streaming            : yes
         AHLS                         : yes
         FLV/MP4 progressive download : yes
         WebM progressive download    : yes
         Media streaming              : yes
         RTMP                         : yes
         RTMPE                        : yes
         RTMPT                        : yes
         Smooth Streaming             : yes
      Audio Thresholds
     ------------------
         Highest Limit : 512
         High Limit    : 256
         Medium Limit  : 128
         Low Limit     : 96
         Lowest Limit  : 64</t>
  </si>
  <si>
    <t>Check the video thresholds for the streaming policy control and check that they match the LLD
en &gt; config &gt; show optimization</t>
  </si>
  <si>
    <t xml:space="preserve">Streaming Policy Control </t>
  </si>
  <si>
    <t>Create a policy which contains:
media optimization applied
streaming policy has been set to the lowest setting</t>
  </si>
  <si>
    <t>Using a mifi device and wireshark, capture the interface connected to the mifi device.
Start the capture and then view the Statistics &gt; IO graph</t>
  </si>
  <si>
    <t>View a suitable video and tail the web logs for the m3u8 file:
tail -10f /opt/bmi/var/log/webgrp/web_access.log | grep m3u8</t>
  </si>
  <si>
    <t>Verify there is more than one video quality setting in the m3u8 file.
(View and download the m3u8 URL in a browser window)</t>
  </si>
  <si>
    <t>Verify that the web log flags show the throttling has been applied.</t>
  </si>
  <si>
    <t>Policy created.</t>
  </si>
  <si>
    <t>Mifi device connects correct and create interface in wireshark, IO graph is updated in real time.</t>
  </si>
  <si>
    <t xml:space="preserve">Example output:
#EXTM3U
#EXT-X-STREAM-INF:PROGRAM-ID=1,BANDWIDTH=2500000
/03866F/greyback/yourtrinity/jw-online-giving_2500.mp4.m3u8
#EXT-X-STREAM-INF:PROGRAM-ID=1,BANDWIDTH=1500000
/03866F/greyback/yourtrinity/jw-online-giving_1500.mp4.m3u8
#EXT-X-STREAM-INF:PROGRAM-ID=1,BANDWIDTH=580000
/03866F/greyback/yourtrinity/jw-online-giving_580.mp4.m3u8
#EXT-X-STREAM-INF:PROGRAM-ID=1,BANDWIDTH=265000
/03866F/greyback/yourtrinity/jw-online-giving_265.mp4.m3u8
</t>
  </si>
  <si>
    <t xml:space="preserve">Example output:
Tue Feb 18 11:22:31 2014 p2331    371 -&gt;    371      0/002    172.16.1.102:56845(27321:27321):0500 =&gt;    72.21.81.253:00080(00080):0600     51ms     39ms(r)     0ms(O)      0ms(D)      0ms(L)      1:0ms(R)      0ms(U)      0ms(S)      0ms(C)      0ms(N)      0ms(A)      0ms(s)         592 -&gt;         616   -4%           0          MISS/200 x--------------------- AM-----F-----N------ n-s-m----k1----M-A!---S--l---L-- | -/00000000 | - | - | - | ---- | - | application/vnd.apple.mpegurl | 336d5ebc5436534e61d16e63ddfca327 | NO_SESSIONID | - | Mozilla/5.0 (Windows NT 5.1; WOW64; rv:24.0) Gecko/20100101 Firefox/24.0 | laptop_firefox | Laptop-Web | 0:0 | 0000000000000000 | - | - | 0:0 | 0/0 |       GET http://wpc.866f.edgecastcdn.net/03866F/greyback/yourtrinity/jw-online-giving_,2500,1500,580,265,.mp4.m3u8
</t>
  </si>
  <si>
    <t>Graph output is accurate</t>
  </si>
  <si>
    <r>
      <t>As the video plays verify the bandwidth usage does not exceed the throttled limit on the graph.
(</t>
    </r>
    <r>
      <rPr>
        <b/>
        <sz val="12"/>
        <color theme="1"/>
        <rFont val="Calibri"/>
        <family val="2"/>
        <charset val="134"/>
        <scheme val="minor"/>
      </rPr>
      <t>Note:</t>
    </r>
    <r>
      <rPr>
        <sz val="12"/>
        <color theme="1"/>
        <rFont val="Calibri"/>
        <family val="2"/>
        <scheme val="minor"/>
      </rPr>
      <t xml:space="preserve"> that there might be a spike at the beginning of the video, before throttling kicks in)</t>
    </r>
  </si>
  <si>
    <t>Optimization Flag 22:
This flag is used for Video/Audio policy control.
'1' if highest policy control is applied to this object
'2' if high policy control is applied to this object
'3' if medium policy control is applied to this object
'4' if low policy control is applied to this object
'5' if lowest policy control is applied to this object
'-' if no policy control is applied</t>
  </si>
  <si>
    <t>UXI brpt is in the ASMs zip file sent to the BRD</t>
  </si>
  <si>
    <t>This feature enhances the adaptive video optimization controls to more accurately predict when lossy video optimization is required and how much lossy video optimization is required to avoid video stalling. This feature is designed specifically to improve the adaptive video performance for the MP4 video format.</t>
  </si>
  <si>
    <t>Adaptive Mid Stream Optimization from Cache</t>
  </si>
  <si>
    <t>View the web logs and make sure that adaptive optimization is applied:
tail -10f /opt/bmi/var/log/webgrp/web_access.log</t>
  </si>
  <si>
    <t>Policy created and activated</t>
  </si>
  <si>
    <t>Play a video through the platform twice until the video is saved to the cache, view the media logs to check the flags:
tail -10f /opt/bmi/var/log/webgrp/web_access.log</t>
  </si>
  <si>
    <t>The media session flags should show:
Session Flag 11:
Cache Commit Flag:
'C': Cancelled cache entry
'P': Commit cancelled because not enough of video was downloaded
'S': Saved to the cache (original for online, optimized for offline)</t>
  </si>
  <si>
    <t>Play the video for the third time and limit the traffic, it should play from the cache.
View the media flags from the web MFM logs.</t>
  </si>
  <si>
    <t>Tested with other test cases</t>
  </si>
  <si>
    <t>BRPT Logging</t>
  </si>
  <si>
    <t>DataConverter tool in place and developed with networks "search arguments" (e.g all web access.log  columns)</t>
  </si>
  <si>
    <t>Verify that the Logging solution is customized for the customer, and the search arguments are those agreed between Citrix Bytemobile and the customer</t>
  </si>
  <si>
    <t>BRD &amp; Reporting</t>
  </si>
  <si>
    <t>[PCRF] Check and modify PCRF config</t>
  </si>
  <si>
    <t>[PCRF] CER/CEA message with all mandatory AVPs</t>
  </si>
  <si>
    <t>[PCRF] Connection maintenance using Diameter Watchdog messages</t>
  </si>
  <si>
    <t>[PCRF] BMI-Content-Filtering-Rule AVP is set to Adult</t>
  </si>
  <si>
    <t>[PCRF] Disconnect a PDP context</t>
  </si>
  <si>
    <t>[PCRF] BMI-Client Type AVP in CCR</t>
  </si>
  <si>
    <t>[PCRF] Google Safe Search Header Value is set correctly</t>
  </si>
  <si>
    <t xml:space="preserve">Validate Header Encryption in T3100 release  1.4.6. This is the default header encryption plugin that uses AES or RSA encryption method with various secret keys or the MD5 one way hashing method. 
</t>
  </si>
  <si>
    <r>
      <t>Connect a subscriber to the APN under test, and generate HTTP traffic.
Confirm the ASM used for this traffic with the BMCLI command
&gt; en &gt; diag &gt; show subscriber blade &lt;subscriber IP&gt;</t>
    </r>
    <r>
      <rPr>
        <sz val="12"/>
        <color theme="1"/>
        <rFont val="Calibri"/>
        <family val="2"/>
        <scheme val="minor"/>
      </rPr>
      <t xml:space="preserve">
Disconnect and reconnect a number of times to verify that all ASMs are within the Load Balancing pool</t>
    </r>
  </si>
  <si>
    <r>
      <t>Use the command
&gt;en &gt;diag &gt;show subscriber blade &lt;IP&gt;</t>
    </r>
    <r>
      <rPr>
        <sz val="12"/>
        <color theme="1"/>
        <rFont val="Calibri"/>
        <family val="2"/>
        <scheme val="minor"/>
      </rPr>
      <t xml:space="preserve">
to determine the ASM that a subscriber is currently going through
Continue to pass traffic through the T3100 during this test</t>
    </r>
  </si>
  <si>
    <t xml:space="preserve">The active CSRV server is receiving rating requests from ASMs      
1. Login to the active CSRV node
2. Tail csrv.log files
3. Send traffic through the ASM
tail -f /opt/bmi/csrv/var/log/csrv/0/csrv.log
</t>
  </si>
  <si>
    <t>ASM nodes send rating requests to the active CSRV node    
1. Login to the ASM server handling user traffic
2. Snoop on the interface facing CSRV servers.
3. Verify in csrv.log files on CSRV nodes that rating requests are</t>
  </si>
  <si>
    <t>1. Set your media quality to UltraHigh.</t>
  </si>
  <si>
    <t>2. Using the Internet Explorer 9 browser visit a video site such as http://www.youtube.com or http://www.dailymotion.com</t>
  </si>
  <si>
    <t>3. Navigate to a video page using a link from the front page.</t>
  </si>
  <si>
    <t>4. Make sure HD is not enabled. It is recommended to select a video that is at least 3 minutes long so you have room to alter the bandwidth. The video also needs to be a .flv for this feature to work.</t>
  </si>
  <si>
    <t>5. Play the video.</t>
  </si>
  <si>
    <t>6. After 20 or 30 seconds, configure your rate-shaper to simulate high network congestion (bandwidth of about 200 Kbps should suffice).</t>
  </si>
  <si>
    <t>7. Observe video playback. The media quality should degrade while the T3100 is reducing the bitrate sent. Stalling/buffering should be less than it is without DBS enabled at this bandwidth.</t>
  </si>
  <si>
    <t>8. After observing video playback at high network congestion, configure your rate-shaper to return to normal (bandwidth above 800 Kbps should suffice).</t>
  </si>
  <si>
    <t>9. Observe video playback. The media quality should increase to normal.</t>
  </si>
  <si>
    <t>10. Verify that DBS was active while the media was optimized. The event is logged in /opt/bmi/var/log/media/mp_access.log</t>
  </si>
  <si>
    <t>11. Repeat steps 1-10 with Firefox 11, Chrome 18, and Safari 5.</t>
  </si>
  <si>
    <t>Verify that the processed media is played correctly.</t>
  </si>
  <si>
    <t>Verify the following fields in the mp_access.log:
Flag 10: D – Dynamic Bandwidth Shaping enabled
The first number in the ct field should be greater than 0. This is the number of seconds that DBS was actively reducing the bitrate. For example, ct:64.00s/0.00s</t>
  </si>
  <si>
    <t>Media Quality is set to Ultra High</t>
  </si>
  <si>
    <t>Video plays well</t>
  </si>
  <si>
    <t>Network congestion is simulated.</t>
  </si>
  <si>
    <t>Select the “Policy Files” tab under the “File Management” in the left menu.
Invoke a sync operation in order the created policy file is replicated to the central repository and standby CSM.
Finally, press the “Deploy” button and ensure that a verification message about the successful deployment appears.</t>
  </si>
  <si>
    <t xml:space="preserve">Using the Firefox 11 browser, visit  and play http://vimeo.com/32411455 </t>
  </si>
  <si>
    <t>T3100 GUI is accessed</t>
  </si>
  <si>
    <t>A new policy file is added</t>
  </si>
  <si>
    <t>Select the “Configuration” option from the top menu.
Select “File Management” from the left menu.</t>
  </si>
  <si>
    <t>Select the policy file you just created from the left menu and press the “Config” button. Click the “Add Policy” button to add a new policy.</t>
  </si>
  <si>
    <t>Press the “Add” button that resides at the bottom of the page. Give a name to the policy configuration you are going to create, as well as a short description, if you like. Then press the “Commit” button.</t>
  </si>
  <si>
    <t>Use a web browser (suggested Firefox) to login to T3100 Web GUI (https://SMM-IP ) as a support user.</t>
  </si>
  <si>
    <t>Type a name (i.e “LossyMediaOptimization”) in the “Policy Name” field and check the “Enable” state. Then press the “Commit” button.</t>
  </si>
  <si>
    <t>Click the “+” symbol next to the policy name that was just created.
Type a name in the “Rule Name” field and check “Enable” at the Op State. Then press the “Commit” button.</t>
  </si>
  <si>
    <t>Press the “+” symbol, next to string “ACTIONS: Then the following action(s) will be performed” 
Select the “EnableOptimizations” action. 
In the “Video Optimizations” tab, check “Lossy” Mode. Also, set the Initial Quality to any of the given values. Finally, press the “Commit” button.
Repeat the previous step, for the “Web Optimizations” tab.</t>
  </si>
  <si>
    <t>02.18</t>
  </si>
  <si>
    <t>02.19</t>
  </si>
  <si>
    <t>The output should match the below:
Policy Configuration
---------------------
Active Configuration Name : xxxxx
Activation date           : xxxxx
       Config Name                         Install Date
  ----------------------         ----------------------
xxxxxx</t>
  </si>
  <si>
    <t>17.05</t>
  </si>
  <si>
    <t>17.06</t>
  </si>
  <si>
    <t>17.07</t>
  </si>
  <si>
    <t>17.08</t>
  </si>
  <si>
    <t>16.14</t>
  </si>
  <si>
    <t>16.15</t>
  </si>
  <si>
    <t>16.16</t>
  </si>
  <si>
    <t>16.17</t>
  </si>
  <si>
    <r>
      <t>The figures match the expected</t>
    </r>
    <r>
      <rPr>
        <sz val="12"/>
        <rFont val="Calibri"/>
        <family val="2"/>
        <scheme val="minor"/>
      </rPr>
      <t xml:space="preserve"> data transmission</t>
    </r>
  </si>
  <si>
    <r>
      <t xml:space="preserve">Log onto the </t>
    </r>
    <r>
      <rPr>
        <b/>
        <sz val="11"/>
        <rFont val="Calibri"/>
        <family val="2"/>
        <scheme val="minor"/>
      </rPr>
      <t>BRD Node</t>
    </r>
    <r>
      <rPr>
        <sz val="11"/>
        <rFont val="Calibri"/>
        <family val="2"/>
        <scheme val="minor"/>
      </rPr>
      <t>, and enter the following commands to view the current CSV Reporting settings:
# cat /opt/bmi/dashboard/etc/dashboard.conf | grep CSV
Verify, if CSV reporting is required, that CSV_OUTPUT_ENABLED=0 is set to 1.</t>
    </r>
  </si>
  <si>
    <r>
      <t xml:space="preserve">On the </t>
    </r>
    <r>
      <rPr>
        <b/>
        <sz val="11"/>
        <rFont val="Calibri"/>
        <family val="2"/>
        <scheme val="minor"/>
      </rPr>
      <t>BRD NODE</t>
    </r>
    <r>
      <rPr>
        <sz val="11"/>
        <rFont val="Calibri"/>
        <family val="2"/>
        <scheme val="minor"/>
      </rPr>
      <t>,run 'crontab -l'
to display the crontab entries. Verify that the csv script exists and will be run every day. (NAME OF CRONTAB SCRIPT)</t>
    </r>
  </si>
  <si>
    <r>
      <t xml:space="preserve">1)Verify that the processed media is played correctly.
2 JIT is applied. The progress bar indicates that the downloaded (grey area) but not played portion of the video equals to 60 seconds (burst time). 
</t>
    </r>
    <r>
      <rPr>
        <sz val="11"/>
        <rFont val="Calibri"/>
        <family val="2"/>
        <scheme val="minor"/>
      </rPr>
      <t>3) Selective flag #16 is '4'</t>
    </r>
    <r>
      <rPr>
        <sz val="12"/>
        <rFont val="Calibri"/>
        <family val="2"/>
        <scheme val="minor"/>
      </rPr>
      <t xml:space="preserve"> which indicates that the Adaptive Optimization Confidence Level is </t>
    </r>
    <r>
      <rPr>
        <sz val="11"/>
        <rFont val="Calibri"/>
        <family val="2"/>
        <scheme val="minor"/>
      </rPr>
      <t>HIGH</t>
    </r>
    <r>
      <rPr>
        <sz val="12"/>
        <rFont val="Calibri"/>
        <family val="2"/>
        <scheme val="minor"/>
      </rPr>
      <t xml:space="preserve">
</t>
    </r>
    <r>
      <rPr>
        <sz val="11"/>
        <rFont val="Calibri"/>
        <family val="2"/>
        <scheme val="minor"/>
      </rPr>
      <t>General flag #31</t>
    </r>
    <r>
      <rPr>
        <sz val="12"/>
        <rFont val="Calibri"/>
        <family val="2"/>
        <scheme val="minor"/>
      </rPr>
      <t xml:space="preserve"> is </t>
    </r>
    <r>
      <rPr>
        <sz val="11"/>
        <rFont val="Calibri"/>
        <family val="2"/>
        <scheme val="minor"/>
      </rPr>
      <t>'N'</t>
    </r>
    <r>
      <rPr>
        <sz val="12"/>
        <rFont val="Calibri"/>
        <family val="2"/>
        <scheme val="minor"/>
      </rPr>
      <t xml:space="preserve">  which indicates that Adaptive Optimization selected </t>
    </r>
    <r>
      <rPr>
        <sz val="11"/>
        <rFont val="Calibri"/>
        <family val="2"/>
        <scheme val="minor"/>
      </rPr>
      <t>LOSSLESS</t>
    </r>
    <r>
      <rPr>
        <sz val="12"/>
        <rFont val="Calibri"/>
        <family val="2"/>
        <scheme val="minor"/>
      </rPr>
      <t xml:space="preserve">
i.e.
WC_MISS/200 x----------------M--- A------F-1---N-</t>
    </r>
    <r>
      <rPr>
        <sz val="11"/>
        <rFont val="Calibri"/>
        <family val="2"/>
        <scheme val="minor"/>
      </rPr>
      <t>4</t>
    </r>
    <r>
      <rPr>
        <sz val="12"/>
        <rFont val="Calibri"/>
        <family val="2"/>
        <scheme val="minor"/>
      </rPr>
      <t xml:space="preserve"> n-s-----pf1----M-A!---S--Fp--L</t>
    </r>
    <r>
      <rPr>
        <sz val="11"/>
        <rFont val="Calibri"/>
        <family val="2"/>
        <scheme val="minor"/>
      </rPr>
      <t>N</t>
    </r>
  </si>
  <si>
    <t>Create a policy with the following enabled:
Adaptive media optimization enabled (set to required confidence level)
Media caching enabled
Max image quality is set to Original</t>
  </si>
  <si>
    <t>Step 1 (Pre-Requisite)</t>
  </si>
  <si>
    <t xml:space="preserve"> Observe video playback</t>
  </si>
  <si>
    <t>Establish a PDP Context and Using the browser, visit http://www.youtube.com/watch?v=2T_obaO46Bo&amp;feature=popular</t>
  </si>
  <si>
    <t>The event log will be time-stamped, and display a list of flags:
e.g. - "IJJ--FO-----Om-"
Flag 3 will be "J", indicating that we delivered the video via Lossless optimization (JIT).
Flag 13 will be "O", indicating that a cache lookup for "Original" quality occurred.
Flag 14 will be "m", indicating a cache lookup miss and chose not to save the video to the cache due to the minimum hit count not reached.</t>
  </si>
  <si>
    <t>Navigate away or close the web page visited in step 1 of test case 1 of this section
 Clear the browser's cache</t>
  </si>
  <si>
    <t xml:space="preserve"> Using the browser, visit http://www.youtube.com/watch?v=2T_obaO46Bo&amp;feature=popular 
</t>
  </si>
  <si>
    <t>The event log will be time-stamped, and display a list of flags:
e.g. - "IJJ--FO-----OMS"
Flag 3 will be "J", indicating that we delivered the video via Lossless optimization (JIT).
Flag 13 will be "O", indicating that a cache lookup for "Original" quality occurred.  
Flag 14 will be "M", indicating a cache lookup miss and chose to save the original video to the cache.
Flag 15 will be 'S' to indicate that we have successfully saved the video to the cache.</t>
  </si>
  <si>
    <t xml:space="preserve"> Using the browser, visit http://www.youtube.com/watch?v=2T_obaO46Bo&amp;feature=popular 
 Repeat steps 2-3 in test case 1 of this section
 Ensure the video buffer is only slightly ahead of the video playback poistion</t>
  </si>
  <si>
    <t>Onserve video playback</t>
  </si>
  <si>
    <t>The event log will be time-stamped, and display a list of flags:
e.g. - "IJJC-FO-----OH-"
Flag 3 will be "J", indicating that we delivered the video via Lossless optimization (JIT). 
Flag 4 will be "C", indicating that the video WAS served from the Media Cache
Flag 13 will be 'O', indicating that a cache lookup for "Original" quality occurred.  
Flag 14 will be 'H' to indicate a cache lookup hit.</t>
  </si>
  <si>
    <t>Step 10 (Tear Off)</t>
  </si>
  <si>
    <t>Disconnect the PDP Context</t>
  </si>
  <si>
    <t>Session Disconnected</t>
  </si>
  <si>
    <t>Establish a PDP Context and Using the browser, visit http://www.youtube.com/watch?v=_OBlgSz8sSM</t>
  </si>
  <si>
    <t>The event log will be time-stamped, and display a list of flags:
e.g. - "IOO--FH-----HMS"
Flag 3 will be “O”, indicating that we delivered the video via Lossy Optimization.
Flag 13 will be “H”, indicating that a cache lookup for “High” quality occurred.
Flag 14 will be "M", indicating a cache lookup miss and chose to save the original video to the cache.
Flag 15 will be 'S' to indicate that we have successfully saved the video to the cache.</t>
  </si>
  <si>
    <t xml:space="preserve">Navigate away or close the web page visited in step 1. 
Clear the browser’s cache. </t>
  </si>
  <si>
    <t>Step 11 (Tear Off)</t>
  </si>
  <si>
    <t>Establish a PDP Context &amp; Using the browser, visit http://www.youtube.com/watch?v=_OBlgSz8sSM 2 times</t>
  </si>
  <si>
    <t>"The event log will be time-stamped, and display a list of flags:
e.g - IOO--FH-----Hm”
e.g. - “IOO--FH-----HMS”
Flag 3 will be “O”, indicating that we delivered the video via Lossy Optimization.
Flag 13 will be “H”, indicating that a cache lookup for “High” quality occurred.
Flag 14 will be "M", indicating a cache lookup miss and chose to save the original video to the cache.
Flag 15 will be 'S' to indicate that we have successfully saved the video to the cache.</t>
  </si>
  <si>
    <t>Step 8 (Tear Off)</t>
  </si>
  <si>
    <t xml:space="preserve">The event log will be time-stamped, and display a list of flags:
e.g. - “IOO--FM-----MMS”
Flag 3 will be “O”, indicating that we delivered the video via Lossy optimization.
Flag 13 will be “M”, indicating that a cache lookup for “Medium” quality occurred.  
Flag 14 will be “M”, indicating a cache lookup miss and chose to save the original video to the cache.
Flag 15 will be ‘S’ to indicate that we have successfully saved the video to the cache.  </t>
  </si>
  <si>
    <t>Selective Dynamic Bandwidth Shaping is the ability to apply Dynamic Bandwidth Shaping (DBS) to cached videos. This is known as Selective DBS. When there is sufficient bandwidth available, this should behave just like caching without DBS enabled. But when network congestion occurs, Selective DBS will lower the bitrate of the cached video to prevent or reduce stalling and buffering.</t>
  </si>
  <si>
    <t>Configure the rate-shaper to simulate low network congestion (high bandwidth). Set the bandwidth to a high value, such as 800kbps (100 kB/s) or infinity
Using the browser, visit  http://www.youtube.com/watch?v=zSgiXGELjbc</t>
  </si>
  <si>
    <t>Configure the rate-shaper to simulate high network congestion (low bandwidth). Set the value to a low number, such as 240kbps (30 kB/s)</t>
  </si>
  <si>
    <t>The event log will be time-stamped, and display a list of flags:
e.g. - “IJJ---O-----Om-”
Flag 3 will be “J”, indicating that we delivered the video via Lossless optimization (JIT).
Flag 6 will be “-”, indicating that a cache lookup for “Original” quality occurred.
Flag 13 will be “O”, indicating that a cache lookup for “Original” quality occurred.
Flag 14 will be “m”, indicating a cache lookup miss and chose not to save the video to the cache due to the minimum hit count not reached.</t>
  </si>
  <si>
    <t>The event log will be time-stamped, and display a list of flags:
e.g. - “IJJ---O-----OMP”
Flag 3 will be “J”, indicating that we delivered the video via Lossless optimization (JIT).
Flag 13 will be “O”, indicating that a cache lookup for “Original” quality occurred.  
Flag 14 will be “M”, indicating a cache lookup miss and chose to save the original video to the cache.
Flag 15 will be ‘P’ to indicate that Video is not saved because it is partial download</t>
  </si>
  <si>
    <t xml:space="preserve">Wait for 60 minutes without accessing this video. Check the mp_vcm.log to see that the eviction process has run </t>
  </si>
  <si>
    <t>The mp_vcm.log shows entry</t>
  </si>
  <si>
    <t>To Verify that the video are downloaded and played from the content server when the cache is not available and reverted back to delivering from Cache when it is available
Ensure that the video used in this test is already stored in the Cache that is being disconnected</t>
  </si>
  <si>
    <t>Advanced Media Caching - Streaming Content</t>
  </si>
  <si>
    <t>Advanced Media Caching is a configurable setting to allow caching of media content that would normally not receive Lossy/Lossless optimization.</t>
  </si>
  <si>
    <t>Advanced Media Caching - Audio Content</t>
  </si>
  <si>
    <t>1. Start playing a mp3 (or) mp4 audio - from the URL http://www.ebizmba.com/articles/music-websites</t>
  </si>
  <si>
    <t>Hear the audio playback</t>
  </si>
  <si>
    <t>Start playing the same audio from the beginning</t>
  </si>
  <si>
    <t>Verify that the media was optimized, but not saved to the cache.  The event is logged in ASM, which can be viewed by running the following command:
tail -20f /opt/bmi/var/log/MediaProxy/mp_access.log</t>
  </si>
  <si>
    <t>Navigate away or close the web page visited in step 1 of test case 1 of this section
Clear the browser's cache</t>
  </si>
  <si>
    <t>T2100 - JIT</t>
  </si>
  <si>
    <t>10. T2100</t>
  </si>
  <si>
    <t>T2100 - Lossy Optimization</t>
  </si>
  <si>
    <t>T2100 - Seek Behaviour of Cached Videos</t>
  </si>
  <si>
    <t>Verify when downloading a video receiving Lossless Optimization for the first time that it will not be saved to the media cache &amp; that it will be saved to the media cache when it is receiving lossless Optimization for the second time. Also Verify when downloading a cached video it will receive Lossless Optimization if the original quality video is available in the Media Cache</t>
  </si>
  <si>
    <t>A base-lined environment with 
·       Access to the Control State Module platform via console or Unix shell.
·       Access to test device (laptop/handset) with and a SIM provisioned on the test</t>
  </si>
  <si>
    <t>Verify that the media was optimized, saved to the cache.  The event is logged in an ASM, which can be viewed by running the following command:
tail -20f /opt/bmi/var/log/MediaProxy/mp_access.log</t>
  </si>
  <si>
    <t>Verify that the media was optimized, delivered from the the cache.  The event is logged in an ASM, which can be viewed by running the following command:
tail -20f /opt/bmi/var/log/MediaProxy/mp_access.log</t>
  </si>
  <si>
    <t>Verify when downloading a cached video it will receive Lossless Optimization if the “High” quality video is available in the Media Cache
(This test is timing based, and assumes that ASM’s offline processing has already saved the target video at an optimized quality level,  default is “High”)</t>
  </si>
  <si>
    <t>Verify that the media was optimized, saved to the cache.  The event is logged in ASM, which can be viewed by running the following command:
tail -20f /opt/bmi/var/log/MediaProxy/mp_access.log</t>
  </si>
  <si>
    <t>Verify that seeking on a cached “High” quality video, results in Lossy Optimization for remainder of the session.
(This test is timing based, and assumes that ASM’s offline processing has already saved the target video at an optimized quality level,  default is “High”)</t>
  </si>
  <si>
    <t>The scope is to test the behavior of ASM when the requested quality for previously cached videos changes per multimedia default configuration.  If the same video is requested again, but at a different quality level then ASM would eventually cache it at that quality.</t>
  </si>
  <si>
    <t>An entry appears in the mp_access.log when Offline Processing has completed its task of processing and caching a version of the video at High quality.  When this happens, the flags will look like this:  “OOO--FH-A---HOS”.  You can use the parse_mp_flags.pl utility to confirm these flags.</t>
  </si>
  <si>
    <t>The TPM Policy is successfully imported and activated</t>
  </si>
  <si>
    <t>Create a new Policy where DBS is disabled and activate it.</t>
  </si>
  <si>
    <t>Verify that Selective DBS is not active for session playback from the cache when disabled via the Unison Policy.</t>
  </si>
  <si>
    <t>Verify that a video that cannot receive Lossy Optimization would stil be saved to the media cache after Minimum Hit count. Also verify that offline optimization is not performed on this video.</t>
  </si>
  <si>
    <t>To Verify that the videos not accessed for a set time period(this is configurable) is evicted from the cache during the nightly eviction process
Pre-Req:
The default time period is 7 days (604800 seconds). For the purpose of the test case change this to 1 hour (3600 seconds).
set VideoCache EvictEntriesOlderThanThis 3600</t>
  </si>
  <si>
    <t xml:space="preserve">﻿bmsupport1@AMMSPT&gt; show external-cache
IP Address             System Name            Availability
-----------------------------------------------------------------
Caching Options
----------------
   Source Address Range              :
   Aging                             : 7
   Hit Count                         : 2
   Partial-download upper threshold  : 80
   Partial-download lower threshold  : 20
   Partial-download delta threshold  : 5
Media Type             Enabled
----------------------------------------
ADTS                   Yes
Flash-Media            Yes
Live-Stream            Yes
M4A                    Yes
MP4                    Yes
Smooth-Stream          Yes
bmsupport1@AMMSPT&gt;
</t>
  </si>
  <si>
    <t>Log onto the BMCLI tool on the active CSM and goto BMCLI
&gt; show external-cache</t>
  </si>
  <si>
    <t>09. Media Optimization</t>
  </si>
  <si>
    <t>Verify the configuration of the streaming policy control configuration</t>
  </si>
  <si>
    <t>09.21</t>
  </si>
  <si>
    <t>09.22</t>
  </si>
  <si>
    <r>
      <t xml:space="preserve">Video plays well.
</t>
    </r>
    <r>
      <rPr>
        <b/>
        <sz val="11"/>
        <color theme="1"/>
        <rFont val="Calibri"/>
        <family val="2"/>
        <scheme val="minor"/>
      </rPr>
      <t>Session Flag 9, show the correct quality flag:</t>
    </r>
    <r>
      <rPr>
        <sz val="11"/>
        <color theme="1"/>
        <rFont val="Calibri"/>
        <family val="2"/>
        <scheme val="minor"/>
      </rPr>
      <t xml:space="preserve">
Cache Lookup Request Flag:
'H': Cache lookup High Quality
'L': Cache lookup Low Quality
'M': Cache lookup Medium Quality
</t>
    </r>
    <r>
      <rPr>
        <b/>
        <sz val="11"/>
        <color theme="1"/>
        <rFont val="Calibri"/>
        <family val="2"/>
        <scheme val="minor"/>
      </rPr>
      <t>Session Flag 10:</t>
    </r>
    <r>
      <rPr>
        <sz val="11"/>
        <color theme="1"/>
        <rFont val="Calibri"/>
        <family val="2"/>
        <scheme val="minor"/>
      </rPr>
      <t xml:space="preserve">
Cache Lookup Result Flag:
'C': File size too large/small to allow caching
'D': No lookup performed, caching disabled
'E': Error during cache lookup (unknown)
'F': Lookup failed, eviction queue full
'H': Cache hit - Optimized Hit (found requested quality level or found file with bitrate under target)</t>
    </r>
  </si>
  <si>
    <r>
      <rPr>
        <b/>
        <sz val="11"/>
        <color theme="1"/>
        <rFont val="Calibri"/>
        <family val="2"/>
        <scheme val="minor"/>
      </rPr>
      <t>Selective Flag 16:</t>
    </r>
    <r>
      <rPr>
        <sz val="11"/>
        <color theme="1"/>
        <rFont val="Calibri"/>
        <family val="2"/>
        <scheme val="minor"/>
      </rPr>
      <t xml:space="preserve">
'1' Adaptive Optimization Confidence Level LOWEST
'2' Adaptive Optimization Confidence Level LOW
'3' Adaptive Optimization Confidence Level MEDIUM
'4' Adaptive Optimization Confidence Level HIGH
'5' Adaptive Optimization Confidence Level HIGHEST
'-' Adaptive Optimization Disabled
This field is of fixed size of one character. There is no delimiter between this field and the next field.
</t>
    </r>
    <r>
      <rPr>
        <b/>
        <sz val="11"/>
        <color theme="1"/>
        <rFont val="Calibri"/>
        <family val="2"/>
        <scheme val="minor"/>
      </rPr>
      <t>General Flag 31:</t>
    </r>
    <r>
      <rPr>
        <sz val="11"/>
        <color theme="1"/>
        <rFont val="Calibri"/>
        <family val="2"/>
        <scheme val="minor"/>
      </rPr>
      <t xml:space="preserve">
This flag indicates what decision UXI metric took for the http request, i.e., either lossy or lossless.
'N' Adaptive Optimization selected LOSSLESS
'Y' Adaptive Optimization selected LOSSY '-' Adaptive Optimization not applied
This field is of a fixed size of one character. There is no delimiter between this field and the next field.</t>
    </r>
  </si>
  <si>
    <t>06.18</t>
  </si>
  <si>
    <t>06.19</t>
  </si>
  <si>
    <t>06.17</t>
  </si>
  <si>
    <t>MOVED TO WEB OPT - NEED OT CHANGE?</t>
  </si>
  <si>
    <t>02.20</t>
  </si>
  <si>
    <t>MOVED TO CONFIG TAB - NEED TO CHANGE?</t>
  </si>
  <si>
    <t>07.07</t>
  </si>
  <si>
    <t>07.08</t>
  </si>
  <si>
    <t>07.04</t>
  </si>
  <si>
    <t>07.05</t>
  </si>
  <si>
    <t>07.06</t>
  </si>
  <si>
    <t>Verify that the percentage of compression is greater than 0</t>
  </si>
  <si>
    <r>
      <t>As the video plays verify the bandwidth usage does not exceed the throttled limit on the graph.
(</t>
    </r>
    <r>
      <rPr>
        <b/>
        <sz val="11"/>
        <color theme="1"/>
        <rFont val="Calibri"/>
        <family val="2"/>
        <scheme val="minor"/>
      </rPr>
      <t>Note:</t>
    </r>
    <r>
      <rPr>
        <sz val="11"/>
        <color theme="1"/>
        <rFont val="Calibri"/>
        <family val="2"/>
        <scheme val="minor"/>
      </rPr>
      <t xml:space="preserve"> that there might be a spike at the beginning of the video, before throttling kicks in)</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</si>
</sst>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
  </numFmts>
  <fonts count="78" x14ac:knownFonts="1">
    <font>
      <sz val="12"/>
      <color theme="1"/>
      <name val="Calibri"/>
      <family val="2"/>
      <scheme val="minor"/>
    </font>
    <font>
      <sz val="12"/>
      <color theme="1"/>
      <name val="Calibri"/>
      <family val="2"/>
      <charset val="134"/>
      <scheme val="minor"/>
    </font>
    <font>
      <b/>
      <sz val="12"/>
      <color theme="0"/>
      <name val="Calibri"/>
      <family val="2"/>
      <charset val="134"/>
      <scheme val="minor"/>
    </font>
    <font>
      <sz val="12"/>
      <color rgb="FFFF0000"/>
      <name val="Calibri"/>
      <family val="2"/>
      <charset val="134"/>
      <scheme val="minor"/>
    </font>
    <font>
      <b/>
      <sz val="12"/>
      <color theme="1"/>
      <name val="Calibri"/>
      <family val="2"/>
      <charset val="134"/>
      <scheme val="minor"/>
    </font>
    <font>
      <b/>
      <sz val="11"/>
      <color theme="0"/>
      <name val="Calibri"/>
      <family val="2"/>
      <scheme val="minor"/>
    </font>
    <font>
      <u/>
      <sz val="12"/>
      <color theme="10"/>
      <name val="Calibri"/>
      <family val="2"/>
      <charset val="134"/>
      <scheme val="minor"/>
    </font>
    <font>
      <u/>
      <sz val="12"/>
      <color theme="11"/>
      <name val="Calibri"/>
      <family val="2"/>
      <charset val="134"/>
      <scheme val="minor"/>
    </font>
    <font>
      <sz val="11"/>
      <name val="FuturaA Bk BT"/>
    </font>
    <font>
      <sz val="11"/>
      <name val="Calibri"/>
      <family val="2"/>
      <scheme val="minor"/>
    </font>
    <font>
      <sz val="11"/>
      <color theme="1"/>
      <name val="Calibri"/>
      <family val="2"/>
      <scheme val="minor"/>
    </font>
    <font>
      <b/>
      <sz val="11"/>
      <name val="Calibri"/>
      <family val="2"/>
      <scheme val="minor"/>
    </font>
    <font>
      <sz val="10"/>
      <name val="Arial"/>
      <family val="2"/>
    </font>
    <font>
      <u/>
      <sz val="9.9"/>
      <color theme="10"/>
      <name val="Calibri"/>
      <family val="2"/>
    </font>
    <font>
      <u/>
      <sz val="10"/>
      <color indexed="12"/>
      <name val="Arial"/>
      <family val="2"/>
    </font>
    <font>
      <sz val="11"/>
      <color indexed="8"/>
      <name val="Calibri"/>
      <family val="2"/>
    </font>
    <font>
      <b/>
      <sz val="10"/>
      <color indexed="8"/>
      <name val="Calibri"/>
      <family val="2"/>
    </font>
    <font>
      <b/>
      <sz val="10"/>
      <name val="Calibri"/>
      <family val="2"/>
    </font>
    <font>
      <sz val="10"/>
      <color indexed="8"/>
      <name val="Calibri"/>
      <family val="2"/>
    </font>
    <font>
      <sz val="10"/>
      <name val="Calibri"/>
      <family val="2"/>
    </font>
    <font>
      <b/>
      <sz val="10"/>
      <color theme="0"/>
      <name val="Calibri"/>
      <family val="2"/>
    </font>
    <font>
      <sz val="10"/>
      <name val="Calibri"/>
      <family val="2"/>
      <scheme val="minor"/>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2"/>
      <name val="Calibri"/>
      <family val="2"/>
      <scheme val="minor"/>
    </font>
    <font>
      <sz val="12"/>
      <name val="Calibri"/>
      <family val="2"/>
      <scheme val="minor"/>
    </font>
    <font>
      <b/>
      <sz val="11"/>
      <color theme="1"/>
      <name val="Calibri"/>
      <family val="2"/>
      <scheme val="minor"/>
    </font>
    <font>
      <sz val="11"/>
      <color theme="1"/>
      <name val="Lucida Grande"/>
    </font>
    <font>
      <sz val="11"/>
      <color indexed="8"/>
      <name val="Calibri"/>
      <family val="2"/>
      <scheme val="minor"/>
    </font>
    <font>
      <sz val="10"/>
      <color theme="1"/>
      <name val="Lucida Grande"/>
    </font>
    <font>
      <sz val="11"/>
      <color theme="0"/>
      <name val="Calibri"/>
      <family val="2"/>
      <scheme val="minor"/>
    </font>
    <font>
      <sz val="11"/>
      <color rgb="FFFF0000"/>
      <name val="Calibri"/>
      <scheme val="minor"/>
    </font>
    <font>
      <b/>
      <sz val="11"/>
      <color rgb="FFFF0000"/>
      <name val="Calibri"/>
      <scheme val="minor"/>
    </font>
    <font>
      <sz val="11"/>
      <color rgb="FF010000"/>
      <name val="Calibri"/>
      <family val="2"/>
      <scheme val="minor"/>
    </font>
    <font>
      <i/>
      <sz val="11"/>
      <color theme="1"/>
      <name val="Calibri"/>
      <family val="2"/>
      <scheme val="minor"/>
    </font>
    <font>
      <b/>
      <i/>
      <sz val="11"/>
      <color theme="1"/>
      <name val="Calibri"/>
      <family val="2"/>
      <scheme val="minor"/>
    </font>
    <font>
      <b/>
      <sz val="11"/>
      <color rgb="FF000000"/>
      <name val="Calibri"/>
      <family val="2"/>
      <scheme val="minor"/>
    </font>
    <font>
      <sz val="11"/>
      <color rgb="FF000000"/>
      <name val="Calibri"/>
      <family val="2"/>
      <scheme val="minor"/>
    </font>
    <font>
      <u/>
      <sz val="11"/>
      <color theme="1"/>
      <name val="Calibri"/>
      <family val="2"/>
      <scheme val="minor"/>
    </font>
    <font>
      <b/>
      <sz val="11"/>
      <color indexed="8"/>
      <name val="Calibri"/>
      <family val="2"/>
      <scheme val="minor"/>
    </font>
    <font>
      <sz val="11"/>
      <color rgb="FF23E500"/>
      <name val="Calibri"/>
      <family val="2"/>
      <scheme val="minor"/>
    </font>
    <font>
      <sz val="10"/>
      <name val="FuturaA Bk BT"/>
    </font>
    <font>
      <b/>
      <sz val="10"/>
      <color theme="1"/>
      <name val="Calibri"/>
      <family val="2"/>
      <scheme val="minor"/>
    </font>
    <font>
      <sz val="10"/>
      <color theme="1"/>
      <name val="Calibri"/>
      <family val="2"/>
      <scheme val="minor"/>
    </font>
    <font>
      <sz val="10"/>
      <color indexed="8"/>
      <name val="Calibri"/>
      <family val="2"/>
      <scheme val="minor"/>
    </font>
    <font>
      <sz val="10"/>
      <color rgb="FF000000"/>
      <name val="Calibri"/>
      <family val="2"/>
      <scheme val="minor"/>
    </font>
    <font>
      <b/>
      <sz val="10"/>
      <color indexed="8"/>
      <name val="Calibri"/>
      <family val="2"/>
      <scheme val="minor"/>
    </font>
    <font>
      <sz val="10"/>
      <color theme="5" tint="0.39997558519241921"/>
      <name val="Calibri"/>
      <scheme val="minor"/>
    </font>
    <font>
      <b/>
      <sz val="10"/>
      <color rgb="FF000000"/>
      <name val="Calibri"/>
      <family val="2"/>
      <scheme val="minor"/>
    </font>
    <font>
      <b/>
      <u/>
      <sz val="11"/>
      <color theme="1"/>
      <name val="Calibri"/>
      <family val="2"/>
      <scheme val="minor"/>
    </font>
    <font>
      <sz val="12"/>
      <color indexed="8"/>
      <name val="Calibri"/>
      <family val="2"/>
      <scheme val="minor"/>
    </font>
    <font>
      <b/>
      <sz val="12"/>
      <color indexed="8"/>
      <name val="Calibri"/>
      <family val="2"/>
      <scheme val="minor"/>
    </font>
    <font>
      <b/>
      <sz val="12"/>
      <color rgb="FF000000"/>
      <name val="Calibri"/>
      <family val="2"/>
      <scheme val="minor"/>
    </font>
    <font>
      <sz val="12"/>
      <color rgb="FF000000"/>
      <name val="Calibri"/>
      <family val="2"/>
      <scheme val="minor"/>
    </font>
    <font>
      <b/>
      <sz val="12"/>
      <color rgb="FF00B050"/>
      <name val="Calibri"/>
      <family val="2"/>
      <scheme val="minor"/>
    </font>
    <font>
      <b/>
      <sz val="10"/>
      <color rgb="FFFF0000"/>
      <name val="Calibri"/>
      <family val="2"/>
    </font>
    <font>
      <sz val="10"/>
      <color rgb="FF002060"/>
      <name val="Calibri"/>
      <family val="2"/>
    </font>
    <font>
      <sz val="10"/>
      <color rgb="FF002060"/>
      <name val="Calibri"/>
      <family val="2"/>
      <scheme val="minor"/>
    </font>
    <font>
      <sz val="11"/>
      <color rgb="FF002060"/>
      <name val="Calibri"/>
      <family val="2"/>
      <scheme val="minor"/>
    </font>
    <font>
      <b/>
      <sz val="10"/>
      <color rgb="FFFF0000"/>
      <name val="Calibri"/>
      <family val="2"/>
      <scheme val="minor"/>
    </font>
    <font>
      <u/>
      <sz val="11"/>
      <color theme="10"/>
      <name val="Calibri"/>
      <family val="2"/>
      <scheme val="minor"/>
    </font>
    <font>
      <sz val="12"/>
      <color rgb="FF9C0006"/>
      <name val="Calibri"/>
      <family val="2"/>
      <charset val="134"/>
      <scheme val="minor"/>
    </font>
    <font>
      <b/>
      <sz val="10"/>
      <name val="Calibri"/>
      <scheme val="minor"/>
    </font>
    <font>
      <b/>
      <sz val="11"/>
      <color rgb="FFFFFFFF"/>
      <name val="Calibri"/>
      <family val="2"/>
      <scheme val="minor"/>
    </font>
  </fonts>
  <fills count="44">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0" tint="-0.34998626667073579"/>
        <bgColor indexed="64"/>
      </patternFill>
    </fill>
    <fill>
      <patternFill patternType="solid">
        <fgColor indexed="22"/>
        <bgColor indexed="64"/>
      </patternFill>
    </fill>
    <fill>
      <patternFill patternType="solid">
        <fgColor rgb="FFC0C0C0"/>
        <bgColor rgb="FF000000"/>
      </patternFill>
    </fill>
    <fill>
      <patternFill patternType="solid">
        <fgColor theme="0" tint="-0.14999847407452621"/>
        <bgColor indexed="64"/>
      </patternFill>
    </fill>
    <fill>
      <patternFill patternType="solid">
        <fgColor indexed="30"/>
      </patternFill>
    </fill>
    <fill>
      <patternFill patternType="solid">
        <fgColor indexed="29"/>
      </patternFill>
    </fill>
    <fill>
      <patternFill patternType="solid">
        <fgColor indexed="11"/>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47"/>
      </patternFill>
    </fill>
    <fill>
      <patternFill patternType="solid">
        <fgColor indexed="43"/>
      </patternFill>
    </fill>
    <fill>
      <patternFill patternType="solid">
        <fgColor rgb="FFFFC7CE"/>
      </patternFill>
    </fill>
    <fill>
      <patternFill patternType="solid">
        <fgColor theme="0" tint="-0.249977111117893"/>
        <bgColor indexed="64"/>
      </patternFill>
    </fill>
    <fill>
      <patternFill patternType="solid">
        <fgColor rgb="FFA6A6A6"/>
        <bgColor rgb="FF000000"/>
      </patternFill>
    </fill>
    <fill>
      <patternFill patternType="solid">
        <fgColor rgb="FFCCFFCC"/>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1" tint="0.499984740745262"/>
        <bgColor indexed="64"/>
      </patternFill>
    </fill>
    <fill>
      <patternFill patternType="solid">
        <fgColor theme="9" tint="0.79998168889431442"/>
        <bgColor indexed="64"/>
      </patternFill>
    </fill>
  </fills>
  <borders count="29">
    <border>
      <left/>
      <right/>
      <top/>
      <bottom/>
      <diagonal/>
    </border>
    <border>
      <left style="thin">
        <color rgb="FFB2B2B2"/>
      </left>
      <right style="thin">
        <color rgb="FFB2B2B2"/>
      </right>
      <top style="thin">
        <color rgb="FFB2B2B2"/>
      </top>
      <bottom style="thin">
        <color rgb="FFB2B2B2"/>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right/>
      <top style="medium">
        <color auto="1"/>
      </top>
      <bottom style="medium">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s>
  <cellStyleXfs count="1063">
    <xf numFmtId="0" fontId="0" fillId="0" borderId="0"/>
    <xf numFmtId="0" fontId="40"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8" fillId="0" borderId="0"/>
    <xf numFmtId="0" fontId="10" fillId="0" borderId="0"/>
    <xf numFmtId="0" fontId="12" fillId="0" borderId="0"/>
    <xf numFmtId="0" fontId="10" fillId="3"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3"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2" fillId="0" borderId="0"/>
    <xf numFmtId="0" fontId="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2" fillId="0" borderId="0"/>
    <xf numFmtId="0" fontId="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2" fillId="0" borderId="0"/>
    <xf numFmtId="0" fontId="12" fillId="0" borderId="0"/>
    <xf numFmtId="0" fontId="12"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22" fillId="22"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2" fillId="22" borderId="0" applyNumberFormat="0" applyBorder="0" applyAlignment="0" applyProtection="0"/>
    <xf numFmtId="0" fontId="22" fillId="23" borderId="0" applyNumberFormat="0" applyBorder="0" applyAlignment="0" applyProtection="0"/>
    <xf numFmtId="0" fontId="22" fillId="28" borderId="0" applyNumberFormat="0" applyBorder="0" applyAlignment="0" applyProtection="0"/>
    <xf numFmtId="0" fontId="23" fillId="29" borderId="0" applyNumberFormat="0" applyBorder="0" applyAlignment="0" applyProtection="0"/>
    <xf numFmtId="0" fontId="24" fillId="30" borderId="20" applyNumberFormat="0" applyAlignment="0" applyProtection="0"/>
    <xf numFmtId="0" fontId="25" fillId="31" borderId="21" applyNumberFormat="0" applyAlignment="0" applyProtection="0"/>
    <xf numFmtId="0" fontId="26" fillId="0" borderId="0" applyNumberFormat="0" applyFill="0" applyBorder="0" applyAlignment="0" applyProtection="0"/>
    <xf numFmtId="0" fontId="27" fillId="32" borderId="0" applyNumberFormat="0" applyBorder="0" applyAlignment="0" applyProtection="0"/>
    <xf numFmtId="0" fontId="28" fillId="0" borderId="22" applyNumberFormat="0" applyFill="0" applyAlignment="0" applyProtection="0"/>
    <xf numFmtId="0" fontId="29" fillId="0" borderId="23" applyNumberFormat="0" applyFill="0" applyAlignment="0" applyProtection="0"/>
    <xf numFmtId="0" fontId="30" fillId="0" borderId="24" applyNumberFormat="0" applyFill="0" applyAlignment="0" applyProtection="0"/>
    <xf numFmtId="0" fontId="30" fillId="0" borderId="0" applyNumberFormat="0" applyFill="0" applyBorder="0" applyAlignment="0" applyProtection="0"/>
    <xf numFmtId="0" fontId="31" fillId="33" borderId="20" applyNumberFormat="0" applyAlignment="0" applyProtection="0"/>
    <xf numFmtId="0" fontId="32" fillId="0" borderId="25" applyNumberFormat="0" applyFill="0" applyAlignment="0" applyProtection="0"/>
    <xf numFmtId="0" fontId="33" fillId="34" borderId="0" applyNumberFormat="0" applyBorder="0" applyAlignment="0" applyProtection="0"/>
    <xf numFmtId="0" fontId="10" fillId="0" borderId="0"/>
    <xf numFmtId="0" fontId="10" fillId="0" borderId="0"/>
    <xf numFmtId="0" fontId="10" fillId="0" borderId="0"/>
    <xf numFmtId="0" fontId="1" fillId="0" borderId="0"/>
    <xf numFmtId="0" fontId="10" fillId="0" borderId="0"/>
    <xf numFmtId="0" fontId="10" fillId="0" borderId="0"/>
    <xf numFmtId="0" fontId="10" fillId="0" borderId="0"/>
    <xf numFmtId="0" fontId="10" fillId="0" borderId="0"/>
    <xf numFmtId="0" fontId="10" fillId="0" borderId="0"/>
    <xf numFmtId="0" fontId="10" fillId="0" borderId="0"/>
    <xf numFmtId="0" fontId="34" fillId="30" borderId="26" applyNumberFormat="0" applyAlignment="0" applyProtection="0"/>
    <xf numFmtId="0" fontId="35" fillId="0" borderId="0" applyNumberFormat="0" applyFill="0" applyBorder="0" applyAlignment="0" applyProtection="0"/>
    <xf numFmtId="0" fontId="36" fillId="0" borderId="27" applyNumberFormat="0" applyFill="0" applyAlignment="0" applyProtection="0"/>
    <xf numFmtId="0" fontId="3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4" fillId="0" borderId="0" applyNumberFormat="0" applyFill="0" applyBorder="0" applyAlignment="0" applyProtection="0"/>
    <xf numFmtId="0" fontId="75" fillId="35" borderId="0" applyNumberFormat="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464">
    <xf numFmtId="0" fontId="0" fillId="0" borderId="0" xfId="0"/>
    <xf numFmtId="0" fontId="9" fillId="0" borderId="3" xfId="4" applyFont="1" applyFill="1" applyBorder="1" applyAlignment="1">
      <alignment horizontal="left"/>
    </xf>
    <xf numFmtId="0" fontId="9" fillId="0" borderId="0" xfId="4" applyFont="1" applyAlignment="1">
      <alignment horizontal="left"/>
    </xf>
    <xf numFmtId="0" fontId="9" fillId="0" borderId="0" xfId="4" applyFont="1" applyAlignment="1">
      <alignment horizontal="left" wrapText="1"/>
    </xf>
    <xf numFmtId="0" fontId="10" fillId="0" borderId="0" xfId="5"/>
    <xf numFmtId="0" fontId="11" fillId="0" borderId="0" xfId="4" applyFont="1" applyAlignment="1">
      <alignment horizontal="left"/>
    </xf>
    <xf numFmtId="0" fontId="11" fillId="16" borderId="2" xfId="4" applyFont="1" applyFill="1" applyBorder="1" applyAlignment="1">
      <alignment horizontal="left"/>
    </xf>
    <xf numFmtId="0" fontId="11" fillId="16" borderId="3" xfId="4" applyFont="1" applyFill="1" applyBorder="1" applyAlignment="1">
      <alignment horizontal="left"/>
    </xf>
    <xf numFmtId="0" fontId="11" fillId="16" borderId="4" xfId="4" applyFont="1" applyFill="1" applyBorder="1" applyAlignment="1">
      <alignment horizontal="left" wrapText="1"/>
    </xf>
    <xf numFmtId="0" fontId="9" fillId="0" borderId="5" xfId="4" applyFont="1" applyBorder="1" applyAlignment="1">
      <alignment horizontal="left"/>
    </xf>
    <xf numFmtId="0" fontId="9" fillId="0" borderId="0" xfId="4" applyFont="1" applyBorder="1" applyAlignment="1">
      <alignment horizontal="left"/>
    </xf>
    <xf numFmtId="14" fontId="9" fillId="0" borderId="0" xfId="4" applyNumberFormat="1" applyFont="1" applyBorder="1" applyAlignment="1">
      <alignment horizontal="left"/>
    </xf>
    <xf numFmtId="0" fontId="9" fillId="0" borderId="6" xfId="4" applyFont="1" applyBorder="1" applyAlignment="1">
      <alignment horizontal="left" wrapText="1"/>
    </xf>
    <xf numFmtId="0" fontId="9" fillId="0" borderId="5" xfId="4" applyFont="1" applyBorder="1" applyAlignment="1">
      <alignment horizontal="left" wrapText="1"/>
    </xf>
    <xf numFmtId="0" fontId="9" fillId="0" borderId="7" xfId="5" applyFont="1" applyBorder="1"/>
    <xf numFmtId="0" fontId="10" fillId="0" borderId="7" xfId="5" applyBorder="1"/>
    <xf numFmtId="14" fontId="10" fillId="0" borderId="7" xfId="5" applyNumberFormat="1" applyBorder="1" applyAlignment="1">
      <alignment horizontal="left"/>
    </xf>
    <xf numFmtId="0" fontId="10" fillId="0" borderId="8" xfId="5" applyBorder="1" applyAlignment="1">
      <alignment wrapText="1"/>
    </xf>
    <xf numFmtId="0" fontId="10" fillId="0" borderId="0" xfId="5" applyAlignment="1">
      <alignment wrapText="1"/>
    </xf>
    <xf numFmtId="0" fontId="9" fillId="0" borderId="5" xfId="4" applyFont="1" applyBorder="1" applyAlignment="1"/>
    <xf numFmtId="0" fontId="9" fillId="0" borderId="5" xfId="4" applyFont="1" applyBorder="1" applyAlignment="1">
      <alignment vertical="center" wrapText="1"/>
    </xf>
    <xf numFmtId="0" fontId="9" fillId="0" borderId="5" xfId="4" applyFont="1" applyBorder="1" applyAlignment="1">
      <alignment wrapText="1"/>
    </xf>
    <xf numFmtId="0" fontId="9" fillId="0" borderId="9" xfId="4" applyFont="1" applyBorder="1" applyAlignment="1"/>
    <xf numFmtId="0" fontId="11" fillId="16" borderId="2" xfId="4" applyFont="1" applyFill="1" applyBorder="1" applyAlignment="1"/>
    <xf numFmtId="0" fontId="11" fillId="17" borderId="4" xfId="0" applyFont="1" applyFill="1" applyBorder="1" applyAlignment="1">
      <alignment horizontal="left"/>
    </xf>
    <xf numFmtId="14" fontId="9" fillId="0" borderId="6" xfId="0" applyNumberFormat="1" applyFont="1" applyBorder="1" applyAlignment="1">
      <alignment horizontal="left" wrapText="1"/>
    </xf>
    <xf numFmtId="14" fontId="9" fillId="0" borderId="8" xfId="0" applyNumberFormat="1" applyFont="1" applyBorder="1" applyAlignment="1">
      <alignment horizontal="left"/>
    </xf>
    <xf numFmtId="0" fontId="11" fillId="0" borderId="0" xfId="4" applyFont="1" applyFill="1" applyBorder="1" applyAlignment="1">
      <alignment horizontal="left"/>
    </xf>
    <xf numFmtId="14" fontId="9" fillId="0" borderId="0" xfId="4" applyNumberFormat="1" applyFont="1" applyFill="1" applyBorder="1" applyAlignment="1">
      <alignment horizontal="left" wrapText="1"/>
    </xf>
    <xf numFmtId="14" fontId="9" fillId="0" borderId="0" xfId="4" applyNumberFormat="1" applyFont="1" applyFill="1" applyBorder="1" applyAlignment="1">
      <alignment horizontal="left"/>
    </xf>
    <xf numFmtId="0" fontId="9" fillId="0" borderId="0" xfId="4" applyFont="1" applyFill="1" applyAlignment="1">
      <alignment horizontal="left"/>
    </xf>
    <xf numFmtId="0" fontId="9" fillId="0" borderId="0" xfId="4" applyFont="1" applyFill="1" applyAlignment="1">
      <alignment horizontal="left" wrapText="1"/>
    </xf>
    <xf numFmtId="16" fontId="18" fillId="0" borderId="11" xfId="5" applyNumberFormat="1" applyFont="1" applyFill="1" applyBorder="1" applyAlignment="1">
      <alignment vertical="top"/>
    </xf>
    <xf numFmtId="16" fontId="18" fillId="0" borderId="13" xfId="5" applyNumberFormat="1" applyFont="1" applyFill="1" applyBorder="1" applyAlignment="1">
      <alignment vertical="top"/>
    </xf>
    <xf numFmtId="1" fontId="18" fillId="0" borderId="13" xfId="5" applyNumberFormat="1" applyFont="1" applyFill="1" applyBorder="1"/>
    <xf numFmtId="0" fontId="16" fillId="0" borderId="0" xfId="5" applyFont="1" applyFill="1"/>
    <xf numFmtId="0" fontId="16" fillId="0" borderId="0" xfId="5" applyFont="1" applyFill="1" applyAlignment="1"/>
    <xf numFmtId="0" fontId="18" fillId="0" borderId="0" xfId="5" applyFont="1" applyFill="1"/>
    <xf numFmtId="0" fontId="16" fillId="0" borderId="0" xfId="5" applyFont="1" applyFill="1" applyAlignment="1">
      <alignment horizontal="center"/>
    </xf>
    <xf numFmtId="0" fontId="17" fillId="0" borderId="11" xfId="5" applyFont="1" applyFill="1" applyBorder="1" applyAlignment="1"/>
    <xf numFmtId="0" fontId="17" fillId="0" borderId="3" xfId="5" applyFont="1" applyFill="1" applyBorder="1" applyAlignment="1">
      <alignment horizontal="center"/>
    </xf>
    <xf numFmtId="0" fontId="17" fillId="0" borderId="10" xfId="5" applyFont="1" applyFill="1" applyBorder="1"/>
    <xf numFmtId="0" fontId="17" fillId="0" borderId="12" xfId="5" applyFont="1" applyFill="1" applyBorder="1"/>
    <xf numFmtId="0" fontId="20" fillId="0" borderId="10" xfId="5" applyFont="1" applyFill="1" applyBorder="1" applyAlignment="1"/>
    <xf numFmtId="0" fontId="16" fillId="0" borderId="13" xfId="5" applyFont="1" applyFill="1" applyBorder="1"/>
    <xf numFmtId="0" fontId="16" fillId="0" borderId="0" xfId="5" applyFont="1" applyFill="1" applyBorder="1"/>
    <xf numFmtId="0" fontId="18" fillId="0" borderId="11" xfId="5" applyFont="1" applyFill="1" applyBorder="1" applyAlignment="1">
      <alignment vertical="top"/>
    </xf>
    <xf numFmtId="0" fontId="18" fillId="0" borderId="11" xfId="5" applyFont="1" applyFill="1" applyBorder="1" applyAlignment="1">
      <alignment vertical="top" wrapText="1"/>
    </xf>
    <xf numFmtId="0" fontId="19" fillId="0" borderId="3" xfId="5" applyFont="1" applyFill="1" applyBorder="1"/>
    <xf numFmtId="0" fontId="18" fillId="0" borderId="13" xfId="5" applyFont="1" applyFill="1" applyBorder="1" applyAlignment="1">
      <alignment vertical="top"/>
    </xf>
    <xf numFmtId="0" fontId="18" fillId="0" borderId="13" xfId="5" applyFont="1" applyFill="1" applyBorder="1" applyAlignment="1">
      <alignment vertical="top" wrapText="1"/>
    </xf>
    <xf numFmtId="49" fontId="21" fillId="0" borderId="13" xfId="5" applyNumberFormat="1" applyFont="1" applyFill="1" applyBorder="1"/>
    <xf numFmtId="0" fontId="19" fillId="0" borderId="0" xfId="5" applyFont="1" applyFill="1" applyBorder="1"/>
    <xf numFmtId="0" fontId="18" fillId="0" borderId="13" xfId="5" applyFont="1" applyFill="1" applyBorder="1" applyAlignment="1">
      <alignment horizontal="left" vertical="top"/>
    </xf>
    <xf numFmtId="0" fontId="18" fillId="0" borderId="0" xfId="5" applyFont="1" applyFill="1" applyBorder="1" applyAlignment="1">
      <alignment horizontal="left" vertical="top" wrapText="1"/>
    </xf>
    <xf numFmtId="0" fontId="19" fillId="0" borderId="13" xfId="5" applyFont="1" applyFill="1" applyBorder="1" applyAlignment="1">
      <alignment horizontal="left" vertical="top"/>
    </xf>
    <xf numFmtId="0" fontId="19" fillId="0" borderId="0" xfId="5" applyFont="1" applyFill="1" applyBorder="1" applyAlignment="1">
      <alignment horizontal="left" vertical="top" wrapText="1"/>
    </xf>
    <xf numFmtId="0" fontId="18" fillId="0" borderId="14" xfId="5" applyFont="1" applyFill="1" applyBorder="1" applyAlignment="1">
      <alignment horizontal="left" vertical="top"/>
    </xf>
    <xf numFmtId="0" fontId="18" fillId="0" borderId="7" xfId="5" applyFont="1" applyFill="1" applyBorder="1" applyAlignment="1">
      <alignment horizontal="left" vertical="top" wrapText="1"/>
    </xf>
    <xf numFmtId="0" fontId="17" fillId="0" borderId="12" xfId="5" applyFont="1" applyFill="1" applyBorder="1" applyAlignment="1"/>
    <xf numFmtId="0" fontId="16" fillId="0" borderId="5" xfId="5" applyFont="1" applyFill="1" applyBorder="1"/>
    <xf numFmtId="0" fontId="16" fillId="0" borderId="6" xfId="5" applyFont="1" applyFill="1" applyBorder="1"/>
    <xf numFmtId="0" fontId="19" fillId="0" borderId="5" xfId="5" applyFont="1" applyFill="1" applyBorder="1"/>
    <xf numFmtId="0" fontId="19" fillId="0" borderId="6" xfId="5" applyFont="1" applyFill="1" applyBorder="1"/>
    <xf numFmtId="0" fontId="19" fillId="0" borderId="0" xfId="5" applyFont="1" applyFill="1"/>
    <xf numFmtId="0" fontId="17" fillId="0" borderId="15" xfId="5" applyFont="1" applyFill="1" applyBorder="1" applyAlignment="1"/>
    <xf numFmtId="0" fontId="17" fillId="0" borderId="16" xfId="5" applyFont="1" applyFill="1" applyBorder="1" applyAlignment="1"/>
    <xf numFmtId="1" fontId="17" fillId="0" borderId="10" xfId="5" applyNumberFormat="1" applyFont="1" applyFill="1" applyBorder="1" applyAlignment="1"/>
    <xf numFmtId="0" fontId="20" fillId="0" borderId="17" xfId="5" applyFont="1" applyFill="1" applyBorder="1"/>
    <xf numFmtId="0" fontId="20" fillId="0" borderId="18" xfId="5" applyFont="1" applyFill="1" applyBorder="1"/>
    <xf numFmtId="0" fontId="20" fillId="0" borderId="19" xfId="5" applyFont="1" applyFill="1" applyBorder="1"/>
    <xf numFmtId="16" fontId="18" fillId="0" borderId="13" xfId="5" applyNumberFormat="1" applyFont="1" applyFill="1" applyBorder="1"/>
    <xf numFmtId="0" fontId="18" fillId="0" borderId="5" xfId="5" applyFont="1" applyFill="1" applyBorder="1"/>
    <xf numFmtId="0" fontId="18" fillId="0" borderId="6" xfId="5" applyFont="1" applyFill="1" applyBorder="1"/>
    <xf numFmtId="0" fontId="18" fillId="0" borderId="13" xfId="5" applyFont="1" applyFill="1" applyBorder="1"/>
    <xf numFmtId="0" fontId="18" fillId="0" borderId="14" xfId="5" applyFont="1" applyFill="1" applyBorder="1"/>
    <xf numFmtId="0" fontId="18" fillId="0" borderId="9" xfId="5" applyFont="1" applyFill="1" applyBorder="1"/>
    <xf numFmtId="0" fontId="18" fillId="0" borderId="8" xfId="5" applyFont="1" applyFill="1" applyBorder="1"/>
    <xf numFmtId="0" fontId="16" fillId="18" borderId="2" xfId="5" applyFont="1" applyFill="1" applyBorder="1"/>
    <xf numFmtId="0" fontId="16" fillId="18" borderId="9" xfId="5" applyFont="1" applyFill="1" applyBorder="1"/>
    <xf numFmtId="0" fontId="38" fillId="18" borderId="0" xfId="4" applyFont="1" applyFill="1" applyAlignment="1"/>
    <xf numFmtId="0" fontId="38" fillId="18" borderId="0" xfId="4" applyFont="1" applyFill="1" applyAlignment="1">
      <alignment horizontal="left"/>
    </xf>
    <xf numFmtId="0" fontId="38" fillId="18" borderId="28" xfId="4" applyFont="1" applyFill="1" applyBorder="1" applyAlignment="1">
      <alignment horizontal="left" vertical="top" wrapText="1"/>
    </xf>
    <xf numFmtId="0" fontId="39" fillId="18" borderId="0" xfId="0" applyFont="1" applyFill="1"/>
    <xf numFmtId="0" fontId="10" fillId="0" borderId="0" xfId="1" applyFont="1" applyBorder="1" applyAlignment="1">
      <alignment vertical="top" wrapText="1"/>
    </xf>
    <xf numFmtId="0" fontId="10" fillId="0" borderId="0" xfId="0" applyFont="1"/>
    <xf numFmtId="49" fontId="10" fillId="0" borderId="0" xfId="0" applyNumberFormat="1" applyFont="1" applyAlignment="1">
      <alignment horizontal="left" vertical="top" wrapText="1"/>
    </xf>
    <xf numFmtId="0" fontId="10" fillId="0" borderId="0" xfId="0" applyFont="1" applyAlignment="1">
      <alignment horizontal="left" vertical="top" wrapText="1"/>
    </xf>
    <xf numFmtId="16" fontId="10" fillId="0" borderId="0" xfId="0" applyNumberFormat="1" applyFont="1"/>
    <xf numFmtId="0" fontId="10" fillId="0" borderId="0" xfId="0" applyFont="1" applyFill="1" applyAlignment="1">
      <alignment horizontal="left" vertical="top" wrapText="1"/>
    </xf>
    <xf numFmtId="0" fontId="41" fillId="0" borderId="0" xfId="0" applyFont="1"/>
    <xf numFmtId="0" fontId="40" fillId="0" borderId="0" xfId="0" applyFont="1" applyAlignment="1">
      <alignment horizontal="left" vertical="top" wrapText="1"/>
    </xf>
    <xf numFmtId="0" fontId="9" fillId="0" borderId="0" xfId="136" applyNumberFormat="1" applyFont="1" applyFill="1" applyAlignment="1">
      <alignment horizontal="left" vertical="top" wrapText="1"/>
    </xf>
    <xf numFmtId="0" fontId="40" fillId="0" borderId="0" xfId="0" applyFont="1"/>
    <xf numFmtId="0" fontId="10" fillId="0" borderId="0" xfId="1" applyFont="1" applyBorder="1" applyAlignment="1">
      <alignment vertical="top"/>
    </xf>
    <xf numFmtId="49" fontId="42" fillId="0" borderId="0" xfId="0" applyNumberFormat="1" applyFont="1" applyFill="1" applyBorder="1" applyAlignment="1">
      <alignment horizontal="left" vertical="top" wrapText="1"/>
    </xf>
    <xf numFmtId="0" fontId="10" fillId="0" borderId="0" xfId="0" applyFont="1" applyAlignment="1">
      <alignment wrapText="1"/>
    </xf>
    <xf numFmtId="49" fontId="10" fillId="0" borderId="0" xfId="0" applyNumberFormat="1" applyFont="1" applyFill="1" applyAlignment="1">
      <alignment horizontal="left" vertical="top" wrapText="1"/>
    </xf>
    <xf numFmtId="0" fontId="15" fillId="0" borderId="0" xfId="0" applyFont="1" applyFill="1" applyBorder="1" applyAlignment="1">
      <alignment horizontal="left" vertical="top" wrapText="1"/>
    </xf>
    <xf numFmtId="49" fontId="15" fillId="0" borderId="0" xfId="0" applyNumberFormat="1" applyFont="1" applyFill="1" applyAlignment="1">
      <alignment horizontal="left" vertical="top" wrapText="1"/>
    </xf>
    <xf numFmtId="0" fontId="15" fillId="0" borderId="0" xfId="0" applyFont="1" applyFill="1" applyAlignment="1">
      <alignment horizontal="left" vertical="top" wrapText="1"/>
    </xf>
    <xf numFmtId="0" fontId="10" fillId="0" borderId="0" xfId="0" applyFont="1" applyFill="1" applyAlignment="1">
      <alignment vertical="top" wrapText="1"/>
    </xf>
    <xf numFmtId="0" fontId="10" fillId="0" borderId="0" xfId="764" applyFont="1" applyAlignment="1">
      <alignment horizontal="left" vertical="top" wrapText="1"/>
    </xf>
    <xf numFmtId="0" fontId="10" fillId="0" borderId="0" xfId="0" applyFont="1" applyBorder="1" applyAlignment="1">
      <alignment vertical="top" wrapText="1"/>
    </xf>
    <xf numFmtId="0" fontId="10" fillId="0" borderId="0" xfId="0" applyFont="1" applyBorder="1" applyAlignment="1">
      <alignment vertical="top"/>
    </xf>
    <xf numFmtId="0" fontId="43" fillId="0" borderId="0" xfId="0" applyFont="1"/>
    <xf numFmtId="0" fontId="10" fillId="0" borderId="0" xfId="0" applyFont="1" applyAlignment="1">
      <alignment horizontal="left"/>
    </xf>
    <xf numFmtId="0" fontId="0" fillId="0" borderId="0" xfId="0" applyFont="1" applyFill="1" applyAlignment="1">
      <alignment wrapText="1"/>
    </xf>
    <xf numFmtId="0" fontId="0" fillId="0" borderId="0" xfId="0" applyFont="1" applyAlignment="1">
      <alignment wrapText="1"/>
    </xf>
    <xf numFmtId="0" fontId="0" fillId="0" borderId="0" xfId="0" applyAlignment="1">
      <alignment wrapText="1"/>
    </xf>
    <xf numFmtId="0" fontId="11" fillId="18" borderId="11" xfId="4" applyFont="1" applyFill="1" applyBorder="1" applyAlignment="1">
      <alignment horizontal="left"/>
    </xf>
    <xf numFmtId="0" fontId="11" fillId="18" borderId="13" xfId="4" applyFont="1" applyFill="1" applyBorder="1" applyAlignment="1">
      <alignment horizontal="left"/>
    </xf>
    <xf numFmtId="0" fontId="11" fillId="18" borderId="14" xfId="4" applyFont="1" applyFill="1" applyBorder="1" applyAlignment="1">
      <alignment horizontal="left"/>
    </xf>
    <xf numFmtId="0" fontId="45" fillId="0" borderId="0" xfId="136" applyFont="1" applyFill="1" applyAlignment="1">
      <alignment horizontal="left" vertical="top" wrapText="1"/>
    </xf>
    <xf numFmtId="0" fontId="45" fillId="0" borderId="0" xfId="0" applyFont="1" applyFill="1" applyAlignment="1">
      <alignment horizontal="left" vertical="top" wrapText="1"/>
    </xf>
    <xf numFmtId="0" fontId="46" fillId="0" borderId="0" xfId="136" applyFont="1" applyFill="1" applyAlignment="1">
      <alignment horizontal="left" vertical="top" wrapText="1"/>
    </xf>
    <xf numFmtId="49" fontId="21" fillId="0" borderId="2" xfId="5" applyNumberFormat="1" applyFont="1" applyFill="1" applyBorder="1" applyAlignment="1">
      <alignment wrapText="1"/>
    </xf>
    <xf numFmtId="49" fontId="21" fillId="0" borderId="5" xfId="5" applyNumberFormat="1" applyFont="1" applyFill="1" applyBorder="1"/>
    <xf numFmtId="0" fontId="17" fillId="0" borderId="7" xfId="5" applyFont="1" applyFill="1" applyBorder="1" applyAlignment="1"/>
    <xf numFmtId="0" fontId="19" fillId="0" borderId="2" xfId="5" applyFont="1" applyFill="1" applyBorder="1"/>
    <xf numFmtId="0" fontId="19" fillId="0" borderId="9" xfId="5" applyFont="1" applyFill="1" applyBorder="1"/>
    <xf numFmtId="0" fontId="19" fillId="0" borderId="7" xfId="5" applyFont="1" applyFill="1" applyBorder="1"/>
    <xf numFmtId="10" fontId="18" fillId="0" borderId="11" xfId="5" applyNumberFormat="1" applyFont="1" applyFill="1" applyBorder="1" applyAlignment="1">
      <alignment horizontal="right"/>
    </xf>
    <xf numFmtId="10" fontId="18" fillId="0" borderId="13" xfId="5" applyNumberFormat="1" applyFont="1" applyFill="1" applyBorder="1" applyAlignment="1">
      <alignment horizontal="right"/>
    </xf>
    <xf numFmtId="10" fontId="18" fillId="0" borderId="14" xfId="5" applyNumberFormat="1" applyFont="1" applyFill="1" applyBorder="1" applyAlignment="1">
      <alignment horizontal="right"/>
    </xf>
    <xf numFmtId="0" fontId="18" fillId="0" borderId="0" xfId="5" applyFont="1" applyFill="1" applyBorder="1" applyAlignment="1">
      <alignment vertical="top"/>
    </xf>
    <xf numFmtId="0" fontId="18" fillId="0" borderId="0" xfId="5" applyFont="1" applyFill="1" applyBorder="1" applyAlignment="1">
      <alignment vertical="top" wrapText="1"/>
    </xf>
    <xf numFmtId="16" fontId="18" fillId="0" borderId="0" xfId="5" applyNumberFormat="1" applyFont="1" applyFill="1" applyBorder="1" applyAlignment="1">
      <alignment vertical="top"/>
    </xf>
    <xf numFmtId="0" fontId="19" fillId="0" borderId="0" xfId="5" applyFont="1" applyFill="1" applyBorder="1" applyAlignment="1">
      <alignment horizontal="left" vertical="top"/>
    </xf>
    <xf numFmtId="0" fontId="18" fillId="0" borderId="0" xfId="5" applyFont="1" applyFill="1" applyBorder="1" applyAlignment="1">
      <alignment horizontal="left" vertical="top"/>
    </xf>
    <xf numFmtId="0" fontId="18" fillId="0" borderId="0" xfId="5" applyFont="1" applyFill="1" applyBorder="1"/>
    <xf numFmtId="49" fontId="21" fillId="0" borderId="0" xfId="5" applyNumberFormat="1" applyFont="1" applyFill="1" applyBorder="1" applyAlignment="1">
      <alignment wrapText="1"/>
    </xf>
    <xf numFmtId="49" fontId="21" fillId="0" borderId="0" xfId="5" applyNumberFormat="1" applyFont="1" applyFill="1" applyBorder="1"/>
    <xf numFmtId="0" fontId="2" fillId="15" borderId="0" xfId="770" applyFont="1" applyFill="1" applyAlignment="1">
      <alignment horizontal="left" vertical="top" wrapText="1"/>
    </xf>
    <xf numFmtId="49" fontId="2" fillId="15" borderId="0" xfId="770" applyNumberFormat="1" applyFont="1" applyFill="1" applyAlignment="1">
      <alignment horizontal="left" vertical="top" wrapText="1"/>
    </xf>
    <xf numFmtId="0" fontId="0" fillId="0" borderId="0" xfId="0" applyFill="1"/>
    <xf numFmtId="0" fontId="10" fillId="15" borderId="0" xfId="770" applyFill="1" applyAlignment="1">
      <alignment vertical="top"/>
    </xf>
    <xf numFmtId="0" fontId="0" fillId="0" borderId="0" xfId="0" applyAlignment="1">
      <alignment horizontal="left" vertical="top" wrapText="1"/>
    </xf>
    <xf numFmtId="0" fontId="0" fillId="0" borderId="0" xfId="0" applyAlignment="1">
      <alignment vertical="top"/>
    </xf>
    <xf numFmtId="0" fontId="40" fillId="0" borderId="0" xfId="0" applyFont="1" applyFill="1" applyAlignment="1">
      <alignment horizontal="left" vertical="top" wrapText="1"/>
    </xf>
    <xf numFmtId="0" fontId="40" fillId="0" borderId="0" xfId="0" applyNumberFormat="1" applyFont="1" applyFill="1" applyAlignment="1">
      <alignment horizontal="left" vertical="top" wrapText="1"/>
    </xf>
    <xf numFmtId="0" fontId="0" fillId="0" borderId="0" xfId="0" applyFill="1" applyAlignment="1">
      <alignment horizontal="left" vertical="top" wrapText="1"/>
    </xf>
    <xf numFmtId="0" fontId="47" fillId="0" borderId="0" xfId="0" applyFont="1" applyFill="1" applyAlignment="1">
      <alignment horizontal="left" vertical="top" wrapText="1"/>
    </xf>
    <xf numFmtId="0" fontId="47" fillId="0" borderId="0" xfId="0" applyFont="1" applyFill="1" applyAlignment="1">
      <alignment vertical="top"/>
    </xf>
    <xf numFmtId="0" fontId="0" fillId="0" borderId="0" xfId="0" applyFill="1" applyAlignment="1">
      <alignment vertical="top"/>
    </xf>
    <xf numFmtId="0" fontId="0" fillId="0" borderId="0" xfId="0" applyFont="1" applyFill="1" applyAlignment="1">
      <alignment horizontal="left" vertical="top" wrapText="1"/>
    </xf>
    <xf numFmtId="0" fontId="0" fillId="0" borderId="0" xfId="0" applyFont="1" applyFill="1" applyAlignment="1">
      <alignment vertical="top"/>
    </xf>
    <xf numFmtId="49" fontId="0" fillId="0" borderId="0" xfId="0" applyNumberFormat="1" applyFill="1" applyAlignment="1">
      <alignment horizontal="left" vertical="top" wrapText="1"/>
    </xf>
    <xf numFmtId="49" fontId="40" fillId="0" borderId="0" xfId="0" applyNumberFormat="1" applyFont="1" applyFill="1" applyAlignment="1">
      <alignment horizontal="left" vertical="top" wrapText="1"/>
    </xf>
    <xf numFmtId="0" fontId="0" fillId="0" borderId="0" xfId="0" applyFont="1" applyAlignment="1">
      <alignment horizontal="left" vertical="top" wrapText="1"/>
    </xf>
    <xf numFmtId="49" fontId="0" fillId="0" borderId="0" xfId="0" applyNumberFormat="1" applyFont="1" applyAlignment="1">
      <alignment horizontal="left" vertical="top" wrapText="1"/>
    </xf>
    <xf numFmtId="0" fontId="0" fillId="0" borderId="0" xfId="0" applyFont="1" applyAlignment="1">
      <alignment vertical="top"/>
    </xf>
    <xf numFmtId="2" fontId="40" fillId="0" borderId="0" xfId="0" applyNumberFormat="1" applyFont="1" applyFill="1" applyAlignment="1">
      <alignment horizontal="left" vertical="top" wrapText="1"/>
    </xf>
    <xf numFmtId="49" fontId="0" fillId="0" borderId="0" xfId="0" applyNumberFormat="1" applyFont="1" applyFill="1" applyAlignment="1">
      <alignment horizontal="left" vertical="top" wrapText="1"/>
    </xf>
    <xf numFmtId="49" fontId="0" fillId="0" borderId="0" xfId="0" applyNumberFormat="1" applyAlignment="1">
      <alignment horizontal="left" vertical="top" wrapText="1"/>
    </xf>
    <xf numFmtId="0" fontId="9" fillId="0" borderId="0" xfId="0" applyFont="1" applyFill="1" applyAlignment="1">
      <alignment horizontal="left" vertical="top" wrapText="1"/>
    </xf>
    <xf numFmtId="0" fontId="9" fillId="0" borderId="0" xfId="0" applyFont="1" applyFill="1" applyAlignment="1">
      <alignment vertical="center"/>
    </xf>
    <xf numFmtId="0" fontId="5" fillId="15" borderId="0" xfId="135" applyFont="1" applyFill="1" applyAlignment="1">
      <alignment horizontal="left" vertical="top" wrapText="1"/>
    </xf>
    <xf numFmtId="49" fontId="5" fillId="15" borderId="0" xfId="135" applyNumberFormat="1" applyFont="1" applyFill="1" applyAlignment="1">
      <alignment horizontal="left" vertical="top" wrapText="1"/>
    </xf>
    <xf numFmtId="0" fontId="10" fillId="15" borderId="0" xfId="135" applyFill="1" applyAlignment="1">
      <alignment vertical="top"/>
    </xf>
    <xf numFmtId="0" fontId="40" fillId="0" borderId="0" xfId="135" applyFont="1" applyFill="1" applyAlignment="1">
      <alignment horizontal="left" vertical="top" wrapText="1"/>
    </xf>
    <xf numFmtId="49" fontId="40" fillId="0" borderId="0" xfId="135" applyNumberFormat="1" applyFont="1" applyFill="1" applyAlignment="1">
      <alignment horizontal="left" vertical="top" wrapText="1"/>
    </xf>
    <xf numFmtId="0" fontId="10" fillId="0" borderId="0" xfId="135" applyFont="1" applyFill="1" applyAlignment="1">
      <alignment horizontal="left" vertical="top" wrapText="1"/>
    </xf>
    <xf numFmtId="0" fontId="10" fillId="0" borderId="0" xfId="135" applyFill="1" applyAlignment="1">
      <alignment horizontal="left" vertical="top" wrapText="1"/>
    </xf>
    <xf numFmtId="0" fontId="10" fillId="0" borderId="0" xfId="135" applyFill="1" applyAlignment="1">
      <alignment vertical="top"/>
    </xf>
    <xf numFmtId="0" fontId="47" fillId="0" borderId="0" xfId="135" applyFont="1" applyFill="1" applyAlignment="1">
      <alignment horizontal="left" vertical="top" wrapText="1"/>
    </xf>
    <xf numFmtId="0" fontId="47" fillId="0" borderId="0" xfId="135" applyFont="1" applyFill="1" applyAlignment="1">
      <alignment vertical="top"/>
    </xf>
    <xf numFmtId="49" fontId="10" fillId="0" borderId="0" xfId="135" applyNumberFormat="1" applyFont="1" applyFill="1" applyAlignment="1">
      <alignment horizontal="left" vertical="top" wrapText="1"/>
    </xf>
    <xf numFmtId="0" fontId="47" fillId="0" borderId="0" xfId="135" applyFont="1" applyAlignment="1">
      <alignment horizontal="left" vertical="top" wrapText="1"/>
    </xf>
    <xf numFmtId="0" fontId="47" fillId="0" borderId="0" xfId="135" applyFont="1" applyFill="1" applyAlignment="1">
      <alignment vertical="top" wrapText="1"/>
    </xf>
    <xf numFmtId="0" fontId="40" fillId="0" borderId="0" xfId="135" applyFont="1" applyAlignment="1">
      <alignment horizontal="left" vertical="top" wrapText="1"/>
    </xf>
    <xf numFmtId="49" fontId="10" fillId="0" borderId="0" xfId="135" applyNumberFormat="1" applyFont="1" applyAlignment="1">
      <alignment horizontal="left" vertical="top" wrapText="1"/>
    </xf>
    <xf numFmtId="0" fontId="10" fillId="0" borderId="0" xfId="135" applyFont="1" applyAlignment="1">
      <alignment horizontal="left" vertical="top" wrapText="1"/>
    </xf>
    <xf numFmtId="0" fontId="10" fillId="0" borderId="0" xfId="135" applyAlignment="1">
      <alignment horizontal="left" vertical="top" wrapText="1"/>
    </xf>
    <xf numFmtId="0" fontId="10" fillId="0" borderId="0" xfId="135" applyAlignment="1">
      <alignment vertical="top"/>
    </xf>
    <xf numFmtId="0" fontId="10" fillId="15" borderId="0" xfId="135" applyFont="1" applyFill="1" applyAlignment="1">
      <alignment vertical="top"/>
    </xf>
    <xf numFmtId="0" fontId="53" fillId="0" borderId="0" xfId="135" applyFont="1" applyFill="1" applyBorder="1" applyAlignment="1">
      <alignment horizontal="left" vertical="top" wrapText="1"/>
    </xf>
    <xf numFmtId="49" fontId="53" fillId="0" borderId="0" xfId="135" applyNumberFormat="1" applyFont="1" applyFill="1" applyBorder="1" applyAlignment="1">
      <alignment horizontal="left" vertical="top" wrapText="1"/>
    </xf>
    <xf numFmtId="0" fontId="42" fillId="0" borderId="0" xfId="135" applyFont="1" applyFill="1" applyBorder="1" applyAlignment="1">
      <alignment horizontal="left" vertical="top" wrapText="1"/>
    </xf>
    <xf numFmtId="0" fontId="42" fillId="0" borderId="0" xfId="135" applyFont="1" applyFill="1" applyBorder="1" applyAlignment="1">
      <alignment vertical="top" wrapText="1"/>
    </xf>
    <xf numFmtId="0" fontId="40" fillId="0" borderId="0" xfId="135" applyFont="1" applyFill="1" applyAlignment="1">
      <alignment vertical="top"/>
    </xf>
    <xf numFmtId="49" fontId="42" fillId="0" borderId="0" xfId="135" applyNumberFormat="1" applyFont="1" applyFill="1" applyBorder="1" applyAlignment="1">
      <alignment horizontal="left" vertical="top" wrapText="1"/>
    </xf>
    <xf numFmtId="0" fontId="10" fillId="0" borderId="0" xfId="135" applyFont="1" applyFill="1" applyAlignment="1">
      <alignment vertical="top"/>
    </xf>
    <xf numFmtId="0" fontId="5" fillId="0" borderId="0" xfId="135" applyFont="1" applyFill="1" applyBorder="1" applyAlignment="1">
      <alignment horizontal="left" vertical="top" wrapText="1"/>
    </xf>
    <xf numFmtId="49" fontId="5" fillId="0" borderId="0" xfId="135" applyNumberFormat="1" applyFont="1" applyFill="1" applyBorder="1" applyAlignment="1">
      <alignment horizontal="left" vertical="top" wrapText="1"/>
    </xf>
    <xf numFmtId="0" fontId="5" fillId="0" borderId="0" xfId="135" applyFont="1" applyFill="1" applyAlignment="1">
      <alignment horizontal="left" vertical="top" wrapText="1"/>
    </xf>
    <xf numFmtId="0" fontId="5" fillId="0" borderId="0" xfId="135" applyFont="1" applyFill="1" applyAlignment="1">
      <alignment vertical="top"/>
    </xf>
    <xf numFmtId="0" fontId="11" fillId="0" borderId="0" xfId="135" applyFont="1" applyFill="1" applyAlignment="1">
      <alignment vertical="top"/>
    </xf>
    <xf numFmtId="0" fontId="11" fillId="0" borderId="0" xfId="135" applyFont="1" applyFill="1" applyAlignment="1">
      <alignment vertical="top" wrapText="1"/>
    </xf>
    <xf numFmtId="0" fontId="9" fillId="0" borderId="0" xfId="392" applyFont="1" applyFill="1" applyBorder="1" applyAlignment="1">
      <alignment vertical="top"/>
    </xf>
    <xf numFmtId="0" fontId="0" fillId="0" borderId="0" xfId="392" applyFont="1" applyFill="1" applyBorder="1" applyAlignment="1">
      <alignment vertical="top"/>
    </xf>
    <xf numFmtId="0" fontId="9" fillId="0" borderId="0" xfId="135" applyFont="1" applyFill="1" applyAlignment="1">
      <alignment vertical="top" wrapText="1"/>
    </xf>
    <xf numFmtId="0" fontId="40" fillId="0" borderId="0" xfId="1" applyFont="1" applyFill="1" applyAlignment="1">
      <alignment vertical="top"/>
    </xf>
    <xf numFmtId="49" fontId="50" fillId="0" borderId="0" xfId="135" applyNumberFormat="1" applyFont="1" applyFill="1" applyAlignment="1">
      <alignment horizontal="left" vertical="top" wrapText="1"/>
    </xf>
    <xf numFmtId="0" fontId="11" fillId="0" borderId="0" xfId="135" applyFont="1" applyFill="1" applyBorder="1" applyAlignment="1">
      <alignment vertical="top" wrapText="1"/>
    </xf>
    <xf numFmtId="0" fontId="9" fillId="0" borderId="0" xfId="135" applyFont="1" applyFill="1" applyAlignment="1">
      <alignment vertical="top"/>
    </xf>
    <xf numFmtId="0" fontId="10" fillId="0" borderId="0" xfId="135" applyFont="1" applyFill="1" applyBorder="1" applyAlignment="1">
      <alignment vertical="top" wrapText="1"/>
    </xf>
    <xf numFmtId="0" fontId="9" fillId="0" borderId="0" xfId="135" applyFont="1" applyFill="1" applyBorder="1" applyAlignment="1">
      <alignment vertical="top" wrapText="1"/>
    </xf>
    <xf numFmtId="0" fontId="10" fillId="0" borderId="0" xfId="135" applyFont="1" applyAlignment="1">
      <alignment vertical="top"/>
    </xf>
    <xf numFmtId="0" fontId="5" fillId="15" borderId="0" xfId="135" applyFont="1" applyFill="1" applyAlignment="1">
      <alignment vertical="top" wrapText="1"/>
    </xf>
    <xf numFmtId="49" fontId="5" fillId="15" borderId="0" xfId="135" applyNumberFormat="1" applyFont="1" applyFill="1" applyAlignment="1">
      <alignment vertical="top" wrapText="1"/>
    </xf>
    <xf numFmtId="0" fontId="40" fillId="0" borderId="0" xfId="135" applyFont="1" applyFill="1" applyAlignment="1">
      <alignment vertical="top" wrapText="1"/>
    </xf>
    <xf numFmtId="49" fontId="40" fillId="0" borderId="0" xfId="135" applyNumberFormat="1" applyFont="1" applyFill="1" applyAlignment="1">
      <alignment vertical="top" wrapText="1"/>
    </xf>
    <xf numFmtId="0" fontId="10" fillId="0" borderId="0" xfId="135" applyFill="1" applyAlignment="1">
      <alignment vertical="top" wrapText="1"/>
    </xf>
    <xf numFmtId="49" fontId="10" fillId="0" borderId="0" xfId="135" applyNumberFormat="1" applyFill="1" applyAlignment="1">
      <alignment vertical="top" wrapText="1"/>
    </xf>
    <xf numFmtId="0" fontId="10" fillId="0" borderId="0" xfId="135" applyFill="1"/>
    <xf numFmtId="0" fontId="10" fillId="0" borderId="0" xfId="135" applyFont="1" applyFill="1" applyAlignment="1">
      <alignment vertical="top" wrapText="1"/>
    </xf>
    <xf numFmtId="49" fontId="10" fillId="0" borderId="0" xfId="135" applyNumberFormat="1" applyFont="1" applyFill="1" applyAlignment="1">
      <alignment vertical="top" wrapText="1"/>
    </xf>
    <xf numFmtId="49" fontId="36" fillId="0" borderId="0" xfId="135" applyNumberFormat="1" applyFont="1" applyFill="1" applyAlignment="1">
      <alignment vertical="top" wrapText="1"/>
    </xf>
    <xf numFmtId="0" fontId="36" fillId="0" borderId="0" xfId="135" applyFont="1" applyFill="1" applyAlignment="1">
      <alignment vertical="top" wrapText="1"/>
    </xf>
    <xf numFmtId="0" fontId="10" fillId="0" borderId="0" xfId="135" applyAlignment="1">
      <alignment vertical="top" wrapText="1"/>
    </xf>
    <xf numFmtId="49" fontId="10" fillId="0" borderId="0" xfId="135" applyNumberFormat="1" applyAlignment="1">
      <alignment vertical="top" wrapText="1"/>
    </xf>
    <xf numFmtId="0" fontId="5" fillId="15" borderId="0" xfId="135" applyNumberFormat="1" applyFont="1" applyFill="1" applyAlignment="1">
      <alignment horizontal="left" vertical="top" wrapText="1"/>
    </xf>
    <xf numFmtId="0" fontId="10" fillId="0" borderId="0" xfId="135" applyNumberFormat="1" applyAlignment="1">
      <alignment horizontal="left" vertical="top" wrapText="1"/>
    </xf>
    <xf numFmtId="0" fontId="10" fillId="0" borderId="0" xfId="135"/>
    <xf numFmtId="49" fontId="10" fillId="0" borderId="0" xfId="135" applyNumberFormat="1" applyAlignment="1">
      <alignment horizontal="left" vertical="top" wrapText="1"/>
    </xf>
    <xf numFmtId="0" fontId="10" fillId="0" borderId="0" xfId="135" applyFont="1" applyAlignment="1">
      <alignment vertical="top" wrapText="1"/>
    </xf>
    <xf numFmtId="0" fontId="53" fillId="0" borderId="0" xfId="135" applyNumberFormat="1" applyFont="1" applyFill="1" applyBorder="1" applyAlignment="1">
      <alignment horizontal="left" vertical="top" wrapText="1"/>
    </xf>
    <xf numFmtId="0" fontId="42" fillId="0" borderId="0" xfId="135" applyNumberFormat="1" applyFont="1" applyFill="1" applyBorder="1" applyAlignment="1">
      <alignment horizontal="left" vertical="top" wrapText="1"/>
    </xf>
    <xf numFmtId="49" fontId="36" fillId="0" borderId="0" xfId="135" applyNumberFormat="1" applyFont="1" applyFill="1" applyAlignment="1">
      <alignment horizontal="left" vertical="top" wrapText="1"/>
    </xf>
    <xf numFmtId="0" fontId="36" fillId="0" borderId="0" xfId="135" applyFont="1" applyFill="1" applyAlignment="1">
      <alignment horizontal="left" vertical="top" wrapText="1"/>
    </xf>
    <xf numFmtId="0" fontId="15" fillId="0" borderId="0" xfId="135" applyFont="1" applyFill="1" applyBorder="1" applyAlignment="1">
      <alignment horizontal="left" vertical="top" wrapText="1"/>
    </xf>
    <xf numFmtId="164" fontId="15" fillId="0" borderId="0" xfId="135" applyNumberFormat="1" applyFont="1" applyFill="1" applyBorder="1" applyAlignment="1">
      <alignment horizontal="left" vertical="top" wrapText="1"/>
    </xf>
    <xf numFmtId="0" fontId="15" fillId="0" borderId="0" xfId="135" applyFont="1" applyFill="1" applyBorder="1" applyAlignment="1">
      <alignment vertical="top" wrapText="1"/>
    </xf>
    <xf numFmtId="0" fontId="36" fillId="0" borderId="0" xfId="135" applyFont="1" applyFill="1" applyBorder="1" applyAlignment="1">
      <alignment horizontal="left" vertical="top" wrapText="1"/>
    </xf>
    <xf numFmtId="0" fontId="16" fillId="0" borderId="0" xfId="135" applyFont="1" applyFill="1" applyBorder="1" applyAlignment="1">
      <alignment horizontal="left" vertical="top" wrapText="1"/>
    </xf>
    <xf numFmtId="0" fontId="18" fillId="0" borderId="0" xfId="135" applyFont="1" applyFill="1" applyBorder="1" applyAlignment="1">
      <alignment horizontal="left" vertical="top" wrapText="1"/>
    </xf>
    <xf numFmtId="0" fontId="18" fillId="0" borderId="0" xfId="135" applyFont="1" applyFill="1" applyBorder="1" applyAlignment="1">
      <alignment vertical="top" wrapText="1"/>
    </xf>
    <xf numFmtId="0" fontId="40" fillId="0" borderId="0" xfId="135" applyFont="1" applyAlignment="1">
      <alignment vertical="top" wrapText="1"/>
    </xf>
    <xf numFmtId="0" fontId="44" fillId="15" borderId="0" xfId="135" applyFont="1" applyFill="1" applyAlignment="1">
      <alignment horizontal="left" vertical="top" wrapText="1"/>
    </xf>
    <xf numFmtId="0" fontId="10" fillId="15" borderId="0" xfId="135" applyFill="1"/>
    <xf numFmtId="49" fontId="10" fillId="0" borderId="0" xfId="135" applyNumberFormat="1" applyFill="1" applyAlignment="1">
      <alignment horizontal="left" vertical="top" wrapText="1"/>
    </xf>
    <xf numFmtId="0" fontId="15" fillId="0" borderId="0" xfId="135" applyFont="1" applyFill="1" applyAlignment="1">
      <alignment horizontal="left" vertical="top" wrapText="1"/>
    </xf>
    <xf numFmtId="0" fontId="42" fillId="0" borderId="0" xfId="4" applyFont="1" applyFill="1" applyBorder="1" applyAlignment="1">
      <alignment horizontal="left" vertical="top" wrapText="1"/>
    </xf>
    <xf numFmtId="0" fontId="53" fillId="0" borderId="0" xfId="135" applyFont="1" applyFill="1" applyBorder="1" applyAlignment="1">
      <alignment vertical="top" wrapText="1"/>
    </xf>
    <xf numFmtId="164" fontId="53" fillId="0" borderId="0" xfId="135" applyNumberFormat="1" applyFont="1" applyFill="1" applyBorder="1" applyAlignment="1">
      <alignment vertical="top" wrapText="1"/>
    </xf>
    <xf numFmtId="0" fontId="21" fillId="0" borderId="0" xfId="4" applyFont="1" applyFill="1" applyBorder="1" applyAlignment="1">
      <alignment horizontal="left" vertical="top" wrapText="1"/>
    </xf>
    <xf numFmtId="0" fontId="58" fillId="0" borderId="0" xfId="4" applyFont="1" applyFill="1" applyBorder="1" applyAlignment="1">
      <alignment horizontal="left" vertical="top" wrapText="1"/>
    </xf>
    <xf numFmtId="0" fontId="56" fillId="0" borderId="0" xfId="253" applyFont="1" applyFill="1" applyAlignment="1">
      <alignment horizontal="left" vertical="top" wrapText="1"/>
    </xf>
    <xf numFmtId="0" fontId="56" fillId="0" borderId="0" xfId="253" applyFont="1" applyFill="1" applyAlignment="1">
      <alignment vertical="top" wrapText="1"/>
    </xf>
    <xf numFmtId="0" fontId="57" fillId="0" borderId="0" xfId="253" applyFont="1" applyFill="1" applyAlignment="1">
      <alignment horizontal="left" vertical="top" wrapText="1"/>
    </xf>
    <xf numFmtId="0" fontId="57" fillId="0" borderId="0" xfId="253" applyFont="1" applyFill="1" applyBorder="1" applyAlignment="1">
      <alignment horizontal="left" vertical="top" wrapText="1"/>
    </xf>
    <xf numFmtId="0" fontId="59" fillId="0" borderId="0" xfId="253" applyFont="1" applyFill="1" applyAlignment="1">
      <alignment horizontal="center" vertical="center"/>
    </xf>
    <xf numFmtId="0" fontId="57" fillId="0" borderId="0" xfId="253" applyFont="1" applyFill="1" applyAlignment="1">
      <alignment horizontal="center" vertical="center"/>
    </xf>
    <xf numFmtId="0" fontId="57" fillId="0" borderId="0" xfId="253" applyFont="1" applyFill="1" applyAlignment="1">
      <alignment wrapText="1"/>
    </xf>
    <xf numFmtId="0" fontId="9" fillId="0" borderId="0" xfId="4" applyFont="1" applyFill="1" applyBorder="1" applyAlignment="1">
      <alignment horizontal="left" vertical="top" wrapText="1"/>
    </xf>
    <xf numFmtId="0" fontId="0" fillId="0" borderId="0" xfId="135" applyFont="1" applyFill="1" applyAlignment="1">
      <alignment horizontal="left" vertical="top" wrapText="1"/>
    </xf>
    <xf numFmtId="0" fontId="10" fillId="15" borderId="0" xfId="135" applyFont="1" applyFill="1"/>
    <xf numFmtId="0" fontId="1" fillId="0" borderId="0" xfId="135" applyFont="1" applyAlignment="1">
      <alignment horizontal="left" vertical="top" wrapText="1"/>
    </xf>
    <xf numFmtId="0" fontId="10" fillId="0" borderId="0" xfId="135" applyFont="1"/>
    <xf numFmtId="0" fontId="64" fillId="0" borderId="0" xfId="135" applyFont="1" applyFill="1" applyBorder="1" applyAlignment="1">
      <alignment horizontal="left" vertical="top" wrapText="1"/>
    </xf>
    <xf numFmtId="0" fontId="65" fillId="0" borderId="0" xfId="135" applyFont="1" applyFill="1" applyBorder="1" applyAlignment="1">
      <alignment horizontal="left" vertical="top" wrapText="1"/>
    </xf>
    <xf numFmtId="0" fontId="1" fillId="0" borderId="0" xfId="135" applyFont="1" applyBorder="1" applyAlignment="1">
      <alignment horizontal="left" vertical="top" wrapText="1"/>
    </xf>
    <xf numFmtId="0" fontId="65" fillId="0" borderId="0" xfId="1" applyFont="1" applyFill="1" applyBorder="1" applyAlignment="1">
      <alignment horizontal="left" vertical="top" wrapText="1"/>
    </xf>
    <xf numFmtId="0" fontId="64" fillId="0" borderId="0" xfId="1" applyFont="1" applyFill="1" applyBorder="1" applyAlignment="1">
      <alignment horizontal="left" vertical="top" wrapText="1"/>
    </xf>
    <xf numFmtId="0" fontId="1" fillId="0" borderId="0" xfId="135" applyFont="1" applyFill="1" applyAlignment="1">
      <alignment horizontal="left" vertical="top" wrapText="1"/>
    </xf>
    <xf numFmtId="0" fontId="10" fillId="0" borderId="0" xfId="135" applyFont="1" applyAlignment="1">
      <alignment horizontal="left" wrapText="1"/>
    </xf>
    <xf numFmtId="0" fontId="10" fillId="0" borderId="0" xfId="135" applyFont="1" applyAlignment="1">
      <alignment horizontal="left"/>
    </xf>
    <xf numFmtId="0" fontId="11" fillId="0" borderId="0" xfId="135" applyFont="1" applyFill="1" applyBorder="1" applyAlignment="1">
      <alignment horizontal="left" vertical="top" wrapText="1"/>
    </xf>
    <xf numFmtId="0" fontId="9" fillId="0" borderId="0" xfId="135" applyFont="1" applyFill="1" applyBorder="1" applyAlignment="1">
      <alignment horizontal="left" vertical="top" wrapText="1"/>
    </xf>
    <xf numFmtId="164" fontId="9" fillId="0" borderId="0" xfId="135" applyNumberFormat="1" applyFont="1" applyFill="1" applyBorder="1" applyAlignment="1">
      <alignment horizontal="left" vertical="top" wrapText="1"/>
    </xf>
    <xf numFmtId="0" fontId="21" fillId="0" borderId="0" xfId="135" applyFont="1" applyFill="1" applyBorder="1" applyAlignment="1">
      <alignment horizontal="left" vertical="top" wrapText="1"/>
    </xf>
    <xf numFmtId="164" fontId="21" fillId="0" borderId="0" xfId="135" applyNumberFormat="1" applyFont="1" applyFill="1" applyBorder="1" applyAlignment="1">
      <alignment horizontal="left" vertical="top" wrapText="1"/>
    </xf>
    <xf numFmtId="0" fontId="40" fillId="0" borderId="0" xfId="135" applyNumberFormat="1" applyFont="1" applyFill="1" applyAlignment="1">
      <alignment horizontal="left" vertical="top" wrapText="1"/>
    </xf>
    <xf numFmtId="0" fontId="74" fillId="0" borderId="0" xfId="781" applyFill="1" applyBorder="1" applyAlignment="1">
      <alignment vertical="top" wrapText="1"/>
    </xf>
    <xf numFmtId="0" fontId="1" fillId="0" borderId="0" xfId="135" applyFont="1" applyAlignment="1">
      <alignment vertical="top"/>
    </xf>
    <xf numFmtId="0" fontId="10" fillId="0" borderId="0" xfId="135" applyFont="1" applyFill="1" applyBorder="1" applyAlignment="1">
      <alignment horizontal="left" vertical="top" wrapText="1"/>
    </xf>
    <xf numFmtId="0" fontId="10" fillId="0" borderId="0" xfId="135" applyFont="1" applyFill="1" applyBorder="1" applyAlignment="1">
      <alignment horizontal="left" vertical="top"/>
    </xf>
    <xf numFmtId="0" fontId="74" fillId="0" borderId="0" xfId="781" applyFill="1" applyBorder="1" applyAlignment="1">
      <alignment horizontal="left" vertical="top" wrapText="1"/>
    </xf>
    <xf numFmtId="0" fontId="40" fillId="0" borderId="0" xfId="135" applyFont="1" applyFill="1" applyBorder="1" applyAlignment="1">
      <alignment horizontal="left" vertical="top" wrapText="1"/>
    </xf>
    <xf numFmtId="0" fontId="4" fillId="0" borderId="0" xfId="135" applyFont="1" applyFill="1" applyAlignment="1">
      <alignment horizontal="left" vertical="top" wrapText="1"/>
    </xf>
    <xf numFmtId="0" fontId="4" fillId="0" borderId="0" xfId="135" applyFont="1" applyFill="1" applyAlignment="1">
      <alignment vertical="top" wrapText="1"/>
    </xf>
    <xf numFmtId="0" fontId="1" fillId="0" borderId="0" xfId="135" applyFont="1" applyFill="1" applyAlignment="1">
      <alignment vertical="top" wrapText="1"/>
    </xf>
    <xf numFmtId="0" fontId="1" fillId="0" borderId="0" xfId="135" applyFont="1" applyFill="1" applyAlignment="1">
      <alignment vertical="top"/>
    </xf>
    <xf numFmtId="0" fontId="69" fillId="0" borderId="10" xfId="135" applyFont="1" applyFill="1" applyBorder="1" applyAlignment="1">
      <alignment vertical="center"/>
    </xf>
    <xf numFmtId="0" fontId="69" fillId="0" borderId="16" xfId="135" applyFont="1" applyFill="1" applyBorder="1" applyAlignment="1">
      <alignment vertical="center"/>
    </xf>
    <xf numFmtId="0" fontId="69" fillId="0" borderId="16" xfId="135" applyFont="1" applyFill="1" applyBorder="1" applyAlignment="1">
      <alignment vertical="center" wrapText="1"/>
    </xf>
    <xf numFmtId="0" fontId="70" fillId="0" borderId="14" xfId="135" applyFont="1" applyFill="1" applyBorder="1" applyAlignment="1">
      <alignment vertical="center"/>
    </xf>
    <xf numFmtId="0" fontId="70" fillId="0" borderId="8" xfId="135" applyFont="1" applyFill="1" applyBorder="1" applyAlignment="1">
      <alignment vertical="center"/>
    </xf>
    <xf numFmtId="0" fontId="70" fillId="0" borderId="8" xfId="135" applyFont="1" applyFill="1" applyBorder="1" applyAlignment="1">
      <alignment vertical="center" wrapText="1"/>
    </xf>
    <xf numFmtId="0" fontId="71" fillId="0" borderId="0" xfId="135" applyFont="1" applyFill="1" applyAlignment="1">
      <alignment vertical="center"/>
    </xf>
    <xf numFmtId="0" fontId="72" fillId="0" borderId="0" xfId="135" applyFont="1" applyFill="1"/>
    <xf numFmtId="0" fontId="72" fillId="0" borderId="0" xfId="135" applyFont="1" applyFill="1" applyAlignment="1">
      <alignment wrapText="1"/>
    </xf>
    <xf numFmtId="0" fontId="73" fillId="0" borderId="0" xfId="135" applyFont="1" applyFill="1"/>
    <xf numFmtId="0" fontId="45" fillId="0" borderId="0" xfId="135" applyFont="1" applyFill="1"/>
    <xf numFmtId="0" fontId="45" fillId="0" borderId="0" xfId="135" applyFont="1" applyFill="1" applyAlignment="1">
      <alignment wrapText="1"/>
    </xf>
    <xf numFmtId="0" fontId="10" fillId="0" borderId="0" xfId="135" applyFont="1" applyFill="1"/>
    <xf numFmtId="0" fontId="66" fillId="0" borderId="0" xfId="135" applyFont="1" applyFill="1" applyAlignment="1">
      <alignment horizontal="left" vertical="top" wrapText="1"/>
    </xf>
    <xf numFmtId="0" fontId="1" fillId="0" borderId="0" xfId="135" applyFont="1" applyFill="1" applyBorder="1" applyAlignment="1">
      <alignment horizontal="left" vertical="top" wrapText="1"/>
    </xf>
    <xf numFmtId="0" fontId="10" fillId="0" borderId="0" xfId="135" applyFont="1" applyFill="1" applyAlignment="1">
      <alignment wrapText="1"/>
    </xf>
    <xf numFmtId="0" fontId="67" fillId="0" borderId="0" xfId="135" applyFont="1" applyFill="1" applyAlignment="1">
      <alignment horizontal="left" vertical="top" wrapText="1"/>
    </xf>
    <xf numFmtId="0" fontId="4" fillId="0" borderId="0" xfId="135" applyFont="1" applyFill="1" applyBorder="1" applyAlignment="1">
      <alignment horizontal="left" vertical="top" wrapText="1"/>
    </xf>
    <xf numFmtId="0" fontId="40" fillId="0" borderId="0" xfId="1" applyFill="1" applyAlignment="1">
      <alignment vertical="top" wrapText="1"/>
    </xf>
    <xf numFmtId="0" fontId="10" fillId="0" borderId="0" xfId="135" applyFill="1" applyAlignment="1">
      <alignment wrapText="1"/>
    </xf>
    <xf numFmtId="0" fontId="10" fillId="0" borderId="0" xfId="135" quotePrefix="1" applyFont="1" applyFill="1" applyAlignment="1">
      <alignment vertical="top" wrapText="1"/>
    </xf>
    <xf numFmtId="0" fontId="40" fillId="0" borderId="0" xfId="1" applyFont="1" applyFill="1" applyAlignment="1">
      <alignment horizontal="left" vertical="top" wrapText="1"/>
    </xf>
    <xf numFmtId="164" fontId="9" fillId="0" borderId="0" xfId="135" applyNumberFormat="1" applyFont="1" applyFill="1" applyAlignment="1">
      <alignment horizontal="left" vertical="top" wrapText="1"/>
    </xf>
    <xf numFmtId="0" fontId="9" fillId="0" borderId="0" xfId="135" applyFont="1" applyFill="1" applyAlignment="1">
      <alignment horizontal="left" vertical="top" wrapText="1"/>
    </xf>
    <xf numFmtId="0" fontId="51" fillId="0" borderId="0" xfId="135" applyFont="1" applyFill="1" applyAlignment="1">
      <alignment horizontal="left" vertical="top" wrapText="1"/>
    </xf>
    <xf numFmtId="0" fontId="40" fillId="0" borderId="0" xfId="135" applyFont="1" applyFill="1"/>
    <xf numFmtId="0" fontId="11" fillId="0" borderId="0" xfId="135" applyFont="1" applyFill="1" applyAlignment="1">
      <alignment horizontal="left" vertical="top" wrapText="1"/>
    </xf>
    <xf numFmtId="0" fontId="11" fillId="0" borderId="0" xfId="135" applyNumberFormat="1" applyFont="1" applyFill="1" applyAlignment="1">
      <alignment horizontal="left" vertical="top" wrapText="1"/>
    </xf>
    <xf numFmtId="49" fontId="11" fillId="0" borderId="0" xfId="135" applyNumberFormat="1" applyFont="1" applyFill="1" applyAlignment="1">
      <alignment horizontal="left" vertical="top" wrapText="1"/>
    </xf>
    <xf numFmtId="0" fontId="10" fillId="0" borderId="0" xfId="135" applyNumberFormat="1" applyFill="1" applyAlignment="1">
      <alignment horizontal="left" vertical="top" wrapText="1"/>
    </xf>
    <xf numFmtId="0" fontId="54" fillId="0" borderId="0" xfId="135" applyNumberFormat="1" applyFont="1" applyFill="1" applyAlignment="1">
      <alignment horizontal="left" vertical="top" wrapText="1"/>
    </xf>
    <xf numFmtId="0" fontId="54" fillId="0" borderId="0" xfId="135" applyFont="1" applyFill="1" applyAlignment="1">
      <alignment vertical="top"/>
    </xf>
    <xf numFmtId="0" fontId="10" fillId="0" borderId="0" xfId="135" applyNumberFormat="1" applyFont="1" applyFill="1" applyAlignment="1">
      <alignment horizontal="left" vertical="top" wrapText="1"/>
    </xf>
    <xf numFmtId="0" fontId="40" fillId="0" borderId="0" xfId="1" applyFont="1" applyFill="1" applyBorder="1" applyAlignment="1">
      <alignment horizontal="left" vertical="top" wrapText="1"/>
    </xf>
    <xf numFmtId="0" fontId="55" fillId="0" borderId="0" xfId="135" applyFont="1" applyFill="1" applyAlignment="1">
      <alignment horizontal="left" vertical="top" wrapText="1"/>
    </xf>
    <xf numFmtId="0" fontId="21" fillId="0" borderId="0" xfId="135" applyFont="1" applyFill="1" applyAlignment="1">
      <alignment horizontal="left" vertical="top" wrapText="1"/>
    </xf>
    <xf numFmtId="0" fontId="50" fillId="0" borderId="0" xfId="135" applyFont="1" applyFill="1" applyAlignment="1">
      <alignment vertical="top" wrapText="1"/>
    </xf>
    <xf numFmtId="0" fontId="51" fillId="0" borderId="0" xfId="135" applyFont="1" applyFill="1" applyAlignment="1">
      <alignment vertical="top" wrapText="1"/>
    </xf>
    <xf numFmtId="0" fontId="40" fillId="0" borderId="0" xfId="1" applyFill="1" applyAlignment="1">
      <alignment vertical="top"/>
    </xf>
    <xf numFmtId="0" fontId="57" fillId="0" borderId="0" xfId="253" applyFont="1" applyFill="1"/>
    <xf numFmtId="0" fontId="57" fillId="0" borderId="0" xfId="1" applyFont="1" applyFill="1" applyBorder="1" applyAlignment="1">
      <alignment horizontal="left" vertical="top" wrapText="1"/>
    </xf>
    <xf numFmtId="0" fontId="57" fillId="0" borderId="0" xfId="5" applyFont="1" applyFill="1" applyBorder="1" applyAlignment="1">
      <alignment horizontal="left" vertical="top" wrapText="1"/>
    </xf>
    <xf numFmtId="0" fontId="58" fillId="0" borderId="0" xfId="5" applyFont="1" applyFill="1" applyBorder="1" applyAlignment="1">
      <alignment horizontal="left" vertical="top" wrapText="1"/>
    </xf>
    <xf numFmtId="0" fontId="60" fillId="0" borderId="0" xfId="253" applyFont="1" applyFill="1" applyBorder="1" applyAlignment="1">
      <alignment horizontal="left" vertical="top" wrapText="1"/>
    </xf>
    <xf numFmtId="0" fontId="58" fillId="0" borderId="0" xfId="253" applyFont="1" applyFill="1" applyBorder="1" applyAlignment="1">
      <alignment horizontal="left" vertical="top" wrapText="1"/>
    </xf>
    <xf numFmtId="0" fontId="57" fillId="0" borderId="0" xfId="253" applyFont="1" applyFill="1" applyAlignment="1">
      <alignment vertical="top" wrapText="1"/>
    </xf>
    <xf numFmtId="0" fontId="9" fillId="0" borderId="0" xfId="5" applyFont="1" applyFill="1" applyBorder="1" applyAlignment="1">
      <alignment horizontal="left" vertical="top" wrapText="1"/>
    </xf>
    <xf numFmtId="0" fontId="0" fillId="0" borderId="0" xfId="5" applyFont="1" applyFill="1" applyBorder="1" applyAlignment="1">
      <alignment horizontal="left" vertical="top" wrapText="1"/>
    </xf>
    <xf numFmtId="0" fontId="10" fillId="0" borderId="0" xfId="5" applyFont="1" applyFill="1" applyBorder="1" applyAlignment="1">
      <alignment horizontal="left" vertical="top" wrapText="1"/>
    </xf>
    <xf numFmtId="0" fontId="62" fillId="0" borderId="0" xfId="253" applyFont="1" applyFill="1" applyAlignment="1">
      <alignment vertical="top" wrapText="1"/>
    </xf>
    <xf numFmtId="0" fontId="57" fillId="0" borderId="0" xfId="253" applyFont="1" applyFill="1" applyAlignment="1">
      <alignment horizontal="center" vertical="center" wrapText="1"/>
    </xf>
    <xf numFmtId="0" fontId="62" fillId="0" borderId="0" xfId="253" applyFont="1" applyFill="1" applyAlignment="1">
      <alignment horizontal="left" vertical="top" wrapText="1"/>
    </xf>
    <xf numFmtId="0" fontId="59" fillId="0" borderId="0" xfId="253" applyFont="1" applyFill="1" applyAlignment="1">
      <alignment horizontal="left" vertical="top" wrapText="1"/>
    </xf>
    <xf numFmtId="0" fontId="68" fillId="0" borderId="0" xfId="1" applyFont="1" applyFill="1" applyBorder="1" applyAlignment="1">
      <alignment horizontal="left" vertical="top" wrapText="1"/>
    </xf>
    <xf numFmtId="0" fontId="65" fillId="0" borderId="0" xfId="1" applyFont="1" applyFill="1" applyBorder="1" applyAlignment="1">
      <alignment vertical="top" wrapText="1"/>
    </xf>
    <xf numFmtId="0" fontId="64" fillId="0" borderId="0" xfId="1" applyFont="1" applyFill="1" applyBorder="1" applyAlignment="1">
      <alignment vertical="top" wrapText="1"/>
    </xf>
    <xf numFmtId="0" fontId="66" fillId="0" borderId="0" xfId="135" applyFont="1" applyFill="1" applyAlignment="1">
      <alignment vertical="top" wrapText="1"/>
    </xf>
    <xf numFmtId="0" fontId="38" fillId="0" borderId="0" xfId="135" applyFont="1" applyFill="1" applyAlignment="1">
      <alignment horizontal="left" vertical="top" wrapText="1"/>
    </xf>
    <xf numFmtId="0" fontId="38" fillId="0" borderId="0" xfId="1" applyFont="1" applyFill="1" applyBorder="1" applyAlignment="1">
      <alignment horizontal="left" vertical="top" wrapText="1"/>
    </xf>
    <xf numFmtId="0" fontId="39" fillId="0" borderId="0" xfId="135" applyFont="1" applyFill="1" applyAlignment="1">
      <alignment vertical="top" wrapText="1"/>
    </xf>
    <xf numFmtId="0" fontId="9" fillId="0" borderId="0" xfId="135" applyFont="1" applyFill="1"/>
    <xf numFmtId="0" fontId="67" fillId="0" borderId="0" xfId="135" applyFont="1" applyFill="1" applyAlignment="1">
      <alignment vertical="top" wrapText="1"/>
    </xf>
    <xf numFmtId="0" fontId="76" fillId="0" borderId="0" xfId="253" applyFont="1" applyFill="1" applyAlignment="1">
      <alignment horizontal="left" vertical="top" wrapText="1"/>
    </xf>
    <xf numFmtId="0" fontId="76" fillId="0" borderId="0" xfId="253" applyFont="1" applyFill="1" applyAlignment="1">
      <alignment vertical="top" wrapText="1"/>
    </xf>
    <xf numFmtId="0" fontId="76" fillId="0" borderId="0" xfId="5" applyFont="1" applyFill="1" applyBorder="1" applyAlignment="1">
      <alignment horizontal="left" vertical="top" wrapText="1"/>
    </xf>
    <xf numFmtId="0" fontId="76" fillId="0" borderId="0" xfId="253" applyFont="1" applyFill="1" applyAlignment="1">
      <alignment horizontal="center" vertical="center"/>
    </xf>
    <xf numFmtId="0" fontId="76" fillId="0" borderId="0" xfId="253" applyFont="1" applyFill="1" applyAlignment="1">
      <alignment wrapText="1"/>
    </xf>
    <xf numFmtId="164" fontId="53" fillId="0" borderId="0" xfId="135" applyNumberFormat="1" applyFont="1" applyFill="1" applyBorder="1" applyAlignment="1">
      <alignment horizontal="right" vertical="top" wrapText="1"/>
    </xf>
    <xf numFmtId="0" fontId="40" fillId="0" borderId="0" xfId="135" applyFont="1" applyFill="1" applyAlignment="1">
      <alignment horizontal="right" vertical="top"/>
    </xf>
    <xf numFmtId="0" fontId="4" fillId="0" borderId="0" xfId="135" applyFont="1" applyFill="1" applyAlignment="1">
      <alignment horizontal="right" vertical="top"/>
    </xf>
    <xf numFmtId="0" fontId="2" fillId="15" borderId="0" xfId="770" applyFont="1" applyFill="1" applyAlignment="1">
      <alignment horizontal="right" vertical="top" wrapText="1"/>
    </xf>
    <xf numFmtId="0" fontId="40" fillId="0" borderId="0" xfId="0" applyNumberFormat="1" applyFont="1" applyFill="1" applyAlignment="1">
      <alignment horizontal="right" vertical="top" wrapText="1"/>
    </xf>
    <xf numFmtId="2" fontId="40" fillId="0" borderId="0" xfId="0" applyNumberFormat="1" applyFont="1" applyFill="1" applyAlignment="1">
      <alignment horizontal="right" vertical="top" wrapText="1"/>
    </xf>
    <xf numFmtId="49" fontId="40" fillId="0" borderId="0" xfId="135" applyNumberFormat="1" applyFont="1" applyFill="1" applyAlignment="1">
      <alignment horizontal="right" vertical="top" wrapText="1"/>
    </xf>
    <xf numFmtId="49" fontId="53" fillId="0" borderId="0" xfId="135" applyNumberFormat="1" applyFont="1" applyFill="1" applyBorder="1" applyAlignment="1">
      <alignment horizontal="right" vertical="top" wrapText="1"/>
    </xf>
    <xf numFmtId="49" fontId="50" fillId="0" borderId="0" xfId="135" applyNumberFormat="1" applyFont="1" applyFill="1" applyAlignment="1">
      <alignment horizontal="right" vertical="top" wrapText="1"/>
    </xf>
    <xf numFmtId="49" fontId="36" fillId="0" borderId="0" xfId="135" applyNumberFormat="1" applyFont="1" applyFill="1" applyAlignment="1">
      <alignment horizontal="right" vertical="top" wrapText="1"/>
    </xf>
    <xf numFmtId="49" fontId="11" fillId="0" borderId="0" xfId="135" applyNumberFormat="1" applyFont="1" applyFill="1" applyAlignment="1">
      <alignment horizontal="right" vertical="top" wrapText="1"/>
    </xf>
    <xf numFmtId="0" fontId="40" fillId="0" borderId="0" xfId="135" applyFont="1" applyFill="1" applyAlignment="1">
      <alignment horizontal="right" vertical="top" wrapText="1"/>
    </xf>
    <xf numFmtId="0" fontId="56" fillId="0" borderId="0" xfId="253" applyFont="1" applyFill="1" applyAlignment="1">
      <alignment horizontal="right" vertical="top" wrapText="1"/>
    </xf>
    <xf numFmtId="0" fontId="76" fillId="0" borderId="0" xfId="253" applyFont="1" applyFill="1" applyAlignment="1">
      <alignment horizontal="right" vertical="top" wrapText="1"/>
    </xf>
    <xf numFmtId="0" fontId="62" fillId="0" borderId="0" xfId="253" applyFont="1" applyFill="1" applyAlignment="1">
      <alignment horizontal="right" vertical="top" wrapText="1"/>
    </xf>
    <xf numFmtId="0" fontId="4" fillId="0" borderId="0" xfId="135" applyFont="1" applyFill="1" applyAlignment="1">
      <alignment horizontal="right" vertical="top" wrapText="1"/>
    </xf>
    <xf numFmtId="0" fontId="65" fillId="0" borderId="0" xfId="1" applyFont="1" applyFill="1" applyBorder="1" applyAlignment="1">
      <alignment horizontal="right" vertical="top" wrapText="1"/>
    </xf>
    <xf numFmtId="0" fontId="38" fillId="0" borderId="0" xfId="1" applyFont="1" applyFill="1" applyBorder="1" applyAlignment="1">
      <alignment horizontal="right" vertical="top" wrapText="1"/>
    </xf>
    <xf numFmtId="0" fontId="40" fillId="0" borderId="0" xfId="135" applyNumberFormat="1" applyFont="1" applyFill="1" applyAlignment="1">
      <alignment horizontal="right" vertical="top" wrapText="1"/>
    </xf>
    <xf numFmtId="0" fontId="0" fillId="0" borderId="0" xfId="0" applyAlignment="1">
      <alignment horizontal="right"/>
    </xf>
    <xf numFmtId="0" fontId="2" fillId="36" borderId="0" xfId="0" applyFont="1" applyFill="1"/>
    <xf numFmtId="0" fontId="0" fillId="0" borderId="0" xfId="0" applyFont="1"/>
    <xf numFmtId="0" fontId="67" fillId="0" borderId="0" xfId="0" applyFont="1"/>
    <xf numFmtId="165" fontId="0" fillId="0" borderId="0" xfId="0" applyNumberFormat="1"/>
    <xf numFmtId="0" fontId="77" fillId="37" borderId="0" xfId="0" applyFont="1" applyFill="1" applyAlignment="1">
      <alignment horizontal="left" vertical="top" wrapText="1"/>
    </xf>
    <xf numFmtId="49" fontId="77" fillId="37" borderId="0" xfId="0" applyNumberFormat="1" applyFont="1" applyFill="1" applyAlignment="1">
      <alignment horizontal="left" vertical="top" wrapText="1"/>
    </xf>
    <xf numFmtId="0" fontId="4" fillId="0" borderId="0" xfId="0" applyFont="1" applyAlignment="1">
      <alignment wrapText="1"/>
    </xf>
    <xf numFmtId="0" fontId="0" fillId="38" borderId="0" xfId="0" applyFill="1"/>
    <xf numFmtId="165" fontId="0" fillId="38" borderId="0" xfId="0" applyNumberFormat="1" applyFill="1"/>
    <xf numFmtId="0" fontId="0" fillId="39" borderId="0" xfId="0" applyFill="1"/>
    <xf numFmtId="0" fontId="0" fillId="39" borderId="0" xfId="0" applyFont="1" applyFill="1"/>
    <xf numFmtId="165" fontId="0" fillId="39" borderId="0" xfId="0" applyNumberFormat="1" applyFill="1"/>
    <xf numFmtId="0" fontId="0" fillId="40" borderId="0" xfId="0" applyFill="1"/>
    <xf numFmtId="0" fontId="0" fillId="40" borderId="0" xfId="0" applyFont="1" applyFill="1"/>
    <xf numFmtId="165" fontId="0" fillId="40" borderId="0" xfId="0" applyNumberFormat="1" applyFill="1"/>
    <xf numFmtId="0" fontId="67" fillId="39" borderId="0" xfId="0" applyFont="1" applyFill="1"/>
    <xf numFmtId="0" fontId="0" fillId="39" borderId="0" xfId="0" applyFill="1" applyAlignment="1">
      <alignment wrapText="1"/>
    </xf>
    <xf numFmtId="0" fontId="4" fillId="39" borderId="0" xfId="0" applyFont="1" applyFill="1" applyAlignment="1">
      <alignment wrapText="1"/>
    </xf>
    <xf numFmtId="0" fontId="0" fillId="38" borderId="0" xfId="0" applyFont="1" applyFill="1"/>
    <xf numFmtId="0" fontId="0" fillId="41" borderId="0" xfId="0" applyFill="1" applyAlignment="1">
      <alignment wrapText="1"/>
    </xf>
    <xf numFmtId="0" fontId="4" fillId="41" borderId="0" xfId="0" applyFont="1" applyFill="1" applyAlignment="1">
      <alignment wrapText="1"/>
    </xf>
    <xf numFmtId="0" fontId="4" fillId="39" borderId="0" xfId="0" applyFont="1" applyFill="1"/>
    <xf numFmtId="0" fontId="9" fillId="0" borderId="4" xfId="4" applyFont="1" applyFill="1" applyBorder="1" applyAlignment="1">
      <alignment horizontal="left"/>
    </xf>
    <xf numFmtId="0" fontId="9" fillId="0" borderId="0" xfId="4" applyFont="1" applyFill="1" applyBorder="1" applyAlignment="1">
      <alignment horizontal="left"/>
    </xf>
    <xf numFmtId="0" fontId="9" fillId="0" borderId="6" xfId="4" applyFont="1" applyFill="1" applyBorder="1" applyAlignment="1">
      <alignment horizontal="left"/>
    </xf>
    <xf numFmtId="49" fontId="9" fillId="0" borderId="7" xfId="4" applyNumberFormat="1" applyFont="1" applyFill="1" applyBorder="1" applyAlignment="1">
      <alignment horizontal="left"/>
    </xf>
    <xf numFmtId="49" fontId="9" fillId="0" borderId="8" xfId="4" applyNumberFormat="1" applyFont="1" applyFill="1" applyBorder="1" applyAlignment="1">
      <alignment horizontal="left"/>
    </xf>
    <xf numFmtId="0" fontId="18" fillId="0" borderId="0" xfId="5" applyFont="1" applyFill="1"/>
    <xf numFmtId="0" fontId="17" fillId="0" borderId="11" xfId="5" applyFont="1" applyFill="1" applyBorder="1" applyAlignment="1">
      <alignment horizontal="center" vertical="center"/>
    </xf>
    <xf numFmtId="0" fontId="17" fillId="0" borderId="14" xfId="5" applyFont="1" applyFill="1" applyBorder="1" applyAlignment="1">
      <alignment horizontal="center" vertical="center"/>
    </xf>
    <xf numFmtId="0" fontId="16" fillId="0" borderId="11" xfId="5" applyFont="1" applyFill="1" applyBorder="1" applyAlignment="1">
      <alignment horizontal="center" vertical="center"/>
    </xf>
    <xf numFmtId="0" fontId="16" fillId="0" borderId="14" xfId="5" applyFont="1" applyFill="1" applyBorder="1" applyAlignment="1">
      <alignment horizontal="center" vertical="center"/>
    </xf>
    <xf numFmtId="0" fontId="17" fillId="0" borderId="3" xfId="5" applyFont="1" applyFill="1" applyBorder="1" applyAlignment="1">
      <alignment horizontal="center"/>
    </xf>
    <xf numFmtId="0" fontId="17" fillId="0" borderId="4" xfId="5" applyFont="1" applyFill="1" applyBorder="1" applyAlignment="1">
      <alignment horizontal="center"/>
    </xf>
    <xf numFmtId="0" fontId="17" fillId="0" borderId="7" xfId="5" applyFont="1" applyFill="1" applyBorder="1" applyAlignment="1">
      <alignment horizontal="center"/>
    </xf>
    <xf numFmtId="0" fontId="17" fillId="0" borderId="8" xfId="5" applyFont="1" applyFill="1" applyBorder="1" applyAlignment="1">
      <alignment horizontal="center"/>
    </xf>
    <xf numFmtId="14" fontId="19" fillId="0" borderId="3" xfId="5" applyNumberFormat="1" applyFont="1" applyFill="1" applyBorder="1" applyAlignment="1">
      <alignment horizontal="center"/>
    </xf>
    <xf numFmtId="0" fontId="19" fillId="0" borderId="3" xfId="5" applyFont="1" applyFill="1" applyBorder="1" applyAlignment="1">
      <alignment horizontal="center"/>
    </xf>
    <xf numFmtId="0" fontId="19" fillId="0" borderId="4" xfId="5" applyFont="1" applyFill="1" applyBorder="1" applyAlignment="1">
      <alignment horizontal="center"/>
    </xf>
    <xf numFmtId="14" fontId="19" fillId="0" borderId="7" xfId="5" applyNumberFormat="1" applyFont="1" applyFill="1" applyBorder="1" applyAlignment="1">
      <alignment horizontal="center"/>
    </xf>
    <xf numFmtId="0" fontId="19" fillId="0" borderId="7" xfId="5" applyFont="1" applyFill="1" applyBorder="1" applyAlignment="1">
      <alignment horizontal="center"/>
    </xf>
    <xf numFmtId="0" fontId="19" fillId="0" borderId="8" xfId="5" applyFont="1" applyFill="1" applyBorder="1" applyAlignment="1">
      <alignment horizontal="center"/>
    </xf>
    <xf numFmtId="0" fontId="17" fillId="0" borderId="2" xfId="5" applyFont="1" applyFill="1" applyBorder="1" applyAlignment="1">
      <alignment horizontal="center"/>
    </xf>
    <xf numFmtId="0" fontId="51" fillId="0" borderId="0" xfId="0" applyFont="1" applyAlignment="1">
      <alignment horizontal="left" vertical="top" wrapText="1"/>
    </xf>
    <xf numFmtId="0" fontId="50" fillId="0" borderId="0" xfId="0" applyFont="1" applyAlignment="1">
      <alignment horizontal="left" vertical="top" wrapText="1"/>
    </xf>
    <xf numFmtId="49" fontId="50" fillId="0" borderId="0" xfId="0" applyNumberFormat="1" applyFont="1" applyAlignment="1">
      <alignment horizontal="left" vertical="top" wrapText="1"/>
    </xf>
    <xf numFmtId="0" fontId="51" fillId="0" borderId="0" xfId="0" applyFont="1" applyAlignment="1">
      <alignment vertical="top" wrapText="1"/>
    </xf>
    <xf numFmtId="0" fontId="50" fillId="0" borderId="0" xfId="0" applyFont="1" applyAlignment="1">
      <alignment vertical="top" wrapText="1"/>
    </xf>
    <xf numFmtId="2" fontId="53" fillId="0" borderId="0" xfId="135" applyNumberFormat="1" applyFont="1" applyFill="1" applyBorder="1" applyAlignment="1">
      <alignment horizontal="left" vertical="top" wrapText="1"/>
    </xf>
    <xf numFmtId="2" fontId="40" fillId="0" borderId="0" xfId="135" applyNumberFormat="1" applyFont="1" applyFill="1" applyAlignment="1">
      <alignment horizontal="left" vertical="top" wrapText="1"/>
    </xf>
    <xf numFmtId="2" fontId="10" fillId="0" borderId="0" xfId="135" applyNumberFormat="1" applyFill="1" applyAlignment="1">
      <alignment horizontal="left" vertical="top" wrapText="1"/>
    </xf>
    <xf numFmtId="2" fontId="10" fillId="0" borderId="0" xfId="135" applyNumberFormat="1" applyFont="1" applyFill="1" applyAlignment="1">
      <alignment horizontal="left" vertical="top" wrapText="1"/>
    </xf>
    <xf numFmtId="2" fontId="42" fillId="0" borderId="0" xfId="135" applyNumberFormat="1" applyFont="1" applyFill="1" applyBorder="1" applyAlignment="1">
      <alignment horizontal="left" vertical="top" wrapText="1"/>
    </xf>
    <xf numFmtId="2" fontId="10" fillId="0" borderId="0" xfId="135" applyNumberFormat="1" applyFont="1" applyFill="1" applyBorder="1" applyAlignment="1">
      <alignment horizontal="left" vertical="top" wrapText="1"/>
    </xf>
    <xf numFmtId="2" fontId="40" fillId="0" borderId="0" xfId="135" applyNumberFormat="1" applyFont="1" applyFill="1" applyAlignment="1">
      <alignment horizontal="left" vertical="top"/>
    </xf>
    <xf numFmtId="2" fontId="4" fillId="0" borderId="0" xfId="135" applyNumberFormat="1" applyFont="1" applyFill="1" applyAlignment="1">
      <alignment horizontal="left" vertical="top"/>
    </xf>
    <xf numFmtId="0" fontId="10" fillId="0" borderId="0" xfId="0" applyFont="1" applyFill="1" applyAlignment="1">
      <alignment wrapText="1"/>
    </xf>
    <xf numFmtId="0" fontId="4" fillId="0" borderId="0" xfId="0" applyFont="1" applyFill="1" applyAlignment="1">
      <alignment wrapText="1"/>
    </xf>
    <xf numFmtId="0" fontId="77" fillId="42" borderId="0" xfId="0" applyFont="1" applyFill="1" applyAlignment="1">
      <alignment horizontal="left" vertical="top" wrapText="1"/>
    </xf>
    <xf numFmtId="2" fontId="77" fillId="42" borderId="0" xfId="0" applyNumberFormat="1" applyFont="1" applyFill="1" applyAlignment="1">
      <alignment horizontal="left" vertical="top" wrapText="1"/>
    </xf>
    <xf numFmtId="0" fontId="40" fillId="0" borderId="0" xfId="0" applyFont="1" applyAlignment="1">
      <alignment wrapText="1"/>
    </xf>
    <xf numFmtId="49" fontId="40" fillId="0" borderId="0" xfId="0" applyNumberFormat="1" applyFont="1" applyAlignment="1">
      <alignment wrapText="1"/>
    </xf>
    <xf numFmtId="0" fontId="10" fillId="42" borderId="0" xfId="0" applyFont="1" applyFill="1"/>
    <xf numFmtId="0" fontId="51" fillId="0" borderId="0" xfId="0" applyFont="1" applyFill="1" applyAlignment="1">
      <alignment wrapText="1"/>
    </xf>
    <xf numFmtId="2" fontId="10" fillId="0" borderId="0" xfId="0" applyNumberFormat="1" applyFont="1" applyFill="1"/>
    <xf numFmtId="0" fontId="40" fillId="0" borderId="0" xfId="0" applyFont="1" applyFill="1" applyAlignment="1">
      <alignment wrapText="1"/>
    </xf>
    <xf numFmtId="0" fontId="10" fillId="0" borderId="0" xfId="1" applyFont="1" applyFill="1" applyBorder="1" applyAlignment="1">
      <alignment wrapText="1"/>
    </xf>
    <xf numFmtId="0" fontId="10" fillId="0" borderId="0" xfId="1" applyFont="1" applyFill="1" applyBorder="1" applyAlignment="1">
      <alignment vertical="top" wrapText="1"/>
    </xf>
    <xf numFmtId="2" fontId="10" fillId="0" borderId="0" xfId="0" applyNumberFormat="1" applyFont="1" applyFill="1" applyBorder="1" applyAlignment="1">
      <alignment vertical="top" wrapText="1"/>
    </xf>
    <xf numFmtId="0" fontId="10" fillId="0" borderId="0" xfId="1" applyFont="1" applyFill="1" applyBorder="1" applyAlignment="1">
      <alignment vertical="top"/>
    </xf>
    <xf numFmtId="0" fontId="10" fillId="0" borderId="0" xfId="0" applyFont="1" applyFill="1" applyBorder="1" applyAlignment="1">
      <alignment vertical="top" wrapText="1"/>
    </xf>
    <xf numFmtId="0" fontId="10" fillId="0" borderId="0" xfId="0" applyFont="1" applyFill="1" applyBorder="1" applyAlignment="1">
      <alignment wrapText="1"/>
    </xf>
    <xf numFmtId="0" fontId="51" fillId="0" borderId="0" xfId="0" applyFont="1" applyFill="1" applyAlignment="1">
      <alignment vertical="top" wrapText="1"/>
    </xf>
    <xf numFmtId="2" fontId="10" fillId="0" borderId="0" xfId="0" applyNumberFormat="1" applyFont="1" applyFill="1" applyAlignment="1">
      <alignment wrapText="1"/>
    </xf>
    <xf numFmtId="0" fontId="51" fillId="0" borderId="0" xfId="0" applyFont="1" applyAlignment="1">
      <alignment wrapText="1"/>
    </xf>
    <xf numFmtId="0" fontId="51" fillId="0" borderId="0" xfId="0" applyFont="1" applyFill="1" applyAlignment="1">
      <alignment horizontal="center" vertical="center"/>
    </xf>
    <xf numFmtId="0" fontId="10" fillId="0" borderId="0" xfId="0" applyFont="1" applyFill="1" applyAlignment="1">
      <alignment horizontal="center" vertical="center"/>
    </xf>
    <xf numFmtId="0" fontId="10" fillId="0" borderId="0" xfId="0" applyFont="1" applyFill="1"/>
    <xf numFmtId="0" fontId="0" fillId="43" borderId="0" xfId="0" applyFill="1" applyAlignment="1">
      <alignment wrapText="1"/>
    </xf>
    <xf numFmtId="0" fontId="4" fillId="43" borderId="0" xfId="0" applyFont="1" applyFill="1" applyAlignment="1">
      <alignment wrapText="1"/>
    </xf>
    <xf numFmtId="0" fontId="0" fillId="43" borderId="0" xfId="0" applyFont="1" applyFill="1" applyAlignment="1">
      <alignment wrapText="1"/>
    </xf>
    <xf numFmtId="0" fontId="40" fillId="43" borderId="0" xfId="0" applyFont="1" applyFill="1" applyAlignment="1">
      <alignment wrapText="1"/>
    </xf>
    <xf numFmtId="49" fontId="40" fillId="43" borderId="0" xfId="0" applyNumberFormat="1" applyFont="1" applyFill="1" applyAlignment="1">
      <alignment wrapText="1"/>
    </xf>
    <xf numFmtId="0" fontId="0" fillId="0" borderId="0" xfId="0" applyFill="1" applyAlignment="1">
      <alignment wrapText="1"/>
    </xf>
    <xf numFmtId="49" fontId="10" fillId="0" borderId="0" xfId="0" applyNumberFormat="1" applyFont="1" applyAlignment="1">
      <alignment wrapText="1"/>
    </xf>
    <xf numFmtId="49" fontId="0" fillId="0" borderId="0" xfId="0" applyNumberFormat="1" applyFill="1" applyAlignment="1">
      <alignment wrapText="1"/>
    </xf>
    <xf numFmtId="49" fontId="4" fillId="0" borderId="0" xfId="0" applyNumberFormat="1" applyFont="1" applyFill="1" applyAlignment="1">
      <alignment wrapText="1"/>
    </xf>
    <xf numFmtId="49" fontId="4" fillId="0" borderId="0" xfId="0" applyNumberFormat="1" applyFont="1" applyAlignment="1">
      <alignment vertical="top" wrapText="1"/>
    </xf>
    <xf numFmtId="0" fontId="4" fillId="0" borderId="0" xfId="0" applyFont="1" applyAlignment="1">
      <alignment vertical="top" wrapText="1"/>
    </xf>
    <xf numFmtId="49" fontId="40" fillId="0" borderId="0" xfId="0" applyNumberFormat="1" applyFont="1" applyAlignment="1">
      <alignment vertical="top" wrapText="1"/>
    </xf>
    <xf numFmtId="0" fontId="40" fillId="0" borderId="0" xfId="0" applyFont="1" applyAlignment="1">
      <alignment vertical="top"/>
    </xf>
    <xf numFmtId="0" fontId="40" fillId="0" borderId="0" xfId="0" applyFont="1" applyAlignment="1">
      <alignment vertical="top" wrapText="1"/>
    </xf>
    <xf numFmtId="0" fontId="0" fillId="43" borderId="0" xfId="0" applyFill="1"/>
    <xf numFmtId="0" fontId="4" fillId="43" borderId="0" xfId="0" applyFont="1" applyFill="1"/>
    <xf numFmtId="0" fontId="4" fillId="0" borderId="0" xfId="0" applyFont="1" applyAlignment="1">
      <alignment horizontal="left" vertical="top"/>
    </xf>
    <xf numFmtId="49" fontId="4" fillId="0" borderId="0" xfId="0" applyNumberFormat="1" applyFont="1" applyAlignment="1">
      <alignment horizontal="left" vertical="top" wrapText="1"/>
    </xf>
    <xf numFmtId="0" fontId="4" fillId="0" borderId="0" xfId="0" applyFont="1" applyAlignment="1">
      <alignment horizontal="left" vertical="top" wrapText="1"/>
    </xf>
    <xf numFmtId="0" fontId="39" fillId="0" borderId="0" xfId="782" applyFont="1" applyFill="1" applyAlignment="1">
      <alignment wrapText="1"/>
    </xf>
    <xf numFmtId="0" fontId="50" fillId="0" borderId="0" xfId="135" applyFont="1" applyFill="1" applyAlignment="1">
      <alignment horizontal="left" vertical="top" wrapText="1"/>
    </xf>
    <xf numFmtId="0" fontId="10" fillId="0" borderId="0" xfId="135" applyFont="1" applyFill="1" applyAlignment="1">
      <alignment horizontal="left" vertical="top"/>
    </xf>
    <xf numFmtId="0" fontId="10" fillId="0" borderId="0" xfId="135" applyFont="1" applyAlignment="1">
      <alignment horizontal="left" vertical="top"/>
    </xf>
    <xf numFmtId="49" fontId="40" fillId="0" borderId="0" xfId="0" applyNumberFormat="1" applyFont="1" applyAlignment="1">
      <alignment horizontal="left" vertical="top" wrapText="1"/>
    </xf>
    <xf numFmtId="0" fontId="39" fillId="43" borderId="0" xfId="782" applyFont="1" applyFill="1" applyAlignment="1">
      <alignment wrapText="1"/>
    </xf>
  </cellXfs>
  <cellStyles count="1063">
    <cellStyle name="=C:\WINNT\SYSTEM32\COMMAND.COM" xfId="6"/>
    <cellStyle name="20% - Accent1 2" xfId="7"/>
    <cellStyle name="20% - Accent1 3" xfId="8"/>
    <cellStyle name="20% - Accent1 4" xfId="9"/>
    <cellStyle name="20% - Accent1 5" xfId="10"/>
    <cellStyle name="20% - Accent2 2" xfId="11"/>
    <cellStyle name="20% - Accent2 3" xfId="12"/>
    <cellStyle name="20% - Accent2 4" xfId="13"/>
    <cellStyle name="20% - Accent2 5" xfId="14"/>
    <cellStyle name="20% - Accent3 2" xfId="15"/>
    <cellStyle name="20% - Accent3 3" xfId="16"/>
    <cellStyle name="20% - Accent3 4" xfId="17"/>
    <cellStyle name="20% - Accent3 5" xfId="18"/>
    <cellStyle name="20% - Accent4 2" xfId="19"/>
    <cellStyle name="20% - Accent4 3" xfId="20"/>
    <cellStyle name="20% - Accent4 4" xfId="21"/>
    <cellStyle name="20% - Accent4 5" xfId="22"/>
    <cellStyle name="20% - Accent5 2" xfId="23"/>
    <cellStyle name="20% - Accent5 3" xfId="24"/>
    <cellStyle name="20% - Accent5 4" xfId="25"/>
    <cellStyle name="20% - Accent5 5" xfId="26"/>
    <cellStyle name="20% - Accent6 2" xfId="27"/>
    <cellStyle name="20% - Accent6 3" xfId="28"/>
    <cellStyle name="20% - Accent6 4" xfId="29"/>
    <cellStyle name="20% - Accent6 5" xfId="30"/>
    <cellStyle name="40% - Accent1 2" xfId="31"/>
    <cellStyle name="40% - Accent1 3" xfId="32"/>
    <cellStyle name="40% - Accent1 4" xfId="33"/>
    <cellStyle name="40% - Accent1 5" xfId="34"/>
    <cellStyle name="40% - Accent2 2" xfId="35"/>
    <cellStyle name="40% - Accent2 3" xfId="36"/>
    <cellStyle name="40% - Accent2 4" xfId="37"/>
    <cellStyle name="40% - Accent2 5" xfId="38"/>
    <cellStyle name="40% - Accent3 2" xfId="39"/>
    <cellStyle name="40% - Accent3 3" xfId="40"/>
    <cellStyle name="40% - Accent3 4" xfId="41"/>
    <cellStyle name="40% - Accent3 5" xfId="42"/>
    <cellStyle name="40% - Accent4 2" xfId="43"/>
    <cellStyle name="40% - Accent4 3" xfId="44"/>
    <cellStyle name="40% - Accent4 4" xfId="45"/>
    <cellStyle name="40% - Accent4 5" xfId="46"/>
    <cellStyle name="40% - Accent5 2" xfId="47"/>
    <cellStyle name="40% - Accent5 3" xfId="48"/>
    <cellStyle name="40% - Accent5 4" xfId="49"/>
    <cellStyle name="40% - Accent5 5" xfId="50"/>
    <cellStyle name="40% - Accent6 2" xfId="51"/>
    <cellStyle name="40% - Accent6 3" xfId="52"/>
    <cellStyle name="40% - Accent6 4" xfId="53"/>
    <cellStyle name="40% - Accent6 5" xfId="54"/>
    <cellStyle name="60% - Accent1 2" xfId="737"/>
    <cellStyle name="60% - Accent2 2" xfId="738"/>
    <cellStyle name="60% - Accent3 2" xfId="739"/>
    <cellStyle name="60% - Accent4 2" xfId="740"/>
    <cellStyle name="60% - Accent5 2" xfId="741"/>
    <cellStyle name="60% - Accent6 2" xfId="742"/>
    <cellStyle name="Accent1 2" xfId="743"/>
    <cellStyle name="Accent2 2" xfId="744"/>
    <cellStyle name="Accent3 2" xfId="745"/>
    <cellStyle name="Accent4 2" xfId="746"/>
    <cellStyle name="Accent5 2" xfId="747"/>
    <cellStyle name="Accent6 2" xfId="748"/>
    <cellStyle name="Bad" xfId="782" builtinId="27"/>
    <cellStyle name="Bad 2" xfId="749"/>
    <cellStyle name="Calculation 2" xfId="750"/>
    <cellStyle name="Check Cell 2" xfId="751"/>
    <cellStyle name="Explanatory Text 2" xfId="752"/>
    <cellStyle name="Followed Hyperlink" xfId="3" builtinId="9" hidden="1"/>
    <cellStyle name="Followed Hyperlink" xfId="734" builtinId="9" hidden="1"/>
    <cellStyle name="Followed Hyperlink" xfId="736" builtinId="9" hidden="1"/>
    <cellStyle name="Followed Hyperlink" xfId="776" builtinId="9" hidden="1"/>
    <cellStyle name="Followed Hyperlink" xfId="778" builtinId="9" hidden="1"/>
    <cellStyle name="Followed Hyperlink" xfId="780"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Good 2" xfId="753"/>
    <cellStyle name="Heading 1 2" xfId="754"/>
    <cellStyle name="Heading 2 2" xfId="755"/>
    <cellStyle name="Heading 3 2" xfId="756"/>
    <cellStyle name="Heading 4 2" xfId="757"/>
    <cellStyle name="Hyperlink" xfId="2" builtinId="8" hidden="1"/>
    <cellStyle name="Hyperlink" xfId="733" builtinId="8" hidden="1"/>
    <cellStyle name="Hyperlink" xfId="735" builtinId="8" hidden="1"/>
    <cellStyle name="Hyperlink" xfId="775" builtinId="8" hidden="1"/>
    <cellStyle name="Hyperlink" xfId="777" builtinId="8" hidden="1"/>
    <cellStyle name="Hyperlink" xfId="779"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2" xfId="55"/>
    <cellStyle name="Hyperlink 3" xfId="56"/>
    <cellStyle name="Hyperlink 4" xfId="781"/>
    <cellStyle name="Input 2" xfId="758"/>
    <cellStyle name="Linked Cell 2" xfId="759"/>
    <cellStyle name="Neutral 2" xfId="760"/>
    <cellStyle name="Normal" xfId="0" builtinId="0"/>
    <cellStyle name="Normal 10" xfId="57"/>
    <cellStyle name="Normal 10 10" xfId="58"/>
    <cellStyle name="Normal 10 11" xfId="59"/>
    <cellStyle name="Normal 10 12" xfId="60"/>
    <cellStyle name="Normal 10 13" xfId="61"/>
    <cellStyle name="Normal 10 2" xfId="62"/>
    <cellStyle name="Normal 10 3" xfId="63"/>
    <cellStyle name="Normal 10 4" xfId="64"/>
    <cellStyle name="Normal 10 5" xfId="65"/>
    <cellStyle name="Normal 10 6" xfId="66"/>
    <cellStyle name="Normal 10 7" xfId="67"/>
    <cellStyle name="Normal 10 8" xfId="68"/>
    <cellStyle name="Normal 10 9" xfId="69"/>
    <cellStyle name="Normal 11" xfId="70"/>
    <cellStyle name="Normal 11 10" xfId="71"/>
    <cellStyle name="Normal 11 11" xfId="72"/>
    <cellStyle name="Normal 11 12" xfId="73"/>
    <cellStyle name="Normal 11 13" xfId="74"/>
    <cellStyle name="Normal 11 2" xfId="75"/>
    <cellStyle name="Normal 11 3" xfId="76"/>
    <cellStyle name="Normal 11 4" xfId="77"/>
    <cellStyle name="Normal 11 5" xfId="78"/>
    <cellStyle name="Normal 11 6" xfId="79"/>
    <cellStyle name="Normal 11 7" xfId="80"/>
    <cellStyle name="Normal 11 8" xfId="81"/>
    <cellStyle name="Normal 11 9" xfId="82"/>
    <cellStyle name="Normal 12" xfId="83"/>
    <cellStyle name="Normal 12 10" xfId="84"/>
    <cellStyle name="Normal 12 11" xfId="85"/>
    <cellStyle name="Normal 12 12" xfId="86"/>
    <cellStyle name="Normal 12 13" xfId="87"/>
    <cellStyle name="Normal 12 2" xfId="88"/>
    <cellStyle name="Normal 12 3" xfId="89"/>
    <cellStyle name="Normal 12 4" xfId="90"/>
    <cellStyle name="Normal 12 5" xfId="91"/>
    <cellStyle name="Normal 12 6" xfId="92"/>
    <cellStyle name="Normal 12 7" xfId="93"/>
    <cellStyle name="Normal 12 8" xfId="94"/>
    <cellStyle name="Normal 12 9" xfId="95"/>
    <cellStyle name="Normal 13" xfId="96"/>
    <cellStyle name="Normal 13 10" xfId="97"/>
    <cellStyle name="Normal 13 11" xfId="98"/>
    <cellStyle name="Normal 13 12" xfId="99"/>
    <cellStyle name="Normal 13 13" xfId="100"/>
    <cellStyle name="Normal 13 2" xfId="101"/>
    <cellStyle name="Normal 13 3" xfId="102"/>
    <cellStyle name="Normal 13 4" xfId="103"/>
    <cellStyle name="Normal 13 5" xfId="104"/>
    <cellStyle name="Normal 13 6" xfId="105"/>
    <cellStyle name="Normal 13 7" xfId="106"/>
    <cellStyle name="Normal 13 8" xfId="107"/>
    <cellStyle name="Normal 13 9" xfId="108"/>
    <cellStyle name="Normal 14" xfId="109"/>
    <cellStyle name="Normal 14 10" xfId="110"/>
    <cellStyle name="Normal 14 11" xfId="111"/>
    <cellStyle name="Normal 14 12" xfId="112"/>
    <cellStyle name="Normal 14 13" xfId="113"/>
    <cellStyle name="Normal 14 2" xfId="114"/>
    <cellStyle name="Normal 14 3" xfId="115"/>
    <cellStyle name="Normal 14 4" xfId="116"/>
    <cellStyle name="Normal 14 5" xfId="117"/>
    <cellStyle name="Normal 14 6" xfId="118"/>
    <cellStyle name="Normal 14 7" xfId="119"/>
    <cellStyle name="Normal 14 8" xfId="120"/>
    <cellStyle name="Normal 14 9" xfId="121"/>
    <cellStyle name="Normal 15" xfId="122"/>
    <cellStyle name="Normal 15 10" xfId="123"/>
    <cellStyle name="Normal 15 11" xfId="124"/>
    <cellStyle name="Normal 15 12" xfId="125"/>
    <cellStyle name="Normal 15 13" xfId="126"/>
    <cellStyle name="Normal 15 2" xfId="127"/>
    <cellStyle name="Normal 15 3" xfId="128"/>
    <cellStyle name="Normal 15 4" xfId="129"/>
    <cellStyle name="Normal 15 5" xfId="130"/>
    <cellStyle name="Normal 15 6" xfId="131"/>
    <cellStyle name="Normal 15 7" xfId="132"/>
    <cellStyle name="Normal 15 8" xfId="133"/>
    <cellStyle name="Normal 15 9" xfId="134"/>
    <cellStyle name="Normal 16" xfId="135"/>
    <cellStyle name="Normal 16 10" xfId="136"/>
    <cellStyle name="Normal 16 10 2" xfId="761"/>
    <cellStyle name="Normal 16 11" xfId="137"/>
    <cellStyle name="Normal 16 12" xfId="138"/>
    <cellStyle name="Normal 16 13" xfId="139"/>
    <cellStyle name="Normal 16 14" xfId="140"/>
    <cellStyle name="Normal 16 15" xfId="141"/>
    <cellStyle name="Normal 16 16" xfId="142"/>
    <cellStyle name="Normal 16 17" xfId="143"/>
    <cellStyle name="Normal 16 18" xfId="762"/>
    <cellStyle name="Normal 16 19" xfId="763"/>
    <cellStyle name="Normal 16 2" xfId="144"/>
    <cellStyle name="Normal 16 2 2" xfId="145"/>
    <cellStyle name="Normal 16 2 3" xfId="146"/>
    <cellStyle name="Normal 16 2 4" xfId="147"/>
    <cellStyle name="Normal 16 2 5" xfId="148"/>
    <cellStyle name="Normal 16 3" xfId="149"/>
    <cellStyle name="Normal 16 3 2" xfId="150"/>
    <cellStyle name="Normal 16 3 3" xfId="151"/>
    <cellStyle name="Normal 16 3 4" xfId="152"/>
    <cellStyle name="Normal 16 3 5" xfId="153"/>
    <cellStyle name="Normal 16 4" xfId="154"/>
    <cellStyle name="Normal 16 5" xfId="155"/>
    <cellStyle name="Normal 16 6" xfId="156"/>
    <cellStyle name="Normal 16 7" xfId="157"/>
    <cellStyle name="Normal 16 8" xfId="158"/>
    <cellStyle name="Normal 16 9" xfId="159"/>
    <cellStyle name="Normal 17" xfId="160"/>
    <cellStyle name="Normal 17 10" xfId="161"/>
    <cellStyle name="Normal 17 11" xfId="162"/>
    <cellStyle name="Normal 17 12" xfId="163"/>
    <cellStyle name="Normal 17 13" xfId="164"/>
    <cellStyle name="Normal 17 14" xfId="165"/>
    <cellStyle name="Normal 17 15" xfId="166"/>
    <cellStyle name="Normal 17 16" xfId="167"/>
    <cellStyle name="Normal 17 17" xfId="168"/>
    <cellStyle name="Normal 17 2" xfId="169"/>
    <cellStyle name="Normal 17 2 2" xfId="170"/>
    <cellStyle name="Normal 17 2 3" xfId="171"/>
    <cellStyle name="Normal 17 2 4" xfId="172"/>
    <cellStyle name="Normal 17 2 5" xfId="173"/>
    <cellStyle name="Normal 17 3" xfId="174"/>
    <cellStyle name="Normal 17 3 2" xfId="175"/>
    <cellStyle name="Normal 17 3 3" xfId="176"/>
    <cellStyle name="Normal 17 3 4" xfId="177"/>
    <cellStyle name="Normal 17 3 5" xfId="178"/>
    <cellStyle name="Normal 17 4" xfId="179"/>
    <cellStyle name="Normal 17 5" xfId="180"/>
    <cellStyle name="Normal 17 6" xfId="181"/>
    <cellStyle name="Normal 17 7" xfId="182"/>
    <cellStyle name="Normal 17 8" xfId="183"/>
    <cellStyle name="Normal 17 9" xfId="184"/>
    <cellStyle name="Normal 18" xfId="185"/>
    <cellStyle name="Normal 18 10" xfId="186"/>
    <cellStyle name="Normal 18 11" xfId="187"/>
    <cellStyle name="Normal 18 12" xfId="188"/>
    <cellStyle name="Normal 18 13" xfId="189"/>
    <cellStyle name="Normal 18 14" xfId="190"/>
    <cellStyle name="Normal 18 15" xfId="191"/>
    <cellStyle name="Normal 18 16" xfId="192"/>
    <cellStyle name="Normal 18 17" xfId="193"/>
    <cellStyle name="Normal 18 2" xfId="194"/>
    <cellStyle name="Normal 18 2 2" xfId="195"/>
    <cellStyle name="Normal 18 2 3" xfId="196"/>
    <cellStyle name="Normal 18 2 4" xfId="197"/>
    <cellStyle name="Normal 18 2 5" xfId="198"/>
    <cellStyle name="Normal 18 3" xfId="199"/>
    <cellStyle name="Normal 18 3 2" xfId="200"/>
    <cellStyle name="Normal 18 3 3" xfId="201"/>
    <cellStyle name="Normal 18 3 4" xfId="202"/>
    <cellStyle name="Normal 18 3 5" xfId="203"/>
    <cellStyle name="Normal 18 4" xfId="204"/>
    <cellStyle name="Normal 18 5" xfId="205"/>
    <cellStyle name="Normal 18 6" xfId="206"/>
    <cellStyle name="Normal 18 7" xfId="207"/>
    <cellStyle name="Normal 18 8" xfId="208"/>
    <cellStyle name="Normal 18 9" xfId="209"/>
    <cellStyle name="Normal 19" xfId="210"/>
    <cellStyle name="Normal 19 10" xfId="211"/>
    <cellStyle name="Normal 19 11" xfId="212"/>
    <cellStyle name="Normal 19 12" xfId="213"/>
    <cellStyle name="Normal 19 13" xfId="214"/>
    <cellStyle name="Normal 19 14" xfId="215"/>
    <cellStyle name="Normal 19 15" xfId="216"/>
    <cellStyle name="Normal 19 16" xfId="217"/>
    <cellStyle name="Normal 19 17" xfId="218"/>
    <cellStyle name="Normal 19 2" xfId="219"/>
    <cellStyle name="Normal 19 2 2" xfId="220"/>
    <cellStyle name="Normal 19 2 3" xfId="221"/>
    <cellStyle name="Normal 19 2 4" xfId="222"/>
    <cellStyle name="Normal 19 2 5" xfId="223"/>
    <cellStyle name="Normal 19 3" xfId="224"/>
    <cellStyle name="Normal 19 3 2" xfId="225"/>
    <cellStyle name="Normal 19 3 3" xfId="226"/>
    <cellStyle name="Normal 19 3 4" xfId="227"/>
    <cellStyle name="Normal 19 3 5" xfId="228"/>
    <cellStyle name="Normal 19 4" xfId="229"/>
    <cellStyle name="Normal 19 5" xfId="230"/>
    <cellStyle name="Normal 19 6" xfId="231"/>
    <cellStyle name="Normal 19 7" xfId="232"/>
    <cellStyle name="Normal 19 8" xfId="233"/>
    <cellStyle name="Normal 19 9" xfId="234"/>
    <cellStyle name="Normal 2" xfId="4"/>
    <cellStyle name="Normal 2 2" xfId="235"/>
    <cellStyle name="Normal 2 3" xfId="236"/>
    <cellStyle name="Normal 20" xfId="237"/>
    <cellStyle name="Normal 20 10" xfId="238"/>
    <cellStyle name="Normal 20 11" xfId="239"/>
    <cellStyle name="Normal 20 12" xfId="240"/>
    <cellStyle name="Normal 20 13" xfId="241"/>
    <cellStyle name="Normal 20 14" xfId="242"/>
    <cellStyle name="Normal 20 15" xfId="243"/>
    <cellStyle name="Normal 20 2" xfId="244"/>
    <cellStyle name="Normal 20 3" xfId="245"/>
    <cellStyle name="Normal 20 4" xfId="246"/>
    <cellStyle name="Normal 20 5" xfId="247"/>
    <cellStyle name="Normal 20 6" xfId="248"/>
    <cellStyle name="Normal 20 7" xfId="249"/>
    <cellStyle name="Normal 20 8" xfId="250"/>
    <cellStyle name="Normal 20 9" xfId="251"/>
    <cellStyle name="Normal 21" xfId="252"/>
    <cellStyle name="Normal 22" xfId="253"/>
    <cellStyle name="Normal 22 10" xfId="254"/>
    <cellStyle name="Normal 22 11" xfId="255"/>
    <cellStyle name="Normal 22 12" xfId="256"/>
    <cellStyle name="Normal 22 13" xfId="257"/>
    <cellStyle name="Normal 22 14" xfId="258"/>
    <cellStyle name="Normal 22 15" xfId="259"/>
    <cellStyle name="Normal 22 16" xfId="764"/>
    <cellStyle name="Normal 22 2" xfId="260"/>
    <cellStyle name="Normal 22 3" xfId="261"/>
    <cellStyle name="Normal 22 4" xfId="262"/>
    <cellStyle name="Normal 22 5" xfId="263"/>
    <cellStyle name="Normal 22 6" xfId="264"/>
    <cellStyle name="Normal 22 7" xfId="265"/>
    <cellStyle name="Normal 22 8" xfId="266"/>
    <cellStyle name="Normal 22 9" xfId="267"/>
    <cellStyle name="Normal 23" xfId="268"/>
    <cellStyle name="Normal 24" xfId="269"/>
    <cellStyle name="Normal 25" xfId="270"/>
    <cellStyle name="Normal 26" xfId="271"/>
    <cellStyle name="Normal 27" xfId="272"/>
    <cellStyle name="Normal 28" xfId="273"/>
    <cellStyle name="Normal 29" xfId="274"/>
    <cellStyle name="Normal 3" xfId="5"/>
    <cellStyle name="Normal 3 10" xfId="275"/>
    <cellStyle name="Normal 3 10 2" xfId="276"/>
    <cellStyle name="Normal 3 10 3" xfId="277"/>
    <cellStyle name="Normal 3 10 4" xfId="278"/>
    <cellStyle name="Normal 3 10 5" xfId="279"/>
    <cellStyle name="Normal 3 10 6" xfId="765"/>
    <cellStyle name="Normal 3 10 7" xfId="766"/>
    <cellStyle name="Normal 3 11" xfId="280"/>
    <cellStyle name="Normal 3 11 2" xfId="281"/>
    <cellStyle name="Normal 3 11 3" xfId="282"/>
    <cellStyle name="Normal 3 11 4" xfId="283"/>
    <cellStyle name="Normal 3 11 5" xfId="284"/>
    <cellStyle name="Normal 3 12" xfId="285"/>
    <cellStyle name="Normal 3 12 2" xfId="286"/>
    <cellStyle name="Normal 3 12 3" xfId="287"/>
    <cellStyle name="Normal 3 12 4" xfId="288"/>
    <cellStyle name="Normal 3 12 5" xfId="289"/>
    <cellStyle name="Normal 3 13" xfId="767"/>
    <cellStyle name="Normal 3 2" xfId="290"/>
    <cellStyle name="Normal 3 2 2" xfId="291"/>
    <cellStyle name="Normal 3 2 3" xfId="292"/>
    <cellStyle name="Normal 3 2 4" xfId="293"/>
    <cellStyle name="Normal 3 2 5" xfId="294"/>
    <cellStyle name="Normal 3 3" xfId="295"/>
    <cellStyle name="Normal 3 3 2" xfId="296"/>
    <cellStyle name="Normal 3 3 3" xfId="297"/>
    <cellStyle name="Normal 3 3 4" xfId="298"/>
    <cellStyle name="Normal 3 3 5" xfId="299"/>
    <cellStyle name="Normal 3 4" xfId="300"/>
    <cellStyle name="Normal 3 4 2" xfId="301"/>
    <cellStyle name="Normal 3 4 3" xfId="302"/>
    <cellStyle name="Normal 3 4 4" xfId="303"/>
    <cellStyle name="Normal 3 4 5" xfId="304"/>
    <cellStyle name="Normal 3 5" xfId="305"/>
    <cellStyle name="Normal 3 5 2" xfId="306"/>
    <cellStyle name="Normal 3 5 3" xfId="307"/>
    <cellStyle name="Normal 3 5 4" xfId="308"/>
    <cellStyle name="Normal 3 5 5" xfId="309"/>
    <cellStyle name="Normal 3 6" xfId="310"/>
    <cellStyle name="Normal 3 6 2" xfId="311"/>
    <cellStyle name="Normal 3 6 3" xfId="312"/>
    <cellStyle name="Normal 3 6 4" xfId="313"/>
    <cellStyle name="Normal 3 6 5" xfId="314"/>
    <cellStyle name="Normal 3 7" xfId="315"/>
    <cellStyle name="Normal 3 7 2" xfId="316"/>
    <cellStyle name="Normal 3 7 3" xfId="317"/>
    <cellStyle name="Normal 3 7 4" xfId="318"/>
    <cellStyle name="Normal 3 7 5" xfId="319"/>
    <cellStyle name="Normal 3 8" xfId="320"/>
    <cellStyle name="Normal 3 8 2" xfId="321"/>
    <cellStyle name="Normal 3 8 3" xfId="322"/>
    <cellStyle name="Normal 3 8 4" xfId="323"/>
    <cellStyle name="Normal 3 8 5" xfId="324"/>
    <cellStyle name="Normal 3 9" xfId="325"/>
    <cellStyle name="Normal 3 9 2" xfId="326"/>
    <cellStyle name="Normal 3 9 3" xfId="327"/>
    <cellStyle name="Normal 3 9 4" xfId="328"/>
    <cellStyle name="Normal 3 9 5" xfId="329"/>
    <cellStyle name="Normal 30" xfId="330"/>
    <cellStyle name="Normal 31" xfId="331"/>
    <cellStyle name="Normal 32" xfId="768"/>
    <cellStyle name="Normal 33" xfId="769"/>
    <cellStyle name="Normal 34" xfId="770"/>
    <cellStyle name="Normal 4" xfId="332"/>
    <cellStyle name="Normal 4 10" xfId="333"/>
    <cellStyle name="Normal 4 10 2" xfId="334"/>
    <cellStyle name="Normal 4 10 3" xfId="335"/>
    <cellStyle name="Normal 4 10 4" xfId="336"/>
    <cellStyle name="Normal 4 10 5" xfId="337"/>
    <cellStyle name="Normal 4 11" xfId="338"/>
    <cellStyle name="Normal 4 11 2" xfId="339"/>
    <cellStyle name="Normal 4 11 3" xfId="340"/>
    <cellStyle name="Normal 4 11 4" xfId="341"/>
    <cellStyle name="Normal 4 11 5" xfId="342"/>
    <cellStyle name="Normal 4 12" xfId="343"/>
    <cellStyle name="Normal 4 12 2" xfId="344"/>
    <cellStyle name="Normal 4 12 3" xfId="345"/>
    <cellStyle name="Normal 4 12 4" xfId="346"/>
    <cellStyle name="Normal 4 12 5" xfId="347"/>
    <cellStyle name="Normal 4 13" xfId="348"/>
    <cellStyle name="Normal 4 14" xfId="349"/>
    <cellStyle name="Normal 4 15" xfId="350"/>
    <cellStyle name="Normal 4 16" xfId="351"/>
    <cellStyle name="Normal 4 2" xfId="352"/>
    <cellStyle name="Normal 4 2 2" xfId="353"/>
    <cellStyle name="Normal 4 2 3" xfId="354"/>
    <cellStyle name="Normal 4 2 4" xfId="355"/>
    <cellStyle name="Normal 4 2 5" xfId="356"/>
    <cellStyle name="Normal 4 3" xfId="357"/>
    <cellStyle name="Normal 4 3 2" xfId="358"/>
    <cellStyle name="Normal 4 3 3" xfId="359"/>
    <cellStyle name="Normal 4 3 4" xfId="360"/>
    <cellStyle name="Normal 4 3 5" xfId="361"/>
    <cellStyle name="Normal 4 4" xfId="362"/>
    <cellStyle name="Normal 4 4 2" xfId="363"/>
    <cellStyle name="Normal 4 4 3" xfId="364"/>
    <cellStyle name="Normal 4 4 4" xfId="365"/>
    <cellStyle name="Normal 4 4 5" xfId="366"/>
    <cellStyle name="Normal 4 5" xfId="367"/>
    <cellStyle name="Normal 4 5 2" xfId="368"/>
    <cellStyle name="Normal 4 5 3" xfId="369"/>
    <cellStyle name="Normal 4 5 4" xfId="370"/>
    <cellStyle name="Normal 4 5 5" xfId="371"/>
    <cellStyle name="Normal 4 6" xfId="372"/>
    <cellStyle name="Normal 4 6 2" xfId="373"/>
    <cellStyle name="Normal 4 6 3" xfId="374"/>
    <cellStyle name="Normal 4 6 4" xfId="375"/>
    <cellStyle name="Normal 4 6 5" xfId="376"/>
    <cellStyle name="Normal 4 7" xfId="377"/>
    <cellStyle name="Normal 4 7 2" xfId="378"/>
    <cellStyle name="Normal 4 7 3" xfId="379"/>
    <cellStyle name="Normal 4 7 4" xfId="380"/>
    <cellStyle name="Normal 4 7 5" xfId="381"/>
    <cellStyle name="Normal 4 8" xfId="382"/>
    <cellStyle name="Normal 4 8 2" xfId="383"/>
    <cellStyle name="Normal 4 8 3" xfId="384"/>
    <cellStyle name="Normal 4 8 4" xfId="385"/>
    <cellStyle name="Normal 4 8 5" xfId="386"/>
    <cellStyle name="Normal 4 9" xfId="387"/>
    <cellStyle name="Normal 4 9 2" xfId="388"/>
    <cellStyle name="Normal 4 9 3" xfId="389"/>
    <cellStyle name="Normal 4 9 4" xfId="390"/>
    <cellStyle name="Normal 4 9 5" xfId="391"/>
    <cellStyle name="Normal 5" xfId="392"/>
    <cellStyle name="Normal 5 10" xfId="393"/>
    <cellStyle name="Normal 5 11" xfId="394"/>
    <cellStyle name="Normal 5 12" xfId="395"/>
    <cellStyle name="Normal 5 13" xfId="396"/>
    <cellStyle name="Normal 5 2" xfId="397"/>
    <cellStyle name="Normal 5 3" xfId="398"/>
    <cellStyle name="Normal 5 4" xfId="399"/>
    <cellStyle name="Normal 5 5" xfId="400"/>
    <cellStyle name="Normal 5 6" xfId="401"/>
    <cellStyle name="Normal 5 7" xfId="402"/>
    <cellStyle name="Normal 5 8" xfId="403"/>
    <cellStyle name="Normal 5 9" xfId="404"/>
    <cellStyle name="Normal 6" xfId="405"/>
    <cellStyle name="Normal 7" xfId="406"/>
    <cellStyle name="Normal 7 10" xfId="407"/>
    <cellStyle name="Normal 7 11" xfId="408"/>
    <cellStyle name="Normal 7 12" xfId="409"/>
    <cellStyle name="Normal 7 13" xfId="410"/>
    <cellStyle name="Normal 7 2" xfId="411"/>
    <cellStyle name="Normal 7 3" xfId="412"/>
    <cellStyle name="Normal 7 4" xfId="413"/>
    <cellStyle name="Normal 7 5" xfId="414"/>
    <cellStyle name="Normal 7 6" xfId="415"/>
    <cellStyle name="Normal 7 7" xfId="416"/>
    <cellStyle name="Normal 7 8" xfId="417"/>
    <cellStyle name="Normal 7 9" xfId="418"/>
    <cellStyle name="Normal 8" xfId="419"/>
    <cellStyle name="Normal 8 10" xfId="420"/>
    <cellStyle name="Normal 8 11" xfId="421"/>
    <cellStyle name="Normal 8 12" xfId="422"/>
    <cellStyle name="Normal 8 13" xfId="423"/>
    <cellStyle name="Normal 8 2" xfId="424"/>
    <cellStyle name="Normal 8 3" xfId="425"/>
    <cellStyle name="Normal 8 4" xfId="426"/>
    <cellStyle name="Normal 8 5" xfId="427"/>
    <cellStyle name="Normal 8 6" xfId="428"/>
    <cellStyle name="Normal 8 7" xfId="429"/>
    <cellStyle name="Normal 8 8" xfId="430"/>
    <cellStyle name="Normal 8 9" xfId="431"/>
    <cellStyle name="Normal 9" xfId="432"/>
    <cellStyle name="Normal 9 10" xfId="433"/>
    <cellStyle name="Normal 9 11" xfId="434"/>
    <cellStyle name="Normal 9 12" xfId="435"/>
    <cellStyle name="Normal 9 13" xfId="436"/>
    <cellStyle name="Normal 9 2" xfId="437"/>
    <cellStyle name="Normal 9 3" xfId="438"/>
    <cellStyle name="Normal 9 4" xfId="439"/>
    <cellStyle name="Normal 9 5" xfId="440"/>
    <cellStyle name="Normal 9 6" xfId="441"/>
    <cellStyle name="Normal 9 7" xfId="442"/>
    <cellStyle name="Normal 9 8" xfId="443"/>
    <cellStyle name="Normal 9 9" xfId="444"/>
    <cellStyle name="Note 10" xfId="445"/>
    <cellStyle name="Note 10 2" xfId="446"/>
    <cellStyle name="Note 10 3" xfId="447"/>
    <cellStyle name="Note 10 4" xfId="448"/>
    <cellStyle name="Note 10 5" xfId="449"/>
    <cellStyle name="Note 11" xfId="450"/>
    <cellStyle name="Note 11 2" xfId="451"/>
    <cellStyle name="Note 11 3" xfId="452"/>
    <cellStyle name="Note 11 4" xfId="453"/>
    <cellStyle name="Note 11 5" xfId="454"/>
    <cellStyle name="Note 12" xfId="455"/>
    <cellStyle name="Note 12 2" xfId="456"/>
    <cellStyle name="Note 12 3" xfId="457"/>
    <cellStyle name="Note 12 4" xfId="458"/>
    <cellStyle name="Note 12 5" xfId="459"/>
    <cellStyle name="Note 2" xfId="460"/>
    <cellStyle name="Note 2 10" xfId="461"/>
    <cellStyle name="Note 2 10 2" xfId="462"/>
    <cellStyle name="Note 2 10 3" xfId="463"/>
    <cellStyle name="Note 2 10 4" xfId="464"/>
    <cellStyle name="Note 2 10 5" xfId="465"/>
    <cellStyle name="Note 2 10 6" xfId="466"/>
    <cellStyle name="Note 2 10 7" xfId="467"/>
    <cellStyle name="Note 2 11" xfId="468"/>
    <cellStyle name="Note 2 11 2" xfId="469"/>
    <cellStyle name="Note 2 11 3" xfId="470"/>
    <cellStyle name="Note 2 11 4" xfId="471"/>
    <cellStyle name="Note 2 11 5" xfId="472"/>
    <cellStyle name="Note 2 11 6" xfId="473"/>
    <cellStyle name="Note 2 11 7" xfId="474"/>
    <cellStyle name="Note 2 12" xfId="475"/>
    <cellStyle name="Note 2 12 2" xfId="476"/>
    <cellStyle name="Note 2 12 3" xfId="477"/>
    <cellStyle name="Note 2 12 4" xfId="478"/>
    <cellStyle name="Note 2 12 5" xfId="479"/>
    <cellStyle name="Note 2 12 6" xfId="480"/>
    <cellStyle name="Note 2 12 7" xfId="481"/>
    <cellStyle name="Note 2 13" xfId="482"/>
    <cellStyle name="Note 2 14" xfId="483"/>
    <cellStyle name="Note 2 15" xfId="484"/>
    <cellStyle name="Note 2 16" xfId="485"/>
    <cellStyle name="Note 2 2" xfId="486"/>
    <cellStyle name="Note 2 2 2" xfId="487"/>
    <cellStyle name="Note 2 2 3" xfId="488"/>
    <cellStyle name="Note 2 2 4" xfId="489"/>
    <cellStyle name="Note 2 2 5" xfId="490"/>
    <cellStyle name="Note 2 2 6" xfId="491"/>
    <cellStyle name="Note 2 2 7" xfId="492"/>
    <cellStyle name="Note 2 3" xfId="493"/>
    <cellStyle name="Note 2 3 2" xfId="494"/>
    <cellStyle name="Note 2 3 3" xfId="495"/>
    <cellStyle name="Note 2 3 4" xfId="496"/>
    <cellStyle name="Note 2 3 5" xfId="497"/>
    <cellStyle name="Note 2 3 6" xfId="498"/>
    <cellStyle name="Note 2 3 7" xfId="499"/>
    <cellStyle name="Note 2 4" xfId="500"/>
    <cellStyle name="Note 2 4 2" xfId="501"/>
    <cellStyle name="Note 2 4 3" xfId="502"/>
    <cellStyle name="Note 2 4 4" xfId="503"/>
    <cellStyle name="Note 2 4 5" xfId="504"/>
    <cellStyle name="Note 2 4 6" xfId="505"/>
    <cellStyle name="Note 2 4 7" xfId="506"/>
    <cellStyle name="Note 2 5" xfId="507"/>
    <cellStyle name="Note 2 5 2" xfId="508"/>
    <cellStyle name="Note 2 5 3" xfId="509"/>
    <cellStyle name="Note 2 5 4" xfId="510"/>
    <cellStyle name="Note 2 5 5" xfId="511"/>
    <cellStyle name="Note 2 5 6" xfId="512"/>
    <cellStyle name="Note 2 5 7" xfId="513"/>
    <cellStyle name="Note 2 6" xfId="514"/>
    <cellStyle name="Note 2 6 2" xfId="515"/>
    <cellStyle name="Note 2 6 3" xfId="516"/>
    <cellStyle name="Note 2 6 4" xfId="517"/>
    <cellStyle name="Note 2 6 5" xfId="518"/>
    <cellStyle name="Note 2 6 6" xfId="519"/>
    <cellStyle name="Note 2 6 7" xfId="520"/>
    <cellStyle name="Note 2 7" xfId="521"/>
    <cellStyle name="Note 2 7 2" xfId="522"/>
    <cellStyle name="Note 2 7 3" xfId="523"/>
    <cellStyle name="Note 2 7 4" xfId="524"/>
    <cellStyle name="Note 2 7 5" xfId="525"/>
    <cellStyle name="Note 2 7 6" xfId="526"/>
    <cellStyle name="Note 2 7 7" xfId="527"/>
    <cellStyle name="Note 2 8" xfId="528"/>
    <cellStyle name="Note 2 8 2" xfId="529"/>
    <cellStyle name="Note 2 8 3" xfId="530"/>
    <cellStyle name="Note 2 8 4" xfId="531"/>
    <cellStyle name="Note 2 8 5" xfId="532"/>
    <cellStyle name="Note 2 8 6" xfId="533"/>
    <cellStyle name="Note 2 8 7" xfId="534"/>
    <cellStyle name="Note 2 9" xfId="535"/>
    <cellStyle name="Note 2 9 2" xfId="536"/>
    <cellStyle name="Note 2 9 3" xfId="537"/>
    <cellStyle name="Note 2 9 4" xfId="538"/>
    <cellStyle name="Note 2 9 5" xfId="539"/>
    <cellStyle name="Note 2 9 6" xfId="540"/>
    <cellStyle name="Note 2 9 7" xfId="541"/>
    <cellStyle name="Note 3" xfId="542"/>
    <cellStyle name="Note 3 10" xfId="543"/>
    <cellStyle name="Note 3 10 2" xfId="544"/>
    <cellStyle name="Note 3 10 3" xfId="545"/>
    <cellStyle name="Note 3 10 4" xfId="546"/>
    <cellStyle name="Note 3 10 5" xfId="547"/>
    <cellStyle name="Note 3 10 6" xfId="548"/>
    <cellStyle name="Note 3 10 7" xfId="549"/>
    <cellStyle name="Note 3 11" xfId="550"/>
    <cellStyle name="Note 3 11 2" xfId="551"/>
    <cellStyle name="Note 3 11 3" xfId="552"/>
    <cellStyle name="Note 3 11 4" xfId="553"/>
    <cellStyle name="Note 3 11 5" xfId="554"/>
    <cellStyle name="Note 3 11 6" xfId="555"/>
    <cellStyle name="Note 3 11 7" xfId="556"/>
    <cellStyle name="Note 3 12" xfId="557"/>
    <cellStyle name="Note 3 12 2" xfId="558"/>
    <cellStyle name="Note 3 12 3" xfId="559"/>
    <cellStyle name="Note 3 12 4" xfId="560"/>
    <cellStyle name="Note 3 12 5" xfId="561"/>
    <cellStyle name="Note 3 12 6" xfId="562"/>
    <cellStyle name="Note 3 12 7" xfId="563"/>
    <cellStyle name="Note 3 13" xfId="564"/>
    <cellStyle name="Note 3 14" xfId="565"/>
    <cellStyle name="Note 3 15" xfId="566"/>
    <cellStyle name="Note 3 16" xfId="567"/>
    <cellStyle name="Note 3 2" xfId="568"/>
    <cellStyle name="Note 3 2 2" xfId="569"/>
    <cellStyle name="Note 3 2 3" xfId="570"/>
    <cellStyle name="Note 3 2 4" xfId="571"/>
    <cellStyle name="Note 3 2 5" xfId="572"/>
    <cellStyle name="Note 3 2 6" xfId="573"/>
    <cellStyle name="Note 3 2 7" xfId="574"/>
    <cellStyle name="Note 3 3" xfId="575"/>
    <cellStyle name="Note 3 3 2" xfId="576"/>
    <cellStyle name="Note 3 3 3" xfId="577"/>
    <cellStyle name="Note 3 3 4" xfId="578"/>
    <cellStyle name="Note 3 3 5" xfId="579"/>
    <cellStyle name="Note 3 3 6" xfId="580"/>
    <cellStyle name="Note 3 3 7" xfId="581"/>
    <cellStyle name="Note 3 4" xfId="582"/>
    <cellStyle name="Note 3 4 2" xfId="583"/>
    <cellStyle name="Note 3 4 3" xfId="584"/>
    <cellStyle name="Note 3 4 4" xfId="585"/>
    <cellStyle name="Note 3 4 5" xfId="586"/>
    <cellStyle name="Note 3 4 6" xfId="587"/>
    <cellStyle name="Note 3 4 7" xfId="588"/>
    <cellStyle name="Note 3 5" xfId="589"/>
    <cellStyle name="Note 3 5 2" xfId="590"/>
    <cellStyle name="Note 3 5 3" xfId="591"/>
    <cellStyle name="Note 3 5 4" xfId="592"/>
    <cellStyle name="Note 3 5 5" xfId="593"/>
    <cellStyle name="Note 3 5 6" xfId="594"/>
    <cellStyle name="Note 3 5 7" xfId="595"/>
    <cellStyle name="Note 3 6" xfId="596"/>
    <cellStyle name="Note 3 6 2" xfId="597"/>
    <cellStyle name="Note 3 6 3" xfId="598"/>
    <cellStyle name="Note 3 6 4" xfId="599"/>
    <cellStyle name="Note 3 6 5" xfId="600"/>
    <cellStyle name="Note 3 6 6" xfId="601"/>
    <cellStyle name="Note 3 6 7" xfId="602"/>
    <cellStyle name="Note 3 7" xfId="603"/>
    <cellStyle name="Note 3 7 2" xfId="604"/>
    <cellStyle name="Note 3 7 3" xfId="605"/>
    <cellStyle name="Note 3 7 4" xfId="606"/>
    <cellStyle name="Note 3 7 5" xfId="607"/>
    <cellStyle name="Note 3 7 6" xfId="608"/>
    <cellStyle name="Note 3 7 7" xfId="609"/>
    <cellStyle name="Note 3 8" xfId="610"/>
    <cellStyle name="Note 3 8 2" xfId="611"/>
    <cellStyle name="Note 3 8 3" xfId="612"/>
    <cellStyle name="Note 3 8 4" xfId="613"/>
    <cellStyle name="Note 3 8 5" xfId="614"/>
    <cellStyle name="Note 3 8 6" xfId="615"/>
    <cellStyle name="Note 3 8 7" xfId="616"/>
    <cellStyle name="Note 3 9" xfId="617"/>
    <cellStyle name="Note 3 9 2" xfId="618"/>
    <cellStyle name="Note 3 9 3" xfId="619"/>
    <cellStyle name="Note 3 9 4" xfId="620"/>
    <cellStyle name="Note 3 9 5" xfId="621"/>
    <cellStyle name="Note 3 9 6" xfId="622"/>
    <cellStyle name="Note 3 9 7" xfId="623"/>
    <cellStyle name="Note 4" xfId="624"/>
    <cellStyle name="Note 4 10" xfId="625"/>
    <cellStyle name="Note 4 10 2" xfId="626"/>
    <cellStyle name="Note 4 10 3" xfId="627"/>
    <cellStyle name="Note 4 10 4" xfId="628"/>
    <cellStyle name="Note 4 10 5" xfId="629"/>
    <cellStyle name="Note 4 10 6" xfId="630"/>
    <cellStyle name="Note 4 10 7" xfId="631"/>
    <cellStyle name="Note 4 11" xfId="632"/>
    <cellStyle name="Note 4 11 2" xfId="633"/>
    <cellStyle name="Note 4 11 3" xfId="634"/>
    <cellStyle name="Note 4 11 4" xfId="635"/>
    <cellStyle name="Note 4 11 5" xfId="636"/>
    <cellStyle name="Note 4 11 6" xfId="637"/>
    <cellStyle name="Note 4 11 7" xfId="638"/>
    <cellStyle name="Note 4 12" xfId="639"/>
    <cellStyle name="Note 4 12 2" xfId="640"/>
    <cellStyle name="Note 4 12 3" xfId="641"/>
    <cellStyle name="Note 4 12 4" xfId="642"/>
    <cellStyle name="Note 4 12 5" xfId="643"/>
    <cellStyle name="Note 4 12 6" xfId="644"/>
    <cellStyle name="Note 4 12 7" xfId="645"/>
    <cellStyle name="Note 4 13" xfId="646"/>
    <cellStyle name="Note 4 14" xfId="647"/>
    <cellStyle name="Note 4 15" xfId="648"/>
    <cellStyle name="Note 4 16" xfId="649"/>
    <cellStyle name="Note 4 2" xfId="650"/>
    <cellStyle name="Note 4 2 2" xfId="651"/>
    <cellStyle name="Note 4 2 3" xfId="652"/>
    <cellStyle name="Note 4 2 4" xfId="653"/>
    <cellStyle name="Note 4 2 5" xfId="654"/>
    <cellStyle name="Note 4 2 6" xfId="655"/>
    <cellStyle name="Note 4 2 7" xfId="656"/>
    <cellStyle name="Note 4 3" xfId="657"/>
    <cellStyle name="Note 4 3 2" xfId="658"/>
    <cellStyle name="Note 4 3 3" xfId="659"/>
    <cellStyle name="Note 4 3 4" xfId="660"/>
    <cellStyle name="Note 4 3 5" xfId="661"/>
    <cellStyle name="Note 4 3 6" xfId="662"/>
    <cellStyle name="Note 4 3 7" xfId="663"/>
    <cellStyle name="Note 4 4" xfId="664"/>
    <cellStyle name="Note 4 4 2" xfId="665"/>
    <cellStyle name="Note 4 4 3" xfId="666"/>
    <cellStyle name="Note 4 4 4" xfId="667"/>
    <cellStyle name="Note 4 4 5" xfId="668"/>
    <cellStyle name="Note 4 4 6" xfId="669"/>
    <cellStyle name="Note 4 4 7" xfId="670"/>
    <cellStyle name="Note 4 5" xfId="671"/>
    <cellStyle name="Note 4 5 2" xfId="672"/>
    <cellStyle name="Note 4 5 3" xfId="673"/>
    <cellStyle name="Note 4 5 4" xfId="674"/>
    <cellStyle name="Note 4 5 5" xfId="675"/>
    <cellStyle name="Note 4 5 6" xfId="676"/>
    <cellStyle name="Note 4 5 7" xfId="677"/>
    <cellStyle name="Note 4 6" xfId="678"/>
    <cellStyle name="Note 4 6 2" xfId="679"/>
    <cellStyle name="Note 4 6 3" xfId="680"/>
    <cellStyle name="Note 4 6 4" xfId="681"/>
    <cellStyle name="Note 4 6 5" xfId="682"/>
    <cellStyle name="Note 4 6 6" xfId="683"/>
    <cellStyle name="Note 4 6 7" xfId="684"/>
    <cellStyle name="Note 4 7" xfId="685"/>
    <cellStyle name="Note 4 7 2" xfId="686"/>
    <cellStyle name="Note 4 7 3" xfId="687"/>
    <cellStyle name="Note 4 7 4" xfId="688"/>
    <cellStyle name="Note 4 7 5" xfId="689"/>
    <cellStyle name="Note 4 7 6" xfId="690"/>
    <cellStyle name="Note 4 7 7" xfId="691"/>
    <cellStyle name="Note 4 8" xfId="692"/>
    <cellStyle name="Note 4 8 2" xfId="693"/>
    <cellStyle name="Note 4 8 3" xfId="694"/>
    <cellStyle name="Note 4 8 4" xfId="695"/>
    <cellStyle name="Note 4 8 5" xfId="696"/>
    <cellStyle name="Note 4 8 6" xfId="697"/>
    <cellStyle name="Note 4 8 7" xfId="698"/>
    <cellStyle name="Note 4 9" xfId="699"/>
    <cellStyle name="Note 4 9 2" xfId="700"/>
    <cellStyle name="Note 4 9 3" xfId="701"/>
    <cellStyle name="Note 4 9 4" xfId="702"/>
    <cellStyle name="Note 4 9 5" xfId="703"/>
    <cellStyle name="Note 4 9 6" xfId="704"/>
    <cellStyle name="Note 4 9 7" xfId="705"/>
    <cellStyle name="Note 5" xfId="706"/>
    <cellStyle name="Note 5 2" xfId="707"/>
    <cellStyle name="Note 5 3" xfId="708"/>
    <cellStyle name="Note 5 4" xfId="709"/>
    <cellStyle name="Note 5 5" xfId="710"/>
    <cellStyle name="Note 5 6" xfId="711"/>
    <cellStyle name="Note 5 7" xfId="712"/>
    <cellStyle name="Note 6" xfId="713"/>
    <cellStyle name="Note 6 2" xfId="714"/>
    <cellStyle name="Note 6 3" xfId="715"/>
    <cellStyle name="Note 6 4" xfId="716"/>
    <cellStyle name="Note 6 5" xfId="717"/>
    <cellStyle name="Note 7" xfId="718"/>
    <cellStyle name="Note 7 2" xfId="719"/>
    <cellStyle name="Note 7 3" xfId="720"/>
    <cellStyle name="Note 7 4" xfId="721"/>
    <cellStyle name="Note 7 5" xfId="722"/>
    <cellStyle name="Note 8" xfId="723"/>
    <cellStyle name="Note 8 2" xfId="724"/>
    <cellStyle name="Note 8 3" xfId="725"/>
    <cellStyle name="Note 8 4" xfId="726"/>
    <cellStyle name="Note 8 5" xfId="727"/>
    <cellStyle name="Note 9" xfId="728"/>
    <cellStyle name="Note 9 2" xfId="729"/>
    <cellStyle name="Note 9 3" xfId="730"/>
    <cellStyle name="Note 9 4" xfId="731"/>
    <cellStyle name="Note 9 5" xfId="732"/>
    <cellStyle name="Output 2" xfId="771"/>
    <cellStyle name="RowLevel_1" xfId="1" builtinId="1" iLevel="0"/>
    <cellStyle name="Title 2" xfId="772"/>
    <cellStyle name="Total 2" xfId="773"/>
    <cellStyle name="Warning Text 2" xfId="774"/>
  </cellStyles>
  <dxfs count="68">
    <dxf>
      <font>
        <color rgb="FF006100"/>
      </font>
      <fill>
        <patternFill>
          <bgColor rgb="FFC6EFCE"/>
        </patternFill>
      </fill>
    </dxf>
    <dxf>
      <font>
        <color rgb="FF9C0006"/>
      </font>
      <fill>
        <patternFill>
          <bgColor rgb="FFFFC7CE"/>
        </patternFill>
      </fill>
    </dxf>
    <dxf>
      <font>
        <b/>
        <i val="0"/>
        <color auto="1"/>
      </font>
      <fill>
        <patternFill patternType="solid">
          <fgColor indexed="64"/>
          <bgColor theme="0" tint="-0.34998626667073579"/>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theme="0" tint="-0.14996795556505021"/>
        </patternFill>
      </fill>
    </dxf>
    <dxf>
      <fill>
        <patternFill>
          <bgColor rgb="FF00B050"/>
        </patternFill>
      </fill>
    </dxf>
    <dxf>
      <fill>
        <patternFill>
          <bgColor rgb="FFFF0000"/>
        </patternFill>
      </fill>
    </dxf>
    <dxf>
      <fill>
        <patternFill>
          <bgColor rgb="FF00B050"/>
        </patternFill>
      </fill>
    </dxf>
    <dxf>
      <fill>
        <patternFill>
          <bgColor rgb="FFFFC7CE"/>
        </patternFill>
      </fill>
    </dxf>
    <dxf>
      <fill>
        <patternFill>
          <bgColor rgb="FF00B050"/>
        </patternFill>
      </fill>
    </dxf>
    <dxf>
      <fill>
        <patternFill>
          <bgColor rgb="FFFF0000"/>
        </patternFill>
      </fill>
    </dxf>
    <dxf>
      <fill>
        <patternFill>
          <bgColor theme="0" tint="-0.14996795556505021"/>
        </patternFill>
      </fill>
    </dxf>
    <dxf>
      <fill>
        <patternFill>
          <bgColor rgb="FF00B050"/>
        </patternFill>
      </fill>
    </dxf>
    <dxf>
      <fill>
        <patternFill>
          <bgColor rgb="FFFF0000"/>
        </patternFill>
      </fill>
    </dxf>
    <dxf>
      <fill>
        <patternFill>
          <bgColor rgb="FF00B050"/>
        </patternFill>
      </fill>
    </dxf>
    <dxf>
      <fill>
        <patternFill>
          <bgColor rgb="FFFFC7CE"/>
        </patternFill>
      </fill>
    </dxf>
    <dxf>
      <fill>
        <patternFill>
          <bgColor rgb="FF00B050"/>
        </patternFill>
      </fill>
    </dxf>
    <dxf>
      <fill>
        <patternFill>
          <bgColor rgb="FFFF0000"/>
        </patternFill>
      </fill>
    </dxf>
    <dxf>
      <fill>
        <patternFill>
          <bgColor theme="0" tint="-0.14996795556505021"/>
        </patternFill>
      </fill>
    </dxf>
    <dxf>
      <fill>
        <patternFill>
          <bgColor rgb="FF00B050"/>
        </patternFill>
      </fill>
    </dxf>
    <dxf>
      <fill>
        <patternFill>
          <bgColor rgb="FFFF0000"/>
        </patternFill>
      </fill>
    </dxf>
    <dxf>
      <fill>
        <patternFill>
          <bgColor rgb="FF00B050"/>
        </patternFill>
      </fill>
    </dxf>
    <dxf>
      <fill>
        <patternFill>
          <bgColor rgb="FFFFC7CE"/>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theme="0"/>
      </font>
      <fill>
        <patternFill patternType="solid">
          <fgColor indexed="64"/>
          <bgColor theme="0" tint="-0.34998626667073579"/>
        </patternFill>
      </fill>
    </dxf>
    <dxf>
      <font>
        <color theme="0"/>
      </font>
      <fill>
        <patternFill patternType="solid">
          <fgColor indexed="64"/>
          <bgColor theme="0" tint="-0.34998626667073579"/>
        </patternFill>
      </fill>
    </dxf>
    <dxf>
      <font>
        <color theme="0"/>
      </font>
      <fill>
        <patternFill patternType="solid">
          <fgColor indexed="64"/>
          <bgColor theme="3" tint="-0.249977111117893"/>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externalLink" Target="externalLinks/externalLink1.xml"/><Relationship Id="rId29" Type="http://schemas.openxmlformats.org/officeDocument/2006/relationships/theme" Target="theme/theme1.xml"/><Relationship Id="rId30" Type="http://schemas.openxmlformats.org/officeDocument/2006/relationships/styles" Target="styles.xml"/><Relationship Id="rId31" Type="http://schemas.openxmlformats.org/officeDocument/2006/relationships/sharedStrings" Target="sharedStrings.xml"/><Relationship Id="rId32"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Overall Progress </a:t>
            </a:r>
          </a:p>
        </c:rich>
      </c:tx>
      <c:overlay val="0"/>
    </c:title>
    <c:autoTitleDeleted val="0"/>
    <c:view3D>
      <c:rotX val="50"/>
      <c:rotY val="0"/>
      <c:depthPercent val="90"/>
      <c:rAngAx val="1"/>
    </c:view3D>
    <c:floor>
      <c:thickness val="0"/>
    </c:floor>
    <c:sideWall>
      <c:thickness val="0"/>
    </c:sideWall>
    <c:backWall>
      <c:thickness val="0"/>
    </c:backWall>
    <c:plotArea>
      <c:layout>
        <c:manualLayout>
          <c:layoutTarget val="inner"/>
          <c:xMode val="edge"/>
          <c:yMode val="edge"/>
          <c:x val="0.108845115500115"/>
          <c:y val="0.178807403976464"/>
          <c:w val="0.608961445294334"/>
          <c:h val="0.774334306278482"/>
        </c:manualLayout>
      </c:layout>
      <c:pie3DChart>
        <c:varyColors val="1"/>
        <c:ser>
          <c:idx val="0"/>
          <c:order val="0"/>
          <c:dPt>
            <c:idx val="0"/>
            <c:bubble3D val="0"/>
            <c:spPr>
              <a:solidFill>
                <a:schemeClr val="accent6">
                  <a:lumMod val="60000"/>
                  <a:lumOff val="40000"/>
                </a:schemeClr>
              </a:solidFill>
            </c:spPr>
          </c:dPt>
          <c:dPt>
            <c:idx val="1"/>
            <c:bubble3D val="0"/>
          </c:dPt>
          <c:dPt>
            <c:idx val="2"/>
            <c:bubble3D val="0"/>
          </c:dPt>
          <c:dPt>
            <c:idx val="3"/>
            <c:bubble3D val="0"/>
            <c:spPr>
              <a:solidFill>
                <a:srgbClr val="00B050"/>
              </a:solidFill>
            </c:spPr>
          </c:dPt>
          <c:dPt>
            <c:idx val="4"/>
            <c:bubble3D val="0"/>
            <c:spPr>
              <a:solidFill>
                <a:srgbClr val="FF0000"/>
              </a:solidFill>
            </c:spPr>
          </c:dPt>
          <c:dPt>
            <c:idx val="5"/>
            <c:bubble3D val="0"/>
            <c:spPr>
              <a:solidFill>
                <a:schemeClr val="bg1">
                  <a:lumMod val="75000"/>
                </a:schemeClr>
              </a:solidFill>
            </c:spPr>
          </c:dPt>
          <c:dPt>
            <c:idx val="6"/>
            <c:bubble3D val="0"/>
          </c:dPt>
          <c:cat>
            <c:strRef>
              <c:f>Summary!$C$30:$I$30</c:f>
              <c:strCache>
                <c:ptCount val="7"/>
                <c:pt idx="0">
                  <c:v>No Run</c:v>
                </c:pt>
                <c:pt idx="1">
                  <c:v>Blocked</c:v>
                </c:pt>
                <c:pt idx="2">
                  <c:v>Cond.Pass</c:v>
                </c:pt>
                <c:pt idx="3">
                  <c:v>Passed</c:v>
                </c:pt>
                <c:pt idx="4">
                  <c:v>Failed</c:v>
                </c:pt>
                <c:pt idx="5">
                  <c:v>N/A</c:v>
                </c:pt>
                <c:pt idx="6">
                  <c:v>Out of Scope</c:v>
                </c:pt>
              </c:strCache>
            </c:strRef>
          </c:cat>
          <c:val>
            <c:numRef>
              <c:f>Summary!$C$41:$I$41</c:f>
              <c:numCache>
                <c:formatCode>General</c:formatCode>
                <c:ptCount val="7"/>
                <c:pt idx="0">
                  <c:v>1.0</c:v>
                </c:pt>
                <c:pt idx="1">
                  <c:v>1.0</c:v>
                </c:pt>
                <c:pt idx="2">
                  <c:v>1.0</c:v>
                </c:pt>
                <c:pt idx="3">
                  <c:v>3.0</c:v>
                </c:pt>
                <c:pt idx="4">
                  <c:v>1.0</c:v>
                </c:pt>
                <c:pt idx="5">
                  <c:v>1.0</c:v>
                </c:pt>
                <c:pt idx="6">
                  <c:v>1.0</c:v>
                </c:pt>
              </c:numCache>
            </c:numRef>
          </c:val>
        </c:ser>
        <c:dLbls>
          <c:showLegendKey val="0"/>
          <c:showVal val="0"/>
          <c:showCatName val="0"/>
          <c:showSerName val="0"/>
          <c:showPercent val="0"/>
          <c:showBubbleSize val="0"/>
          <c:showLeaderLines val="1"/>
        </c:dLbls>
      </c:pie3DChart>
    </c:plotArea>
    <c:legend>
      <c:legendPos val="r"/>
      <c:overlay val="0"/>
    </c:legend>
    <c:plotVisOnly val="1"/>
    <c:dispBlanksAs val="zero"/>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Execution Progress Over Time</a:t>
            </a:r>
          </a:p>
        </c:rich>
      </c:tx>
      <c:overlay val="0"/>
    </c:title>
    <c:autoTitleDeleted val="0"/>
    <c:plotArea>
      <c:layout/>
      <c:lineChart>
        <c:grouping val="standard"/>
        <c:varyColors val="0"/>
        <c:ser>
          <c:idx val="1"/>
          <c:order val="0"/>
          <c:tx>
            <c:v>Planned</c:v>
          </c:tx>
          <c:spPr>
            <a:ln>
              <a:solidFill>
                <a:srgbClr val="C00000"/>
              </a:solidFill>
            </a:ln>
          </c:spPr>
          <c:marker>
            <c:spPr>
              <a:solidFill>
                <a:srgbClr val="C00000"/>
              </a:solidFill>
            </c:spPr>
          </c:marker>
          <c:cat>
            <c:numRef>
              <c:f>'Test Cases'!$E$2:$E$11</c:f>
              <c:numCache>
                <c:formatCode>d\-mmm</c:formatCode>
                <c:ptCount val="10"/>
                <c:pt idx="0">
                  <c:v>41680.0</c:v>
                </c:pt>
                <c:pt idx="1">
                  <c:v>41681.0</c:v>
                </c:pt>
                <c:pt idx="2">
                  <c:v>41682.0</c:v>
                </c:pt>
                <c:pt idx="3">
                  <c:v>41683.0</c:v>
                </c:pt>
                <c:pt idx="4">
                  <c:v>41684.0</c:v>
                </c:pt>
                <c:pt idx="5">
                  <c:v>41685.0</c:v>
                </c:pt>
                <c:pt idx="6">
                  <c:v>41686.0</c:v>
                </c:pt>
                <c:pt idx="7">
                  <c:v>41687.0</c:v>
                </c:pt>
                <c:pt idx="8">
                  <c:v>41688.0</c:v>
                </c:pt>
                <c:pt idx="9">
                  <c:v>41689.0</c:v>
                </c:pt>
              </c:numCache>
            </c:numRef>
          </c:cat>
          <c:val>
            <c:numRef>
              <c:f>'Test Cases'!$A$2:$A$11</c:f>
              <c:numCache>
                <c:formatCode>General</c:formatCode>
                <c:ptCount val="10"/>
                <c:pt idx="0">
                  <c:v>1.0</c:v>
                </c:pt>
                <c:pt idx="1">
                  <c:v>2.0</c:v>
                </c:pt>
                <c:pt idx="2">
                  <c:v>3.0</c:v>
                </c:pt>
                <c:pt idx="3">
                  <c:v>4.0</c:v>
                </c:pt>
                <c:pt idx="4">
                  <c:v>5.0</c:v>
                </c:pt>
                <c:pt idx="5">
                  <c:v>6.0</c:v>
                </c:pt>
                <c:pt idx="6">
                  <c:v>7.0</c:v>
                </c:pt>
                <c:pt idx="7">
                  <c:v>8.0</c:v>
                </c:pt>
                <c:pt idx="8">
                  <c:v>9.0</c:v>
                </c:pt>
                <c:pt idx="9">
                  <c:v>10.0</c:v>
                </c:pt>
              </c:numCache>
            </c:numRef>
          </c:val>
          <c:smooth val="0"/>
        </c:ser>
        <c:ser>
          <c:idx val="2"/>
          <c:order val="1"/>
          <c:tx>
            <c:v>Actual</c:v>
          </c:tx>
          <c:spPr>
            <a:ln>
              <a:solidFill>
                <a:srgbClr val="00B050"/>
              </a:solidFill>
            </a:ln>
          </c:spPr>
          <c:marker>
            <c:spPr>
              <a:solidFill>
                <a:srgbClr val="00B050"/>
              </a:solidFill>
            </c:spPr>
          </c:marker>
          <c:cat>
            <c:numRef>
              <c:f>'Test Cases'!$E$2:$E$11</c:f>
              <c:numCache>
                <c:formatCode>d\-mmm</c:formatCode>
                <c:ptCount val="10"/>
                <c:pt idx="0">
                  <c:v>41680.0</c:v>
                </c:pt>
                <c:pt idx="1">
                  <c:v>41681.0</c:v>
                </c:pt>
                <c:pt idx="2">
                  <c:v>41682.0</c:v>
                </c:pt>
                <c:pt idx="3">
                  <c:v>41683.0</c:v>
                </c:pt>
                <c:pt idx="4">
                  <c:v>41684.0</c:v>
                </c:pt>
                <c:pt idx="5">
                  <c:v>41685.0</c:v>
                </c:pt>
                <c:pt idx="6">
                  <c:v>41686.0</c:v>
                </c:pt>
                <c:pt idx="7">
                  <c:v>41687.0</c:v>
                </c:pt>
                <c:pt idx="8">
                  <c:v>41688.0</c:v>
                </c:pt>
                <c:pt idx="9">
                  <c:v>41689.0</c:v>
                </c:pt>
              </c:numCache>
            </c:numRef>
          </c:cat>
          <c:val>
            <c:numRef>
              <c:f>'Test Cases'!$A$2:$A$11</c:f>
              <c:numCache>
                <c:formatCode>General</c:formatCode>
                <c:ptCount val="10"/>
                <c:pt idx="0">
                  <c:v>1.0</c:v>
                </c:pt>
                <c:pt idx="1">
                  <c:v>2.0</c:v>
                </c:pt>
                <c:pt idx="2">
                  <c:v>3.0</c:v>
                </c:pt>
                <c:pt idx="3">
                  <c:v>4.0</c:v>
                </c:pt>
                <c:pt idx="4">
                  <c:v>5.0</c:v>
                </c:pt>
                <c:pt idx="5">
                  <c:v>6.0</c:v>
                </c:pt>
                <c:pt idx="6">
                  <c:v>7.0</c:v>
                </c:pt>
                <c:pt idx="7">
                  <c:v>8.0</c:v>
                </c:pt>
                <c:pt idx="8">
                  <c:v>9.0</c:v>
                </c:pt>
                <c:pt idx="9">
                  <c:v>10.0</c:v>
                </c:pt>
              </c:numCache>
            </c:numRef>
          </c:val>
          <c:smooth val="0"/>
        </c:ser>
        <c:dLbls>
          <c:showLegendKey val="0"/>
          <c:showVal val="0"/>
          <c:showCatName val="0"/>
          <c:showSerName val="0"/>
          <c:showPercent val="0"/>
          <c:showBubbleSize val="0"/>
        </c:dLbls>
        <c:marker val="1"/>
        <c:smooth val="0"/>
        <c:axId val="2084236952"/>
        <c:axId val="2084244088"/>
      </c:lineChart>
      <c:dateAx>
        <c:axId val="2084236952"/>
        <c:scaling>
          <c:orientation val="minMax"/>
        </c:scaling>
        <c:delete val="0"/>
        <c:axPos val="b"/>
        <c:title>
          <c:tx>
            <c:rich>
              <a:bodyPr/>
              <a:lstStyle/>
              <a:p>
                <a:pPr>
                  <a:defRPr/>
                </a:pPr>
                <a:r>
                  <a:rPr lang="en-GB"/>
                  <a:t>Test Day</a:t>
                </a:r>
              </a:p>
            </c:rich>
          </c:tx>
          <c:overlay val="0"/>
        </c:title>
        <c:numFmt formatCode="dd\-mmm" sourceLinked="0"/>
        <c:majorTickMark val="out"/>
        <c:minorTickMark val="none"/>
        <c:tickLblPos val="nextTo"/>
        <c:crossAx val="2084244088"/>
        <c:crossesAt val="0.0"/>
        <c:auto val="1"/>
        <c:lblOffset val="100"/>
        <c:baseTimeUnit val="days"/>
      </c:dateAx>
      <c:valAx>
        <c:axId val="2084244088"/>
        <c:scaling>
          <c:orientation val="minMax"/>
        </c:scaling>
        <c:delete val="0"/>
        <c:axPos val="l"/>
        <c:majorGridlines/>
        <c:title>
          <c:tx>
            <c:rich>
              <a:bodyPr rot="-5400000" vert="horz"/>
              <a:lstStyle/>
              <a:p>
                <a:pPr>
                  <a:defRPr/>
                </a:pPr>
                <a:r>
                  <a:rPr lang="en-GB"/>
                  <a:t>Test Cases</a:t>
                </a:r>
              </a:p>
            </c:rich>
          </c:tx>
          <c:overlay val="0"/>
        </c:title>
        <c:numFmt formatCode="General" sourceLinked="1"/>
        <c:majorTickMark val="out"/>
        <c:minorTickMark val="none"/>
        <c:tickLblPos val="nextTo"/>
        <c:crossAx val="2084236952"/>
        <c:crosses val="autoZero"/>
        <c:crossBetween val="midCat"/>
      </c:valAx>
    </c:plotArea>
    <c:legend>
      <c:legendPos val="b"/>
      <c:overlay val="0"/>
    </c:legend>
    <c:plotVisOnly val="1"/>
    <c:dispBlanksAs val="gap"/>
    <c:showDLblsOverMax val="0"/>
  </c:chart>
  <c:spPr>
    <a:ln w="19050"/>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5</xdr:col>
      <xdr:colOff>939800</xdr:colOff>
      <xdr:row>0</xdr:row>
      <xdr:rowOff>50800</xdr:rowOff>
    </xdr:from>
    <xdr:to>
      <xdr:col>6</xdr:col>
      <xdr:colOff>1854200</xdr:colOff>
      <xdr:row>0</xdr:row>
      <xdr:rowOff>596900</xdr:rowOff>
    </xdr:to>
    <xdr:pic>
      <xdr:nvPicPr>
        <xdr:cNvPr id="3" name="Picture 2"/>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423400" y="50800"/>
          <a:ext cx="3911600" cy="5461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25400</xdr:colOff>
      <xdr:row>6</xdr:row>
      <xdr:rowOff>25400</xdr:rowOff>
    </xdr:from>
    <xdr:to>
      <xdr:col>14</xdr:col>
      <xdr:colOff>12700</xdr:colOff>
      <xdr:row>25</xdr:row>
      <xdr:rowOff>165100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6</xdr:row>
      <xdr:rowOff>30160</xdr:rowOff>
    </xdr:from>
    <xdr:to>
      <xdr:col>10</xdr:col>
      <xdr:colOff>12700</xdr:colOff>
      <xdr:row>25</xdr:row>
      <xdr:rowOff>177799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774700</xdr:colOff>
      <xdr:row>0</xdr:row>
      <xdr:rowOff>63500</xdr:rowOff>
    </xdr:from>
    <xdr:to>
      <xdr:col>13</xdr:col>
      <xdr:colOff>698500</xdr:colOff>
      <xdr:row>3</xdr:row>
      <xdr:rowOff>50800</xdr:rowOff>
    </xdr:to>
    <xdr:pic>
      <xdr:nvPicPr>
        <xdr:cNvPr id="4" name="Picture 3"/>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664700" y="63500"/>
          <a:ext cx="3911600" cy="5461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tthew/Documents/Byte_Mobile/Turkcell/20140206/BUK-14-0010%20Turkcell%20Web%20Media%20Optimization%20Test%20Progress%20Report%20Testing%2020140206.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ummary"/>
      <sheetName val="Test Cases"/>
      <sheetName val="Defect Register"/>
      <sheetName val="01. System Integration"/>
      <sheetName val="02. Configuration"/>
      <sheetName val="03. Session Management"/>
      <sheetName val="04. Web Optimization"/>
      <sheetName val="05. Media Optimization"/>
      <sheetName val="06. BRPT-Logging"/>
      <sheetName val="07. T-EMS"/>
      <sheetName val="08. Alarm and Failover"/>
      <sheetName val="09. BRD"/>
      <sheetName val="10. Additional Tests"/>
    </sheetNames>
    <sheetDataSet>
      <sheetData sheetId="0"/>
      <sheetData sheetId="1">
        <row r="1">
          <cell r="E1" t="str">
            <v>TARGET DATE</v>
          </cell>
          <cell r="F1" t="str">
            <v>ACTUAL DATE</v>
          </cell>
        </row>
        <row r="2">
          <cell r="E2">
            <v>41661</v>
          </cell>
          <cell r="F2">
            <v>41661</v>
          </cell>
        </row>
        <row r="3">
          <cell r="E3">
            <v>41661</v>
          </cell>
          <cell r="F3">
            <v>41661</v>
          </cell>
        </row>
        <row r="4">
          <cell r="E4">
            <v>41661</v>
          </cell>
          <cell r="F4">
            <v>41661</v>
          </cell>
        </row>
        <row r="5">
          <cell r="E5">
            <v>41661</v>
          </cell>
          <cell r="F5">
            <v>41661</v>
          </cell>
        </row>
        <row r="6">
          <cell r="E6">
            <v>41661</v>
          </cell>
          <cell r="F6">
            <v>41670</v>
          </cell>
        </row>
        <row r="7">
          <cell r="E7">
            <v>41666</v>
          </cell>
          <cell r="F7">
            <v>41668</v>
          </cell>
        </row>
        <row r="8">
          <cell r="E8">
            <v>41661</v>
          </cell>
          <cell r="F8">
            <v>41661</v>
          </cell>
        </row>
        <row r="9">
          <cell r="E9">
            <v>41666</v>
          </cell>
          <cell r="F9">
            <v>41666</v>
          </cell>
        </row>
        <row r="10">
          <cell r="E10">
            <v>41661</v>
          </cell>
          <cell r="F10">
            <v>24</v>
          </cell>
        </row>
        <row r="11">
          <cell r="E11">
            <v>41661</v>
          </cell>
          <cell r="F11">
            <v>24</v>
          </cell>
        </row>
        <row r="12">
          <cell r="E12">
            <v>41661</v>
          </cell>
          <cell r="F12">
            <v>41661</v>
          </cell>
        </row>
        <row r="13">
          <cell r="E13">
            <v>41661</v>
          </cell>
          <cell r="F13">
            <v>23</v>
          </cell>
        </row>
        <row r="14">
          <cell r="E14">
            <v>41670</v>
          </cell>
          <cell r="F14">
            <v>41673</v>
          </cell>
        </row>
        <row r="15">
          <cell r="E15">
            <v>41670</v>
          </cell>
          <cell r="F15">
            <v>41673</v>
          </cell>
        </row>
        <row r="16">
          <cell r="E16">
            <v>41661</v>
          </cell>
          <cell r="F16">
            <v>23</v>
          </cell>
        </row>
        <row r="17">
          <cell r="E17">
            <v>41661</v>
          </cell>
          <cell r="F17">
            <v>23</v>
          </cell>
        </row>
        <row r="18">
          <cell r="E18">
            <v>41666</v>
          </cell>
          <cell r="F18">
            <v>23</v>
          </cell>
        </row>
        <row r="19">
          <cell r="E19">
            <v>41666</v>
          </cell>
          <cell r="F19">
            <v>27</v>
          </cell>
        </row>
        <row r="20">
          <cell r="E20">
            <v>41661</v>
          </cell>
          <cell r="F20">
            <v>23</v>
          </cell>
        </row>
        <row r="21">
          <cell r="E21">
            <v>41666</v>
          </cell>
          <cell r="F21">
            <v>23</v>
          </cell>
        </row>
        <row r="22">
          <cell r="E22">
            <v>41661</v>
          </cell>
          <cell r="F22">
            <v>28</v>
          </cell>
        </row>
        <row r="23">
          <cell r="E23">
            <v>41661</v>
          </cell>
          <cell r="F23">
            <v>41661</v>
          </cell>
        </row>
        <row r="24">
          <cell r="E24">
            <v>41663</v>
          </cell>
          <cell r="F24">
            <v>41663</v>
          </cell>
        </row>
        <row r="25">
          <cell r="E25">
            <v>41663</v>
          </cell>
          <cell r="F25">
            <v>41663</v>
          </cell>
        </row>
        <row r="26">
          <cell r="E26">
            <v>41663</v>
          </cell>
          <cell r="F26">
            <v>41663</v>
          </cell>
        </row>
        <row r="27">
          <cell r="E27">
            <v>41663</v>
          </cell>
          <cell r="F27">
            <v>41663</v>
          </cell>
        </row>
        <row r="28">
          <cell r="E28">
            <v>41666</v>
          </cell>
          <cell r="F28">
            <v>41669</v>
          </cell>
        </row>
        <row r="29">
          <cell r="E29">
            <v>41666</v>
          </cell>
          <cell r="F29">
            <v>41669</v>
          </cell>
        </row>
        <row r="30">
          <cell r="E30">
            <v>41666</v>
          </cell>
          <cell r="F30">
            <v>41669</v>
          </cell>
        </row>
        <row r="31">
          <cell r="E31">
            <v>41666</v>
          </cell>
          <cell r="F31">
            <v>41669</v>
          </cell>
        </row>
        <row r="32">
          <cell r="E32">
            <v>41663</v>
          </cell>
          <cell r="F32">
            <v>41669</v>
          </cell>
        </row>
        <row r="33">
          <cell r="E33">
            <v>41666</v>
          </cell>
          <cell r="F33">
            <v>41669</v>
          </cell>
        </row>
        <row r="34">
          <cell r="E34">
            <v>41666</v>
          </cell>
          <cell r="F34">
            <v>41669</v>
          </cell>
        </row>
        <row r="35">
          <cell r="E35">
            <v>41666</v>
          </cell>
          <cell r="F35">
            <v>41669</v>
          </cell>
        </row>
        <row r="36">
          <cell r="E36">
            <v>41668</v>
          </cell>
          <cell r="F36">
            <v>41669</v>
          </cell>
        </row>
        <row r="37">
          <cell r="E37">
            <v>41666</v>
          </cell>
          <cell r="F37">
            <v>41666</v>
          </cell>
        </row>
        <row r="38">
          <cell r="E38">
            <v>41663</v>
          </cell>
          <cell r="F38">
            <v>41663</v>
          </cell>
        </row>
        <row r="39">
          <cell r="E39">
            <v>28</v>
          </cell>
          <cell r="F39">
            <v>41666</v>
          </cell>
        </row>
        <row r="40">
          <cell r="E40">
            <v>28</v>
          </cell>
          <cell r="F40">
            <v>41667</v>
          </cell>
        </row>
        <row r="41">
          <cell r="E41">
            <v>28</v>
          </cell>
          <cell r="F41">
            <v>41669</v>
          </cell>
        </row>
        <row r="42">
          <cell r="E42">
            <v>28</v>
          </cell>
          <cell r="F42">
            <v>41669</v>
          </cell>
        </row>
        <row r="43">
          <cell r="E43">
            <v>28</v>
          </cell>
          <cell r="F43">
            <v>41669</v>
          </cell>
        </row>
        <row r="44">
          <cell r="E44">
            <v>28</v>
          </cell>
          <cell r="F44">
            <v>41666</v>
          </cell>
        </row>
        <row r="45">
          <cell r="E45">
            <v>28</v>
          </cell>
          <cell r="F45">
            <v>41670</v>
          </cell>
        </row>
        <row r="46">
          <cell r="E46">
            <v>29</v>
          </cell>
          <cell r="F46">
            <v>41669</v>
          </cell>
        </row>
        <row r="47">
          <cell r="E47">
            <v>28</v>
          </cell>
          <cell r="F47">
            <v>41669</v>
          </cell>
        </row>
        <row r="48">
          <cell r="E48">
            <v>28</v>
          </cell>
          <cell r="F48">
            <v>41670</v>
          </cell>
        </row>
        <row r="49">
          <cell r="E49">
            <v>41666</v>
          </cell>
          <cell r="F49">
            <v>41668</v>
          </cell>
        </row>
        <row r="50">
          <cell r="E50">
            <v>41666</v>
          </cell>
          <cell r="F50">
            <v>41668</v>
          </cell>
        </row>
        <row r="51">
          <cell r="E51">
            <v>29</v>
          </cell>
          <cell r="F51">
            <v>41670</v>
          </cell>
        </row>
        <row r="52">
          <cell r="E52">
            <v>41666</v>
          </cell>
          <cell r="F52">
            <v>41669</v>
          </cell>
        </row>
        <row r="53">
          <cell r="E53">
            <v>41666</v>
          </cell>
          <cell r="F53">
            <v>41669</v>
          </cell>
        </row>
        <row r="54">
          <cell r="E54">
            <v>30</v>
          </cell>
          <cell r="F54">
            <v>41673</v>
          </cell>
        </row>
        <row r="55">
          <cell r="E55">
            <v>30</v>
          </cell>
          <cell r="F55">
            <v>41673</v>
          </cell>
        </row>
        <row r="56">
          <cell r="E56">
            <v>30</v>
          </cell>
          <cell r="F56">
            <v>41673</v>
          </cell>
        </row>
        <row r="57">
          <cell r="E57">
            <v>30</v>
          </cell>
          <cell r="F57">
            <v>41673</v>
          </cell>
        </row>
        <row r="58">
          <cell r="E58">
            <v>30</v>
          </cell>
          <cell r="F58">
            <v>41673</v>
          </cell>
        </row>
        <row r="59">
          <cell r="E59">
            <v>30</v>
          </cell>
          <cell r="F59">
            <v>41673</v>
          </cell>
        </row>
        <row r="60">
          <cell r="E60">
            <v>30</v>
          </cell>
          <cell r="F60">
            <v>41673</v>
          </cell>
        </row>
        <row r="61">
          <cell r="E61">
            <v>30</v>
          </cell>
          <cell r="F61">
            <v>41673</v>
          </cell>
        </row>
        <row r="62">
          <cell r="E62">
            <v>30</v>
          </cell>
        </row>
        <row r="63">
          <cell r="E63">
            <v>30</v>
          </cell>
        </row>
        <row r="64">
          <cell r="E64">
            <v>30</v>
          </cell>
          <cell r="F64">
            <v>41673</v>
          </cell>
        </row>
        <row r="65">
          <cell r="E65">
            <v>30</v>
          </cell>
        </row>
        <row r="66">
          <cell r="E66">
            <v>30</v>
          </cell>
        </row>
        <row r="67">
          <cell r="E67">
            <v>30</v>
          </cell>
          <cell r="F67">
            <v>41673</v>
          </cell>
        </row>
        <row r="68">
          <cell r="E68">
            <v>30</v>
          </cell>
          <cell r="F68">
            <v>41673</v>
          </cell>
        </row>
        <row r="69">
          <cell r="E69">
            <v>30</v>
          </cell>
          <cell r="F69">
            <v>41673</v>
          </cell>
        </row>
        <row r="70">
          <cell r="E70">
            <v>41668</v>
          </cell>
          <cell r="F70">
            <v>41668</v>
          </cell>
        </row>
        <row r="71">
          <cell r="E71">
            <v>41668</v>
          </cell>
          <cell r="F71">
            <v>41668</v>
          </cell>
        </row>
        <row r="72">
          <cell r="E72">
            <v>31</v>
          </cell>
          <cell r="F72">
            <v>41673</v>
          </cell>
        </row>
        <row r="73">
          <cell r="E73">
            <v>31</v>
          </cell>
          <cell r="F73">
            <v>41667</v>
          </cell>
        </row>
        <row r="74">
          <cell r="E74">
            <v>31</v>
          </cell>
          <cell r="F74">
            <v>41667</v>
          </cell>
        </row>
        <row r="75">
          <cell r="E75">
            <v>31</v>
          </cell>
        </row>
        <row r="76">
          <cell r="E76">
            <v>31</v>
          </cell>
        </row>
        <row r="77">
          <cell r="E77">
            <v>31</v>
          </cell>
        </row>
        <row r="78">
          <cell r="E78">
            <v>41673</v>
          </cell>
        </row>
        <row r="79">
          <cell r="E79">
            <v>41673</v>
          </cell>
        </row>
        <row r="80">
          <cell r="E80">
            <v>41673</v>
          </cell>
        </row>
      </sheetData>
      <sheetData sheetId="2">
        <row r="1">
          <cell r="F1" t="str">
            <v>Bug ID</v>
          </cell>
          <cell r="G1" t="str">
            <v>Status</v>
          </cell>
        </row>
        <row r="2">
          <cell r="G2" t="str">
            <v>Closed</v>
          </cell>
        </row>
        <row r="3">
          <cell r="G3" t="str">
            <v>Closed</v>
          </cell>
        </row>
        <row r="4">
          <cell r="G4" t="str">
            <v>Closed</v>
          </cell>
        </row>
        <row r="5">
          <cell r="G5" t="str">
            <v>Closed</v>
          </cell>
        </row>
        <row r="6">
          <cell r="G6" t="str">
            <v>Closed</v>
          </cell>
        </row>
        <row r="7">
          <cell r="F7">
            <v>56324</v>
          </cell>
          <cell r="G7" t="str">
            <v>Open</v>
          </cell>
        </row>
        <row r="8">
          <cell r="G8" t="str">
            <v>Closed</v>
          </cell>
        </row>
        <row r="9">
          <cell r="G9" t="str">
            <v>Closed</v>
          </cell>
        </row>
        <row r="10">
          <cell r="G10" t="str">
            <v>Closed</v>
          </cell>
        </row>
        <row r="11">
          <cell r="G11" t="str">
            <v>Closed</v>
          </cell>
        </row>
        <row r="12">
          <cell r="G12" t="str">
            <v>Closed</v>
          </cell>
        </row>
        <row r="13">
          <cell r="G13" t="str">
            <v>Open</v>
          </cell>
        </row>
        <row r="14">
          <cell r="G14" t="str">
            <v>Closed</v>
          </cell>
        </row>
        <row r="15">
          <cell r="G15" t="str">
            <v>Closed</v>
          </cell>
        </row>
        <row r="16">
          <cell r="G16" t="str">
            <v>CLOSED</v>
          </cell>
        </row>
        <row r="17">
          <cell r="G17" t="str">
            <v>Closed</v>
          </cell>
        </row>
        <row r="18">
          <cell r="G18" t="str">
            <v>Closed</v>
          </cell>
        </row>
        <row r="19">
          <cell r="G19" t="str">
            <v>Closed</v>
          </cell>
        </row>
        <row r="20">
          <cell r="G20" t="str">
            <v>Closed</v>
          </cell>
        </row>
        <row r="21">
          <cell r="G21" t="str">
            <v>Open</v>
          </cell>
        </row>
        <row r="22">
          <cell r="G22" t="str">
            <v>Closed</v>
          </cell>
        </row>
        <row r="23">
          <cell r="G23" t="str">
            <v>Closed</v>
          </cell>
        </row>
      </sheetData>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D20" sqref="D20"/>
    </sheetView>
  </sheetViews>
  <sheetFormatPr baseColWidth="10" defaultColWidth="8.83203125" defaultRowHeight="14" x14ac:dyDescent="0"/>
  <cols>
    <col min="1" max="1" width="24.6640625" style="4" bestFit="1" customWidth="1"/>
    <col min="2" max="2" width="19" style="4" customWidth="1"/>
    <col min="3" max="3" width="26.6640625" style="4" customWidth="1"/>
    <col min="4" max="4" width="38.1640625" style="18" customWidth="1"/>
    <col min="5" max="5" width="2.83203125" style="4" customWidth="1"/>
    <col min="6" max="6" width="39.33203125" style="4" customWidth="1"/>
    <col min="7" max="7" width="24.5" style="4" customWidth="1"/>
    <col min="8" max="8" width="21.6640625" style="4" customWidth="1"/>
    <col min="9" max="16384" width="8.83203125" style="4"/>
  </cols>
  <sheetData>
    <row r="1" spans="1:8" ht="51" customHeight="1" thickBot="1">
      <c r="A1" s="30"/>
      <c r="B1" s="30"/>
      <c r="C1" s="30"/>
      <c r="D1" s="31"/>
      <c r="E1" s="2"/>
      <c r="F1" s="2"/>
      <c r="G1" s="2"/>
      <c r="H1" s="2"/>
    </row>
    <row r="2" spans="1:8">
      <c r="A2" s="110" t="s">
        <v>147</v>
      </c>
      <c r="B2" s="1"/>
      <c r="C2" s="1"/>
      <c r="D2" s="383"/>
      <c r="E2" s="2"/>
      <c r="F2" s="2"/>
      <c r="G2" s="2"/>
      <c r="H2" s="2"/>
    </row>
    <row r="3" spans="1:8">
      <c r="A3" s="111" t="s">
        <v>148</v>
      </c>
      <c r="B3" s="384" t="s">
        <v>13</v>
      </c>
      <c r="C3" s="384"/>
      <c r="D3" s="385"/>
      <c r="E3" s="2"/>
      <c r="F3" s="2"/>
      <c r="G3" s="2"/>
      <c r="H3" s="2"/>
    </row>
    <row r="4" spans="1:8" ht="15" thickBot="1">
      <c r="A4" s="112" t="s">
        <v>149</v>
      </c>
      <c r="B4" s="386" t="s">
        <v>19</v>
      </c>
      <c r="C4" s="386"/>
      <c r="D4" s="387"/>
      <c r="E4" s="2"/>
      <c r="F4" s="2"/>
      <c r="G4" s="2"/>
      <c r="H4" s="2"/>
    </row>
    <row r="5" spans="1:8">
      <c r="A5" s="5"/>
      <c r="B5" s="5"/>
      <c r="C5" s="2"/>
      <c r="D5" s="3"/>
      <c r="E5" s="2"/>
      <c r="F5" s="2"/>
      <c r="G5" s="2"/>
      <c r="H5" s="2"/>
    </row>
    <row r="6" spans="1:8">
      <c r="A6" s="2"/>
      <c r="B6" s="2"/>
      <c r="C6" s="2"/>
      <c r="D6" s="3"/>
      <c r="E6" s="2"/>
      <c r="F6" s="2"/>
      <c r="G6" s="2"/>
      <c r="H6" s="2"/>
    </row>
    <row r="7" spans="1:8" ht="15" thickBot="1">
      <c r="A7" s="5" t="s">
        <v>14</v>
      </c>
      <c r="B7" s="5"/>
      <c r="C7" s="2"/>
      <c r="D7" s="3"/>
      <c r="E7" s="2"/>
      <c r="F7" s="2"/>
      <c r="G7" s="2"/>
      <c r="H7" s="2"/>
    </row>
    <row r="8" spans="1:8">
      <c r="A8" s="6" t="s">
        <v>15</v>
      </c>
      <c r="B8" s="7" t="s">
        <v>12</v>
      </c>
      <c r="C8" s="7" t="s">
        <v>16</v>
      </c>
      <c r="D8" s="8" t="s">
        <v>17</v>
      </c>
      <c r="E8" s="2"/>
      <c r="F8" s="23" t="s">
        <v>18</v>
      </c>
      <c r="G8" s="24" t="s">
        <v>12</v>
      </c>
      <c r="H8" s="27"/>
    </row>
    <row r="9" spans="1:8">
      <c r="A9" s="9" t="s">
        <v>19</v>
      </c>
      <c r="B9" s="10" t="s">
        <v>13</v>
      </c>
      <c r="C9" s="11">
        <v>41682</v>
      </c>
      <c r="D9" s="12" t="s">
        <v>20</v>
      </c>
      <c r="E9" s="2"/>
      <c r="F9" s="19"/>
      <c r="G9" s="25"/>
      <c r="H9" s="28"/>
    </row>
    <row r="10" spans="1:8">
      <c r="A10" s="9"/>
      <c r="B10" s="10"/>
      <c r="C10" s="11"/>
      <c r="D10" s="12"/>
      <c r="E10" s="2"/>
      <c r="F10" s="19"/>
      <c r="G10" s="25"/>
      <c r="H10" s="28"/>
    </row>
    <row r="11" spans="1:8">
      <c r="A11" s="9"/>
      <c r="B11" s="10"/>
      <c r="C11" s="11"/>
      <c r="D11" s="12"/>
      <c r="E11" s="2"/>
      <c r="F11" s="20"/>
      <c r="G11" s="25"/>
      <c r="H11" s="28"/>
    </row>
    <row r="12" spans="1:8">
      <c r="A12" s="9"/>
      <c r="B12" s="11"/>
      <c r="C12" s="11"/>
      <c r="D12" s="12"/>
      <c r="E12" s="2"/>
      <c r="F12" s="21"/>
      <c r="G12" s="25"/>
      <c r="H12" s="28"/>
    </row>
    <row r="13" spans="1:8">
      <c r="A13" s="10"/>
      <c r="B13" s="11"/>
      <c r="C13" s="11"/>
      <c r="D13" s="12"/>
      <c r="E13" s="2"/>
      <c r="F13" s="13"/>
      <c r="G13" s="25"/>
      <c r="H13" s="28"/>
    </row>
    <row r="14" spans="1:8" ht="15" thickBot="1">
      <c r="A14" s="14"/>
      <c r="B14" s="15"/>
      <c r="C14" s="16"/>
      <c r="D14" s="17"/>
      <c r="E14" s="2"/>
      <c r="F14" s="22"/>
      <c r="G14" s="26"/>
      <c r="H14" s="29"/>
    </row>
    <row r="15" spans="1:8">
      <c r="A15" s="2"/>
      <c r="B15" s="2"/>
      <c r="C15" s="2"/>
      <c r="D15" s="3"/>
      <c r="E15" s="2"/>
      <c r="F15" s="2"/>
      <c r="G15" s="2"/>
      <c r="H15" s="2"/>
    </row>
    <row r="16" spans="1:8">
      <c r="A16" s="2"/>
      <c r="B16" s="2"/>
      <c r="C16" s="2"/>
      <c r="D16" s="3"/>
      <c r="E16" s="2"/>
      <c r="F16" s="2"/>
      <c r="G16" s="2"/>
      <c r="H16" s="2"/>
    </row>
  </sheetData>
  <mergeCells count="3">
    <mergeCell ref="B2:D2"/>
    <mergeCell ref="B3:D3"/>
    <mergeCell ref="B4:D4"/>
  </mergeCells>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8000"/>
    <outlinePr summaryBelow="0"/>
  </sheetPr>
  <dimension ref="A1:I82"/>
  <sheetViews>
    <sheetView zoomScale="90" zoomScaleNormal="90" zoomScalePageLayoutView="90" workbookViewId="0">
      <pane ySplit="1" topLeftCell="A17" activePane="bottomLeft" state="frozen"/>
      <selection activeCell="D15" sqref="D15"/>
      <selection pane="bottomLeft" activeCell="A77" sqref="A77:XFD82"/>
    </sheetView>
  </sheetViews>
  <sheetFormatPr baseColWidth="10" defaultColWidth="8.83203125" defaultRowHeight="14" outlineLevelRow="1" x14ac:dyDescent="0"/>
  <cols>
    <col min="1" max="1" width="18.1640625" style="170" bestFit="1" customWidth="1"/>
    <col min="2" max="2" width="10.5" style="171" bestFit="1" customWidth="1"/>
    <col min="3" max="3" width="42" style="172" bestFit="1" customWidth="1"/>
    <col min="4" max="4" width="85.83203125" style="172" customWidth="1"/>
    <col min="5" max="5" width="89.5" style="172" bestFit="1" customWidth="1"/>
    <col min="6" max="6" width="40.33203125" style="172" bestFit="1" customWidth="1"/>
    <col min="7" max="7" width="13.5" style="172" bestFit="1" customWidth="1"/>
    <col min="8" max="8" width="13.6640625" style="173" bestFit="1" customWidth="1"/>
    <col min="9" max="9" width="25" style="214" bestFit="1" customWidth="1"/>
    <col min="10" max="16384" width="8.83203125" style="214"/>
  </cols>
  <sheetData>
    <row r="1" spans="1:9" s="159" customFormat="1">
      <c r="A1" s="157" t="s">
        <v>0</v>
      </c>
      <c r="B1" s="158" t="s">
        <v>1</v>
      </c>
      <c r="C1" s="157" t="s">
        <v>2</v>
      </c>
      <c r="D1" s="157" t="s">
        <v>3</v>
      </c>
      <c r="E1" s="157" t="s">
        <v>4</v>
      </c>
      <c r="F1" s="212" t="s">
        <v>5</v>
      </c>
      <c r="G1" s="212" t="s">
        <v>339</v>
      </c>
      <c r="H1" s="212" t="s">
        <v>8</v>
      </c>
      <c r="I1" s="157" t="s">
        <v>9</v>
      </c>
    </row>
    <row r="2" spans="1:9" s="182" customFormat="1" collapsed="1">
      <c r="A2" s="160" t="s">
        <v>615</v>
      </c>
      <c r="B2" s="161" t="s">
        <v>117</v>
      </c>
      <c r="C2" s="160" t="s">
        <v>616</v>
      </c>
      <c r="D2" s="160" t="s">
        <v>617</v>
      </c>
      <c r="E2" s="162"/>
      <c r="F2" s="162"/>
      <c r="G2" s="162"/>
      <c r="H2" s="162"/>
    </row>
    <row r="3" spans="1:9" s="182" customFormat="1" ht="56" hidden="1" outlineLevel="1">
      <c r="A3" s="160"/>
      <c r="B3" s="161"/>
      <c r="C3" s="162" t="s">
        <v>162</v>
      </c>
      <c r="D3" s="162" t="s">
        <v>618</v>
      </c>
      <c r="E3" s="162" t="s">
        <v>619</v>
      </c>
      <c r="F3" s="162"/>
      <c r="G3" s="162"/>
      <c r="H3" s="162"/>
    </row>
    <row r="4" spans="1:9" s="166" customFormat="1" ht="28" collapsed="1">
      <c r="A4" s="160" t="s">
        <v>615</v>
      </c>
      <c r="B4" s="219" t="s">
        <v>119</v>
      </c>
      <c r="C4" s="220" t="s">
        <v>620</v>
      </c>
      <c r="D4" s="220" t="s">
        <v>621</v>
      </c>
      <c r="E4" s="162"/>
      <c r="F4" s="165"/>
      <c r="G4" s="165"/>
      <c r="H4" s="165"/>
      <c r="I4" s="166" t="s">
        <v>239</v>
      </c>
    </row>
    <row r="5" spans="1:9" s="166" customFormat="1" ht="28" hidden="1" outlineLevel="1">
      <c r="A5" s="220"/>
      <c r="B5" s="219"/>
      <c r="C5" s="162" t="s">
        <v>162</v>
      </c>
      <c r="D5" s="162" t="s">
        <v>622</v>
      </c>
      <c r="E5" s="162"/>
      <c r="F5" s="165"/>
      <c r="G5" s="165"/>
      <c r="H5" s="165"/>
    </row>
    <row r="6" spans="1:9" s="166" customFormat="1" ht="56" hidden="1" outlineLevel="1">
      <c r="A6" s="162"/>
      <c r="B6" s="163"/>
      <c r="C6" s="162" t="s">
        <v>164</v>
      </c>
      <c r="D6" s="162" t="s">
        <v>623</v>
      </c>
      <c r="E6" s="162" t="s">
        <v>624</v>
      </c>
      <c r="F6" s="165"/>
      <c r="G6" s="165"/>
      <c r="H6" s="165"/>
    </row>
    <row r="7" spans="1:9" s="166" customFormat="1" ht="42" hidden="1" outlineLevel="1">
      <c r="A7" s="221"/>
      <c r="B7" s="222"/>
      <c r="C7" s="221" t="s">
        <v>173</v>
      </c>
      <c r="D7" s="221" t="s">
        <v>625</v>
      </c>
      <c r="E7" s="221" t="s">
        <v>626</v>
      </c>
      <c r="F7" s="165"/>
      <c r="G7" s="165"/>
      <c r="H7" s="165"/>
    </row>
    <row r="8" spans="1:9" s="166" customFormat="1" ht="42" hidden="1" outlineLevel="1">
      <c r="A8" s="221"/>
      <c r="B8" s="222"/>
      <c r="C8" s="221" t="s">
        <v>176</v>
      </c>
      <c r="D8" s="221" t="s">
        <v>627</v>
      </c>
      <c r="E8" s="221" t="s">
        <v>626</v>
      </c>
      <c r="F8" s="165"/>
      <c r="G8" s="165"/>
      <c r="H8" s="165"/>
    </row>
    <row r="9" spans="1:9" s="166" customFormat="1" ht="42" hidden="1" outlineLevel="1">
      <c r="A9" s="221"/>
      <c r="B9" s="222"/>
      <c r="C9" s="221" t="s">
        <v>179</v>
      </c>
      <c r="D9" s="221" t="s">
        <v>628</v>
      </c>
      <c r="E9" s="221" t="s">
        <v>626</v>
      </c>
      <c r="F9" s="165"/>
      <c r="G9" s="165"/>
      <c r="H9" s="165"/>
    </row>
    <row r="10" spans="1:9" s="166" customFormat="1" ht="42" hidden="1" outlineLevel="1">
      <c r="A10" s="221"/>
      <c r="B10" s="222"/>
      <c r="C10" s="221" t="s">
        <v>182</v>
      </c>
      <c r="D10" s="221" t="s">
        <v>629</v>
      </c>
      <c r="E10" s="221" t="s">
        <v>626</v>
      </c>
      <c r="F10" s="165"/>
      <c r="G10" s="165"/>
      <c r="H10" s="165"/>
    </row>
    <row r="11" spans="1:9" s="166" customFormat="1" ht="42" hidden="1" outlineLevel="1">
      <c r="A11" s="221"/>
      <c r="B11" s="222"/>
      <c r="C11" s="221" t="s">
        <v>332</v>
      </c>
      <c r="D11" s="221" t="s">
        <v>630</v>
      </c>
      <c r="E11" s="221" t="s">
        <v>626</v>
      </c>
      <c r="F11" s="165"/>
      <c r="G11" s="165"/>
      <c r="H11" s="165"/>
    </row>
    <row r="12" spans="1:9" s="166" customFormat="1" collapsed="1">
      <c r="A12" s="160" t="s">
        <v>615</v>
      </c>
      <c r="B12" s="161" t="s">
        <v>120</v>
      </c>
      <c r="C12" s="160" t="s">
        <v>631</v>
      </c>
      <c r="D12" s="160" t="s">
        <v>632</v>
      </c>
      <c r="E12" s="162"/>
      <c r="F12" s="165"/>
      <c r="G12" s="165"/>
      <c r="H12" s="165"/>
      <c r="I12" s="166" t="s">
        <v>239</v>
      </c>
    </row>
    <row r="13" spans="1:9" s="166" customFormat="1" ht="28" hidden="1" outlineLevel="1">
      <c r="A13" s="221"/>
      <c r="B13" s="222"/>
      <c r="C13" s="221" t="s">
        <v>162</v>
      </c>
      <c r="D13" s="221" t="s">
        <v>634</v>
      </c>
      <c r="E13" s="221" t="s">
        <v>635</v>
      </c>
      <c r="F13" s="165"/>
      <c r="G13" s="165"/>
      <c r="H13" s="165"/>
    </row>
    <row r="14" spans="1:9" s="166" customFormat="1" ht="322" hidden="1" outlineLevel="1">
      <c r="A14" s="221"/>
      <c r="B14" s="222"/>
      <c r="C14" s="221" t="s">
        <v>164</v>
      </c>
      <c r="D14" s="221" t="s">
        <v>636</v>
      </c>
      <c r="E14" s="221" t="s">
        <v>637</v>
      </c>
      <c r="F14" s="165" t="s">
        <v>638</v>
      </c>
      <c r="G14" s="165"/>
      <c r="H14" s="165"/>
    </row>
    <row r="15" spans="1:9" s="166" customFormat="1" ht="56" hidden="1" outlineLevel="1">
      <c r="A15" s="221"/>
      <c r="B15" s="222"/>
      <c r="C15" s="221" t="s">
        <v>173</v>
      </c>
      <c r="D15" s="221" t="s">
        <v>639</v>
      </c>
      <c r="E15" s="221" t="s">
        <v>640</v>
      </c>
      <c r="F15" s="165"/>
      <c r="G15" s="165"/>
      <c r="H15" s="165"/>
    </row>
    <row r="16" spans="1:9" s="166" customFormat="1" hidden="1" outlineLevel="1">
      <c r="A16" s="221"/>
      <c r="B16" s="222"/>
      <c r="C16" s="221" t="s">
        <v>176</v>
      </c>
      <c r="D16" s="221" t="s">
        <v>641</v>
      </c>
      <c r="E16" s="221" t="s">
        <v>642</v>
      </c>
      <c r="F16" s="165"/>
      <c r="G16" s="165"/>
      <c r="H16" s="165"/>
    </row>
    <row r="17" spans="1:9" s="166" customFormat="1" collapsed="1">
      <c r="A17" s="160" t="s">
        <v>615</v>
      </c>
      <c r="B17" s="161" t="s">
        <v>121</v>
      </c>
      <c r="C17" s="160" t="s">
        <v>643</v>
      </c>
      <c r="D17" s="160" t="s">
        <v>644</v>
      </c>
      <c r="E17" s="162"/>
      <c r="F17" s="165"/>
      <c r="G17" s="165"/>
      <c r="H17" s="165"/>
      <c r="I17" s="166" t="s">
        <v>239</v>
      </c>
    </row>
    <row r="18" spans="1:9" s="166" customFormat="1" ht="70" hidden="1" outlineLevel="1">
      <c r="A18" s="160"/>
      <c r="B18" s="161"/>
      <c r="C18" s="162" t="s">
        <v>162</v>
      </c>
      <c r="D18" s="162" t="s">
        <v>645</v>
      </c>
      <c r="E18" s="162" t="s">
        <v>646</v>
      </c>
      <c r="F18" s="165"/>
      <c r="G18" s="165"/>
      <c r="H18" s="165"/>
    </row>
    <row r="19" spans="1:9" s="166" customFormat="1" collapsed="1">
      <c r="A19" s="160" t="s">
        <v>615</v>
      </c>
      <c r="B19" s="161" t="s">
        <v>122</v>
      </c>
      <c r="C19" s="160" t="s">
        <v>647</v>
      </c>
      <c r="D19" s="160" t="s">
        <v>648</v>
      </c>
      <c r="E19" s="162"/>
      <c r="F19" s="165"/>
      <c r="G19" s="165"/>
      <c r="H19" s="165"/>
      <c r="I19" s="166" t="s">
        <v>239</v>
      </c>
    </row>
    <row r="20" spans="1:9" s="166" customFormat="1" ht="42" hidden="1" outlineLevel="1">
      <c r="A20" s="162"/>
      <c r="B20" s="167"/>
      <c r="C20" s="162" t="s">
        <v>162</v>
      </c>
      <c r="D20" s="162" t="s">
        <v>649</v>
      </c>
      <c r="E20" s="162" t="s">
        <v>650</v>
      </c>
      <c r="F20" s="165"/>
      <c r="G20" s="165"/>
      <c r="H20" s="165"/>
    </row>
    <row r="21" spans="1:9" s="166" customFormat="1" ht="70" hidden="1" outlineLevel="1">
      <c r="A21" s="162"/>
      <c r="B21" s="167"/>
      <c r="C21" s="162" t="s">
        <v>164</v>
      </c>
      <c r="D21" s="162" t="s">
        <v>651</v>
      </c>
      <c r="E21" s="162" t="s">
        <v>652</v>
      </c>
      <c r="F21" s="165"/>
      <c r="G21" s="165"/>
      <c r="H21" s="165"/>
    </row>
    <row r="22" spans="1:9" s="166" customFormat="1" ht="28" hidden="1" outlineLevel="1">
      <c r="A22" s="162"/>
      <c r="B22" s="167"/>
      <c r="C22" s="162" t="s">
        <v>173</v>
      </c>
      <c r="D22" s="162" t="s">
        <v>653</v>
      </c>
      <c r="E22" s="162" t="s">
        <v>654</v>
      </c>
      <c r="F22" s="165"/>
      <c r="G22" s="165"/>
      <c r="H22" s="165"/>
    </row>
    <row r="23" spans="1:9" s="166" customFormat="1" collapsed="1">
      <c r="A23" s="160" t="s">
        <v>615</v>
      </c>
      <c r="B23" s="161" t="s">
        <v>655</v>
      </c>
      <c r="C23" s="160" t="s">
        <v>656</v>
      </c>
      <c r="D23" s="160" t="s">
        <v>657</v>
      </c>
      <c r="E23" s="162"/>
      <c r="F23" s="165"/>
      <c r="G23" s="165"/>
      <c r="H23" s="165"/>
      <c r="I23" s="166" t="s">
        <v>239</v>
      </c>
    </row>
    <row r="24" spans="1:9" s="166" customFormat="1" ht="42" hidden="1" outlineLevel="1">
      <c r="A24" s="162"/>
      <c r="B24" s="167"/>
      <c r="C24" s="162" t="s">
        <v>162</v>
      </c>
      <c r="D24" s="162" t="s">
        <v>658</v>
      </c>
      <c r="E24" s="162" t="s">
        <v>659</v>
      </c>
      <c r="F24" s="165"/>
      <c r="G24" s="165"/>
      <c r="H24" s="165"/>
    </row>
    <row r="25" spans="1:9" s="166" customFormat="1" ht="102" hidden="1" outlineLevel="1">
      <c r="A25" s="162"/>
      <c r="B25" s="167"/>
      <c r="C25" s="162" t="s">
        <v>164</v>
      </c>
      <c r="D25" s="162" t="s">
        <v>660</v>
      </c>
      <c r="E25" s="162" t="s">
        <v>661</v>
      </c>
      <c r="F25" s="165"/>
      <c r="G25" s="165"/>
      <c r="H25" s="165"/>
    </row>
    <row r="26" spans="1:9" s="166" customFormat="1" collapsed="1">
      <c r="A26" s="160" t="s">
        <v>615</v>
      </c>
      <c r="B26" s="161" t="s">
        <v>662</v>
      </c>
      <c r="C26" s="160" t="s">
        <v>663</v>
      </c>
      <c r="D26" s="160" t="s">
        <v>664</v>
      </c>
      <c r="E26" s="162"/>
      <c r="F26" s="165"/>
      <c r="G26" s="165"/>
      <c r="H26" s="165"/>
      <c r="I26" s="166" t="s">
        <v>239</v>
      </c>
    </row>
    <row r="27" spans="1:9" s="166" customFormat="1" ht="56" hidden="1" outlineLevel="1">
      <c r="A27" s="162"/>
      <c r="B27" s="167"/>
      <c r="C27" s="162" t="s">
        <v>162</v>
      </c>
      <c r="D27" s="162" t="s">
        <v>665</v>
      </c>
      <c r="E27" s="162" t="s">
        <v>666</v>
      </c>
      <c r="F27" s="165"/>
      <c r="G27" s="165"/>
      <c r="H27" s="165"/>
    </row>
    <row r="28" spans="1:9" s="166" customFormat="1" ht="140" hidden="1" outlineLevel="1">
      <c r="A28" s="162"/>
      <c r="B28" s="167"/>
      <c r="C28" s="162" t="s">
        <v>164</v>
      </c>
      <c r="D28" s="162" t="s">
        <v>667</v>
      </c>
      <c r="E28" s="162" t="s">
        <v>668</v>
      </c>
      <c r="F28" s="165"/>
      <c r="G28" s="165"/>
      <c r="H28" s="165"/>
    </row>
    <row r="29" spans="1:9" s="182" customFormat="1" ht="28" collapsed="1">
      <c r="A29" s="160" t="s">
        <v>615</v>
      </c>
      <c r="B29" s="161" t="s">
        <v>669</v>
      </c>
      <c r="C29" s="160" t="s">
        <v>670</v>
      </c>
      <c r="D29" s="160" t="s">
        <v>671</v>
      </c>
      <c r="E29" s="162"/>
      <c r="F29" s="162"/>
      <c r="G29" s="162"/>
      <c r="H29" s="162"/>
      <c r="I29" s="182" t="s">
        <v>239</v>
      </c>
    </row>
    <row r="30" spans="1:9" s="182" customFormat="1" ht="70" hidden="1" outlineLevel="1">
      <c r="A30" s="160"/>
      <c r="B30" s="161"/>
      <c r="C30" s="162" t="s">
        <v>162</v>
      </c>
      <c r="D30" s="162" t="s">
        <v>673</v>
      </c>
      <c r="E30" s="162" t="s">
        <v>674</v>
      </c>
      <c r="F30" s="162"/>
      <c r="G30" s="162"/>
      <c r="H30" s="162"/>
    </row>
    <row r="31" spans="1:9" s="182" customFormat="1" ht="56" hidden="1" outlineLevel="1">
      <c r="A31" s="162"/>
      <c r="B31" s="167"/>
      <c r="C31" s="162" t="s">
        <v>164</v>
      </c>
      <c r="D31" s="162" t="s">
        <v>675</v>
      </c>
      <c r="E31" s="162" t="s">
        <v>676</v>
      </c>
      <c r="F31" s="162"/>
      <c r="G31" s="162"/>
      <c r="H31" s="162"/>
    </row>
    <row r="32" spans="1:9" s="182" customFormat="1" hidden="1" outlineLevel="1">
      <c r="A32" s="162"/>
      <c r="B32" s="167"/>
      <c r="C32" s="162" t="s">
        <v>677</v>
      </c>
      <c r="D32" s="162" t="s">
        <v>678</v>
      </c>
      <c r="E32" s="162" t="s">
        <v>679</v>
      </c>
      <c r="F32" s="162"/>
      <c r="G32" s="162"/>
      <c r="H32" s="162"/>
    </row>
    <row r="33" spans="1:9" s="182" customFormat="1" ht="70" collapsed="1">
      <c r="A33" s="160" t="s">
        <v>615</v>
      </c>
      <c r="B33" s="161" t="s">
        <v>680</v>
      </c>
      <c r="C33" s="160" t="s">
        <v>101</v>
      </c>
      <c r="D33" s="160" t="s">
        <v>681</v>
      </c>
      <c r="E33" s="162"/>
      <c r="F33" s="162"/>
      <c r="G33" s="162"/>
      <c r="H33" s="162"/>
      <c r="I33" s="182" t="s">
        <v>239</v>
      </c>
    </row>
    <row r="34" spans="1:9" s="182" customFormat="1" ht="56" hidden="1" outlineLevel="1">
      <c r="A34" s="160"/>
      <c r="B34" s="161"/>
      <c r="C34" s="162" t="s">
        <v>162</v>
      </c>
      <c r="D34" s="162" t="s">
        <v>682</v>
      </c>
      <c r="E34" s="162" t="s">
        <v>683</v>
      </c>
      <c r="F34" s="162"/>
      <c r="G34" s="162"/>
      <c r="H34" s="162"/>
    </row>
    <row r="35" spans="1:9" s="223" customFormat="1" ht="56" hidden="1" outlineLevel="1">
      <c r="A35" s="221"/>
      <c r="B35" s="222"/>
      <c r="C35" s="221" t="s">
        <v>164</v>
      </c>
      <c r="D35" s="221" t="s">
        <v>684</v>
      </c>
      <c r="E35" s="221" t="s">
        <v>685</v>
      </c>
      <c r="F35" s="221"/>
      <c r="G35" s="221"/>
      <c r="H35" s="221"/>
    </row>
    <row r="36" spans="1:9" s="223" customFormat="1" ht="238" hidden="1" outlineLevel="1">
      <c r="A36" s="221"/>
      <c r="B36" s="222"/>
      <c r="C36" s="221" t="s">
        <v>173</v>
      </c>
      <c r="D36" s="221" t="s">
        <v>686</v>
      </c>
      <c r="E36" s="221" t="s">
        <v>687</v>
      </c>
      <c r="F36" s="221" t="s">
        <v>688</v>
      </c>
      <c r="G36" s="221"/>
      <c r="H36" s="221"/>
    </row>
    <row r="37" spans="1:9" s="205" customFormat="1" ht="42" collapsed="1">
      <c r="A37" s="160" t="s">
        <v>615</v>
      </c>
      <c r="B37" s="161" t="s">
        <v>689</v>
      </c>
      <c r="C37" s="300" t="s">
        <v>690</v>
      </c>
      <c r="D37" s="160" t="s">
        <v>2401</v>
      </c>
      <c r="E37" s="162"/>
      <c r="F37" s="162"/>
      <c r="G37" s="162"/>
      <c r="H37" s="163"/>
    </row>
    <row r="38" spans="1:9" s="205" customFormat="1" hidden="1" outlineLevel="1">
      <c r="A38" s="160"/>
      <c r="B38" s="167"/>
      <c r="C38" s="162" t="s">
        <v>162</v>
      </c>
      <c r="D38" s="162" t="s">
        <v>691</v>
      </c>
      <c r="E38" s="162"/>
      <c r="F38" s="162"/>
      <c r="G38" s="162"/>
      <c r="H38" s="163"/>
    </row>
    <row r="39" spans="1:9" s="205" customFormat="1" hidden="1" outlineLevel="1">
      <c r="A39" s="160"/>
      <c r="B39" s="167"/>
      <c r="C39" s="162" t="s">
        <v>164</v>
      </c>
      <c r="D39" s="162" t="s">
        <v>692</v>
      </c>
      <c r="E39" s="162"/>
      <c r="F39" s="162"/>
      <c r="G39" s="162"/>
      <c r="H39" s="163"/>
    </row>
    <row r="40" spans="1:9" s="227" customFormat="1" ht="28" collapsed="1">
      <c r="A40" s="160" t="s">
        <v>615</v>
      </c>
      <c r="B40" s="161" t="s">
        <v>693</v>
      </c>
      <c r="C40" s="224" t="s">
        <v>102</v>
      </c>
      <c r="D40" s="224" t="s">
        <v>694</v>
      </c>
      <c r="E40" s="225"/>
      <c r="F40" s="226"/>
      <c r="G40" s="226"/>
      <c r="H40" s="226"/>
      <c r="I40" s="227" t="s">
        <v>239</v>
      </c>
    </row>
    <row r="41" spans="1:9" s="205" customFormat="1" ht="42" hidden="1" outlineLevel="1">
      <c r="A41" s="160"/>
      <c r="B41" s="167"/>
      <c r="C41" s="162" t="s">
        <v>162</v>
      </c>
      <c r="D41" s="162" t="s">
        <v>695</v>
      </c>
      <c r="E41" s="162"/>
      <c r="F41" s="162"/>
      <c r="G41" s="162"/>
      <c r="H41" s="163"/>
    </row>
    <row r="42" spans="1:9" s="227" customFormat="1" hidden="1" outlineLevel="1">
      <c r="A42" s="162"/>
      <c r="B42" s="167"/>
      <c r="C42" s="221" t="s">
        <v>164</v>
      </c>
      <c r="D42" s="221" t="s">
        <v>696</v>
      </c>
      <c r="E42" s="221" t="s">
        <v>697</v>
      </c>
      <c r="F42" s="226"/>
      <c r="G42" s="226"/>
      <c r="H42" s="226"/>
    </row>
    <row r="43" spans="1:9" s="227" customFormat="1" ht="28" collapsed="1">
      <c r="A43" s="160" t="s">
        <v>615</v>
      </c>
      <c r="B43" s="161" t="s">
        <v>698</v>
      </c>
      <c r="C43" s="224" t="s">
        <v>699</v>
      </c>
      <c r="D43" s="224" t="s">
        <v>700</v>
      </c>
      <c r="E43" s="225"/>
      <c r="F43" s="226"/>
      <c r="G43" s="226"/>
      <c r="H43" s="226"/>
      <c r="I43" s="227" t="s">
        <v>239</v>
      </c>
    </row>
    <row r="44" spans="1:9" s="227" customFormat="1" ht="70" hidden="1" outlineLevel="1">
      <c r="A44" s="162"/>
      <c r="B44" s="167"/>
      <c r="C44" s="221" t="s">
        <v>162</v>
      </c>
      <c r="D44" s="221" t="s">
        <v>701</v>
      </c>
      <c r="E44" s="226" t="s">
        <v>702</v>
      </c>
      <c r="F44" s="226"/>
      <c r="G44" s="226"/>
      <c r="H44" s="226"/>
    </row>
    <row r="45" spans="1:9" s="227" customFormat="1" ht="70" hidden="1" outlineLevel="1">
      <c r="A45" s="162"/>
      <c r="B45" s="167"/>
      <c r="C45" s="221" t="s">
        <v>164</v>
      </c>
      <c r="D45" s="221" t="s">
        <v>703</v>
      </c>
      <c r="E45" s="226" t="s">
        <v>702</v>
      </c>
      <c r="F45" s="226"/>
      <c r="G45" s="226"/>
      <c r="H45" s="226"/>
    </row>
    <row r="46" spans="1:9" s="227" customFormat="1" ht="70" hidden="1" outlineLevel="1">
      <c r="A46" s="162"/>
      <c r="B46" s="167"/>
      <c r="C46" s="221" t="s">
        <v>173</v>
      </c>
      <c r="D46" s="221" t="s">
        <v>704</v>
      </c>
      <c r="E46" s="226" t="s">
        <v>702</v>
      </c>
      <c r="F46" s="226"/>
      <c r="G46" s="226"/>
      <c r="H46" s="226"/>
    </row>
    <row r="47" spans="1:9" s="227" customFormat="1" collapsed="1">
      <c r="A47" s="160" t="s">
        <v>615</v>
      </c>
      <c r="B47" s="161" t="s">
        <v>705</v>
      </c>
      <c r="C47" s="224" t="s">
        <v>103</v>
      </c>
      <c r="D47" s="224" t="s">
        <v>706</v>
      </c>
      <c r="E47" s="225"/>
      <c r="F47" s="226"/>
      <c r="G47" s="226"/>
      <c r="H47" s="226"/>
      <c r="I47" s="227" t="s">
        <v>239</v>
      </c>
    </row>
    <row r="48" spans="1:9" s="227" customFormat="1" ht="56" hidden="1" outlineLevel="1">
      <c r="A48" s="162"/>
      <c r="B48" s="167"/>
      <c r="C48" s="221" t="s">
        <v>162</v>
      </c>
      <c r="D48" s="221" t="s">
        <v>707</v>
      </c>
      <c r="E48" s="226" t="s">
        <v>708</v>
      </c>
      <c r="F48" s="226"/>
      <c r="G48" s="226"/>
      <c r="H48" s="226"/>
    </row>
    <row r="49" spans="1:8" s="227" customFormat="1" ht="56" hidden="1" outlineLevel="1">
      <c r="A49" s="162"/>
      <c r="B49" s="167"/>
      <c r="C49" s="221" t="s">
        <v>164</v>
      </c>
      <c r="D49" s="221" t="s">
        <v>709</v>
      </c>
      <c r="E49" s="226" t="s">
        <v>708</v>
      </c>
      <c r="F49" s="226"/>
      <c r="G49" s="226"/>
      <c r="H49" s="226"/>
    </row>
    <row r="50" spans="1:8" s="227" customFormat="1" ht="56" hidden="1" outlineLevel="1">
      <c r="A50" s="162"/>
      <c r="B50" s="167"/>
      <c r="C50" s="221" t="s">
        <v>173</v>
      </c>
      <c r="D50" s="221" t="s">
        <v>710</v>
      </c>
      <c r="E50" s="226" t="s">
        <v>708</v>
      </c>
      <c r="F50" s="226"/>
      <c r="G50" s="226"/>
      <c r="H50" s="226"/>
    </row>
    <row r="51" spans="1:8" s="205" customFormat="1" collapsed="1">
      <c r="A51" s="160" t="s">
        <v>615</v>
      </c>
      <c r="B51" s="161" t="s">
        <v>711</v>
      </c>
      <c r="C51" s="224" t="s">
        <v>712</v>
      </c>
      <c r="D51" s="224" t="s">
        <v>713</v>
      </c>
      <c r="E51" s="162"/>
      <c r="F51" s="162"/>
      <c r="G51" s="162"/>
      <c r="H51" s="163"/>
    </row>
    <row r="52" spans="1:8" s="205" customFormat="1" hidden="1" outlineLevel="1">
      <c r="A52" s="160"/>
      <c r="B52" s="167"/>
      <c r="C52" s="221" t="s">
        <v>162</v>
      </c>
      <c r="D52" s="162" t="s">
        <v>714</v>
      </c>
      <c r="E52" s="162" t="s">
        <v>715</v>
      </c>
      <c r="F52" s="162"/>
      <c r="G52" s="162"/>
      <c r="H52" s="163"/>
    </row>
    <row r="53" spans="1:8" s="205" customFormat="1" hidden="1" outlineLevel="1">
      <c r="A53" s="160"/>
      <c r="B53" s="167"/>
      <c r="C53" s="221" t="s">
        <v>164</v>
      </c>
      <c r="D53" s="162" t="s">
        <v>716</v>
      </c>
      <c r="E53" s="162" t="s">
        <v>717</v>
      </c>
      <c r="F53" s="162"/>
      <c r="G53" s="162"/>
      <c r="H53" s="163"/>
    </row>
    <row r="54" spans="1:8" s="205" customFormat="1" hidden="1" outlineLevel="1">
      <c r="A54" s="160"/>
      <c r="B54" s="167"/>
      <c r="C54" s="221" t="s">
        <v>173</v>
      </c>
      <c r="D54" s="162" t="s">
        <v>718</v>
      </c>
      <c r="E54" s="162" t="s">
        <v>719</v>
      </c>
      <c r="F54" s="162"/>
      <c r="G54" s="162"/>
      <c r="H54" s="163"/>
    </row>
    <row r="55" spans="1:8" s="205" customFormat="1" ht="56" collapsed="1">
      <c r="A55" s="160" t="s">
        <v>615</v>
      </c>
      <c r="B55" s="161" t="s">
        <v>720</v>
      </c>
      <c r="C55" s="180" t="s">
        <v>721</v>
      </c>
      <c r="D55" s="201" t="s">
        <v>722</v>
      </c>
      <c r="E55" s="164"/>
      <c r="F55" s="203"/>
      <c r="G55" s="162"/>
      <c r="H55" s="163"/>
    </row>
    <row r="56" spans="1:8" s="205" customFormat="1" ht="294" hidden="1" outlineLevel="1">
      <c r="A56" s="201"/>
      <c r="B56" s="180"/>
      <c r="C56" s="164" t="s">
        <v>162</v>
      </c>
      <c r="D56" s="203" t="s">
        <v>723</v>
      </c>
      <c r="E56" s="203" t="s">
        <v>724</v>
      </c>
      <c r="F56" s="162"/>
      <c r="G56" s="162"/>
      <c r="H56" s="163"/>
    </row>
    <row r="57" spans="1:8" s="205" customFormat="1" ht="28" hidden="1" outlineLevel="1">
      <c r="A57" s="201"/>
      <c r="B57" s="206"/>
      <c r="C57" s="206" t="s">
        <v>164</v>
      </c>
      <c r="D57" s="206" t="s">
        <v>725</v>
      </c>
      <c r="E57" s="206" t="s">
        <v>726</v>
      </c>
      <c r="F57" s="162"/>
      <c r="G57" s="162"/>
      <c r="H57" s="163"/>
    </row>
    <row r="58" spans="1:8" ht="45" hidden="1" outlineLevel="1">
      <c r="A58" s="228"/>
      <c r="B58" s="216"/>
      <c r="C58" s="216" t="s">
        <v>173</v>
      </c>
      <c r="D58" s="173" t="s">
        <v>727</v>
      </c>
      <c r="E58" s="215" t="s">
        <v>728</v>
      </c>
    </row>
    <row r="59" spans="1:8" s="421" customFormat="1" ht="28" collapsed="1">
      <c r="A59" s="421" t="s">
        <v>615</v>
      </c>
      <c r="B59" s="422" t="s">
        <v>2514</v>
      </c>
      <c r="C59" s="421" t="s">
        <v>2325</v>
      </c>
      <c r="D59" s="421" t="s">
        <v>2326</v>
      </c>
    </row>
    <row r="60" spans="1:8" s="96" customFormat="1" hidden="1" outlineLevel="1">
      <c r="B60" s="445"/>
      <c r="C60" s="96" t="s">
        <v>162</v>
      </c>
      <c r="D60" s="96" t="s">
        <v>2327</v>
      </c>
      <c r="E60" s="96" t="s">
        <v>2332</v>
      </c>
    </row>
    <row r="61" spans="1:8" s="96" customFormat="1" ht="28" hidden="1" outlineLevel="1">
      <c r="B61" s="445"/>
      <c r="C61" s="96" t="s">
        <v>164</v>
      </c>
      <c r="D61" s="96" t="s">
        <v>2330</v>
      </c>
      <c r="E61" s="96" t="s">
        <v>2331</v>
      </c>
    </row>
    <row r="62" spans="1:8" s="96" customFormat="1" ht="42" hidden="1" outlineLevel="1">
      <c r="B62" s="445"/>
      <c r="C62" s="96" t="s">
        <v>173</v>
      </c>
      <c r="D62" s="96" t="s">
        <v>2328</v>
      </c>
      <c r="E62" s="96" t="s">
        <v>2329</v>
      </c>
    </row>
    <row r="63" spans="1:8" s="418" customFormat="1" ht="45" collapsed="1">
      <c r="A63" s="421" t="s">
        <v>615</v>
      </c>
      <c r="B63" s="447" t="s">
        <v>2512</v>
      </c>
      <c r="C63" s="418" t="s">
        <v>2292</v>
      </c>
      <c r="D63" s="418" t="s">
        <v>2291</v>
      </c>
    </row>
    <row r="64" spans="1:8" s="444" customFormat="1" ht="15" hidden="1" outlineLevel="1">
      <c r="B64" s="446"/>
      <c r="C64" s="444" t="s">
        <v>162</v>
      </c>
      <c r="D64" s="444" t="s">
        <v>2293</v>
      </c>
      <c r="E64" s="444" t="s">
        <v>2298</v>
      </c>
    </row>
    <row r="65" spans="1:5" s="444" customFormat="1" ht="15" hidden="1" outlineLevel="1">
      <c r="B65" s="446"/>
      <c r="C65" s="444" t="s">
        <v>164</v>
      </c>
      <c r="D65" s="444" t="s">
        <v>2294</v>
      </c>
      <c r="E65" s="444" t="s">
        <v>2299</v>
      </c>
    </row>
    <row r="66" spans="1:5" s="444" customFormat="1" ht="15" hidden="1" outlineLevel="1">
      <c r="B66" s="446"/>
      <c r="C66" s="444" t="s">
        <v>173</v>
      </c>
      <c r="D66" s="444" t="s">
        <v>2295</v>
      </c>
      <c r="E66" s="444" t="s">
        <v>2300</v>
      </c>
    </row>
    <row r="67" spans="1:5" s="444" customFormat="1" ht="15" hidden="1" outlineLevel="1">
      <c r="B67" s="446"/>
      <c r="C67" s="444" t="s">
        <v>176</v>
      </c>
      <c r="D67" s="444" t="s">
        <v>2296</v>
      </c>
      <c r="E67" s="444" t="s">
        <v>2301</v>
      </c>
    </row>
    <row r="68" spans="1:5" s="444" customFormat="1" ht="15" hidden="1" outlineLevel="1">
      <c r="B68" s="446"/>
      <c r="C68" s="444" t="s">
        <v>179</v>
      </c>
      <c r="D68" s="444" t="s">
        <v>2297</v>
      </c>
      <c r="E68" s="444" t="s">
        <v>2302</v>
      </c>
    </row>
    <row r="69" spans="1:5" s="444" customFormat="1" ht="15" hidden="1" outlineLevel="1">
      <c r="B69" s="446"/>
      <c r="C69" s="444" t="s">
        <v>182</v>
      </c>
      <c r="D69" s="444" t="s">
        <v>2295</v>
      </c>
      <c r="E69" s="444" t="s">
        <v>2303</v>
      </c>
    </row>
    <row r="70" spans="1:5" s="418" customFormat="1" ht="45" collapsed="1">
      <c r="A70" s="421" t="s">
        <v>615</v>
      </c>
      <c r="B70" s="447" t="s">
        <v>2513</v>
      </c>
      <c r="C70" s="418" t="s">
        <v>2304</v>
      </c>
      <c r="D70" s="418" t="s">
        <v>2291</v>
      </c>
    </row>
    <row r="71" spans="1:5" s="444" customFormat="1" ht="30" hidden="1" outlineLevel="1">
      <c r="C71" s="444" t="s">
        <v>162</v>
      </c>
      <c r="D71" s="444" t="s">
        <v>2305</v>
      </c>
      <c r="E71" s="444" t="s">
        <v>2306</v>
      </c>
    </row>
    <row r="72" spans="1:5" s="444" customFormat="1" ht="30" hidden="1" outlineLevel="1">
      <c r="C72" s="444" t="s">
        <v>164</v>
      </c>
      <c r="D72" s="444" t="s">
        <v>2294</v>
      </c>
      <c r="E72" s="444" t="s">
        <v>2299</v>
      </c>
    </row>
    <row r="73" spans="1:5" s="444" customFormat="1" ht="30" hidden="1" outlineLevel="1">
      <c r="C73" s="444" t="s">
        <v>173</v>
      </c>
      <c r="D73" s="444" t="s">
        <v>2307</v>
      </c>
      <c r="E73" s="444" t="s">
        <v>2308</v>
      </c>
    </row>
    <row r="74" spans="1:5" s="444" customFormat="1" ht="30" hidden="1" outlineLevel="1">
      <c r="C74" s="444" t="s">
        <v>176</v>
      </c>
      <c r="D74" s="444" t="s">
        <v>2309</v>
      </c>
      <c r="E74" s="444" t="s">
        <v>2310</v>
      </c>
    </row>
    <row r="75" spans="1:5" s="444" customFormat="1" ht="30" hidden="1" outlineLevel="1">
      <c r="C75" s="444" t="s">
        <v>179</v>
      </c>
      <c r="D75" s="444" t="s">
        <v>2297</v>
      </c>
      <c r="E75" s="444" t="s">
        <v>2302</v>
      </c>
    </row>
    <row r="76" spans="1:5" s="444" customFormat="1" ht="30" hidden="1" outlineLevel="1">
      <c r="C76" s="444" t="s">
        <v>182</v>
      </c>
      <c r="D76" s="444" t="s">
        <v>2307</v>
      </c>
      <c r="E76" s="444" t="s">
        <v>2311</v>
      </c>
    </row>
    <row r="77" spans="1:5" s="109" customFormat="1" ht="45" collapsed="1">
      <c r="A77" s="109" t="s">
        <v>2195</v>
      </c>
      <c r="B77" s="109">
        <v>10</v>
      </c>
      <c r="C77" s="367" t="s">
        <v>2281</v>
      </c>
      <c r="D77" s="109" t="s">
        <v>2280</v>
      </c>
    </row>
    <row r="78" spans="1:5" s="109" customFormat="1" ht="15" hidden="1" outlineLevel="1">
      <c r="C78" s="109" t="s">
        <v>162</v>
      </c>
      <c r="D78" s="109" t="s">
        <v>2282</v>
      </c>
    </row>
    <row r="79" spans="1:5" s="109" customFormat="1" ht="45" hidden="1" outlineLevel="1">
      <c r="C79" s="109" t="s">
        <v>164</v>
      </c>
      <c r="D79" s="109" t="s">
        <v>2283</v>
      </c>
      <c r="E79" s="109" t="s">
        <v>2289</v>
      </c>
    </row>
    <row r="80" spans="1:5" s="109" customFormat="1" ht="45" hidden="1" outlineLevel="1">
      <c r="C80" s="109" t="s">
        <v>173</v>
      </c>
      <c r="D80" s="109" t="s">
        <v>2284</v>
      </c>
      <c r="E80" s="109" t="s">
        <v>2290</v>
      </c>
    </row>
    <row r="81" spans="3:5" s="109" customFormat="1" ht="15" hidden="1" outlineLevel="1">
      <c r="C81" s="109" t="s">
        <v>176</v>
      </c>
      <c r="D81" s="109" t="s">
        <v>2285</v>
      </c>
      <c r="E81" s="109" t="s">
        <v>2288</v>
      </c>
    </row>
    <row r="82" spans="3:5" s="109" customFormat="1" ht="15" hidden="1" outlineLevel="1">
      <c r="C82" s="109" t="s">
        <v>179</v>
      </c>
      <c r="D82" s="109" t="s">
        <v>2286</v>
      </c>
      <c r="E82" s="109" t="s">
        <v>2287</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8000"/>
    <outlinePr summaryBelow="0"/>
  </sheetPr>
  <dimension ref="A1:I57"/>
  <sheetViews>
    <sheetView zoomScale="90" zoomScaleNormal="90" zoomScalePageLayoutView="90" workbookViewId="0">
      <selection activeCell="A20" sqref="A20:XFD24"/>
    </sheetView>
  </sheetViews>
  <sheetFormatPr baseColWidth="10" defaultColWidth="8.83203125" defaultRowHeight="14" outlineLevelRow="1" x14ac:dyDescent="0"/>
  <cols>
    <col min="1" max="1" width="19.6640625" style="173" customWidth="1"/>
    <col min="2" max="2" width="8" style="215" bestFit="1" customWidth="1"/>
    <col min="3" max="3" width="37.1640625" style="173" customWidth="1"/>
    <col min="4" max="4" width="70.33203125" style="173" customWidth="1"/>
    <col min="5" max="5" width="82.6640625" style="173" customWidth="1"/>
    <col min="6" max="6" width="8.83203125" style="173"/>
    <col min="7" max="7" width="10" style="173" customWidth="1"/>
    <col min="8" max="8" width="18" style="173" customWidth="1"/>
    <col min="9" max="9" width="20.5" style="214" customWidth="1"/>
    <col min="10" max="16384" width="8.83203125" style="214"/>
  </cols>
  <sheetData>
    <row r="1" spans="1:9" s="159" customFormat="1" ht="28">
      <c r="A1" s="157" t="s">
        <v>0</v>
      </c>
      <c r="B1" s="158" t="s">
        <v>1</v>
      </c>
      <c r="C1" s="157" t="s">
        <v>2</v>
      </c>
      <c r="D1" s="157" t="s">
        <v>3</v>
      </c>
      <c r="E1" s="157" t="s">
        <v>4</v>
      </c>
      <c r="F1" s="212" t="s">
        <v>5</v>
      </c>
      <c r="G1" s="212" t="s">
        <v>339</v>
      </c>
      <c r="H1" s="212" t="s">
        <v>8</v>
      </c>
      <c r="I1" s="157" t="s">
        <v>9</v>
      </c>
    </row>
    <row r="2" spans="1:9" s="164" customFormat="1" collapsed="1">
      <c r="A2" s="160" t="s">
        <v>729</v>
      </c>
      <c r="B2" s="161" t="s">
        <v>124</v>
      </c>
      <c r="C2" s="160" t="s">
        <v>730</v>
      </c>
      <c r="D2" s="160" t="s">
        <v>731</v>
      </c>
      <c r="E2" s="163"/>
      <c r="F2" s="163"/>
      <c r="G2" s="163"/>
      <c r="H2" s="163"/>
    </row>
    <row r="3" spans="1:9" s="164" customFormat="1" ht="28" hidden="1" outlineLevel="1">
      <c r="A3" s="160"/>
      <c r="B3" s="161"/>
      <c r="C3" s="163" t="s">
        <v>162</v>
      </c>
      <c r="D3" s="163" t="s">
        <v>732</v>
      </c>
      <c r="E3" s="163" t="s">
        <v>733</v>
      </c>
      <c r="F3" s="163"/>
      <c r="G3" s="163"/>
      <c r="H3" s="163"/>
    </row>
    <row r="4" spans="1:9" s="299" customFormat="1" ht="84" collapsed="1">
      <c r="A4" s="160" t="s">
        <v>729</v>
      </c>
      <c r="B4" s="161" t="s">
        <v>126</v>
      </c>
      <c r="C4" s="160" t="s">
        <v>734</v>
      </c>
      <c r="D4" s="160" t="s">
        <v>735</v>
      </c>
      <c r="E4" s="160"/>
      <c r="F4" s="160"/>
      <c r="G4" s="160"/>
      <c r="H4" s="160"/>
    </row>
    <row r="5" spans="1:9" s="205" customFormat="1" ht="252" hidden="1" outlineLevel="1">
      <c r="A5" s="163"/>
      <c r="B5" s="231"/>
      <c r="C5" s="163" t="s">
        <v>162</v>
      </c>
      <c r="D5" s="163" t="s">
        <v>736</v>
      </c>
      <c r="E5" s="163" t="s">
        <v>737</v>
      </c>
      <c r="F5" s="163"/>
      <c r="G5" s="163"/>
      <c r="H5" s="163"/>
    </row>
    <row r="6" spans="1:9" s="205" customFormat="1" ht="28" collapsed="1">
      <c r="A6" s="160" t="s">
        <v>729</v>
      </c>
      <c r="B6" s="161" t="s">
        <v>128</v>
      </c>
      <c r="C6" s="160" t="s">
        <v>738</v>
      </c>
      <c r="D6" s="160" t="s">
        <v>739</v>
      </c>
      <c r="E6" s="163"/>
      <c r="F6" s="163"/>
      <c r="G6" s="163"/>
      <c r="H6" s="163"/>
    </row>
    <row r="7" spans="1:9" s="205" customFormat="1" hidden="1" outlineLevel="1">
      <c r="A7" s="163"/>
      <c r="B7" s="231"/>
      <c r="C7" s="163"/>
      <c r="D7" s="163" t="s">
        <v>740</v>
      </c>
      <c r="E7" s="163" t="s">
        <v>741</v>
      </c>
      <c r="F7" s="163"/>
      <c r="G7" s="163"/>
      <c r="H7" s="163"/>
    </row>
    <row r="8" spans="1:9" s="182" customFormat="1" ht="28" collapsed="1">
      <c r="A8" s="201" t="s">
        <v>742</v>
      </c>
      <c r="B8" s="161" t="s">
        <v>2520</v>
      </c>
      <c r="C8" s="201" t="s">
        <v>743</v>
      </c>
      <c r="D8" s="201" t="s">
        <v>744</v>
      </c>
    </row>
    <row r="9" spans="1:9" s="182" customFormat="1" ht="84" hidden="1" outlineLevel="1">
      <c r="A9" s="201"/>
      <c r="B9" s="161"/>
      <c r="C9" s="206" t="s">
        <v>162</v>
      </c>
      <c r="D9" s="206" t="s">
        <v>745</v>
      </c>
      <c r="E9" s="206" t="s">
        <v>746</v>
      </c>
    </row>
    <row r="10" spans="1:9" s="182" customFormat="1" ht="112" hidden="1" outlineLevel="1">
      <c r="A10" s="201"/>
      <c r="B10" s="161"/>
      <c r="C10" s="206" t="s">
        <v>164</v>
      </c>
      <c r="D10" s="206" t="s">
        <v>747</v>
      </c>
      <c r="E10" s="206" t="s">
        <v>748</v>
      </c>
    </row>
    <row r="11" spans="1:9" s="182" customFormat="1" ht="112" hidden="1" outlineLevel="1">
      <c r="A11" s="201"/>
      <c r="B11" s="161"/>
      <c r="C11" s="206" t="s">
        <v>173</v>
      </c>
      <c r="D11" s="206" t="s">
        <v>749</v>
      </c>
      <c r="E11" s="206" t="s">
        <v>750</v>
      </c>
    </row>
    <row r="12" spans="1:9" s="182" customFormat="1" ht="98" hidden="1" outlineLevel="1">
      <c r="A12" s="201"/>
      <c r="B12" s="161"/>
      <c r="C12" s="206" t="s">
        <v>176</v>
      </c>
      <c r="D12" s="206" t="s">
        <v>751</v>
      </c>
      <c r="E12" s="206" t="s">
        <v>752</v>
      </c>
    </row>
    <row r="13" spans="1:9" s="182" customFormat="1" collapsed="1">
      <c r="A13" s="201" t="s">
        <v>742</v>
      </c>
      <c r="B13" s="161" t="s">
        <v>2521</v>
      </c>
      <c r="C13" s="201" t="s">
        <v>753</v>
      </c>
      <c r="D13" s="201" t="s">
        <v>754</v>
      </c>
    </row>
    <row r="14" spans="1:9" s="182" customFormat="1" ht="168" hidden="1" outlineLevel="1">
      <c r="A14" s="201"/>
      <c r="B14" s="161"/>
      <c r="C14" s="206" t="s">
        <v>162</v>
      </c>
      <c r="D14" s="206" t="s">
        <v>755</v>
      </c>
      <c r="E14" s="206" t="s">
        <v>756</v>
      </c>
    </row>
    <row r="15" spans="1:9" s="182" customFormat="1" ht="112" hidden="1" outlineLevel="1">
      <c r="A15" s="201"/>
      <c r="B15" s="161"/>
      <c r="C15" s="206" t="s">
        <v>164</v>
      </c>
      <c r="D15" s="206" t="s">
        <v>757</v>
      </c>
      <c r="E15" s="206" t="s">
        <v>758</v>
      </c>
    </row>
    <row r="16" spans="1:9" s="182" customFormat="1" ht="224" hidden="1" outlineLevel="1">
      <c r="A16" s="201"/>
      <c r="B16" s="161"/>
      <c r="C16" s="206" t="s">
        <v>173</v>
      </c>
      <c r="D16" s="206" t="s">
        <v>759</v>
      </c>
      <c r="E16" s="206" t="s">
        <v>760</v>
      </c>
    </row>
    <row r="17" spans="1:8" s="182" customFormat="1" ht="28" collapsed="1">
      <c r="A17" s="201" t="s">
        <v>742</v>
      </c>
      <c r="B17" s="161" t="s">
        <v>2522</v>
      </c>
      <c r="C17" s="201" t="s">
        <v>761</v>
      </c>
      <c r="D17" s="201" t="s">
        <v>762</v>
      </c>
    </row>
    <row r="18" spans="1:8" s="182" customFormat="1" ht="154" hidden="1" outlineLevel="1">
      <c r="A18" s="203"/>
      <c r="B18" s="203"/>
      <c r="C18" s="206" t="s">
        <v>162</v>
      </c>
      <c r="D18" s="206" t="s">
        <v>2404</v>
      </c>
      <c r="E18" s="206" t="s">
        <v>763</v>
      </c>
    </row>
    <row r="19" spans="1:8" s="182" customFormat="1" ht="98" hidden="1" outlineLevel="1">
      <c r="A19" s="206"/>
      <c r="B19" s="206"/>
      <c r="C19" s="206" t="s">
        <v>164</v>
      </c>
      <c r="D19" s="206" t="s">
        <v>2405</v>
      </c>
      <c r="E19" s="206" t="s">
        <v>764</v>
      </c>
    </row>
    <row r="20" spans="1:8" s="452" customFormat="1" ht="28" collapsed="1">
      <c r="A20" s="201" t="s">
        <v>729</v>
      </c>
      <c r="B20" s="450" t="s">
        <v>2518</v>
      </c>
      <c r="C20" s="451" t="s">
        <v>2175</v>
      </c>
      <c r="D20" s="452" t="s">
        <v>2261</v>
      </c>
    </row>
    <row r="21" spans="1:8" s="96" customFormat="1" ht="112" hidden="1" outlineLevel="1">
      <c r="A21" s="85"/>
      <c r="B21" s="445"/>
      <c r="C21" s="96" t="s">
        <v>162</v>
      </c>
      <c r="D21" s="96" t="s">
        <v>2257</v>
      </c>
      <c r="E21" s="96" t="s">
        <v>2258</v>
      </c>
    </row>
    <row r="22" spans="1:8" s="96" customFormat="1" ht="70" hidden="1" outlineLevel="1">
      <c r="A22" s="85"/>
      <c r="B22" s="445"/>
      <c r="C22" s="85" t="s">
        <v>164</v>
      </c>
      <c r="D22" s="96" t="s">
        <v>2259</v>
      </c>
      <c r="E22" s="96" t="s">
        <v>2260</v>
      </c>
    </row>
    <row r="23" spans="1:8" s="96" customFormat="1" ht="56" hidden="1" outlineLevel="1">
      <c r="A23" s="85"/>
      <c r="B23" s="445"/>
      <c r="C23" s="85" t="s">
        <v>173</v>
      </c>
      <c r="D23" s="96" t="s">
        <v>2263</v>
      </c>
      <c r="E23" s="96" t="s">
        <v>2262</v>
      </c>
    </row>
    <row r="24" spans="1:8" s="452" customFormat="1" ht="42" collapsed="1">
      <c r="A24" s="201" t="s">
        <v>729</v>
      </c>
      <c r="B24" s="450" t="s">
        <v>2519</v>
      </c>
      <c r="C24" s="451" t="s">
        <v>2176</v>
      </c>
      <c r="D24" s="452" t="s">
        <v>2268</v>
      </c>
    </row>
    <row r="25" spans="1:8" s="109" customFormat="1" ht="210" hidden="1" outlineLevel="1">
      <c r="A25"/>
      <c r="C25" s="109" t="s">
        <v>162</v>
      </c>
      <c r="D25" s="109" t="s">
        <v>2266</v>
      </c>
      <c r="E25" s="109" t="s">
        <v>2267</v>
      </c>
    </row>
    <row r="26" spans="1:8" s="109" customFormat="1" ht="105" hidden="1" outlineLevel="1">
      <c r="C26" t="s">
        <v>164</v>
      </c>
      <c r="D26" s="109" t="s">
        <v>2265</v>
      </c>
      <c r="E26" s="109" t="s">
        <v>2264</v>
      </c>
    </row>
    <row r="27" spans="1:8" s="205" customFormat="1">
      <c r="A27" s="163"/>
      <c r="B27" s="231"/>
      <c r="C27" s="163"/>
      <c r="D27" s="163"/>
      <c r="E27" s="163"/>
      <c r="F27" s="163"/>
      <c r="G27" s="163"/>
      <c r="H27" s="163"/>
    </row>
    <row r="28" spans="1:8" s="205" customFormat="1">
      <c r="A28" s="163"/>
      <c r="B28" s="231"/>
      <c r="C28" s="163"/>
      <c r="D28" s="163"/>
      <c r="E28" s="163"/>
      <c r="F28" s="163"/>
      <c r="G28" s="163"/>
      <c r="H28" s="163"/>
    </row>
    <row r="29" spans="1:8" s="205" customFormat="1">
      <c r="A29" s="163"/>
      <c r="B29" s="231"/>
      <c r="C29" s="163"/>
      <c r="D29" s="163"/>
      <c r="E29" s="163"/>
      <c r="F29" s="163"/>
      <c r="G29" s="163"/>
      <c r="H29" s="163"/>
    </row>
    <row r="30" spans="1:8" s="205" customFormat="1">
      <c r="A30" s="163"/>
      <c r="B30" s="231"/>
      <c r="C30" s="163"/>
      <c r="D30" s="163"/>
      <c r="E30" s="163"/>
      <c r="F30" s="163"/>
      <c r="G30" s="163"/>
      <c r="H30" s="163"/>
    </row>
    <row r="31" spans="1:8" s="205" customFormat="1">
      <c r="A31" s="163"/>
      <c r="B31" s="231"/>
      <c r="C31" s="163"/>
      <c r="D31" s="163"/>
      <c r="E31" s="163"/>
      <c r="F31" s="163"/>
      <c r="G31" s="163"/>
      <c r="H31" s="163"/>
    </row>
    <row r="32" spans="1:8" s="205" customFormat="1">
      <c r="A32" s="163"/>
      <c r="B32" s="231"/>
      <c r="C32" s="163"/>
      <c r="D32" s="163"/>
      <c r="E32" s="163"/>
      <c r="F32" s="163"/>
      <c r="G32" s="163"/>
      <c r="H32" s="163"/>
    </row>
    <row r="33" spans="1:8" s="205" customFormat="1">
      <c r="A33" s="163"/>
      <c r="B33" s="231"/>
      <c r="C33" s="163"/>
      <c r="D33" s="163"/>
      <c r="E33" s="163"/>
      <c r="F33" s="163"/>
      <c r="G33" s="163"/>
      <c r="H33" s="163"/>
    </row>
    <row r="34" spans="1:8" s="205" customFormat="1">
      <c r="A34" s="163"/>
      <c r="B34" s="231"/>
      <c r="C34" s="163"/>
      <c r="D34" s="163"/>
      <c r="E34" s="163"/>
      <c r="F34" s="163"/>
      <c r="G34" s="163"/>
      <c r="H34" s="163"/>
    </row>
    <row r="35" spans="1:8" s="205" customFormat="1">
      <c r="A35" s="163"/>
      <c r="B35" s="231"/>
      <c r="C35" s="163"/>
      <c r="D35" s="163"/>
      <c r="E35" s="163"/>
      <c r="F35" s="163"/>
      <c r="G35" s="163"/>
      <c r="H35" s="163"/>
    </row>
    <row r="36" spans="1:8" s="205" customFormat="1">
      <c r="A36" s="163"/>
      <c r="B36" s="231"/>
      <c r="C36" s="163"/>
      <c r="D36" s="163"/>
      <c r="E36" s="163"/>
      <c r="F36" s="163"/>
      <c r="G36" s="163"/>
      <c r="H36" s="163"/>
    </row>
    <row r="37" spans="1:8" s="205" customFormat="1">
      <c r="A37" s="163"/>
      <c r="B37" s="231"/>
      <c r="C37" s="163"/>
      <c r="D37" s="163"/>
      <c r="E37" s="163"/>
      <c r="F37" s="163"/>
      <c r="G37" s="163"/>
      <c r="H37" s="163"/>
    </row>
    <row r="38" spans="1:8" s="205" customFormat="1">
      <c r="A38" s="163"/>
      <c r="B38" s="231"/>
      <c r="C38" s="163"/>
      <c r="D38" s="163"/>
      <c r="E38" s="163"/>
      <c r="F38" s="163"/>
      <c r="G38" s="163"/>
      <c r="H38" s="163"/>
    </row>
    <row r="39" spans="1:8" s="205" customFormat="1">
      <c r="A39" s="163"/>
      <c r="B39" s="231"/>
      <c r="C39" s="163"/>
      <c r="D39" s="163"/>
      <c r="E39" s="163"/>
      <c r="F39" s="163"/>
      <c r="G39" s="163"/>
      <c r="H39" s="163"/>
    </row>
    <row r="40" spans="1:8" s="205" customFormat="1">
      <c r="A40" s="163"/>
      <c r="B40" s="231"/>
      <c r="C40" s="163"/>
      <c r="D40" s="163"/>
      <c r="E40" s="163"/>
      <c r="F40" s="163"/>
      <c r="G40" s="163"/>
      <c r="H40" s="163"/>
    </row>
    <row r="41" spans="1:8" s="205" customFormat="1">
      <c r="A41" s="163"/>
      <c r="B41" s="231"/>
      <c r="C41" s="163"/>
      <c r="D41" s="163"/>
      <c r="E41" s="163"/>
      <c r="F41" s="163"/>
      <c r="G41" s="163"/>
      <c r="H41" s="163"/>
    </row>
    <row r="42" spans="1:8" s="205" customFormat="1">
      <c r="A42" s="163"/>
      <c r="B42" s="231"/>
      <c r="C42" s="163"/>
      <c r="D42" s="163"/>
      <c r="E42" s="163"/>
      <c r="F42" s="163"/>
      <c r="G42" s="163"/>
      <c r="H42" s="163"/>
    </row>
    <row r="43" spans="1:8" s="205" customFormat="1">
      <c r="A43" s="163"/>
      <c r="B43" s="231"/>
      <c r="C43" s="163"/>
      <c r="D43" s="163"/>
      <c r="E43" s="163"/>
      <c r="F43" s="163"/>
      <c r="G43" s="163"/>
      <c r="H43" s="163"/>
    </row>
    <row r="44" spans="1:8" s="205" customFormat="1">
      <c r="A44" s="163"/>
      <c r="B44" s="231"/>
      <c r="C44" s="163"/>
      <c r="D44" s="163"/>
      <c r="E44" s="163"/>
      <c r="F44" s="163"/>
      <c r="G44" s="163"/>
      <c r="H44" s="163"/>
    </row>
    <row r="45" spans="1:8" s="205" customFormat="1">
      <c r="A45" s="163"/>
      <c r="B45" s="231"/>
      <c r="C45" s="163"/>
      <c r="D45" s="163"/>
      <c r="E45" s="163"/>
      <c r="F45" s="163"/>
      <c r="G45" s="163"/>
      <c r="H45" s="163"/>
    </row>
    <row r="46" spans="1:8" s="205" customFormat="1">
      <c r="A46" s="163"/>
      <c r="B46" s="231"/>
      <c r="C46" s="163"/>
      <c r="D46" s="163"/>
      <c r="E46" s="163"/>
      <c r="F46" s="163"/>
      <c r="G46" s="163"/>
      <c r="H46" s="163"/>
    </row>
    <row r="47" spans="1:8" s="205" customFormat="1">
      <c r="A47" s="163"/>
      <c r="B47" s="231"/>
      <c r="C47" s="163"/>
      <c r="D47" s="163"/>
      <c r="E47" s="163"/>
      <c r="F47" s="163"/>
      <c r="G47" s="163"/>
      <c r="H47" s="163"/>
    </row>
    <row r="48" spans="1:8" s="205" customFormat="1">
      <c r="A48" s="163"/>
      <c r="B48" s="231"/>
      <c r="C48" s="163"/>
      <c r="D48" s="163"/>
      <c r="E48" s="163"/>
      <c r="F48" s="163"/>
      <c r="G48" s="163"/>
      <c r="H48" s="163"/>
    </row>
    <row r="49" spans="1:8" s="205" customFormat="1">
      <c r="A49" s="163"/>
      <c r="B49" s="231"/>
      <c r="C49" s="163"/>
      <c r="D49" s="163"/>
      <c r="E49" s="163"/>
      <c r="F49" s="163"/>
      <c r="G49" s="163"/>
      <c r="H49" s="163"/>
    </row>
    <row r="50" spans="1:8" s="205" customFormat="1">
      <c r="A50" s="163"/>
      <c r="B50" s="231"/>
      <c r="C50" s="163"/>
      <c r="D50" s="163"/>
      <c r="E50" s="163"/>
      <c r="F50" s="163"/>
      <c r="G50" s="163"/>
      <c r="H50" s="163"/>
    </row>
    <row r="51" spans="1:8" s="205" customFormat="1">
      <c r="A51" s="163"/>
      <c r="B51" s="231"/>
      <c r="C51" s="163"/>
      <c r="D51" s="163"/>
      <c r="E51" s="163"/>
      <c r="F51" s="163"/>
      <c r="G51" s="163"/>
      <c r="H51" s="163"/>
    </row>
    <row r="52" spans="1:8" s="205" customFormat="1">
      <c r="A52" s="163"/>
      <c r="B52" s="231"/>
      <c r="C52" s="163"/>
      <c r="D52" s="163"/>
      <c r="E52" s="163"/>
      <c r="F52" s="163"/>
      <c r="G52" s="163"/>
      <c r="H52" s="163"/>
    </row>
    <row r="53" spans="1:8" s="205" customFormat="1">
      <c r="A53" s="163"/>
      <c r="B53" s="231"/>
      <c r="C53" s="163"/>
      <c r="D53" s="163"/>
      <c r="E53" s="163"/>
      <c r="F53" s="163"/>
      <c r="G53" s="163"/>
      <c r="H53" s="163"/>
    </row>
    <row r="54" spans="1:8" s="205" customFormat="1">
      <c r="A54" s="163"/>
      <c r="B54" s="231"/>
      <c r="C54" s="163"/>
      <c r="D54" s="163"/>
      <c r="E54" s="163"/>
      <c r="F54" s="163"/>
      <c r="G54" s="163"/>
      <c r="H54" s="163"/>
    </row>
    <row r="55" spans="1:8" s="205" customFormat="1">
      <c r="A55" s="163"/>
      <c r="B55" s="231"/>
      <c r="C55" s="163"/>
      <c r="D55" s="163"/>
      <c r="E55" s="163"/>
      <c r="F55" s="163"/>
      <c r="G55" s="163"/>
      <c r="H55" s="163"/>
    </row>
    <row r="56" spans="1:8" s="205" customFormat="1">
      <c r="A56" s="163"/>
      <c r="B56" s="231"/>
      <c r="C56" s="163"/>
      <c r="D56" s="163"/>
      <c r="E56" s="163"/>
      <c r="F56" s="163"/>
      <c r="G56" s="163"/>
      <c r="H56" s="163"/>
    </row>
    <row r="57" spans="1:8" s="205" customFormat="1">
      <c r="A57" s="163"/>
      <c r="B57" s="231"/>
      <c r="C57" s="163"/>
      <c r="D57" s="163"/>
      <c r="E57" s="163"/>
      <c r="F57" s="163"/>
      <c r="G57" s="163"/>
      <c r="H57" s="163"/>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8000"/>
    <outlinePr summaryBelow="0"/>
  </sheetPr>
  <dimension ref="A1:I57"/>
  <sheetViews>
    <sheetView zoomScale="90" zoomScaleNormal="90" zoomScalePageLayoutView="90" workbookViewId="0">
      <selection activeCell="C20" sqref="C20"/>
    </sheetView>
  </sheetViews>
  <sheetFormatPr baseColWidth="10" defaultColWidth="8.83203125" defaultRowHeight="17" customHeight="1" outlineLevelRow="1" x14ac:dyDescent="0"/>
  <cols>
    <col min="1" max="1" width="8.33203125" style="173" bestFit="1" customWidth="1"/>
    <col min="2" max="2" width="7.5" style="173" customWidth="1"/>
    <col min="3" max="3" width="31.33203125" style="173" bestFit="1" customWidth="1"/>
    <col min="4" max="4" width="119.6640625" style="173" bestFit="1" customWidth="1"/>
    <col min="5" max="5" width="63.5" style="173" bestFit="1" customWidth="1"/>
    <col min="6" max="6" width="13.5" style="173" bestFit="1" customWidth="1"/>
    <col min="7" max="7" width="10.5" style="173" bestFit="1" customWidth="1"/>
    <col min="8" max="8" width="10.6640625" style="173" bestFit="1" customWidth="1"/>
    <col min="9" max="9" width="21.6640625" style="173" bestFit="1" customWidth="1"/>
    <col min="10" max="16384" width="8.83203125" style="214"/>
  </cols>
  <sheetData>
    <row r="1" spans="1:9" s="159" customFormat="1" ht="17" customHeight="1">
      <c r="A1" s="157" t="s">
        <v>0</v>
      </c>
      <c r="B1" s="158" t="s">
        <v>1</v>
      </c>
      <c r="C1" s="157" t="s">
        <v>2</v>
      </c>
      <c r="D1" s="157" t="s">
        <v>3</v>
      </c>
      <c r="E1" s="157" t="s">
        <v>4</v>
      </c>
      <c r="F1" s="212" t="s">
        <v>5</v>
      </c>
      <c r="G1" s="212" t="s">
        <v>339</v>
      </c>
      <c r="H1" s="212" t="s">
        <v>8</v>
      </c>
      <c r="I1" s="229" t="s">
        <v>9</v>
      </c>
    </row>
    <row r="2" spans="1:9" s="205" customFormat="1" ht="17" customHeight="1" collapsed="1">
      <c r="A2" s="160" t="s">
        <v>765</v>
      </c>
      <c r="B2" s="161" t="s">
        <v>136</v>
      </c>
      <c r="C2" s="160" t="s">
        <v>766</v>
      </c>
      <c r="D2" s="160" t="s">
        <v>767</v>
      </c>
      <c r="E2" s="163"/>
      <c r="F2" s="163"/>
      <c r="G2" s="163"/>
      <c r="H2" s="163"/>
      <c r="I2" s="163"/>
    </row>
    <row r="3" spans="1:9" s="205" customFormat="1" ht="17" hidden="1" customHeight="1" outlineLevel="1">
      <c r="A3" s="160"/>
      <c r="B3" s="161"/>
      <c r="C3" s="163" t="s">
        <v>162</v>
      </c>
      <c r="D3" s="163" t="s">
        <v>768</v>
      </c>
      <c r="E3" s="163"/>
      <c r="F3" s="163"/>
      <c r="G3" s="163"/>
      <c r="H3" s="163"/>
      <c r="I3" s="163"/>
    </row>
    <row r="4" spans="1:9" s="205" customFormat="1" ht="17" hidden="1" customHeight="1" outlineLevel="1">
      <c r="A4" s="160"/>
      <c r="B4" s="161"/>
      <c r="C4" s="163" t="s">
        <v>164</v>
      </c>
      <c r="D4" s="163" t="s">
        <v>769</v>
      </c>
      <c r="E4" s="163"/>
      <c r="F4" s="163"/>
      <c r="G4" s="163"/>
      <c r="H4" s="163"/>
      <c r="I4" s="163"/>
    </row>
    <row r="5" spans="1:9" s="205" customFormat="1" ht="17" hidden="1" customHeight="1" outlineLevel="1">
      <c r="A5" s="160"/>
      <c r="B5" s="161"/>
      <c r="C5" s="163" t="s">
        <v>173</v>
      </c>
      <c r="D5" s="163" t="s">
        <v>770</v>
      </c>
      <c r="E5" s="163" t="s">
        <v>771</v>
      </c>
      <c r="F5" s="163"/>
      <c r="G5" s="163"/>
      <c r="H5" s="163"/>
      <c r="I5" s="163"/>
    </row>
    <row r="6" spans="1:9" s="205" customFormat="1" ht="17" hidden="1" customHeight="1" outlineLevel="1">
      <c r="A6" s="160"/>
      <c r="B6" s="161"/>
      <c r="C6" s="162" t="s">
        <v>176</v>
      </c>
      <c r="D6" s="162" t="s">
        <v>772</v>
      </c>
      <c r="E6" s="163" t="s">
        <v>773</v>
      </c>
      <c r="F6" s="163"/>
      <c r="G6" s="163"/>
      <c r="H6" s="163"/>
      <c r="I6" s="163"/>
    </row>
    <row r="7" spans="1:9" s="205" customFormat="1" ht="17" customHeight="1" collapsed="1">
      <c r="A7" s="160" t="s">
        <v>765</v>
      </c>
      <c r="B7" s="161" t="s">
        <v>2152</v>
      </c>
      <c r="C7" s="160" t="s">
        <v>2153</v>
      </c>
      <c r="D7" s="160" t="s">
        <v>774</v>
      </c>
      <c r="E7" s="163"/>
      <c r="F7" s="163"/>
      <c r="G7" s="163"/>
      <c r="H7" s="163"/>
      <c r="I7" s="163"/>
    </row>
    <row r="8" spans="1:9" s="205" customFormat="1" ht="17" hidden="1" customHeight="1" outlineLevel="1">
      <c r="A8" s="160"/>
      <c r="B8" s="161"/>
      <c r="C8" s="162" t="s">
        <v>162</v>
      </c>
      <c r="D8" s="162" t="s">
        <v>775</v>
      </c>
      <c r="E8" s="163" t="s">
        <v>776</v>
      </c>
      <c r="F8" s="163"/>
      <c r="G8" s="163"/>
      <c r="H8" s="163"/>
      <c r="I8" s="163"/>
    </row>
    <row r="9" spans="1:9" s="205" customFormat="1" ht="17" hidden="1" customHeight="1" outlineLevel="1">
      <c r="A9" s="160"/>
      <c r="B9" s="161"/>
      <c r="C9" s="162" t="s">
        <v>164</v>
      </c>
      <c r="D9" s="162" t="s">
        <v>777</v>
      </c>
      <c r="E9" s="163"/>
      <c r="F9" s="163"/>
      <c r="G9" s="163"/>
      <c r="H9" s="163"/>
      <c r="I9" s="163"/>
    </row>
    <row r="10" spans="1:9" s="205" customFormat="1" ht="17" customHeight="1" collapsed="1">
      <c r="A10" s="160" t="s">
        <v>765</v>
      </c>
      <c r="B10" s="161" t="s">
        <v>137</v>
      </c>
      <c r="C10" s="160" t="s">
        <v>778</v>
      </c>
      <c r="D10" s="160" t="s">
        <v>779</v>
      </c>
      <c r="E10" s="163"/>
      <c r="F10" s="163"/>
      <c r="G10" s="163"/>
      <c r="H10" s="163"/>
      <c r="I10" s="163"/>
    </row>
    <row r="11" spans="1:9" s="205" customFormat="1" ht="17" hidden="1" customHeight="1" outlineLevel="1">
      <c r="A11" s="160"/>
      <c r="B11" s="161"/>
      <c r="C11" s="162" t="s">
        <v>162</v>
      </c>
      <c r="D11" s="162" t="s">
        <v>781</v>
      </c>
      <c r="E11" s="163"/>
      <c r="F11" s="163"/>
      <c r="G11" s="163"/>
      <c r="H11" s="163"/>
      <c r="I11" s="163"/>
    </row>
    <row r="12" spans="1:9" s="205" customFormat="1" ht="17" hidden="1" customHeight="1" outlineLevel="1">
      <c r="A12" s="160"/>
      <c r="B12" s="161"/>
      <c r="C12" s="162" t="s">
        <v>164</v>
      </c>
      <c r="D12" s="162" t="s">
        <v>782</v>
      </c>
      <c r="E12" s="163"/>
      <c r="F12" s="163"/>
      <c r="G12" s="163"/>
      <c r="H12" s="163"/>
      <c r="I12" s="163"/>
    </row>
    <row r="13" spans="1:9" s="205" customFormat="1" ht="17" hidden="1" customHeight="1" outlineLevel="1">
      <c r="A13" s="160"/>
      <c r="B13" s="161"/>
      <c r="C13" s="163" t="s">
        <v>173</v>
      </c>
      <c r="D13" s="163" t="s">
        <v>783</v>
      </c>
      <c r="E13" s="163"/>
      <c r="F13" s="163"/>
      <c r="G13" s="163"/>
      <c r="H13" s="163"/>
      <c r="I13" s="163"/>
    </row>
    <row r="14" spans="1:9" s="205" customFormat="1" ht="17" customHeight="1" collapsed="1">
      <c r="A14" s="160" t="s">
        <v>765</v>
      </c>
      <c r="B14" s="161" t="s">
        <v>138</v>
      </c>
      <c r="C14" s="160" t="s">
        <v>784</v>
      </c>
      <c r="D14" s="160" t="s">
        <v>785</v>
      </c>
      <c r="E14" s="163"/>
      <c r="F14" s="163"/>
      <c r="G14" s="163"/>
      <c r="H14" s="163"/>
      <c r="I14" s="163"/>
    </row>
    <row r="15" spans="1:9" s="205" customFormat="1" ht="17" hidden="1" customHeight="1" outlineLevel="1">
      <c r="A15" s="163"/>
      <c r="B15" s="163"/>
      <c r="C15" s="162" t="s">
        <v>162</v>
      </c>
      <c r="D15" s="162" t="s">
        <v>786</v>
      </c>
      <c r="E15" s="298" t="s">
        <v>787</v>
      </c>
      <c r="F15" s="163"/>
      <c r="G15" s="163"/>
      <c r="H15" s="163"/>
      <c r="I15" s="163"/>
    </row>
    <row r="16" spans="1:9" s="205" customFormat="1" ht="17" hidden="1" customHeight="1" outlineLevel="1">
      <c r="A16" s="163"/>
      <c r="B16" s="163"/>
      <c r="C16" s="163" t="s">
        <v>164</v>
      </c>
      <c r="D16" s="163" t="s">
        <v>788</v>
      </c>
      <c r="E16" s="163" t="s">
        <v>170</v>
      </c>
      <c r="F16" s="163"/>
      <c r="G16" s="163"/>
      <c r="H16" s="163"/>
      <c r="I16" s="163"/>
    </row>
    <row r="17" spans="1:9" s="205" customFormat="1" ht="17" customHeight="1" collapsed="1">
      <c r="A17" s="160" t="s">
        <v>765</v>
      </c>
      <c r="B17" s="161" t="s">
        <v>139</v>
      </c>
      <c r="C17" s="160" t="s">
        <v>789</v>
      </c>
      <c r="D17" s="160" t="s">
        <v>790</v>
      </c>
      <c r="E17" s="163"/>
      <c r="F17" s="163"/>
      <c r="G17" s="163"/>
      <c r="H17" s="163"/>
      <c r="I17" s="163"/>
    </row>
    <row r="18" spans="1:9" s="205" customFormat="1" ht="17" hidden="1" customHeight="1" outlineLevel="1">
      <c r="A18" s="163"/>
      <c r="B18" s="163"/>
      <c r="C18" s="163" t="s">
        <v>162</v>
      </c>
      <c r="D18" s="163" t="s">
        <v>791</v>
      </c>
      <c r="E18" s="163" t="s">
        <v>792</v>
      </c>
      <c r="F18" s="163"/>
      <c r="G18" s="163"/>
      <c r="H18" s="163"/>
      <c r="I18" s="163"/>
    </row>
    <row r="19" spans="1:9" s="205" customFormat="1" ht="17" customHeight="1" collapsed="1">
      <c r="A19" s="160" t="s">
        <v>765</v>
      </c>
      <c r="B19" s="161" t="s">
        <v>140</v>
      </c>
      <c r="C19" s="160" t="s">
        <v>789</v>
      </c>
      <c r="D19" s="160" t="s">
        <v>793</v>
      </c>
      <c r="E19" s="163"/>
      <c r="F19" s="163"/>
      <c r="G19" s="163"/>
      <c r="H19" s="163"/>
      <c r="I19" s="163"/>
    </row>
    <row r="20" spans="1:9" s="205" customFormat="1" ht="17" hidden="1" customHeight="1" outlineLevel="1">
      <c r="A20" s="163"/>
      <c r="B20" s="163"/>
      <c r="C20" s="163" t="s">
        <v>162</v>
      </c>
      <c r="D20" s="163" t="s">
        <v>794</v>
      </c>
      <c r="E20" s="163" t="s">
        <v>792</v>
      </c>
      <c r="F20" s="163"/>
      <c r="G20" s="163"/>
      <c r="H20" s="163"/>
      <c r="I20" s="163"/>
    </row>
    <row r="21" spans="1:9" s="205" customFormat="1" ht="17" customHeight="1" collapsed="1">
      <c r="A21" s="163"/>
      <c r="B21" s="163"/>
      <c r="C21" s="163"/>
      <c r="D21" s="163"/>
      <c r="E21" s="163"/>
      <c r="F21" s="163"/>
      <c r="G21" s="163"/>
      <c r="H21" s="163"/>
      <c r="I21" s="163"/>
    </row>
    <row r="22" spans="1:9" s="205" customFormat="1" ht="17" customHeight="1">
      <c r="A22" s="163"/>
      <c r="B22" s="163"/>
      <c r="C22" s="163"/>
      <c r="D22" s="163"/>
      <c r="E22" s="163"/>
      <c r="F22" s="163"/>
      <c r="G22" s="163"/>
      <c r="H22" s="163"/>
      <c r="I22" s="163"/>
    </row>
    <row r="23" spans="1:9" s="205" customFormat="1" ht="17" customHeight="1">
      <c r="A23" s="163"/>
      <c r="B23" s="163"/>
      <c r="C23" s="163"/>
      <c r="D23" s="163"/>
      <c r="E23" s="163"/>
      <c r="F23" s="163"/>
      <c r="G23" s="163"/>
      <c r="H23" s="163"/>
      <c r="I23" s="163"/>
    </row>
    <row r="24" spans="1:9" s="205" customFormat="1" ht="17" customHeight="1">
      <c r="A24" s="163"/>
      <c r="B24" s="163"/>
      <c r="C24" s="163"/>
      <c r="D24" s="163"/>
      <c r="E24" s="163"/>
      <c r="F24" s="163"/>
      <c r="G24" s="163"/>
      <c r="H24" s="163"/>
      <c r="I24" s="163"/>
    </row>
    <row r="25" spans="1:9" s="205" customFormat="1" ht="17" customHeight="1">
      <c r="A25" s="163"/>
      <c r="B25" s="163"/>
      <c r="C25" s="163"/>
      <c r="D25" s="163"/>
      <c r="E25" s="163"/>
      <c r="F25" s="163"/>
      <c r="G25" s="163"/>
      <c r="H25" s="163"/>
      <c r="I25" s="163"/>
    </row>
    <row r="26" spans="1:9" s="205" customFormat="1" ht="17" customHeight="1">
      <c r="A26" s="163"/>
      <c r="B26" s="163"/>
      <c r="C26" s="163"/>
      <c r="D26" s="163"/>
      <c r="E26" s="163"/>
      <c r="F26" s="163"/>
      <c r="G26" s="163"/>
      <c r="H26" s="163"/>
      <c r="I26" s="163"/>
    </row>
    <row r="27" spans="1:9" s="205" customFormat="1" ht="17" customHeight="1">
      <c r="A27" s="163"/>
      <c r="B27" s="163"/>
      <c r="C27" s="163"/>
      <c r="D27" s="163"/>
      <c r="E27" s="163"/>
      <c r="F27" s="163"/>
      <c r="G27" s="163"/>
      <c r="H27" s="163"/>
      <c r="I27" s="163"/>
    </row>
    <row r="28" spans="1:9" s="205" customFormat="1" ht="17" customHeight="1">
      <c r="A28" s="163"/>
      <c r="B28" s="163"/>
      <c r="C28" s="163"/>
      <c r="D28" s="163"/>
      <c r="E28" s="163"/>
      <c r="F28" s="163"/>
      <c r="G28" s="163"/>
      <c r="H28" s="163"/>
      <c r="I28" s="163"/>
    </row>
    <row r="29" spans="1:9" s="205" customFormat="1" ht="17" customHeight="1">
      <c r="A29" s="163"/>
      <c r="B29" s="163"/>
      <c r="C29" s="163"/>
      <c r="D29" s="163"/>
      <c r="E29" s="163"/>
      <c r="F29" s="163"/>
      <c r="G29" s="163"/>
      <c r="H29" s="163"/>
      <c r="I29" s="163"/>
    </row>
    <row r="30" spans="1:9" s="205" customFormat="1" ht="17" customHeight="1">
      <c r="A30" s="163"/>
      <c r="B30" s="163"/>
      <c r="C30" s="163"/>
      <c r="D30" s="163"/>
      <c r="E30" s="163"/>
      <c r="F30" s="163"/>
      <c r="G30" s="163"/>
      <c r="H30" s="163"/>
      <c r="I30" s="163"/>
    </row>
    <row r="31" spans="1:9" s="205" customFormat="1" ht="17" customHeight="1">
      <c r="A31" s="163"/>
      <c r="B31" s="163"/>
      <c r="C31" s="163"/>
      <c r="D31" s="163"/>
      <c r="E31" s="163"/>
      <c r="F31" s="163"/>
      <c r="G31" s="163"/>
      <c r="H31" s="163"/>
      <c r="I31" s="163"/>
    </row>
    <row r="32" spans="1:9" s="205" customFormat="1" ht="17" customHeight="1">
      <c r="A32" s="163"/>
      <c r="B32" s="163"/>
      <c r="C32" s="163"/>
      <c r="D32" s="163"/>
      <c r="E32" s="163"/>
      <c r="F32" s="163"/>
      <c r="G32" s="163"/>
      <c r="H32" s="163"/>
      <c r="I32" s="163"/>
    </row>
    <row r="33" spans="1:9" s="205" customFormat="1" ht="17" customHeight="1">
      <c r="A33" s="163"/>
      <c r="B33" s="163"/>
      <c r="C33" s="163"/>
      <c r="D33" s="163"/>
      <c r="E33" s="163"/>
      <c r="F33" s="163"/>
      <c r="G33" s="163"/>
      <c r="H33" s="163"/>
      <c r="I33" s="163"/>
    </row>
    <row r="34" spans="1:9" s="205" customFormat="1" ht="17" customHeight="1">
      <c r="A34" s="163"/>
      <c r="B34" s="163"/>
      <c r="C34" s="163"/>
      <c r="D34" s="163"/>
      <c r="E34" s="163"/>
      <c r="F34" s="163"/>
      <c r="G34" s="163"/>
      <c r="H34" s="163"/>
      <c r="I34" s="163"/>
    </row>
    <row r="35" spans="1:9" s="205" customFormat="1" ht="17" customHeight="1">
      <c r="A35" s="163"/>
      <c r="B35" s="163"/>
      <c r="C35" s="163"/>
      <c r="D35" s="163"/>
      <c r="E35" s="163"/>
      <c r="F35" s="163"/>
      <c r="G35" s="163"/>
      <c r="H35" s="163"/>
      <c r="I35" s="163"/>
    </row>
    <row r="36" spans="1:9" s="205" customFormat="1" ht="17" customHeight="1">
      <c r="A36" s="163"/>
      <c r="B36" s="163"/>
      <c r="C36" s="163"/>
      <c r="D36" s="163"/>
      <c r="E36" s="163"/>
      <c r="F36" s="163"/>
      <c r="G36" s="163"/>
      <c r="H36" s="163"/>
      <c r="I36" s="163"/>
    </row>
    <row r="37" spans="1:9" s="205" customFormat="1" ht="17" customHeight="1">
      <c r="A37" s="163"/>
      <c r="B37" s="163"/>
      <c r="C37" s="163"/>
      <c r="D37" s="163"/>
      <c r="E37" s="163"/>
      <c r="F37" s="163"/>
      <c r="G37" s="163"/>
      <c r="H37" s="163"/>
      <c r="I37" s="163"/>
    </row>
    <row r="38" spans="1:9" s="205" customFormat="1" ht="17" customHeight="1">
      <c r="A38" s="163"/>
      <c r="B38" s="163"/>
      <c r="C38" s="163"/>
      <c r="D38" s="163"/>
      <c r="E38" s="163"/>
      <c r="F38" s="163"/>
      <c r="G38" s="163"/>
      <c r="H38" s="163"/>
      <c r="I38" s="163"/>
    </row>
    <row r="39" spans="1:9" s="205" customFormat="1" ht="17" customHeight="1">
      <c r="A39" s="163"/>
      <c r="B39" s="163"/>
      <c r="C39" s="163"/>
      <c r="D39" s="163"/>
      <c r="E39" s="163"/>
      <c r="F39" s="163"/>
      <c r="G39" s="163"/>
      <c r="H39" s="163"/>
      <c r="I39" s="163"/>
    </row>
    <row r="40" spans="1:9" s="205" customFormat="1" ht="17" customHeight="1">
      <c r="A40" s="163"/>
      <c r="B40" s="163"/>
      <c r="C40" s="163"/>
      <c r="D40" s="163"/>
      <c r="E40" s="163"/>
      <c r="F40" s="163"/>
      <c r="G40" s="163"/>
      <c r="H40" s="163"/>
      <c r="I40" s="163"/>
    </row>
    <row r="41" spans="1:9" s="205" customFormat="1" ht="17" customHeight="1">
      <c r="A41" s="163"/>
      <c r="B41" s="163"/>
      <c r="C41" s="163"/>
      <c r="D41" s="163"/>
      <c r="E41" s="163"/>
      <c r="F41" s="163"/>
      <c r="G41" s="163"/>
      <c r="H41" s="163"/>
      <c r="I41" s="163"/>
    </row>
    <row r="42" spans="1:9" s="205" customFormat="1" ht="17" customHeight="1">
      <c r="A42" s="163"/>
      <c r="B42" s="163"/>
      <c r="C42" s="163"/>
      <c r="D42" s="163"/>
      <c r="E42" s="163"/>
      <c r="F42" s="163"/>
      <c r="G42" s="163"/>
      <c r="H42" s="163"/>
      <c r="I42" s="163"/>
    </row>
    <row r="43" spans="1:9" s="205" customFormat="1" ht="17" customHeight="1">
      <c r="A43" s="163"/>
      <c r="B43" s="163"/>
      <c r="C43" s="163"/>
      <c r="D43" s="163"/>
      <c r="E43" s="163"/>
      <c r="F43" s="163"/>
      <c r="G43" s="163"/>
      <c r="H43" s="163"/>
      <c r="I43" s="163"/>
    </row>
    <row r="44" spans="1:9" s="205" customFormat="1" ht="17" customHeight="1">
      <c r="A44" s="163"/>
      <c r="B44" s="163"/>
      <c r="C44" s="163"/>
      <c r="D44" s="163"/>
      <c r="E44" s="163"/>
      <c r="F44" s="163"/>
      <c r="G44" s="163"/>
      <c r="H44" s="163"/>
      <c r="I44" s="163"/>
    </row>
    <row r="45" spans="1:9" s="205" customFormat="1" ht="17" customHeight="1">
      <c r="A45" s="163"/>
      <c r="B45" s="163"/>
      <c r="C45" s="163"/>
      <c r="D45" s="163"/>
      <c r="E45" s="163"/>
      <c r="F45" s="163"/>
      <c r="G45" s="163"/>
      <c r="H45" s="163"/>
      <c r="I45" s="163"/>
    </row>
    <row r="46" spans="1:9" s="205" customFormat="1" ht="17" customHeight="1">
      <c r="A46" s="163"/>
      <c r="B46" s="163"/>
      <c r="C46" s="163"/>
      <c r="D46" s="163"/>
      <c r="E46" s="163"/>
      <c r="F46" s="163"/>
      <c r="G46" s="163"/>
      <c r="H46" s="163"/>
      <c r="I46" s="163"/>
    </row>
    <row r="47" spans="1:9" s="205" customFormat="1" ht="17" customHeight="1">
      <c r="A47" s="163"/>
      <c r="B47" s="163"/>
      <c r="C47" s="163"/>
      <c r="D47" s="163"/>
      <c r="E47" s="163"/>
      <c r="F47" s="163"/>
      <c r="G47" s="163"/>
      <c r="H47" s="163"/>
      <c r="I47" s="163"/>
    </row>
    <row r="48" spans="1:9" s="205" customFormat="1" ht="17" customHeight="1">
      <c r="A48" s="163"/>
      <c r="B48" s="163"/>
      <c r="C48" s="163"/>
      <c r="D48" s="163"/>
      <c r="E48" s="163"/>
      <c r="F48" s="163"/>
      <c r="G48" s="163"/>
      <c r="H48" s="163"/>
      <c r="I48" s="163"/>
    </row>
    <row r="49" spans="1:9" s="205" customFormat="1" ht="17" customHeight="1">
      <c r="A49" s="163"/>
      <c r="B49" s="163"/>
      <c r="C49" s="163"/>
      <c r="D49" s="163"/>
      <c r="E49" s="163"/>
      <c r="F49" s="163"/>
      <c r="G49" s="163"/>
      <c r="H49" s="163"/>
      <c r="I49" s="163"/>
    </row>
    <row r="50" spans="1:9" s="205" customFormat="1" ht="17" customHeight="1">
      <c r="A50" s="163"/>
      <c r="B50" s="163"/>
      <c r="C50" s="163"/>
      <c r="D50" s="163"/>
      <c r="E50" s="163"/>
      <c r="F50" s="163"/>
      <c r="G50" s="163"/>
      <c r="H50" s="163"/>
      <c r="I50" s="163"/>
    </row>
    <row r="51" spans="1:9" s="205" customFormat="1" ht="17" customHeight="1">
      <c r="A51" s="163"/>
      <c r="B51" s="163"/>
      <c r="C51" s="163"/>
      <c r="D51" s="163"/>
      <c r="E51" s="163"/>
      <c r="F51" s="163"/>
      <c r="G51" s="163"/>
      <c r="H51" s="163"/>
      <c r="I51" s="163"/>
    </row>
    <row r="52" spans="1:9" s="205" customFormat="1" ht="17" customHeight="1">
      <c r="A52" s="163"/>
      <c r="B52" s="163"/>
      <c r="C52" s="163"/>
      <c r="D52" s="163"/>
      <c r="E52" s="163"/>
      <c r="F52" s="163"/>
      <c r="G52" s="163"/>
      <c r="H52" s="163"/>
      <c r="I52" s="163"/>
    </row>
    <row r="53" spans="1:9" s="205" customFormat="1" ht="17" customHeight="1">
      <c r="A53" s="163"/>
      <c r="B53" s="163"/>
      <c r="C53" s="163"/>
      <c r="D53" s="163"/>
      <c r="E53" s="163"/>
      <c r="F53" s="163"/>
      <c r="G53" s="163"/>
      <c r="H53" s="163"/>
      <c r="I53" s="163"/>
    </row>
    <row r="54" spans="1:9" s="205" customFormat="1" ht="17" customHeight="1">
      <c r="A54" s="163"/>
      <c r="B54" s="163"/>
      <c r="C54" s="163"/>
      <c r="D54" s="163"/>
      <c r="E54" s="163"/>
      <c r="F54" s="163"/>
      <c r="G54" s="163"/>
      <c r="H54" s="163"/>
      <c r="I54" s="163"/>
    </row>
    <row r="55" spans="1:9" s="205" customFormat="1" ht="17" customHeight="1">
      <c r="A55" s="163"/>
      <c r="B55" s="163"/>
      <c r="C55" s="163"/>
      <c r="D55" s="163"/>
      <c r="E55" s="163"/>
      <c r="F55" s="163"/>
      <c r="G55" s="163"/>
      <c r="H55" s="163"/>
      <c r="I55" s="163"/>
    </row>
    <row r="56" spans="1:9" s="205" customFormat="1" ht="17" customHeight="1">
      <c r="A56" s="163"/>
      <c r="B56" s="163"/>
      <c r="C56" s="163"/>
      <c r="D56" s="163"/>
      <c r="E56" s="163"/>
      <c r="F56" s="163"/>
      <c r="G56" s="163"/>
      <c r="H56" s="163"/>
      <c r="I56" s="163"/>
    </row>
    <row r="57" spans="1:9" s="205" customFormat="1" ht="17" customHeight="1">
      <c r="A57" s="163"/>
      <c r="B57" s="163"/>
      <c r="C57" s="163"/>
      <c r="D57" s="163"/>
      <c r="E57" s="163"/>
      <c r="F57" s="163"/>
      <c r="G57" s="163"/>
      <c r="H57" s="163"/>
      <c r="I57" s="163"/>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8000"/>
    <outlinePr summaryBelow="0"/>
  </sheetPr>
  <dimension ref="A1:I129"/>
  <sheetViews>
    <sheetView zoomScale="90" zoomScaleNormal="90" zoomScalePageLayoutView="90" workbookViewId="0">
      <pane xSplit="3" ySplit="1" topLeftCell="D2" activePane="bottomRight" state="frozen"/>
      <selection activeCell="D15" sqref="D15"/>
      <selection pane="topRight" activeCell="D15" sqref="D15"/>
      <selection pane="bottomLeft" activeCell="D15" sqref="D15"/>
      <selection pane="bottomRight" activeCell="D125" sqref="D125"/>
    </sheetView>
  </sheetViews>
  <sheetFormatPr baseColWidth="10" defaultColWidth="8.83203125" defaultRowHeight="14" outlineLevelRow="1" x14ac:dyDescent="0"/>
  <cols>
    <col min="1" max="1" width="19.33203125" style="173" customWidth="1"/>
    <col min="2" max="2" width="7.5" style="215" customWidth="1"/>
    <col min="3" max="3" width="55" style="173" customWidth="1"/>
    <col min="4" max="5" width="65" style="173" customWidth="1"/>
    <col min="6" max="6" width="27.33203125" style="173" customWidth="1"/>
    <col min="7" max="7" width="7.6640625" style="173" customWidth="1"/>
    <col min="8" max="8" width="28.83203125" style="173" customWidth="1"/>
    <col min="9" max="9" width="36.5" style="174" customWidth="1"/>
    <col min="10" max="16384" width="8.83203125" style="174"/>
  </cols>
  <sheetData>
    <row r="1" spans="1:9" s="159" customFormat="1" ht="28">
      <c r="A1" s="157" t="s">
        <v>0</v>
      </c>
      <c r="B1" s="158" t="s">
        <v>1</v>
      </c>
      <c r="C1" s="157" t="s">
        <v>2</v>
      </c>
      <c r="D1" s="157" t="s">
        <v>3</v>
      </c>
      <c r="E1" s="157" t="s">
        <v>4</v>
      </c>
      <c r="F1" s="212" t="s">
        <v>5</v>
      </c>
      <c r="G1" s="212" t="s">
        <v>339</v>
      </c>
      <c r="H1" s="212" t="s">
        <v>8</v>
      </c>
      <c r="I1" s="159" t="s">
        <v>10</v>
      </c>
    </row>
    <row r="2" spans="1:9" s="166" customFormat="1" ht="28" collapsed="1">
      <c r="A2" s="220" t="s">
        <v>795</v>
      </c>
      <c r="B2" s="219" t="s">
        <v>141</v>
      </c>
      <c r="C2" s="220" t="s">
        <v>796</v>
      </c>
      <c r="D2" s="220" t="s">
        <v>797</v>
      </c>
      <c r="E2" s="163"/>
      <c r="F2" s="165"/>
      <c r="G2" s="165"/>
      <c r="H2" s="165"/>
      <c r="I2" s="166" t="s">
        <v>217</v>
      </c>
    </row>
    <row r="3" spans="1:9" s="166" customFormat="1" hidden="1" outlineLevel="1">
      <c r="A3" s="220"/>
      <c r="B3" s="219"/>
      <c r="C3" s="163" t="s">
        <v>162</v>
      </c>
      <c r="D3" s="163" t="s">
        <v>798</v>
      </c>
      <c r="E3" s="163" t="s">
        <v>278</v>
      </c>
      <c r="F3" s="165"/>
      <c r="G3" s="165"/>
      <c r="H3" s="165"/>
    </row>
    <row r="4" spans="1:9" s="166" customFormat="1" ht="84" hidden="1" outlineLevel="1">
      <c r="A4" s="220"/>
      <c r="B4" s="219"/>
      <c r="C4" s="163" t="s">
        <v>164</v>
      </c>
      <c r="D4" s="163" t="s">
        <v>799</v>
      </c>
      <c r="E4" s="163" t="s">
        <v>800</v>
      </c>
      <c r="F4" s="165"/>
      <c r="G4" s="165"/>
      <c r="H4" s="165"/>
    </row>
    <row r="5" spans="1:9" s="166" customFormat="1" ht="70" hidden="1" outlineLevel="1">
      <c r="A5" s="220"/>
      <c r="B5" s="219"/>
      <c r="C5" s="163" t="s">
        <v>173</v>
      </c>
      <c r="D5" s="163" t="s">
        <v>801</v>
      </c>
      <c r="E5" s="163" t="s">
        <v>802</v>
      </c>
      <c r="F5" s="165"/>
      <c r="G5" s="165"/>
      <c r="H5" s="165"/>
    </row>
    <row r="6" spans="1:9" s="166" customFormat="1" ht="28" collapsed="1">
      <c r="A6" s="220" t="s">
        <v>795</v>
      </c>
      <c r="B6" s="161" t="s">
        <v>142</v>
      </c>
      <c r="C6" s="160" t="s">
        <v>106</v>
      </c>
      <c r="D6" s="160" t="s">
        <v>803</v>
      </c>
      <c r="E6" s="163"/>
      <c r="F6" s="165"/>
      <c r="G6" s="165"/>
      <c r="H6" s="165"/>
      <c r="I6" s="166" t="s">
        <v>217</v>
      </c>
    </row>
    <row r="7" spans="1:9" s="166" customFormat="1" ht="28" hidden="1" outlineLevel="1">
      <c r="A7" s="160"/>
      <c r="B7" s="161"/>
      <c r="C7" s="163" t="s">
        <v>2052</v>
      </c>
      <c r="D7" s="163" t="s">
        <v>804</v>
      </c>
      <c r="E7" s="163" t="s">
        <v>805</v>
      </c>
      <c r="F7" s="165"/>
      <c r="G7" s="165"/>
      <c r="H7" s="165"/>
    </row>
    <row r="8" spans="1:9" s="166" customFormat="1" ht="28" hidden="1" outlineLevel="1">
      <c r="A8" s="160"/>
      <c r="B8" s="161"/>
      <c r="C8" s="163" t="s">
        <v>164</v>
      </c>
      <c r="D8" s="163" t="s">
        <v>806</v>
      </c>
      <c r="E8" s="163" t="s">
        <v>807</v>
      </c>
      <c r="F8" s="165"/>
      <c r="G8" s="165"/>
      <c r="H8" s="165"/>
    </row>
    <row r="9" spans="1:9" s="166" customFormat="1" ht="84" hidden="1" outlineLevel="1">
      <c r="A9" s="160"/>
      <c r="B9" s="161"/>
      <c r="C9" s="163" t="s">
        <v>173</v>
      </c>
      <c r="D9" s="163" t="s">
        <v>808</v>
      </c>
      <c r="E9" s="163" t="s">
        <v>809</v>
      </c>
      <c r="F9" s="165"/>
      <c r="G9" s="165"/>
      <c r="H9" s="165"/>
    </row>
    <row r="10" spans="1:9" s="166" customFormat="1" ht="56" hidden="1" outlineLevel="1">
      <c r="A10" s="160"/>
      <c r="B10" s="161"/>
      <c r="C10" s="163" t="s">
        <v>176</v>
      </c>
      <c r="D10" s="163" t="s">
        <v>810</v>
      </c>
      <c r="E10" s="163" t="s">
        <v>811</v>
      </c>
      <c r="F10" s="165"/>
      <c r="G10" s="165"/>
      <c r="H10" s="165"/>
    </row>
    <row r="11" spans="1:9" s="164" customFormat="1" ht="28" collapsed="1">
      <c r="A11" s="220" t="s">
        <v>795</v>
      </c>
      <c r="B11" s="161" t="s">
        <v>143</v>
      </c>
      <c r="C11" s="160" t="s">
        <v>107</v>
      </c>
      <c r="D11" s="160" t="s">
        <v>812</v>
      </c>
      <c r="E11" s="163"/>
      <c r="F11" s="163"/>
      <c r="G11" s="163"/>
      <c r="H11" s="163"/>
      <c r="I11" s="164" t="s">
        <v>672</v>
      </c>
    </row>
    <row r="12" spans="1:9" s="164" customFormat="1" ht="28" hidden="1" outlineLevel="1">
      <c r="A12" s="160"/>
      <c r="B12" s="161"/>
      <c r="C12" s="163" t="s">
        <v>162</v>
      </c>
      <c r="D12" s="163" t="s">
        <v>813</v>
      </c>
      <c r="E12" s="163" t="s">
        <v>814</v>
      </c>
      <c r="F12" s="163"/>
      <c r="G12" s="163"/>
      <c r="H12" s="163"/>
    </row>
    <row r="13" spans="1:9" s="164" customFormat="1" ht="28" hidden="1" outlineLevel="1">
      <c r="A13" s="160"/>
      <c r="B13" s="161"/>
      <c r="C13" s="163" t="s">
        <v>164</v>
      </c>
      <c r="D13" s="163" t="s">
        <v>815</v>
      </c>
      <c r="E13" s="163" t="s">
        <v>814</v>
      </c>
      <c r="F13" s="163"/>
      <c r="G13" s="163"/>
      <c r="H13" s="163"/>
    </row>
    <row r="14" spans="1:9" s="164" customFormat="1" ht="28" hidden="1" outlineLevel="1">
      <c r="A14" s="160"/>
      <c r="B14" s="161"/>
      <c r="C14" s="163" t="s">
        <v>173</v>
      </c>
      <c r="D14" s="163" t="s">
        <v>816</v>
      </c>
      <c r="E14" s="163" t="s">
        <v>814</v>
      </c>
      <c r="F14" s="163"/>
      <c r="G14" s="163"/>
      <c r="H14" s="163"/>
    </row>
    <row r="15" spans="1:9" s="164" customFormat="1" ht="28" hidden="1" outlineLevel="1">
      <c r="A15" s="160"/>
      <c r="B15" s="161"/>
      <c r="C15" s="163" t="s">
        <v>176</v>
      </c>
      <c r="D15" s="163" t="s">
        <v>817</v>
      </c>
      <c r="E15" s="163" t="s">
        <v>814</v>
      </c>
      <c r="F15" s="163"/>
      <c r="G15" s="163"/>
      <c r="H15" s="163"/>
    </row>
    <row r="16" spans="1:9" s="164" customFormat="1" collapsed="1">
      <c r="A16" s="220" t="s">
        <v>795</v>
      </c>
      <c r="B16" s="161" t="s">
        <v>144</v>
      </c>
      <c r="C16" s="160" t="s">
        <v>109</v>
      </c>
      <c r="D16" s="160" t="s">
        <v>818</v>
      </c>
      <c r="E16" s="163"/>
      <c r="F16" s="163"/>
      <c r="G16" s="163"/>
      <c r="H16" s="163"/>
      <c r="I16" s="164" t="s">
        <v>672</v>
      </c>
    </row>
    <row r="17" spans="1:9" s="164" customFormat="1" ht="84" hidden="1" outlineLevel="1">
      <c r="A17" s="160"/>
      <c r="B17" s="161"/>
      <c r="C17" s="163" t="s">
        <v>162</v>
      </c>
      <c r="D17" s="163" t="s">
        <v>819</v>
      </c>
      <c r="E17" s="163" t="s">
        <v>820</v>
      </c>
      <c r="F17" s="163"/>
      <c r="G17" s="163"/>
      <c r="H17" s="163"/>
    </row>
    <row r="18" spans="1:9" s="164" customFormat="1" ht="28" hidden="1" outlineLevel="1">
      <c r="A18" s="160"/>
      <c r="B18" s="161"/>
      <c r="C18" s="163" t="s">
        <v>164</v>
      </c>
      <c r="D18" s="163" t="s">
        <v>821</v>
      </c>
      <c r="E18" s="163" t="s">
        <v>822</v>
      </c>
      <c r="F18" s="163"/>
      <c r="G18" s="163"/>
      <c r="H18" s="163"/>
    </row>
    <row r="19" spans="1:9" s="164" customFormat="1" ht="28" hidden="1" outlineLevel="1">
      <c r="A19" s="160"/>
      <c r="B19" s="161"/>
      <c r="C19" s="163" t="s">
        <v>173</v>
      </c>
      <c r="D19" s="163" t="s">
        <v>823</v>
      </c>
      <c r="E19" s="163" t="s">
        <v>822</v>
      </c>
      <c r="F19" s="163"/>
      <c r="G19" s="163"/>
      <c r="H19" s="163"/>
    </row>
    <row r="20" spans="1:9" s="164" customFormat="1" ht="28" hidden="1" outlineLevel="1">
      <c r="A20" s="160"/>
      <c r="B20" s="161"/>
      <c r="C20" s="163" t="s">
        <v>176</v>
      </c>
      <c r="D20" s="163" t="s">
        <v>824</v>
      </c>
      <c r="E20" s="163" t="s">
        <v>822</v>
      </c>
      <c r="F20" s="163"/>
      <c r="G20" s="163"/>
      <c r="H20" s="163"/>
    </row>
    <row r="21" spans="1:9" s="166" customFormat="1" ht="126" collapsed="1">
      <c r="A21" s="220" t="s">
        <v>795</v>
      </c>
      <c r="B21" s="219" t="s">
        <v>145</v>
      </c>
      <c r="C21" s="220" t="s">
        <v>825</v>
      </c>
      <c r="D21" s="220" t="s">
        <v>826</v>
      </c>
      <c r="E21" s="163"/>
      <c r="F21" s="165"/>
      <c r="G21" s="165"/>
      <c r="H21" s="165"/>
      <c r="I21" s="166" t="s">
        <v>672</v>
      </c>
    </row>
    <row r="22" spans="1:9" s="166" customFormat="1" ht="42" hidden="1" outlineLevel="1">
      <c r="A22" s="220"/>
      <c r="B22" s="219"/>
      <c r="C22" s="163" t="s">
        <v>162</v>
      </c>
      <c r="D22" s="163" t="s">
        <v>827</v>
      </c>
      <c r="E22" s="163" t="s">
        <v>828</v>
      </c>
      <c r="F22" s="165"/>
      <c r="G22" s="165"/>
      <c r="H22" s="165"/>
    </row>
    <row r="23" spans="1:9" s="166" customFormat="1" ht="42" hidden="1" outlineLevel="1">
      <c r="A23" s="220"/>
      <c r="B23" s="219"/>
      <c r="C23" s="163" t="s">
        <v>164</v>
      </c>
      <c r="D23" s="163" t="s">
        <v>829</v>
      </c>
      <c r="E23" s="163" t="s">
        <v>828</v>
      </c>
      <c r="F23" s="165"/>
      <c r="G23" s="165"/>
      <c r="H23" s="165"/>
    </row>
    <row r="24" spans="1:9" s="166" customFormat="1" ht="28" hidden="1" outlineLevel="1">
      <c r="A24" s="220"/>
      <c r="B24" s="219"/>
      <c r="C24" s="163" t="s">
        <v>173</v>
      </c>
      <c r="D24" s="163" t="s">
        <v>830</v>
      </c>
      <c r="E24" s="163" t="s">
        <v>828</v>
      </c>
      <c r="F24" s="165"/>
      <c r="G24" s="165"/>
      <c r="H24" s="165"/>
    </row>
    <row r="25" spans="1:9" s="166" customFormat="1" ht="42" hidden="1" outlineLevel="1">
      <c r="A25" s="220"/>
      <c r="B25" s="219"/>
      <c r="C25" s="163" t="s">
        <v>176</v>
      </c>
      <c r="D25" s="163" t="s">
        <v>831</v>
      </c>
      <c r="E25" s="163" t="s">
        <v>828</v>
      </c>
      <c r="F25" s="165"/>
      <c r="G25" s="165"/>
      <c r="H25" s="165"/>
    </row>
    <row r="26" spans="1:9" s="164" customFormat="1" ht="28" collapsed="1">
      <c r="A26" s="220" t="s">
        <v>795</v>
      </c>
      <c r="B26" s="161" t="s">
        <v>146</v>
      </c>
      <c r="C26" s="160" t="s">
        <v>111</v>
      </c>
      <c r="D26" s="160" t="s">
        <v>832</v>
      </c>
      <c r="E26" s="163"/>
      <c r="F26" s="163"/>
      <c r="G26" s="163"/>
      <c r="H26" s="163"/>
      <c r="I26" s="164" t="s">
        <v>217</v>
      </c>
    </row>
    <row r="27" spans="1:9" s="164" customFormat="1" ht="28" hidden="1" outlineLevel="1">
      <c r="A27" s="160"/>
      <c r="B27" s="161"/>
      <c r="C27" s="163" t="s">
        <v>162</v>
      </c>
      <c r="D27" s="163" t="s">
        <v>833</v>
      </c>
      <c r="E27" s="163" t="s">
        <v>834</v>
      </c>
      <c r="F27" s="163"/>
      <c r="G27" s="163"/>
      <c r="H27" s="163"/>
    </row>
    <row r="28" spans="1:9" s="164" customFormat="1" ht="42" hidden="1" outlineLevel="1">
      <c r="A28" s="160"/>
      <c r="B28" s="161"/>
      <c r="C28" s="163" t="s">
        <v>164</v>
      </c>
      <c r="D28" s="163" t="s">
        <v>835</v>
      </c>
      <c r="E28" s="163" t="s">
        <v>836</v>
      </c>
      <c r="F28" s="163"/>
      <c r="G28" s="163"/>
      <c r="H28" s="163"/>
    </row>
    <row r="29" spans="1:9" s="164" customFormat="1" ht="28" hidden="1" outlineLevel="1">
      <c r="A29" s="163"/>
      <c r="B29" s="231"/>
      <c r="C29" s="163" t="s">
        <v>162</v>
      </c>
      <c r="D29" s="163" t="s">
        <v>837</v>
      </c>
      <c r="E29" s="163" t="s">
        <v>838</v>
      </c>
      <c r="F29" s="163"/>
      <c r="G29" s="163"/>
      <c r="H29" s="163"/>
    </row>
    <row r="30" spans="1:9" s="164" customFormat="1" ht="28" collapsed="1">
      <c r="A30" s="220" t="s">
        <v>795</v>
      </c>
      <c r="B30" s="161" t="s">
        <v>839</v>
      </c>
      <c r="C30" s="160" t="s">
        <v>840</v>
      </c>
      <c r="D30" s="160" t="s">
        <v>841</v>
      </c>
      <c r="E30" s="163"/>
      <c r="F30" s="163"/>
      <c r="G30" s="163"/>
      <c r="H30" s="163"/>
      <c r="I30" s="164" t="s">
        <v>217</v>
      </c>
    </row>
    <row r="31" spans="1:9" s="164" customFormat="1" ht="28" hidden="1" outlineLevel="1">
      <c r="A31" s="160"/>
      <c r="B31" s="161"/>
      <c r="C31" s="163" t="s">
        <v>162</v>
      </c>
      <c r="D31" s="163" t="s">
        <v>842</v>
      </c>
      <c r="E31" s="163" t="s">
        <v>828</v>
      </c>
      <c r="F31" s="163"/>
      <c r="G31" s="163"/>
      <c r="H31" s="163"/>
    </row>
    <row r="32" spans="1:9" s="164" customFormat="1" ht="28" hidden="1" outlineLevel="1">
      <c r="A32" s="160"/>
      <c r="B32" s="161"/>
      <c r="C32" s="163" t="s">
        <v>164</v>
      </c>
      <c r="D32" s="163" t="s">
        <v>843</v>
      </c>
      <c r="E32" s="163" t="s">
        <v>828</v>
      </c>
      <c r="F32" s="163"/>
      <c r="G32" s="163"/>
      <c r="H32" s="163"/>
    </row>
    <row r="33" spans="1:9" s="164" customFormat="1" ht="28" collapsed="1">
      <c r="A33" s="220" t="s">
        <v>795</v>
      </c>
      <c r="B33" s="161" t="s">
        <v>844</v>
      </c>
      <c r="C33" s="160" t="s">
        <v>845</v>
      </c>
      <c r="D33" s="160" t="s">
        <v>846</v>
      </c>
      <c r="E33" s="163"/>
      <c r="F33" s="163"/>
      <c r="G33" s="163"/>
      <c r="H33" s="163"/>
      <c r="I33" s="164" t="s">
        <v>672</v>
      </c>
    </row>
    <row r="34" spans="1:9" s="164" customFormat="1" ht="84" hidden="1" outlineLevel="1">
      <c r="A34" s="232"/>
      <c r="B34" s="167"/>
      <c r="C34" s="163" t="s">
        <v>162</v>
      </c>
      <c r="D34" s="163" t="s">
        <v>847</v>
      </c>
      <c r="E34" s="163" t="s">
        <v>820</v>
      </c>
      <c r="F34" s="163"/>
      <c r="G34" s="163"/>
      <c r="H34" s="163"/>
    </row>
    <row r="35" spans="1:9" s="164" customFormat="1" ht="28" hidden="1" outlineLevel="1">
      <c r="A35" s="232"/>
      <c r="B35" s="167"/>
      <c r="C35" s="163" t="s">
        <v>164</v>
      </c>
      <c r="D35" s="163" t="s">
        <v>848</v>
      </c>
      <c r="E35" s="163" t="s">
        <v>822</v>
      </c>
      <c r="F35" s="163"/>
      <c r="G35" s="163"/>
      <c r="H35" s="163"/>
    </row>
    <row r="36" spans="1:9" s="164" customFormat="1" ht="28" hidden="1" outlineLevel="1">
      <c r="A36" s="232"/>
      <c r="B36" s="167"/>
      <c r="C36" s="163" t="s">
        <v>173</v>
      </c>
      <c r="D36" s="163" t="s">
        <v>849</v>
      </c>
      <c r="E36" s="163" t="s">
        <v>822</v>
      </c>
      <c r="F36" s="163"/>
      <c r="G36" s="163"/>
      <c r="H36" s="163"/>
    </row>
    <row r="37" spans="1:9" s="164" customFormat="1" ht="28" hidden="1" outlineLevel="1">
      <c r="A37" s="162"/>
      <c r="B37" s="167"/>
      <c r="C37" s="163" t="s">
        <v>176</v>
      </c>
      <c r="D37" s="163" t="s">
        <v>850</v>
      </c>
      <c r="E37" s="163" t="s">
        <v>822</v>
      </c>
      <c r="F37" s="163"/>
      <c r="G37" s="163"/>
      <c r="H37" s="163"/>
    </row>
    <row r="38" spans="1:9" s="164" customFormat="1" ht="84" collapsed="1">
      <c r="A38" s="160" t="s">
        <v>851</v>
      </c>
      <c r="B38" s="161" t="s">
        <v>852</v>
      </c>
      <c r="C38" s="160" t="s">
        <v>853</v>
      </c>
      <c r="D38" s="160" t="s">
        <v>854</v>
      </c>
      <c r="E38" s="163"/>
      <c r="F38" s="163"/>
      <c r="G38" s="163"/>
      <c r="H38" s="163"/>
      <c r="I38" s="164" t="s">
        <v>633</v>
      </c>
    </row>
    <row r="39" spans="1:9" s="164" customFormat="1" ht="28" hidden="1" outlineLevel="1">
      <c r="A39" s="160"/>
      <c r="B39" s="161"/>
      <c r="C39" s="163" t="s">
        <v>162</v>
      </c>
      <c r="D39" s="163" t="s">
        <v>2429</v>
      </c>
      <c r="E39" s="164" t="s">
        <v>2424</v>
      </c>
      <c r="F39" s="163"/>
      <c r="G39" s="163"/>
      <c r="H39" s="163"/>
    </row>
    <row r="40" spans="1:9" s="164" customFormat="1" ht="28" hidden="1" outlineLevel="1">
      <c r="A40" s="160"/>
      <c r="B40" s="161"/>
      <c r="C40" s="404" t="s">
        <v>164</v>
      </c>
      <c r="D40" s="163" t="s">
        <v>2426</v>
      </c>
      <c r="E40" s="163"/>
      <c r="F40" s="163"/>
      <c r="G40" s="163"/>
      <c r="H40" s="163"/>
    </row>
    <row r="41" spans="1:9" s="164" customFormat="1" ht="42" hidden="1" outlineLevel="1">
      <c r="A41" s="160"/>
      <c r="B41" s="161"/>
      <c r="C41" s="163" t="s">
        <v>173</v>
      </c>
      <c r="D41" s="163" t="s">
        <v>2428</v>
      </c>
      <c r="E41" s="163" t="s">
        <v>2425</v>
      </c>
      <c r="F41" s="163"/>
      <c r="G41" s="163"/>
      <c r="H41" s="163"/>
    </row>
    <row r="42" spans="1:9" s="164" customFormat="1" ht="28" hidden="1" outlineLevel="1">
      <c r="A42" s="160"/>
      <c r="B42" s="161"/>
      <c r="C42" s="163" t="s">
        <v>176</v>
      </c>
      <c r="D42" s="163" t="s">
        <v>2427</v>
      </c>
      <c r="E42" s="163"/>
      <c r="F42" s="163"/>
      <c r="G42" s="163"/>
      <c r="H42" s="163"/>
    </row>
    <row r="43" spans="1:9" s="164" customFormat="1" ht="28" hidden="1" outlineLevel="1">
      <c r="A43" s="160"/>
      <c r="B43" s="161"/>
      <c r="C43" s="163" t="s">
        <v>179</v>
      </c>
      <c r="D43" s="163" t="s">
        <v>2430</v>
      </c>
      <c r="E43" s="163"/>
      <c r="F43" s="163"/>
      <c r="G43" s="163"/>
      <c r="H43" s="163"/>
    </row>
    <row r="44" spans="1:9" s="164" customFormat="1" ht="42" hidden="1" outlineLevel="1">
      <c r="A44" s="160"/>
      <c r="B44" s="161"/>
      <c r="C44" s="163" t="s">
        <v>182</v>
      </c>
      <c r="D44" s="163" t="s">
        <v>2431</v>
      </c>
      <c r="E44" s="163"/>
      <c r="F44" s="163"/>
      <c r="G44" s="163"/>
      <c r="H44" s="163"/>
    </row>
    <row r="45" spans="1:9" s="164" customFormat="1" ht="84" hidden="1" outlineLevel="1">
      <c r="A45" s="160"/>
      <c r="B45" s="161"/>
      <c r="C45" s="163" t="s">
        <v>332</v>
      </c>
      <c r="D45" s="163" t="s">
        <v>2432</v>
      </c>
      <c r="E45" s="163"/>
      <c r="F45" s="163"/>
      <c r="G45" s="163"/>
      <c r="H45" s="163"/>
    </row>
    <row r="46" spans="1:9" s="164" customFormat="1" ht="70" hidden="1" outlineLevel="1">
      <c r="A46" s="160"/>
      <c r="B46" s="161"/>
      <c r="C46" s="163" t="s">
        <v>335</v>
      </c>
      <c r="D46" s="163" t="s">
        <v>2422</v>
      </c>
      <c r="E46" s="163"/>
      <c r="F46" s="163"/>
      <c r="G46" s="163"/>
      <c r="H46" s="163"/>
    </row>
    <row r="47" spans="1:9" s="164" customFormat="1" ht="70" hidden="1" outlineLevel="1">
      <c r="A47" s="160"/>
      <c r="B47" s="161"/>
      <c r="C47" s="163" t="s">
        <v>338</v>
      </c>
      <c r="D47" s="163" t="s">
        <v>2423</v>
      </c>
      <c r="E47" s="163" t="s">
        <v>855</v>
      </c>
      <c r="F47" s="163"/>
      <c r="G47" s="163"/>
      <c r="H47" s="163"/>
    </row>
    <row r="48" spans="1:9" s="164" customFormat="1" ht="112" collapsed="1">
      <c r="A48" s="160" t="s">
        <v>851</v>
      </c>
      <c r="B48" s="161" t="s">
        <v>856</v>
      </c>
      <c r="C48" s="160" t="s">
        <v>857</v>
      </c>
      <c r="D48" s="160" t="s">
        <v>858</v>
      </c>
      <c r="E48" s="163"/>
      <c r="F48" s="163"/>
      <c r="G48" s="163"/>
      <c r="H48" s="163"/>
      <c r="I48" s="164" t="s">
        <v>633</v>
      </c>
    </row>
    <row r="49" spans="1:9" s="164" customFormat="1" ht="70" hidden="1" outlineLevel="1">
      <c r="A49" s="160"/>
      <c r="B49" s="161"/>
      <c r="C49" s="163" t="s">
        <v>162</v>
      </c>
      <c r="D49" s="163" t="s">
        <v>859</v>
      </c>
      <c r="E49" s="163" t="s">
        <v>860</v>
      </c>
      <c r="F49" s="163"/>
      <c r="G49" s="163"/>
      <c r="H49" s="163"/>
    </row>
    <row r="50" spans="1:9" s="164" customFormat="1" ht="70" hidden="1" outlineLevel="1">
      <c r="A50" s="160"/>
      <c r="B50" s="161"/>
      <c r="C50" s="163" t="s">
        <v>164</v>
      </c>
      <c r="D50" s="163" t="s">
        <v>861</v>
      </c>
      <c r="E50" s="163" t="s">
        <v>860</v>
      </c>
      <c r="F50" s="163"/>
      <c r="G50" s="163"/>
      <c r="H50" s="163"/>
    </row>
    <row r="51" spans="1:9" s="164" customFormat="1" ht="70" hidden="1" outlineLevel="1">
      <c r="A51" s="160"/>
      <c r="B51" s="161"/>
      <c r="C51" s="163" t="s">
        <v>173</v>
      </c>
      <c r="D51" s="163" t="s">
        <v>862</v>
      </c>
      <c r="E51" s="163" t="s">
        <v>860</v>
      </c>
      <c r="F51" s="163"/>
      <c r="G51" s="163"/>
      <c r="H51" s="163"/>
    </row>
    <row r="52" spans="1:9" s="164" customFormat="1" ht="70" hidden="1" outlineLevel="1">
      <c r="A52" s="160"/>
      <c r="B52" s="161"/>
      <c r="C52" s="163" t="s">
        <v>176</v>
      </c>
      <c r="D52" s="163" t="s">
        <v>863</v>
      </c>
      <c r="E52" s="163" t="s">
        <v>860</v>
      </c>
      <c r="F52" s="163"/>
      <c r="G52" s="163"/>
      <c r="H52" s="163"/>
    </row>
    <row r="53" spans="1:9" s="164" customFormat="1" hidden="1" outlineLevel="1">
      <c r="A53" s="163"/>
      <c r="B53" s="231"/>
      <c r="C53" s="163" t="s">
        <v>179</v>
      </c>
      <c r="D53" s="163" t="s">
        <v>864</v>
      </c>
      <c r="E53" s="163"/>
      <c r="F53" s="163"/>
      <c r="G53" s="163"/>
      <c r="H53" s="163"/>
    </row>
    <row r="54" spans="1:9" s="164" customFormat="1" ht="126" collapsed="1">
      <c r="A54" s="220" t="s">
        <v>851</v>
      </c>
      <c r="B54" s="219" t="s">
        <v>865</v>
      </c>
      <c r="C54" s="220" t="s">
        <v>866</v>
      </c>
      <c r="D54" s="220" t="s">
        <v>867</v>
      </c>
      <c r="E54" s="163"/>
      <c r="F54" s="163"/>
      <c r="G54" s="163"/>
      <c r="H54" s="163"/>
      <c r="I54" s="164" t="s">
        <v>633</v>
      </c>
    </row>
    <row r="55" spans="1:9" s="164" customFormat="1" ht="42" hidden="1" outlineLevel="1">
      <c r="A55" s="163"/>
      <c r="B55" s="231"/>
      <c r="C55" s="163" t="s">
        <v>162</v>
      </c>
      <c r="D55" s="163" t="s">
        <v>827</v>
      </c>
      <c r="E55" s="163" t="s">
        <v>868</v>
      </c>
      <c r="F55" s="163"/>
      <c r="G55" s="163"/>
      <c r="H55" s="163"/>
    </row>
    <row r="56" spans="1:9" s="164" customFormat="1" ht="42" hidden="1" outlineLevel="1">
      <c r="A56" s="163"/>
      <c r="B56" s="231"/>
      <c r="C56" s="163" t="s">
        <v>164</v>
      </c>
      <c r="D56" s="163" t="s">
        <v>829</v>
      </c>
      <c r="E56" s="163" t="s">
        <v>868</v>
      </c>
      <c r="F56" s="163"/>
      <c r="G56" s="163"/>
      <c r="H56" s="163"/>
    </row>
    <row r="57" spans="1:9" s="164" customFormat="1" ht="28" hidden="1" outlineLevel="1">
      <c r="A57" s="163"/>
      <c r="B57" s="231"/>
      <c r="C57" s="163" t="s">
        <v>173</v>
      </c>
      <c r="D57" s="163" t="s">
        <v>830</v>
      </c>
      <c r="E57" s="163" t="s">
        <v>868</v>
      </c>
      <c r="F57" s="163"/>
      <c r="G57" s="163"/>
      <c r="H57" s="163"/>
    </row>
    <row r="58" spans="1:9" s="164" customFormat="1" ht="42" hidden="1" outlineLevel="1">
      <c r="A58" s="163"/>
      <c r="B58" s="231"/>
      <c r="C58" s="163" t="s">
        <v>176</v>
      </c>
      <c r="D58" s="163" t="s">
        <v>831</v>
      </c>
      <c r="E58" s="163" t="s">
        <v>868</v>
      </c>
      <c r="F58" s="163"/>
      <c r="G58" s="163"/>
      <c r="H58" s="163"/>
    </row>
    <row r="59" spans="1:9" s="164" customFormat="1" ht="196" collapsed="1">
      <c r="A59" s="160" t="s">
        <v>851</v>
      </c>
      <c r="B59" s="161" t="s">
        <v>865</v>
      </c>
      <c r="C59" s="160" t="s">
        <v>869</v>
      </c>
      <c r="D59" s="160" t="s">
        <v>870</v>
      </c>
      <c r="E59" s="163"/>
      <c r="F59" s="163"/>
      <c r="G59" s="163"/>
      <c r="H59" s="163"/>
      <c r="I59" s="164" t="s">
        <v>633</v>
      </c>
    </row>
    <row r="60" spans="1:9" s="164" customFormat="1" hidden="1" outlineLevel="1">
      <c r="A60" s="160"/>
      <c r="B60" s="161"/>
      <c r="C60" s="163" t="s">
        <v>162</v>
      </c>
      <c r="D60" s="163" t="s">
        <v>2406</v>
      </c>
      <c r="E60" s="164" t="s">
        <v>2419</v>
      </c>
      <c r="F60" s="163"/>
      <c r="G60" s="163"/>
      <c r="H60" s="163"/>
    </row>
    <row r="61" spans="1:9" s="164" customFormat="1" ht="28" hidden="1" outlineLevel="1">
      <c r="A61" s="160"/>
      <c r="B61" s="161"/>
      <c r="C61" s="163" t="s">
        <v>164</v>
      </c>
      <c r="D61" s="163" t="s">
        <v>2407</v>
      </c>
      <c r="F61" s="163"/>
      <c r="G61" s="163"/>
      <c r="H61" s="163"/>
    </row>
    <row r="62" spans="1:9" s="164" customFormat="1" hidden="1" outlineLevel="1">
      <c r="A62" s="160"/>
      <c r="B62" s="161"/>
      <c r="C62" s="163" t="s">
        <v>173</v>
      </c>
      <c r="D62" s="163" t="s">
        <v>2408</v>
      </c>
      <c r="F62" s="163"/>
      <c r="G62" s="163"/>
      <c r="H62" s="163"/>
    </row>
    <row r="63" spans="1:9" s="164" customFormat="1" ht="42" hidden="1" outlineLevel="1">
      <c r="A63" s="160"/>
      <c r="B63" s="161"/>
      <c r="C63" s="163" t="s">
        <v>176</v>
      </c>
      <c r="D63" s="163" t="s">
        <v>2409</v>
      </c>
      <c r="E63" s="163"/>
      <c r="F63" s="163"/>
      <c r="G63" s="163"/>
      <c r="H63" s="163"/>
    </row>
    <row r="64" spans="1:9" s="164" customFormat="1" hidden="1" outlineLevel="1">
      <c r="A64" s="160"/>
      <c r="B64" s="161"/>
      <c r="C64" s="163" t="s">
        <v>179</v>
      </c>
      <c r="D64" s="163" t="s">
        <v>2410</v>
      </c>
      <c r="E64" s="163" t="s">
        <v>2420</v>
      </c>
      <c r="F64" s="163"/>
      <c r="G64" s="163"/>
      <c r="H64" s="163"/>
    </row>
    <row r="65" spans="1:9" s="164" customFormat="1" ht="28" hidden="1" outlineLevel="1">
      <c r="A65" s="160"/>
      <c r="B65" s="161"/>
      <c r="C65" s="163" t="s">
        <v>182</v>
      </c>
      <c r="D65" s="163" t="s">
        <v>2411</v>
      </c>
      <c r="E65" s="163" t="s">
        <v>2421</v>
      </c>
      <c r="F65" s="163"/>
      <c r="G65" s="163"/>
      <c r="H65" s="163"/>
    </row>
    <row r="66" spans="1:9" s="164" customFormat="1" ht="42" hidden="1" outlineLevel="1">
      <c r="A66" s="160"/>
      <c r="B66" s="161"/>
      <c r="C66" s="163" t="s">
        <v>332</v>
      </c>
      <c r="D66" s="163" t="s">
        <v>2412</v>
      </c>
      <c r="E66" s="163"/>
      <c r="F66" s="163"/>
      <c r="G66" s="163"/>
      <c r="H66" s="163"/>
    </row>
    <row r="67" spans="1:9" s="164" customFormat="1" ht="28" hidden="1" outlineLevel="1">
      <c r="A67" s="160"/>
      <c r="B67" s="161"/>
      <c r="C67" s="163" t="s">
        <v>335</v>
      </c>
      <c r="D67" s="163" t="s">
        <v>2413</v>
      </c>
      <c r="E67" s="163"/>
      <c r="F67" s="163"/>
      <c r="G67" s="163"/>
      <c r="H67" s="163"/>
    </row>
    <row r="68" spans="1:9" s="164" customFormat="1" hidden="1" outlineLevel="1">
      <c r="A68" s="160"/>
      <c r="B68" s="161"/>
      <c r="C68" s="163" t="s">
        <v>338</v>
      </c>
      <c r="D68" s="163" t="s">
        <v>2414</v>
      </c>
      <c r="E68" s="163" t="s">
        <v>2417</v>
      </c>
      <c r="F68" s="163"/>
      <c r="G68" s="163"/>
      <c r="H68" s="163"/>
    </row>
    <row r="69" spans="1:9" s="164" customFormat="1" ht="56" hidden="1" outlineLevel="1">
      <c r="A69" s="160"/>
      <c r="B69" s="161"/>
      <c r="C69" s="163" t="s">
        <v>1158</v>
      </c>
      <c r="D69" s="163" t="s">
        <v>2415</v>
      </c>
      <c r="E69" s="163" t="s">
        <v>2418</v>
      </c>
      <c r="F69" s="163"/>
      <c r="G69" s="163"/>
      <c r="H69" s="163"/>
    </row>
    <row r="70" spans="1:9" s="164" customFormat="1" hidden="1" outlineLevel="1">
      <c r="A70" s="160"/>
      <c r="B70" s="161"/>
      <c r="C70" s="163" t="s">
        <v>1524</v>
      </c>
      <c r="D70" s="163" t="s">
        <v>2416</v>
      </c>
      <c r="E70" s="163"/>
      <c r="F70" s="163"/>
      <c r="G70" s="163"/>
      <c r="H70" s="163"/>
    </row>
    <row r="71" spans="1:9" s="164" customFormat="1" ht="56" collapsed="1">
      <c r="A71" s="160" t="s">
        <v>851</v>
      </c>
      <c r="B71" s="161" t="s">
        <v>871</v>
      </c>
      <c r="C71" s="160" t="s">
        <v>872</v>
      </c>
      <c r="D71" s="295" t="s">
        <v>873</v>
      </c>
      <c r="E71" s="163"/>
      <c r="F71" s="163"/>
      <c r="G71" s="163"/>
      <c r="H71" s="163"/>
      <c r="I71" s="164" t="s">
        <v>633</v>
      </c>
    </row>
    <row r="72" spans="1:9" s="178" customFormat="1" ht="56" hidden="1" outlineLevel="1">
      <c r="A72" s="162"/>
      <c r="B72" s="296"/>
      <c r="C72" s="297" t="s">
        <v>464</v>
      </c>
      <c r="D72" s="297" t="s">
        <v>874</v>
      </c>
      <c r="E72" s="162" t="s">
        <v>875</v>
      </c>
    </row>
    <row r="73" spans="1:9" s="178" customFormat="1" ht="28" hidden="1" outlineLevel="1">
      <c r="A73" s="162"/>
      <c r="B73" s="296"/>
      <c r="C73" s="233" t="s">
        <v>164</v>
      </c>
      <c r="D73" s="297" t="s">
        <v>876</v>
      </c>
      <c r="E73" s="162" t="s">
        <v>877</v>
      </c>
    </row>
    <row r="74" spans="1:9" s="178" customFormat="1" ht="42" hidden="1" outlineLevel="1">
      <c r="A74" s="162"/>
      <c r="B74" s="296"/>
      <c r="C74" s="233" t="s">
        <v>173</v>
      </c>
      <c r="D74" s="297" t="s">
        <v>878</v>
      </c>
      <c r="E74" s="162" t="s">
        <v>879</v>
      </c>
    </row>
    <row r="75" spans="1:9" s="178" customFormat="1" ht="28" hidden="1" outlineLevel="1">
      <c r="A75" s="162"/>
      <c r="B75" s="296"/>
      <c r="C75" s="233" t="s">
        <v>176</v>
      </c>
      <c r="D75" s="297" t="s">
        <v>880</v>
      </c>
      <c r="E75" s="162" t="s">
        <v>881</v>
      </c>
    </row>
    <row r="76" spans="1:9" s="178" customFormat="1" ht="42" hidden="1" outlineLevel="1">
      <c r="A76" s="162"/>
      <c r="B76" s="296"/>
      <c r="C76" s="297" t="s">
        <v>179</v>
      </c>
      <c r="D76" s="297" t="s">
        <v>882</v>
      </c>
      <c r="E76" s="162" t="s">
        <v>883</v>
      </c>
    </row>
    <row r="77" spans="1:9" s="178" customFormat="1" hidden="1" outlineLevel="1">
      <c r="A77" s="162"/>
      <c r="B77" s="296"/>
      <c r="C77" s="297" t="s">
        <v>182</v>
      </c>
      <c r="D77" s="297" t="s">
        <v>884</v>
      </c>
      <c r="E77" s="162" t="s">
        <v>885</v>
      </c>
    </row>
    <row r="78" spans="1:9" s="178" customFormat="1" ht="196" hidden="1" outlineLevel="1">
      <c r="A78" s="162"/>
      <c r="B78" s="296"/>
      <c r="C78" s="297" t="s">
        <v>332</v>
      </c>
      <c r="D78" s="297" t="s">
        <v>886</v>
      </c>
      <c r="E78" s="162" t="s">
        <v>887</v>
      </c>
    </row>
    <row r="79" spans="1:9" s="307" customFormat="1" ht="56" collapsed="1">
      <c r="A79" s="160" t="s">
        <v>851</v>
      </c>
      <c r="B79" s="161" t="s">
        <v>888</v>
      </c>
      <c r="C79" s="160" t="s">
        <v>889</v>
      </c>
      <c r="D79" s="295" t="s">
        <v>890</v>
      </c>
      <c r="I79" s="307" t="s">
        <v>633</v>
      </c>
    </row>
    <row r="80" spans="1:9" s="178" customFormat="1" ht="28" hidden="1" outlineLevel="1">
      <c r="A80" s="162"/>
      <c r="B80" s="161"/>
      <c r="C80" s="308" t="s">
        <v>464</v>
      </c>
      <c r="D80" s="309" t="s">
        <v>891</v>
      </c>
      <c r="E80" s="162" t="s">
        <v>892</v>
      </c>
    </row>
    <row r="81" spans="1:9" s="178" customFormat="1" ht="140" hidden="1" outlineLevel="1">
      <c r="A81" s="162"/>
      <c r="B81" s="161"/>
      <c r="C81" s="308" t="s">
        <v>164</v>
      </c>
      <c r="D81" s="309" t="s">
        <v>893</v>
      </c>
      <c r="E81" s="162" t="s">
        <v>894</v>
      </c>
    </row>
    <row r="82" spans="1:9" s="164" customFormat="1" ht="28" collapsed="1">
      <c r="A82" s="201" t="s">
        <v>851</v>
      </c>
      <c r="B82" s="161" t="s">
        <v>895</v>
      </c>
      <c r="C82" s="201" t="s">
        <v>896</v>
      </c>
      <c r="D82" s="201" t="s">
        <v>897</v>
      </c>
      <c r="E82" s="203"/>
      <c r="F82" s="203"/>
      <c r="H82" s="203"/>
      <c r="I82" s="164" t="s">
        <v>633</v>
      </c>
    </row>
    <row r="83" spans="1:9" s="164" customFormat="1" ht="28" hidden="1" outlineLevel="1">
      <c r="A83" s="201"/>
      <c r="B83" s="201"/>
      <c r="C83" s="203" t="s">
        <v>162</v>
      </c>
      <c r="D83" s="203" t="s">
        <v>898</v>
      </c>
      <c r="E83" s="203" t="s">
        <v>899</v>
      </c>
      <c r="H83" s="203"/>
    </row>
    <row r="84" spans="1:9" s="164" customFormat="1" hidden="1" outlineLevel="1">
      <c r="A84" s="201"/>
      <c r="B84" s="201"/>
      <c r="C84" s="203" t="s">
        <v>164</v>
      </c>
      <c r="D84" s="203" t="s">
        <v>900</v>
      </c>
      <c r="E84" s="203" t="s">
        <v>901</v>
      </c>
      <c r="H84" s="203"/>
    </row>
    <row r="85" spans="1:9" s="164" customFormat="1" hidden="1" outlineLevel="1">
      <c r="A85" s="201"/>
      <c r="B85" s="201"/>
      <c r="C85" s="203" t="s">
        <v>173</v>
      </c>
      <c r="D85" s="203" t="s">
        <v>902</v>
      </c>
      <c r="E85" s="203" t="s">
        <v>903</v>
      </c>
      <c r="H85" s="203"/>
    </row>
    <row r="86" spans="1:9" s="164" customFormat="1" hidden="1" outlineLevel="1">
      <c r="A86" s="201"/>
      <c r="B86" s="201"/>
      <c r="C86" s="203" t="s">
        <v>176</v>
      </c>
      <c r="D86" s="203" t="s">
        <v>904</v>
      </c>
      <c r="E86" s="203" t="s">
        <v>905</v>
      </c>
      <c r="H86" s="203"/>
    </row>
    <row r="87" spans="1:9" s="164" customFormat="1" hidden="1" outlineLevel="1">
      <c r="A87" s="201"/>
      <c r="B87" s="201"/>
      <c r="C87" s="203" t="s">
        <v>179</v>
      </c>
      <c r="D87" s="203" t="s">
        <v>906</v>
      </c>
      <c r="E87" s="203" t="s">
        <v>907</v>
      </c>
      <c r="H87" s="203"/>
    </row>
    <row r="88" spans="1:9" s="164" customFormat="1" ht="28" collapsed="1">
      <c r="A88" s="201" t="s">
        <v>851</v>
      </c>
      <c r="B88" s="161" t="s">
        <v>913</v>
      </c>
      <c r="C88" s="160" t="s">
        <v>914</v>
      </c>
      <c r="D88" s="160" t="s">
        <v>915</v>
      </c>
      <c r="E88" s="206"/>
      <c r="F88" s="203"/>
      <c r="H88" s="203"/>
      <c r="I88" s="164" t="s">
        <v>780</v>
      </c>
    </row>
    <row r="89" spans="1:9" s="164" customFormat="1" ht="28" hidden="1" outlineLevel="1">
      <c r="A89" s="206"/>
      <c r="B89" s="206"/>
      <c r="C89" s="162" t="s">
        <v>162</v>
      </c>
      <c r="D89" s="162" t="s">
        <v>916</v>
      </c>
      <c r="E89" s="162" t="s">
        <v>917</v>
      </c>
      <c r="H89" s="203"/>
    </row>
    <row r="90" spans="1:9" s="164" customFormat="1" ht="28" hidden="1" outlineLevel="1">
      <c r="A90" s="206"/>
      <c r="B90" s="206"/>
      <c r="C90" s="162" t="s">
        <v>164</v>
      </c>
      <c r="D90" s="162" t="s">
        <v>918</v>
      </c>
      <c r="E90" s="162" t="s">
        <v>919</v>
      </c>
      <c r="H90" s="203"/>
    </row>
    <row r="91" spans="1:9" s="164" customFormat="1" ht="196" hidden="1" outlineLevel="1">
      <c r="A91" s="206"/>
      <c r="B91" s="206"/>
      <c r="C91" s="162" t="s">
        <v>173</v>
      </c>
      <c r="D91" s="162" t="s">
        <v>920</v>
      </c>
      <c r="E91" s="162" t="s">
        <v>912</v>
      </c>
      <c r="H91" s="203"/>
    </row>
    <row r="92" spans="1:9" s="164" customFormat="1" collapsed="1">
      <c r="A92" s="201" t="s">
        <v>851</v>
      </c>
      <c r="B92" s="161" t="s">
        <v>921</v>
      </c>
      <c r="C92" s="160" t="s">
        <v>922</v>
      </c>
      <c r="D92" s="160" t="s">
        <v>923</v>
      </c>
      <c r="E92" s="206"/>
      <c r="F92" s="203"/>
      <c r="H92" s="203"/>
      <c r="I92" s="164" t="s">
        <v>780</v>
      </c>
    </row>
    <row r="93" spans="1:9" s="164" customFormat="1" ht="28" hidden="1" outlineLevel="1">
      <c r="A93" s="203"/>
      <c r="B93" s="203"/>
      <c r="C93" s="162" t="s">
        <v>162</v>
      </c>
      <c r="D93" s="162" t="s">
        <v>924</v>
      </c>
      <c r="E93" s="162" t="s">
        <v>917</v>
      </c>
      <c r="H93" s="203"/>
    </row>
    <row r="94" spans="1:9" s="164" customFormat="1" hidden="1" outlineLevel="1">
      <c r="A94" s="203"/>
      <c r="B94" s="203"/>
      <c r="C94" s="162" t="s">
        <v>164</v>
      </c>
      <c r="D94" s="162" t="s">
        <v>925</v>
      </c>
      <c r="E94" s="162" t="s">
        <v>910</v>
      </c>
      <c r="H94" s="203"/>
    </row>
    <row r="95" spans="1:9" s="164" customFormat="1" ht="196" hidden="1" outlineLevel="1">
      <c r="A95" s="203"/>
      <c r="B95" s="203"/>
      <c r="C95" s="162" t="s">
        <v>173</v>
      </c>
      <c r="D95" s="162" t="s">
        <v>911</v>
      </c>
      <c r="E95" s="162" t="s">
        <v>912</v>
      </c>
      <c r="H95" s="203"/>
    </row>
    <row r="96" spans="1:9" s="164" customFormat="1" ht="28" collapsed="1">
      <c r="A96" s="310" t="s">
        <v>795</v>
      </c>
      <c r="B96" s="161" t="s">
        <v>926</v>
      </c>
      <c r="C96" s="310" t="s">
        <v>927</v>
      </c>
      <c r="D96" s="310" t="s">
        <v>928</v>
      </c>
      <c r="E96" s="311"/>
      <c r="F96" s="311"/>
      <c r="G96" s="163"/>
      <c r="H96" s="163"/>
      <c r="I96" s="164" t="s">
        <v>672</v>
      </c>
    </row>
    <row r="97" spans="1:9" s="164" customFormat="1" ht="28" hidden="1" outlineLevel="1">
      <c r="A97" s="311"/>
      <c r="B97" s="311"/>
      <c r="C97" s="311" t="s">
        <v>162</v>
      </c>
      <c r="D97" s="311" t="s">
        <v>929</v>
      </c>
      <c r="E97" s="311" t="s">
        <v>930</v>
      </c>
      <c r="F97" s="163"/>
      <c r="G97" s="163"/>
      <c r="H97" s="163"/>
    </row>
    <row r="98" spans="1:9" s="164" customFormat="1" hidden="1" outlineLevel="1">
      <c r="A98" s="311"/>
      <c r="B98" s="311"/>
      <c r="C98" s="311" t="s">
        <v>164</v>
      </c>
      <c r="D98" s="311" t="s">
        <v>931</v>
      </c>
      <c r="E98" s="311" t="s">
        <v>932</v>
      </c>
      <c r="F98" s="163"/>
      <c r="G98" s="163"/>
      <c r="H98" s="163"/>
    </row>
    <row r="99" spans="1:9" s="164" customFormat="1" ht="28" hidden="1" outlineLevel="1">
      <c r="A99" s="311"/>
      <c r="B99" s="311"/>
      <c r="C99" s="311" t="s">
        <v>173</v>
      </c>
      <c r="D99" s="311" t="s">
        <v>933</v>
      </c>
      <c r="E99" s="311" t="s">
        <v>934</v>
      </c>
      <c r="F99" s="163"/>
      <c r="G99" s="163"/>
      <c r="H99" s="163"/>
    </row>
    <row r="100" spans="1:9" s="164" customFormat="1" ht="28" hidden="1" outlineLevel="1">
      <c r="A100" s="311"/>
      <c r="B100" s="311"/>
      <c r="C100" s="311" t="s">
        <v>176</v>
      </c>
      <c r="D100" s="311" t="s">
        <v>935</v>
      </c>
      <c r="E100" s="311" t="s">
        <v>936</v>
      </c>
      <c r="F100" s="311"/>
      <c r="G100" s="163"/>
      <c r="H100" s="163"/>
    </row>
    <row r="101" spans="1:9" s="164" customFormat="1" hidden="1" outlineLevel="1">
      <c r="A101" s="311"/>
      <c r="B101" s="311"/>
      <c r="C101" s="311" t="s">
        <v>179</v>
      </c>
      <c r="D101" s="311" t="s">
        <v>937</v>
      </c>
      <c r="E101" s="311" t="s">
        <v>938</v>
      </c>
      <c r="F101" s="163"/>
      <c r="G101" s="163"/>
      <c r="H101" s="163"/>
    </row>
    <row r="102" spans="1:9" s="164" customFormat="1" hidden="1" outlineLevel="1">
      <c r="A102" s="311"/>
      <c r="B102" s="311"/>
      <c r="C102" s="311" t="s">
        <v>182</v>
      </c>
      <c r="D102" s="311" t="s">
        <v>939</v>
      </c>
      <c r="E102" s="311" t="s">
        <v>940</v>
      </c>
      <c r="F102" s="311"/>
      <c r="G102" s="163"/>
      <c r="H102" s="163"/>
    </row>
    <row r="103" spans="1:9" s="164" customFormat="1" hidden="1" outlineLevel="1">
      <c r="A103" s="311"/>
      <c r="B103" s="311"/>
      <c r="C103" s="163"/>
      <c r="D103" s="311" t="s">
        <v>937</v>
      </c>
      <c r="E103" s="311" t="s">
        <v>938</v>
      </c>
      <c r="F103" s="163"/>
      <c r="G103" s="163"/>
      <c r="H103" s="163"/>
    </row>
    <row r="104" spans="1:9" s="164" customFormat="1" ht="42" collapsed="1">
      <c r="A104" s="201" t="s">
        <v>851</v>
      </c>
      <c r="B104" s="161" t="s">
        <v>941</v>
      </c>
      <c r="C104" s="310" t="s">
        <v>942</v>
      </c>
      <c r="D104" s="310" t="s">
        <v>943</v>
      </c>
      <c r="E104" s="311"/>
      <c r="F104" s="311"/>
      <c r="G104" s="163"/>
      <c r="H104" s="163"/>
      <c r="I104" s="164" t="s">
        <v>780</v>
      </c>
    </row>
    <row r="105" spans="1:9" s="164" customFormat="1" ht="28" hidden="1" outlineLevel="1">
      <c r="A105" s="311"/>
      <c r="B105" s="311"/>
      <c r="C105" s="311" t="s">
        <v>162</v>
      </c>
      <c r="D105" s="311" t="s">
        <v>929</v>
      </c>
      <c r="E105" s="311" t="s">
        <v>930</v>
      </c>
      <c r="F105" s="163"/>
      <c r="G105" s="163"/>
      <c r="H105" s="163"/>
    </row>
    <row r="106" spans="1:9" s="164" customFormat="1" hidden="1" outlineLevel="1">
      <c r="A106" s="311"/>
      <c r="B106" s="311"/>
      <c r="C106" s="311" t="s">
        <v>164</v>
      </c>
      <c r="D106" s="311" t="s">
        <v>931</v>
      </c>
      <c r="E106" s="311" t="s">
        <v>932</v>
      </c>
      <c r="F106" s="163"/>
      <c r="G106" s="163"/>
      <c r="H106" s="163"/>
    </row>
    <row r="107" spans="1:9" s="164" customFormat="1" ht="28" hidden="1" outlineLevel="1">
      <c r="A107" s="311"/>
      <c r="B107" s="311"/>
      <c r="C107" s="311" t="s">
        <v>173</v>
      </c>
      <c r="D107" s="311" t="s">
        <v>933</v>
      </c>
      <c r="E107" s="311" t="s">
        <v>934</v>
      </c>
      <c r="F107" s="163"/>
      <c r="G107" s="163"/>
      <c r="H107" s="163"/>
    </row>
    <row r="108" spans="1:9" s="164" customFormat="1" ht="28" hidden="1" outlineLevel="1">
      <c r="A108" s="311"/>
      <c r="B108" s="311"/>
      <c r="C108" s="311" t="s">
        <v>176</v>
      </c>
      <c r="D108" s="311" t="s">
        <v>935</v>
      </c>
      <c r="E108" s="311" t="s">
        <v>936</v>
      </c>
      <c r="F108" s="311"/>
      <c r="G108" s="163"/>
      <c r="H108" s="163"/>
    </row>
    <row r="109" spans="1:9" s="164" customFormat="1" hidden="1" outlineLevel="1">
      <c r="A109" s="311"/>
      <c r="B109" s="311"/>
      <c r="C109" s="311" t="s">
        <v>179</v>
      </c>
      <c r="D109" s="311" t="s">
        <v>937</v>
      </c>
      <c r="E109" s="311" t="s">
        <v>944</v>
      </c>
      <c r="F109" s="163"/>
      <c r="G109" s="163"/>
      <c r="H109" s="163"/>
    </row>
    <row r="110" spans="1:9" s="164" customFormat="1" hidden="1" outlineLevel="1">
      <c r="A110" s="311"/>
      <c r="B110" s="311"/>
      <c r="C110" s="311" t="s">
        <v>182</v>
      </c>
      <c r="D110" s="311" t="s">
        <v>939</v>
      </c>
      <c r="E110" s="311" t="s">
        <v>940</v>
      </c>
      <c r="F110" s="311"/>
      <c r="G110" s="163"/>
      <c r="H110" s="163"/>
    </row>
    <row r="111" spans="1:9" s="164" customFormat="1" hidden="1" outlineLevel="1">
      <c r="A111" s="311"/>
      <c r="B111" s="311"/>
      <c r="C111" s="163"/>
      <c r="D111" s="311" t="s">
        <v>937</v>
      </c>
      <c r="E111" s="311" t="s">
        <v>944</v>
      </c>
      <c r="F111" s="163"/>
      <c r="G111" s="163"/>
      <c r="H111" s="163"/>
    </row>
    <row r="112" spans="1:9" s="460" customFormat="1" ht="28" collapsed="1">
      <c r="A112" s="160" t="s">
        <v>795</v>
      </c>
      <c r="B112" s="161" t="s">
        <v>945</v>
      </c>
      <c r="C112" s="459" t="s">
        <v>946</v>
      </c>
      <c r="D112" s="459" t="s">
        <v>947</v>
      </c>
      <c r="E112" s="298"/>
      <c r="F112" s="298"/>
      <c r="G112" s="162"/>
      <c r="H112" s="162"/>
      <c r="I112" s="460" t="s">
        <v>672</v>
      </c>
    </row>
    <row r="113" spans="1:8" s="461" customFormat="1" ht="28" hidden="1" outlineLevel="1">
      <c r="A113" s="172"/>
      <c r="B113" s="171"/>
      <c r="C113" s="172" t="s">
        <v>162</v>
      </c>
      <c r="D113" s="172" t="s">
        <v>948</v>
      </c>
      <c r="E113" s="162" t="s">
        <v>828</v>
      </c>
      <c r="F113" s="172"/>
      <c r="G113" s="172"/>
      <c r="H113" s="172"/>
    </row>
    <row r="114" spans="1:8" s="461" customFormat="1" ht="28" hidden="1" outlineLevel="1">
      <c r="A114" s="172"/>
      <c r="B114" s="171"/>
      <c r="C114" s="172" t="s">
        <v>164</v>
      </c>
      <c r="D114" s="172" t="s">
        <v>949</v>
      </c>
      <c r="E114" s="162" t="s">
        <v>828</v>
      </c>
      <c r="F114" s="172"/>
      <c r="G114" s="172"/>
      <c r="H114" s="172"/>
    </row>
    <row r="115" spans="1:8" s="461" customFormat="1" ht="28" hidden="1" outlineLevel="1">
      <c r="A115" s="172"/>
      <c r="B115" s="171"/>
      <c r="C115" s="172" t="s">
        <v>173</v>
      </c>
      <c r="D115" s="172" t="s">
        <v>950</v>
      </c>
      <c r="E115" s="172" t="s">
        <v>951</v>
      </c>
      <c r="F115" s="172"/>
      <c r="G115" s="172"/>
      <c r="H115" s="172"/>
    </row>
    <row r="116" spans="1:8" s="87" customFormat="1" collapsed="1">
      <c r="A116" s="91" t="s">
        <v>2506</v>
      </c>
      <c r="B116" s="462" t="s">
        <v>2508</v>
      </c>
      <c r="C116" s="91" t="s">
        <v>2364</v>
      </c>
      <c r="D116" s="91" t="s">
        <v>2507</v>
      </c>
    </row>
    <row r="117" spans="1:8" s="87" customFormat="1" ht="409" hidden="1" outlineLevel="1">
      <c r="B117" s="462"/>
      <c r="C117" s="91" t="s">
        <v>162</v>
      </c>
      <c r="D117" s="91" t="s">
        <v>2367</v>
      </c>
      <c r="E117" s="87" t="s">
        <v>2366</v>
      </c>
    </row>
    <row r="118" spans="1:8" s="87" customFormat="1" ht="28" collapsed="1">
      <c r="A118" s="91" t="s">
        <v>2506</v>
      </c>
      <c r="B118" s="462" t="s">
        <v>2509</v>
      </c>
      <c r="C118" s="91" t="s">
        <v>2368</v>
      </c>
      <c r="D118" s="91" t="s">
        <v>2363</v>
      </c>
    </row>
    <row r="119" spans="1:8" s="87" customFormat="1" ht="42" hidden="1" outlineLevel="1">
      <c r="C119" s="87" t="s">
        <v>162</v>
      </c>
      <c r="D119" s="87" t="s">
        <v>2369</v>
      </c>
      <c r="E119" s="87" t="s">
        <v>2374</v>
      </c>
    </row>
    <row r="120" spans="1:8" s="87" customFormat="1" ht="42" hidden="1" outlineLevel="1">
      <c r="C120" s="87" t="s">
        <v>164</v>
      </c>
      <c r="D120" s="87" t="s">
        <v>2370</v>
      </c>
      <c r="E120" s="87" t="s">
        <v>2375</v>
      </c>
    </row>
    <row r="121" spans="1:8" s="87" customFormat="1" ht="167" hidden="1" customHeight="1" outlineLevel="1">
      <c r="C121" s="87" t="s">
        <v>173</v>
      </c>
      <c r="D121" s="87" t="s">
        <v>2371</v>
      </c>
      <c r="E121" s="87" t="s">
        <v>2377</v>
      </c>
    </row>
    <row r="122" spans="1:8" s="87" customFormat="1" ht="167" hidden="1" customHeight="1" outlineLevel="1">
      <c r="C122" s="87" t="s">
        <v>1790</v>
      </c>
      <c r="D122" s="87" t="s">
        <v>2372</v>
      </c>
      <c r="E122" s="87" t="s">
        <v>2376</v>
      </c>
    </row>
    <row r="123" spans="1:8" s="87" customFormat="1" ht="56" hidden="1" outlineLevel="1">
      <c r="C123" s="87" t="s">
        <v>179</v>
      </c>
      <c r="D123" s="87" t="s">
        <v>2524</v>
      </c>
      <c r="E123" s="87" t="s">
        <v>2378</v>
      </c>
    </row>
    <row r="124" spans="1:8" s="87" customFormat="1" ht="126" hidden="1" outlineLevel="1">
      <c r="C124" s="87" t="s">
        <v>182</v>
      </c>
      <c r="D124" s="87" t="s">
        <v>2373</v>
      </c>
      <c r="E124" s="87" t="s">
        <v>2380</v>
      </c>
    </row>
    <row r="125" spans="1:8" s="91" customFormat="1" collapsed="1">
      <c r="A125" s="91" t="s">
        <v>2506</v>
      </c>
      <c r="B125" s="91">
        <v>9.23</v>
      </c>
      <c r="C125" s="91" t="s">
        <v>2232</v>
      </c>
      <c r="D125" s="91" t="s">
        <v>2233</v>
      </c>
    </row>
    <row r="126" spans="1:8" s="109" customFormat="1" ht="60" hidden="1" outlineLevel="1">
      <c r="C126" s="109" t="s">
        <v>162</v>
      </c>
      <c r="D126" s="109" t="s">
        <v>2234</v>
      </c>
      <c r="E126" s="109" t="s">
        <v>2235</v>
      </c>
    </row>
    <row r="127" spans="1:8" s="109" customFormat="1" ht="30" hidden="1" outlineLevel="1">
      <c r="C127" s="109" t="s">
        <v>164</v>
      </c>
      <c r="D127" s="109" t="s">
        <v>2236</v>
      </c>
      <c r="E127" s="109" t="s">
        <v>2238</v>
      </c>
    </row>
    <row r="128" spans="1:8" s="444" customFormat="1" ht="30" hidden="1" outlineLevel="1">
      <c r="C128" s="444" t="s">
        <v>173</v>
      </c>
      <c r="D128" s="444" t="s">
        <v>2237</v>
      </c>
      <c r="E128" s="458" t="s">
        <v>2523</v>
      </c>
    </row>
    <row r="129" spans="3:5" s="109" customFormat="1" ht="105" hidden="1" outlineLevel="1">
      <c r="C129" s="109" t="s">
        <v>176</v>
      </c>
      <c r="D129" s="109" t="s">
        <v>2239</v>
      </c>
      <c r="E129" s="109" t="s">
        <v>2240</v>
      </c>
    </row>
  </sheetData>
  <dataConsolidate/>
  <conditionalFormatting sqref="E72:E78">
    <cfRule type="cellIs" dxfId="61" priority="26" operator="equal">
      <formula>"Failed"</formula>
    </cfRule>
    <cfRule type="cellIs" dxfId="60" priority="27" operator="equal">
      <formula>"Passed"</formula>
    </cfRule>
  </conditionalFormatting>
  <conditionalFormatting sqref="E81">
    <cfRule type="cellIs" dxfId="59" priority="24" operator="equal">
      <formula>"Failed"</formula>
    </cfRule>
    <cfRule type="cellIs" dxfId="58" priority="25" operator="equal">
      <formula>"Passed"</formula>
    </cfRule>
  </conditionalFormatting>
  <conditionalFormatting sqref="E79:E80">
    <cfRule type="cellIs" dxfId="57" priority="22" operator="equal">
      <formula>"Failed"</formula>
    </cfRule>
    <cfRule type="cellIs" dxfId="56" priority="23" operator="equal">
      <formula>"Passed"</formula>
    </cfRule>
  </conditionalFormatting>
  <conditionalFormatting sqref="D93:D95">
    <cfRule type="cellIs" dxfId="55" priority="1" operator="equal">
      <formula>"Failed"</formula>
    </cfRule>
    <cfRule type="cellIs" dxfId="54" priority="2" operator="equal">
      <formula>"Passed"</formula>
    </cfRule>
  </conditionalFormatting>
  <conditionalFormatting sqref="C89:C91">
    <cfRule type="cellIs" dxfId="46" priority="13" operator="equal">
      <formula>"Failed"</formula>
    </cfRule>
    <cfRule type="cellIs" dxfId="45" priority="14" operator="equal">
      <formula>"Passed"</formula>
    </cfRule>
  </conditionalFormatting>
  <conditionalFormatting sqref="D89:D91">
    <cfRule type="cellIs" dxfId="44" priority="10" operator="equal">
      <formula>"N/A"</formula>
    </cfRule>
    <cfRule type="cellIs" dxfId="43" priority="11" operator="equal">
      <formula>"Failed"</formula>
    </cfRule>
    <cfRule type="cellIs" dxfId="42" priority="12" operator="equal">
      <formula>"Passed"</formula>
    </cfRule>
  </conditionalFormatting>
  <conditionalFormatting sqref="D89:D91">
    <cfRule type="cellIs" dxfId="41" priority="8" operator="equal">
      <formula>"Failed"</formula>
    </cfRule>
    <cfRule type="cellIs" dxfId="40" priority="9" operator="equal">
      <formula>"Passed"</formula>
    </cfRule>
  </conditionalFormatting>
  <conditionalFormatting sqref="C93:C95">
    <cfRule type="cellIs" dxfId="39" priority="6" operator="equal">
      <formula>"Failed"</formula>
    </cfRule>
    <cfRule type="cellIs" dxfId="38" priority="7" operator="equal">
      <formula>"Passed"</formula>
    </cfRule>
  </conditionalFormatting>
  <conditionalFormatting sqref="D93:D95">
    <cfRule type="cellIs" dxfId="37" priority="3" operator="equal">
      <formula>"N/A"</formula>
    </cfRule>
    <cfRule type="cellIs" dxfId="36" priority="4" operator="equal">
      <formula>"Failed"</formula>
    </cfRule>
    <cfRule type="cellIs" dxfId="35" priority="5" operator="equal">
      <formula>"Passed"</formula>
    </cfRule>
  </conditionalFormatting>
  <dataValidations count="1">
    <dataValidation type="list" allowBlank="1" showInputMessage="1" showErrorMessage="1" sqref="E89:E91 E93:E95">
      <formula1>"PASS,FAIL,BLOCK"</formula1>
    </dataValidation>
  </dataValidation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8000"/>
    <outlinePr summaryBelow="0"/>
  </sheetPr>
  <dimension ref="A1:I127"/>
  <sheetViews>
    <sheetView topLeftCell="A44" zoomScale="90" zoomScaleNormal="90" zoomScalePageLayoutView="90" workbookViewId="0">
      <selection activeCell="C34" sqref="C34"/>
    </sheetView>
  </sheetViews>
  <sheetFormatPr baseColWidth="10" defaultRowHeight="14" outlineLevelRow="1" x14ac:dyDescent="0"/>
  <cols>
    <col min="1" max="1" width="11.33203125" style="438" customWidth="1"/>
    <col min="2" max="2" width="8.6640625" style="425" customWidth="1"/>
    <col min="3" max="3" width="34.6640625" style="438" customWidth="1"/>
    <col min="4" max="4" width="67.6640625" style="438" bestFit="1" customWidth="1"/>
    <col min="5" max="5" width="55.1640625" style="438" customWidth="1"/>
    <col min="6" max="6" width="18.33203125" style="438" customWidth="1"/>
    <col min="7" max="8" width="10.83203125" style="438"/>
    <col min="9" max="9" width="25" style="438" customWidth="1"/>
    <col min="10" max="16384" width="10.83203125" style="438"/>
  </cols>
  <sheetData>
    <row r="1" spans="1:9" s="423" customFormat="1">
      <c r="A1" s="419" t="s">
        <v>0</v>
      </c>
      <c r="B1" s="420" t="s">
        <v>1</v>
      </c>
      <c r="C1" s="419" t="s">
        <v>2</v>
      </c>
      <c r="D1" s="419" t="s">
        <v>3</v>
      </c>
      <c r="E1" s="419" t="s">
        <v>4</v>
      </c>
      <c r="F1" s="419" t="s">
        <v>5</v>
      </c>
      <c r="G1" s="419" t="s">
        <v>11</v>
      </c>
      <c r="H1" s="419" t="s">
        <v>8</v>
      </c>
      <c r="I1" s="419" t="s">
        <v>9</v>
      </c>
    </row>
    <row r="2" spans="1:9" s="427" customFormat="1" ht="70" collapsed="1">
      <c r="A2" s="424" t="s">
        <v>2487</v>
      </c>
      <c r="B2" s="425">
        <v>10.01</v>
      </c>
      <c r="C2" s="426" t="s">
        <v>2486</v>
      </c>
      <c r="D2" s="417" t="s">
        <v>2490</v>
      </c>
      <c r="G2" s="428"/>
    </row>
    <row r="3" spans="1:9" s="432" customFormat="1" ht="42" hidden="1" outlineLevel="1">
      <c r="A3" s="428"/>
      <c r="B3" s="429"/>
      <c r="C3" s="430" t="s">
        <v>2449</v>
      </c>
      <c r="D3" s="431" t="s">
        <v>2491</v>
      </c>
      <c r="E3" s="432" t="s">
        <v>2450</v>
      </c>
    </row>
    <row r="4" spans="1:9" s="432" customFormat="1" ht="28" hidden="1" outlineLevel="1">
      <c r="A4" s="428"/>
      <c r="B4" s="429"/>
      <c r="C4" s="431" t="s">
        <v>164</v>
      </c>
      <c r="D4" s="431" t="s">
        <v>2451</v>
      </c>
    </row>
    <row r="5" spans="1:9" s="432" customFormat="1" ht="140" hidden="1" outlineLevel="1">
      <c r="A5" s="428"/>
      <c r="B5" s="429"/>
      <c r="C5" s="433" t="s">
        <v>173</v>
      </c>
      <c r="D5" s="431" t="s">
        <v>2484</v>
      </c>
      <c r="E5" s="431" t="s">
        <v>2452</v>
      </c>
    </row>
    <row r="6" spans="1:9" s="432" customFormat="1" ht="28" hidden="1" outlineLevel="1">
      <c r="A6" s="428"/>
      <c r="B6" s="429"/>
      <c r="C6" s="431" t="s">
        <v>176</v>
      </c>
      <c r="D6" s="431" t="s">
        <v>2485</v>
      </c>
      <c r="E6" s="431"/>
    </row>
    <row r="7" spans="1:9" s="432" customFormat="1" ht="42" hidden="1" outlineLevel="1">
      <c r="A7" s="428"/>
      <c r="B7" s="429"/>
      <c r="C7" s="431" t="s">
        <v>179</v>
      </c>
      <c r="D7" s="431" t="s">
        <v>2454</v>
      </c>
      <c r="E7" s="432" t="s">
        <v>2450</v>
      </c>
    </row>
    <row r="8" spans="1:9" s="432" customFormat="1" ht="168" hidden="1" outlineLevel="1">
      <c r="A8" s="428"/>
      <c r="B8" s="429"/>
      <c r="C8" s="431" t="s">
        <v>182</v>
      </c>
      <c r="D8" s="431" t="s">
        <v>2492</v>
      </c>
      <c r="E8" s="431" t="s">
        <v>2455</v>
      </c>
    </row>
    <row r="9" spans="1:9" s="432" customFormat="1" ht="28" hidden="1" outlineLevel="1">
      <c r="A9" s="428"/>
      <c r="B9" s="429"/>
      <c r="C9" s="431" t="s">
        <v>332</v>
      </c>
      <c r="D9" s="431" t="s">
        <v>2485</v>
      </c>
      <c r="E9" s="431"/>
    </row>
    <row r="10" spans="1:9" s="432" customFormat="1" ht="56" hidden="1" outlineLevel="1">
      <c r="A10" s="428"/>
      <c r="B10" s="429"/>
      <c r="C10" s="433" t="s">
        <v>335</v>
      </c>
      <c r="D10" s="431" t="s">
        <v>2456</v>
      </c>
      <c r="E10" s="432" t="s">
        <v>2457</v>
      </c>
    </row>
    <row r="11" spans="1:9" s="432" customFormat="1" ht="154" hidden="1" outlineLevel="1">
      <c r="A11" s="428"/>
      <c r="B11" s="429"/>
      <c r="C11" s="431" t="s">
        <v>338</v>
      </c>
      <c r="D11" s="431" t="s">
        <v>2493</v>
      </c>
      <c r="E11" s="431" t="s">
        <v>2458</v>
      </c>
    </row>
    <row r="12" spans="1:9" s="432" customFormat="1" hidden="1" outlineLevel="1">
      <c r="A12" s="428"/>
      <c r="B12" s="429"/>
      <c r="C12" s="432" t="s">
        <v>2459</v>
      </c>
      <c r="D12" s="428" t="s">
        <v>2460</v>
      </c>
      <c r="E12" s="428" t="s">
        <v>2461</v>
      </c>
    </row>
    <row r="13" spans="1:9" s="417" customFormat="1" ht="56" collapsed="1">
      <c r="A13" s="424" t="s">
        <v>2487</v>
      </c>
      <c r="B13" s="425">
        <v>10.02</v>
      </c>
      <c r="C13" s="426" t="s">
        <v>2488</v>
      </c>
      <c r="D13" s="417" t="s">
        <v>2494</v>
      </c>
    </row>
    <row r="14" spans="1:9" s="417" customFormat="1" ht="42" hidden="1" outlineLevel="1">
      <c r="B14" s="434"/>
      <c r="C14" s="430" t="s">
        <v>2449</v>
      </c>
      <c r="D14" s="431" t="s">
        <v>2491</v>
      </c>
    </row>
    <row r="15" spans="1:9" s="417" customFormat="1" ht="28" hidden="1" outlineLevel="1">
      <c r="B15" s="434"/>
      <c r="C15" s="431" t="s">
        <v>164</v>
      </c>
      <c r="D15" s="431" t="s">
        <v>2462</v>
      </c>
      <c r="E15" s="417" t="s">
        <v>1096</v>
      </c>
    </row>
    <row r="16" spans="1:9" s="417" customFormat="1" ht="112" hidden="1" outlineLevel="1">
      <c r="B16" s="434"/>
      <c r="C16" s="417" t="s">
        <v>173</v>
      </c>
      <c r="D16" s="417" t="s">
        <v>1084</v>
      </c>
      <c r="E16" s="417" t="s">
        <v>1091</v>
      </c>
    </row>
    <row r="17" spans="1:5" s="417" customFormat="1" ht="28" hidden="1" outlineLevel="1">
      <c r="B17" s="434"/>
      <c r="C17" s="431" t="s">
        <v>176</v>
      </c>
      <c r="D17" s="431" t="s">
        <v>2453</v>
      </c>
    </row>
    <row r="18" spans="1:5" s="417" customFormat="1" hidden="1" outlineLevel="1">
      <c r="B18" s="434"/>
      <c r="C18" s="431" t="s">
        <v>179</v>
      </c>
      <c r="D18" s="431" t="s">
        <v>1083</v>
      </c>
    </row>
    <row r="19" spans="1:5" s="417" customFormat="1" ht="168" hidden="1" outlineLevel="1">
      <c r="B19" s="434"/>
      <c r="C19" s="431" t="s">
        <v>182</v>
      </c>
      <c r="D19" s="431" t="s">
        <v>2495</v>
      </c>
      <c r="E19" s="431" t="s">
        <v>2463</v>
      </c>
    </row>
    <row r="20" spans="1:5" s="417" customFormat="1" ht="70" hidden="1" outlineLevel="1">
      <c r="B20" s="434"/>
      <c r="C20" s="417" t="s">
        <v>332</v>
      </c>
      <c r="D20" s="417" t="s">
        <v>1102</v>
      </c>
      <c r="E20" s="417" t="s">
        <v>2498</v>
      </c>
    </row>
    <row r="21" spans="1:5" s="417" customFormat="1" ht="28" hidden="1" outlineLevel="1">
      <c r="B21" s="434"/>
      <c r="C21" s="417" t="s">
        <v>335</v>
      </c>
      <c r="D21" s="417" t="s">
        <v>2464</v>
      </c>
    </row>
    <row r="22" spans="1:5" s="417" customFormat="1" hidden="1" outlineLevel="1">
      <c r="B22" s="434"/>
      <c r="C22" s="417" t="s">
        <v>338</v>
      </c>
      <c r="D22" s="417" t="s">
        <v>1083</v>
      </c>
      <c r="E22" s="417" t="s">
        <v>1096</v>
      </c>
    </row>
    <row r="23" spans="1:5" s="417" customFormat="1" ht="112" hidden="1" outlineLevel="1">
      <c r="B23" s="434"/>
      <c r="C23" s="417" t="s">
        <v>1158</v>
      </c>
      <c r="D23" s="417" t="s">
        <v>1105</v>
      </c>
      <c r="E23" s="417" t="s">
        <v>1106</v>
      </c>
    </row>
    <row r="24" spans="1:5" s="417" customFormat="1" hidden="1" outlineLevel="1">
      <c r="B24" s="434"/>
      <c r="C24" s="432" t="s">
        <v>2465</v>
      </c>
      <c r="D24" s="428" t="s">
        <v>2460</v>
      </c>
      <c r="E24" s="428" t="s">
        <v>2461</v>
      </c>
    </row>
    <row r="25" spans="1:5" s="417" customFormat="1" ht="70" collapsed="1">
      <c r="A25" s="424" t="s">
        <v>2487</v>
      </c>
      <c r="B25" s="425">
        <v>10.029999999999999</v>
      </c>
      <c r="C25" s="426" t="s">
        <v>2489</v>
      </c>
      <c r="D25" s="417" t="s">
        <v>2496</v>
      </c>
    </row>
    <row r="26" spans="1:5" s="417" customFormat="1" ht="42" hidden="1" outlineLevel="1">
      <c r="B26" s="434"/>
      <c r="C26" s="430" t="s">
        <v>2449</v>
      </c>
      <c r="D26" s="431" t="s">
        <v>2491</v>
      </c>
    </row>
    <row r="27" spans="1:5" s="417" customFormat="1" ht="28" hidden="1" outlineLevel="1">
      <c r="B27" s="434"/>
      <c r="C27" s="417" t="s">
        <v>164</v>
      </c>
      <c r="D27" s="417" t="s">
        <v>2466</v>
      </c>
      <c r="E27" s="417" t="s">
        <v>1096</v>
      </c>
    </row>
    <row r="28" spans="1:5" s="417" customFormat="1" ht="154" hidden="1" outlineLevel="1">
      <c r="B28" s="434"/>
      <c r="C28" s="417" t="s">
        <v>173</v>
      </c>
      <c r="D28" s="417" t="s">
        <v>1087</v>
      </c>
      <c r="E28" s="417" t="s">
        <v>2467</v>
      </c>
    </row>
    <row r="29" spans="1:5" s="417" customFormat="1" ht="70" hidden="1" outlineLevel="1">
      <c r="B29" s="434"/>
      <c r="C29" s="417" t="s">
        <v>176</v>
      </c>
      <c r="D29" s="417" t="s">
        <v>1102</v>
      </c>
      <c r="E29" s="417" t="s">
        <v>1103</v>
      </c>
    </row>
    <row r="30" spans="1:5" s="417" customFormat="1" ht="28" hidden="1" outlineLevel="1">
      <c r="B30" s="434"/>
      <c r="C30" s="417" t="s">
        <v>179</v>
      </c>
      <c r="D30" s="417" t="s">
        <v>1109</v>
      </c>
      <c r="E30" s="417" t="s">
        <v>1110</v>
      </c>
    </row>
    <row r="31" spans="1:5" s="417" customFormat="1" ht="28" hidden="1" outlineLevel="1">
      <c r="B31" s="434"/>
      <c r="C31" s="417" t="s">
        <v>182</v>
      </c>
      <c r="D31" s="417" t="s">
        <v>1111</v>
      </c>
      <c r="E31" s="417" t="s">
        <v>1112</v>
      </c>
    </row>
    <row r="32" spans="1:5" s="417" customFormat="1" ht="112" hidden="1" outlineLevel="1">
      <c r="B32" s="434"/>
      <c r="C32" s="417" t="s">
        <v>332</v>
      </c>
      <c r="D32" s="417" t="s">
        <v>1113</v>
      </c>
      <c r="E32" s="417" t="s">
        <v>1114</v>
      </c>
    </row>
    <row r="33" spans="1:5" s="417" customFormat="1" hidden="1" outlineLevel="1">
      <c r="B33" s="434"/>
      <c r="C33" s="417" t="s">
        <v>2468</v>
      </c>
      <c r="D33" s="431" t="s">
        <v>2460</v>
      </c>
      <c r="E33" s="417" t="s">
        <v>2461</v>
      </c>
    </row>
    <row r="34" spans="1:5" s="417" customFormat="1" ht="56" collapsed="1">
      <c r="A34" s="424" t="s">
        <v>2487</v>
      </c>
      <c r="B34" s="425">
        <v>10.039999999999999</v>
      </c>
      <c r="C34" s="426" t="s">
        <v>1115</v>
      </c>
      <c r="D34" s="417" t="s">
        <v>2497</v>
      </c>
    </row>
    <row r="35" spans="1:5" s="417" customFormat="1" ht="42" hidden="1" outlineLevel="1">
      <c r="B35" s="434"/>
      <c r="C35" s="430" t="s">
        <v>2449</v>
      </c>
      <c r="D35" s="431" t="s">
        <v>2491</v>
      </c>
    </row>
    <row r="36" spans="1:5" s="417" customFormat="1" ht="28" hidden="1" outlineLevel="1">
      <c r="B36" s="434"/>
      <c r="C36" s="417" t="s">
        <v>162</v>
      </c>
      <c r="D36" s="417" t="s">
        <v>1117</v>
      </c>
      <c r="E36" s="417" t="s">
        <v>1118</v>
      </c>
    </row>
    <row r="37" spans="1:5" s="417" customFormat="1" ht="42" hidden="1" outlineLevel="1">
      <c r="B37" s="434"/>
      <c r="C37" s="417" t="s">
        <v>164</v>
      </c>
      <c r="D37" s="417" t="s">
        <v>1119</v>
      </c>
      <c r="E37" s="417" t="s">
        <v>882</v>
      </c>
    </row>
    <row r="38" spans="1:5" s="417" customFormat="1" ht="154" hidden="1" outlineLevel="1">
      <c r="B38" s="434"/>
      <c r="C38" s="417" t="s">
        <v>173</v>
      </c>
      <c r="D38" s="417" t="s">
        <v>1120</v>
      </c>
      <c r="E38" s="417" t="s">
        <v>2467</v>
      </c>
    </row>
    <row r="39" spans="1:5" s="417" customFormat="1" ht="28" hidden="1" outlineLevel="1">
      <c r="B39" s="434"/>
      <c r="C39" s="417" t="s">
        <v>176</v>
      </c>
      <c r="D39" s="417" t="s">
        <v>1122</v>
      </c>
      <c r="E39" s="417" t="s">
        <v>1123</v>
      </c>
    </row>
    <row r="40" spans="1:5" s="417" customFormat="1" ht="28" hidden="1" outlineLevel="1">
      <c r="B40" s="434"/>
      <c r="C40" s="417" t="s">
        <v>179</v>
      </c>
      <c r="D40" s="417" t="s">
        <v>1124</v>
      </c>
      <c r="E40" s="417" t="s">
        <v>882</v>
      </c>
    </row>
    <row r="41" spans="1:5" s="417" customFormat="1" ht="112" hidden="1" outlineLevel="1">
      <c r="B41" s="434"/>
      <c r="C41" s="417" t="s">
        <v>182</v>
      </c>
      <c r="D41" s="417" t="s">
        <v>1125</v>
      </c>
      <c r="E41" s="417" t="s">
        <v>1126</v>
      </c>
    </row>
    <row r="42" spans="1:5" s="417" customFormat="1" ht="28" hidden="1" outlineLevel="1">
      <c r="B42" s="434"/>
      <c r="C42" s="417" t="s">
        <v>332</v>
      </c>
      <c r="D42" s="417" t="s">
        <v>1127</v>
      </c>
      <c r="E42" s="417" t="s">
        <v>882</v>
      </c>
    </row>
    <row r="43" spans="1:5" s="417" customFormat="1" ht="140" hidden="1" outlineLevel="1">
      <c r="B43" s="434"/>
      <c r="C43" s="417" t="s">
        <v>335</v>
      </c>
      <c r="D43" s="417" t="s">
        <v>1087</v>
      </c>
      <c r="E43" s="417" t="s">
        <v>2469</v>
      </c>
    </row>
    <row r="44" spans="1:5" s="417" customFormat="1" ht="70" collapsed="1">
      <c r="A44" s="424" t="s">
        <v>2487</v>
      </c>
      <c r="B44" s="425">
        <v>10.050000000000001</v>
      </c>
      <c r="C44" s="426" t="s">
        <v>1143</v>
      </c>
      <c r="D44" s="417" t="s">
        <v>2470</v>
      </c>
    </row>
    <row r="45" spans="1:5" s="417" customFormat="1" ht="42" hidden="1" outlineLevel="1">
      <c r="B45" s="434"/>
      <c r="C45" s="430" t="s">
        <v>2449</v>
      </c>
      <c r="D45" s="431" t="s">
        <v>2491</v>
      </c>
    </row>
    <row r="46" spans="1:5" s="417" customFormat="1" ht="28" hidden="1" outlineLevel="1">
      <c r="B46" s="434"/>
      <c r="C46" s="417" t="s">
        <v>164</v>
      </c>
      <c r="D46" s="417" t="s">
        <v>1145</v>
      </c>
      <c r="E46" s="417" t="s">
        <v>1132</v>
      </c>
    </row>
    <row r="47" spans="1:5" s="417" customFormat="1" ht="140" hidden="1" outlineLevel="1">
      <c r="B47" s="434"/>
      <c r="C47" s="417" t="s">
        <v>173</v>
      </c>
      <c r="D47" s="417" t="s">
        <v>1146</v>
      </c>
      <c r="E47" s="417" t="s">
        <v>1147</v>
      </c>
    </row>
    <row r="48" spans="1:5" s="417" customFormat="1" ht="42" hidden="1" outlineLevel="1">
      <c r="B48" s="434"/>
      <c r="C48" s="417" t="s">
        <v>176</v>
      </c>
      <c r="D48" s="417" t="s">
        <v>1148</v>
      </c>
      <c r="E48" s="417" t="s">
        <v>1132</v>
      </c>
    </row>
    <row r="49" spans="1:5" s="417" customFormat="1" ht="168" hidden="1" outlineLevel="1">
      <c r="B49" s="434"/>
      <c r="C49" s="417" t="s">
        <v>179</v>
      </c>
      <c r="D49" s="417" t="s">
        <v>1149</v>
      </c>
      <c r="E49" s="417" t="s">
        <v>1150</v>
      </c>
    </row>
    <row r="50" spans="1:5" s="417" customFormat="1" ht="70" hidden="1" outlineLevel="1">
      <c r="B50" s="434"/>
      <c r="C50" s="417" t="s">
        <v>182</v>
      </c>
      <c r="D50" s="417" t="s">
        <v>1151</v>
      </c>
      <c r="E50" s="417" t="s">
        <v>1132</v>
      </c>
    </row>
    <row r="51" spans="1:5" s="417" customFormat="1" ht="140" hidden="1" outlineLevel="1">
      <c r="B51" s="434"/>
      <c r="C51" s="417" t="s">
        <v>332</v>
      </c>
      <c r="D51" s="417" t="s">
        <v>1152</v>
      </c>
      <c r="E51" s="417" t="s">
        <v>1153</v>
      </c>
    </row>
    <row r="52" spans="1:5" s="417" customFormat="1" ht="42" hidden="1" outlineLevel="1">
      <c r="B52" s="434"/>
      <c r="C52" s="417" t="s">
        <v>335</v>
      </c>
      <c r="D52" s="417" t="s">
        <v>1154</v>
      </c>
      <c r="E52" s="417" t="s">
        <v>1155</v>
      </c>
    </row>
    <row r="53" spans="1:5" s="417" customFormat="1" ht="42" hidden="1" outlineLevel="1">
      <c r="B53" s="434"/>
      <c r="C53" s="417" t="s">
        <v>338</v>
      </c>
      <c r="D53" s="417" t="s">
        <v>1156</v>
      </c>
      <c r="E53" s="417" t="s">
        <v>1132</v>
      </c>
    </row>
    <row r="54" spans="1:5" s="417" customFormat="1" ht="126" hidden="1" outlineLevel="1">
      <c r="B54" s="434"/>
      <c r="C54" s="417" t="s">
        <v>1158</v>
      </c>
      <c r="D54" s="417" t="s">
        <v>1105</v>
      </c>
      <c r="E54" s="417" t="s">
        <v>1157</v>
      </c>
    </row>
    <row r="55" spans="1:5" s="417" customFormat="1" ht="42" hidden="1" outlineLevel="1">
      <c r="B55" s="434"/>
      <c r="C55" s="417" t="s">
        <v>1524</v>
      </c>
      <c r="D55" s="417" t="s">
        <v>2471</v>
      </c>
      <c r="E55" s="417" t="s">
        <v>1160</v>
      </c>
    </row>
    <row r="56" spans="1:5" s="417" customFormat="1" ht="56" hidden="1" outlineLevel="1">
      <c r="B56" s="434"/>
      <c r="C56" s="417" t="s">
        <v>1527</v>
      </c>
      <c r="D56" s="417" t="s">
        <v>2472</v>
      </c>
      <c r="E56" s="417" t="s">
        <v>1162</v>
      </c>
    </row>
    <row r="57" spans="1:5" s="417" customFormat="1" ht="126" hidden="1" outlineLevel="1">
      <c r="B57" s="434"/>
      <c r="C57" s="417" t="s">
        <v>1529</v>
      </c>
      <c r="D57" s="417" t="s">
        <v>1163</v>
      </c>
      <c r="E57" s="417" t="s">
        <v>1164</v>
      </c>
    </row>
    <row r="58" spans="1:5" s="417" customFormat="1" ht="28" collapsed="1">
      <c r="A58" s="424" t="s">
        <v>2487</v>
      </c>
      <c r="B58" s="425">
        <v>10.06</v>
      </c>
      <c r="C58" s="426" t="s">
        <v>1165</v>
      </c>
      <c r="D58" s="417" t="s">
        <v>2501</v>
      </c>
    </row>
    <row r="59" spans="1:5" s="417" customFormat="1" ht="42" hidden="1" outlineLevel="1">
      <c r="B59" s="434"/>
      <c r="C59" s="430" t="s">
        <v>2449</v>
      </c>
      <c r="D59" s="431" t="s">
        <v>2491</v>
      </c>
    </row>
    <row r="60" spans="1:5" s="417" customFormat="1" hidden="1" outlineLevel="1">
      <c r="B60" s="434"/>
      <c r="C60" s="417" t="s">
        <v>164</v>
      </c>
      <c r="D60" s="417" t="s">
        <v>2500</v>
      </c>
      <c r="E60" s="417" t="s">
        <v>2499</v>
      </c>
    </row>
    <row r="61" spans="1:5" s="417" customFormat="1" ht="28" hidden="1" outlineLevel="1">
      <c r="B61" s="434"/>
      <c r="C61" s="417" t="s">
        <v>173</v>
      </c>
      <c r="D61" s="417" t="s">
        <v>1169</v>
      </c>
      <c r="E61" s="417" t="s">
        <v>1170</v>
      </c>
    </row>
    <row r="62" spans="1:5" s="417" customFormat="1" ht="28" hidden="1" outlineLevel="1">
      <c r="B62" s="434"/>
      <c r="C62" s="417" t="s">
        <v>176</v>
      </c>
      <c r="D62" s="417" t="s">
        <v>1171</v>
      </c>
    </row>
    <row r="63" spans="1:5" s="417" customFormat="1" ht="182" hidden="1" outlineLevel="1">
      <c r="B63" s="434"/>
      <c r="C63" s="417" t="s">
        <v>179</v>
      </c>
      <c r="D63" s="417" t="s">
        <v>1172</v>
      </c>
      <c r="E63" s="417" t="s">
        <v>1173</v>
      </c>
    </row>
    <row r="64" spans="1:5" s="417" customFormat="1" ht="42" collapsed="1">
      <c r="A64" s="424" t="s">
        <v>2487</v>
      </c>
      <c r="B64" s="425">
        <v>10.07</v>
      </c>
      <c r="C64" s="426" t="s">
        <v>1174</v>
      </c>
      <c r="D64" s="417" t="s">
        <v>2502</v>
      </c>
    </row>
    <row r="65" spans="1:5" s="417" customFormat="1" ht="42" hidden="1" outlineLevel="1">
      <c r="B65" s="434"/>
      <c r="C65" s="430" t="s">
        <v>2449</v>
      </c>
      <c r="D65" s="431" t="s">
        <v>2491</v>
      </c>
    </row>
    <row r="66" spans="1:5" s="417" customFormat="1" ht="28" hidden="1" outlineLevel="1">
      <c r="B66" s="434"/>
      <c r="C66" s="417" t="s">
        <v>164</v>
      </c>
      <c r="D66" s="417" t="s">
        <v>1178</v>
      </c>
      <c r="E66" s="417" t="s">
        <v>882</v>
      </c>
    </row>
    <row r="67" spans="1:5" s="417" customFormat="1" ht="140" hidden="1" outlineLevel="1">
      <c r="B67" s="434"/>
      <c r="C67" s="417" t="s">
        <v>173</v>
      </c>
      <c r="D67" s="417" t="s">
        <v>1179</v>
      </c>
      <c r="E67" s="417" t="s">
        <v>1180</v>
      </c>
    </row>
    <row r="68" spans="1:5" s="417" customFormat="1" ht="28" hidden="1" outlineLevel="1">
      <c r="B68" s="434"/>
      <c r="C68" s="417" t="s">
        <v>176</v>
      </c>
      <c r="D68" s="417" t="s">
        <v>1181</v>
      </c>
      <c r="E68" s="417" t="s">
        <v>1182</v>
      </c>
    </row>
    <row r="69" spans="1:5" s="417" customFormat="1" ht="28" hidden="1" outlineLevel="1">
      <c r="B69" s="434"/>
      <c r="C69" s="417" t="s">
        <v>179</v>
      </c>
      <c r="D69" s="417" t="s">
        <v>1183</v>
      </c>
      <c r="E69" s="417" t="s">
        <v>882</v>
      </c>
    </row>
    <row r="70" spans="1:5" s="417" customFormat="1" ht="168" hidden="1" outlineLevel="1">
      <c r="B70" s="434"/>
      <c r="C70" s="417" t="s">
        <v>182</v>
      </c>
      <c r="D70" s="417" t="s">
        <v>1184</v>
      </c>
      <c r="E70" s="417" t="s">
        <v>1185</v>
      </c>
    </row>
    <row r="71" spans="1:5" s="417" customFormat="1" ht="98" hidden="1" outlineLevel="1">
      <c r="B71" s="434"/>
      <c r="C71" s="417" t="s">
        <v>332</v>
      </c>
      <c r="D71" s="417" t="s">
        <v>1186</v>
      </c>
      <c r="E71" s="417" t="s">
        <v>1187</v>
      </c>
    </row>
    <row r="72" spans="1:5" s="417" customFormat="1" ht="28" collapsed="1">
      <c r="A72" s="424" t="s">
        <v>2487</v>
      </c>
      <c r="B72" s="425">
        <v>10.08</v>
      </c>
      <c r="C72" s="426" t="s">
        <v>1202</v>
      </c>
      <c r="D72" s="417" t="s">
        <v>1203</v>
      </c>
    </row>
    <row r="73" spans="1:5" s="417" customFormat="1" ht="42" hidden="1" outlineLevel="1">
      <c r="B73" s="434"/>
      <c r="C73" s="430" t="s">
        <v>2449</v>
      </c>
      <c r="D73" s="431" t="s">
        <v>2491</v>
      </c>
    </row>
    <row r="74" spans="1:5" s="417" customFormat="1" hidden="1" outlineLevel="1">
      <c r="B74" s="434"/>
      <c r="C74" s="417" t="s">
        <v>162</v>
      </c>
      <c r="D74" s="417" t="s">
        <v>1083</v>
      </c>
      <c r="E74" s="417" t="s">
        <v>1204</v>
      </c>
    </row>
    <row r="75" spans="1:5" s="417" customFormat="1" ht="140" hidden="1" outlineLevel="1">
      <c r="B75" s="434"/>
      <c r="C75" s="417" t="s">
        <v>164</v>
      </c>
      <c r="D75" s="417" t="s">
        <v>1205</v>
      </c>
      <c r="E75" s="417" t="s">
        <v>2473</v>
      </c>
    </row>
    <row r="76" spans="1:5" s="417" customFormat="1" ht="28" hidden="1" outlineLevel="1">
      <c r="B76" s="434"/>
      <c r="C76" s="417" t="s">
        <v>173</v>
      </c>
      <c r="D76" s="417" t="s">
        <v>1086</v>
      </c>
      <c r="E76" s="417" t="s">
        <v>882</v>
      </c>
    </row>
    <row r="77" spans="1:5" s="417" customFormat="1" ht="140" hidden="1" outlineLevel="1">
      <c r="B77" s="434"/>
      <c r="C77" s="417" t="s">
        <v>176</v>
      </c>
      <c r="D77" s="417" t="s">
        <v>1205</v>
      </c>
      <c r="E77" s="417" t="s">
        <v>2474</v>
      </c>
    </row>
    <row r="78" spans="1:5" s="417" customFormat="1" ht="98" collapsed="1">
      <c r="A78" s="435" t="s">
        <v>2487</v>
      </c>
      <c r="B78" s="425">
        <v>10.09</v>
      </c>
      <c r="C78" s="426" t="s">
        <v>1226</v>
      </c>
      <c r="D78" s="417" t="s">
        <v>2503</v>
      </c>
    </row>
    <row r="79" spans="1:5" s="417" customFormat="1" ht="42" hidden="1" outlineLevel="1">
      <c r="B79" s="434"/>
      <c r="C79" s="430" t="s">
        <v>2449</v>
      </c>
      <c r="D79" s="431" t="s">
        <v>2491</v>
      </c>
    </row>
    <row r="80" spans="1:5" s="417" customFormat="1" hidden="1" outlineLevel="1">
      <c r="B80" s="434"/>
      <c r="C80" s="417" t="s">
        <v>164</v>
      </c>
      <c r="D80" s="417" t="s">
        <v>1083</v>
      </c>
      <c r="E80" s="417" t="s">
        <v>1228</v>
      </c>
    </row>
    <row r="81" spans="1:7" s="417" customFormat="1" hidden="1" outlineLevel="1">
      <c r="B81" s="434"/>
      <c r="C81" s="417" t="s">
        <v>173</v>
      </c>
      <c r="D81" s="417" t="s">
        <v>1229</v>
      </c>
      <c r="E81" s="417" t="s">
        <v>1230</v>
      </c>
    </row>
    <row r="82" spans="1:7" s="417" customFormat="1" ht="28" hidden="1" outlineLevel="1">
      <c r="B82" s="434"/>
      <c r="C82" s="417" t="s">
        <v>176</v>
      </c>
      <c r="D82" s="417" t="s">
        <v>1231</v>
      </c>
      <c r="E82" s="417" t="s">
        <v>1232</v>
      </c>
    </row>
    <row r="83" spans="1:7" s="417" customFormat="1" ht="28" hidden="1" outlineLevel="1">
      <c r="B83" s="434"/>
      <c r="C83" s="417" t="s">
        <v>179</v>
      </c>
      <c r="D83" s="417" t="s">
        <v>2475</v>
      </c>
      <c r="E83" s="417" t="s">
        <v>2476</v>
      </c>
    </row>
    <row r="84" spans="1:7" s="417" customFormat="1" ht="28" hidden="1" outlineLevel="1">
      <c r="B84" s="434"/>
      <c r="C84" s="417" t="s">
        <v>182</v>
      </c>
      <c r="D84" s="417" t="s">
        <v>1235</v>
      </c>
      <c r="E84" s="417" t="s">
        <v>1236</v>
      </c>
    </row>
    <row r="85" spans="1:7" s="417" customFormat="1" ht="56" collapsed="1">
      <c r="A85" s="435" t="s">
        <v>2487</v>
      </c>
      <c r="B85" s="425">
        <v>10.1</v>
      </c>
      <c r="C85" s="426" t="s">
        <v>1208</v>
      </c>
      <c r="D85" s="417" t="s">
        <v>2477</v>
      </c>
      <c r="F85" s="436"/>
      <c r="G85" s="437"/>
    </row>
    <row r="86" spans="1:7" s="417" customFormat="1" ht="28" hidden="1" outlineLevel="1">
      <c r="B86" s="434"/>
      <c r="C86" s="417" t="s">
        <v>162</v>
      </c>
      <c r="D86" s="417" t="s">
        <v>1210</v>
      </c>
      <c r="E86" s="417" t="s">
        <v>1211</v>
      </c>
    </row>
    <row r="87" spans="1:7" s="417" customFormat="1" hidden="1" outlineLevel="1">
      <c r="B87" s="434"/>
      <c r="C87" s="417" t="s">
        <v>164</v>
      </c>
      <c r="D87" s="417" t="s">
        <v>1212</v>
      </c>
      <c r="E87" s="417" t="s">
        <v>1213</v>
      </c>
    </row>
    <row r="88" spans="1:7" s="417" customFormat="1" ht="28" hidden="1" outlineLevel="1">
      <c r="B88" s="434"/>
      <c r="C88" s="417" t="s">
        <v>173</v>
      </c>
      <c r="D88" s="417" t="s">
        <v>1083</v>
      </c>
      <c r="E88" s="417" t="s">
        <v>1214</v>
      </c>
    </row>
    <row r="89" spans="1:7" hidden="1" outlineLevel="1">
      <c r="A89" s="417"/>
      <c r="B89" s="434"/>
      <c r="C89" s="417" t="s">
        <v>176</v>
      </c>
      <c r="D89" s="417" t="s">
        <v>1215</v>
      </c>
      <c r="E89" s="417" t="s">
        <v>1216</v>
      </c>
    </row>
    <row r="90" spans="1:7" ht="28" hidden="1" outlineLevel="1">
      <c r="A90" s="417"/>
      <c r="B90" s="434"/>
      <c r="C90" s="417" t="s">
        <v>179</v>
      </c>
      <c r="D90" s="417" t="s">
        <v>1083</v>
      </c>
      <c r="E90" s="417" t="s">
        <v>1217</v>
      </c>
    </row>
    <row r="91" spans="1:7" ht="42" collapsed="1">
      <c r="A91" s="435" t="s">
        <v>2487</v>
      </c>
      <c r="B91" s="425">
        <v>10.11</v>
      </c>
      <c r="C91" s="426" t="s">
        <v>1218</v>
      </c>
      <c r="D91" s="417" t="s">
        <v>1219</v>
      </c>
      <c r="E91" s="417"/>
      <c r="F91" s="436"/>
      <c r="G91" s="437"/>
    </row>
    <row r="92" spans="1:7" ht="28" hidden="1" outlineLevel="1">
      <c r="A92" s="417"/>
      <c r="B92" s="434"/>
      <c r="C92" s="417" t="s">
        <v>162</v>
      </c>
      <c r="D92" s="417" t="s">
        <v>1220</v>
      </c>
      <c r="E92" s="417" t="s">
        <v>1211</v>
      </c>
    </row>
    <row r="93" spans="1:7" ht="28" hidden="1" outlineLevel="1">
      <c r="A93" s="417"/>
      <c r="B93" s="434"/>
      <c r="C93" s="417" t="s">
        <v>164</v>
      </c>
      <c r="D93" s="417" t="s">
        <v>1221</v>
      </c>
      <c r="E93" s="417" t="s">
        <v>910</v>
      </c>
    </row>
    <row r="94" spans="1:7" ht="28" hidden="1" outlineLevel="1">
      <c r="A94" s="417"/>
      <c r="B94" s="434"/>
      <c r="C94" s="417" t="s">
        <v>173</v>
      </c>
      <c r="D94" s="417" t="s">
        <v>1222</v>
      </c>
      <c r="E94" s="417" t="s">
        <v>1223</v>
      </c>
    </row>
    <row r="95" spans="1:7" ht="28" hidden="1" outlineLevel="1">
      <c r="A95" s="417"/>
      <c r="B95" s="434"/>
      <c r="C95" s="417" t="s">
        <v>176</v>
      </c>
      <c r="D95" s="417" t="s">
        <v>1224</v>
      </c>
      <c r="E95" s="417" t="s">
        <v>1225</v>
      </c>
    </row>
    <row r="96" spans="1:7" ht="28" collapsed="1">
      <c r="A96" s="435" t="s">
        <v>2487</v>
      </c>
      <c r="B96" s="425">
        <v>10.119999999999999</v>
      </c>
      <c r="C96" s="426" t="s">
        <v>1274</v>
      </c>
      <c r="D96" s="417" t="s">
        <v>1275</v>
      </c>
      <c r="E96" s="417"/>
      <c r="F96" s="436"/>
      <c r="G96" s="437"/>
    </row>
    <row r="97" spans="1:5" ht="28" hidden="1" outlineLevel="1">
      <c r="A97" s="417"/>
      <c r="B97" s="434"/>
      <c r="C97" s="417" t="s">
        <v>162</v>
      </c>
      <c r="D97" s="417" t="s">
        <v>1276</v>
      </c>
      <c r="E97" s="417" t="s">
        <v>1249</v>
      </c>
    </row>
    <row r="98" spans="1:5" ht="28" hidden="1" outlineLevel="1">
      <c r="A98" s="417"/>
      <c r="B98" s="434"/>
      <c r="C98" s="417" t="s">
        <v>164</v>
      </c>
      <c r="D98" s="417" t="s">
        <v>1250</v>
      </c>
      <c r="E98" s="417" t="s">
        <v>1261</v>
      </c>
    </row>
    <row r="99" spans="1:5" ht="28" hidden="1" outlineLevel="1">
      <c r="A99" s="417"/>
      <c r="B99" s="434"/>
      <c r="C99" s="417" t="s">
        <v>173</v>
      </c>
      <c r="D99" s="417" t="s">
        <v>1277</v>
      </c>
      <c r="E99" s="417" t="s">
        <v>1278</v>
      </c>
    </row>
    <row r="100" spans="1:5" s="417" customFormat="1" ht="28" collapsed="1">
      <c r="A100" s="435" t="s">
        <v>2487</v>
      </c>
      <c r="B100" s="425">
        <v>10.130000000000001</v>
      </c>
      <c r="C100" s="426" t="s">
        <v>2478</v>
      </c>
      <c r="D100" s="417" t="s">
        <v>2479</v>
      </c>
    </row>
    <row r="101" spans="1:5" s="417" customFormat="1" ht="42" hidden="1" outlineLevel="1">
      <c r="B101" s="434"/>
      <c r="C101" s="430" t="s">
        <v>2449</v>
      </c>
      <c r="D101" s="431" t="s">
        <v>2491</v>
      </c>
    </row>
    <row r="102" spans="1:5" s="417" customFormat="1" ht="392" hidden="1" outlineLevel="1">
      <c r="B102" s="434"/>
      <c r="C102" s="417" t="s">
        <v>162</v>
      </c>
      <c r="D102" s="417" t="s">
        <v>2505</v>
      </c>
      <c r="E102" s="417" t="s">
        <v>2504</v>
      </c>
    </row>
    <row r="103" spans="1:5" s="417" customFormat="1" ht="28" hidden="1" outlineLevel="1">
      <c r="B103" s="434"/>
      <c r="C103" s="417" t="s">
        <v>164</v>
      </c>
      <c r="D103" s="417" t="s">
        <v>1193</v>
      </c>
      <c r="E103" s="417" t="s">
        <v>882</v>
      </c>
    </row>
    <row r="104" spans="1:5" s="417" customFormat="1" ht="126" hidden="1" outlineLevel="1">
      <c r="B104" s="434"/>
      <c r="C104" s="417" t="s">
        <v>173</v>
      </c>
      <c r="D104" s="417" t="s">
        <v>1194</v>
      </c>
      <c r="E104" s="417" t="s">
        <v>1195</v>
      </c>
    </row>
    <row r="105" spans="1:5" s="417" customFormat="1" ht="28" hidden="1" outlineLevel="1">
      <c r="B105" s="434"/>
      <c r="C105" s="417" t="s">
        <v>176</v>
      </c>
      <c r="D105" s="417" t="s">
        <v>1181</v>
      </c>
      <c r="E105" s="417" t="s">
        <v>1196</v>
      </c>
    </row>
    <row r="106" spans="1:5" s="417" customFormat="1" ht="28" hidden="1" outlineLevel="1">
      <c r="B106" s="434"/>
      <c r="C106" s="417" t="s">
        <v>179</v>
      </c>
      <c r="D106" s="417" t="s">
        <v>1197</v>
      </c>
      <c r="E106" s="417" t="s">
        <v>882</v>
      </c>
    </row>
    <row r="107" spans="1:5" s="417" customFormat="1" ht="112" hidden="1" outlineLevel="1">
      <c r="B107" s="434"/>
      <c r="C107" s="417" t="s">
        <v>182</v>
      </c>
      <c r="D107" s="417" t="s">
        <v>1198</v>
      </c>
      <c r="E107" s="417" t="s">
        <v>1199</v>
      </c>
    </row>
    <row r="108" spans="1:5" s="417" customFormat="1" ht="28" hidden="1" outlineLevel="1">
      <c r="B108" s="434"/>
      <c r="C108" s="417" t="s">
        <v>332</v>
      </c>
      <c r="D108" s="417" t="s">
        <v>1181</v>
      </c>
      <c r="E108" s="417" t="s">
        <v>1196</v>
      </c>
    </row>
    <row r="109" spans="1:5" s="417" customFormat="1" ht="28" hidden="1" outlineLevel="1">
      <c r="B109" s="434"/>
      <c r="C109" s="417" t="s">
        <v>335</v>
      </c>
      <c r="D109" s="417" t="s">
        <v>1197</v>
      </c>
      <c r="E109" s="417" t="s">
        <v>882</v>
      </c>
    </row>
    <row r="110" spans="1:5" s="417" customFormat="1" ht="112" hidden="1" outlineLevel="1">
      <c r="B110" s="434"/>
      <c r="C110" s="417" t="s">
        <v>338</v>
      </c>
      <c r="D110" s="417" t="s">
        <v>1200</v>
      </c>
      <c r="E110" s="417" t="s">
        <v>1201</v>
      </c>
    </row>
    <row r="111" spans="1:5" s="417" customFormat="1" ht="28" collapsed="1">
      <c r="A111" s="435" t="s">
        <v>2487</v>
      </c>
      <c r="B111" s="425">
        <v>10.14</v>
      </c>
      <c r="C111" s="426" t="s">
        <v>2480</v>
      </c>
      <c r="D111" s="417" t="s">
        <v>2479</v>
      </c>
    </row>
    <row r="112" spans="1:5" s="417" customFormat="1" ht="42" hidden="1" outlineLevel="1">
      <c r="B112" s="434"/>
      <c r="C112" s="430" t="s">
        <v>2449</v>
      </c>
      <c r="D112" s="431" t="s">
        <v>2491</v>
      </c>
    </row>
    <row r="113" spans="1:5" s="417" customFormat="1" ht="392" hidden="1" outlineLevel="1">
      <c r="B113" s="434"/>
      <c r="C113" s="417" t="s">
        <v>162</v>
      </c>
      <c r="D113" s="417" t="s">
        <v>2505</v>
      </c>
      <c r="E113" s="417" t="s">
        <v>2504</v>
      </c>
    </row>
    <row r="114" spans="1:5" s="417" customFormat="1" ht="28" hidden="1" outlineLevel="1">
      <c r="B114" s="434"/>
      <c r="C114" s="417" t="s">
        <v>164</v>
      </c>
      <c r="D114" s="417" t="s">
        <v>2481</v>
      </c>
      <c r="E114" s="417" t="s">
        <v>2482</v>
      </c>
    </row>
    <row r="115" spans="1:5" s="417" customFormat="1" ht="126" hidden="1" outlineLevel="1">
      <c r="B115" s="434"/>
      <c r="C115" s="417" t="s">
        <v>173</v>
      </c>
      <c r="D115" s="417" t="s">
        <v>1194</v>
      </c>
      <c r="E115" s="417" t="s">
        <v>1195</v>
      </c>
    </row>
    <row r="116" spans="1:5" s="417" customFormat="1" ht="28" hidden="1" outlineLevel="1">
      <c r="B116" s="434"/>
      <c r="C116" s="417" t="s">
        <v>176</v>
      </c>
      <c r="D116" s="417" t="s">
        <v>1181</v>
      </c>
      <c r="E116" s="417" t="s">
        <v>1196</v>
      </c>
    </row>
    <row r="117" spans="1:5" s="417" customFormat="1" hidden="1" outlineLevel="1">
      <c r="B117" s="434"/>
      <c r="C117" s="417" t="s">
        <v>179</v>
      </c>
      <c r="D117" s="417" t="s">
        <v>2483</v>
      </c>
      <c r="E117" s="417" t="s">
        <v>2482</v>
      </c>
    </row>
    <row r="118" spans="1:5" s="417" customFormat="1" ht="112" hidden="1" outlineLevel="1">
      <c r="B118" s="434"/>
      <c r="C118" s="417" t="s">
        <v>182</v>
      </c>
      <c r="D118" s="417" t="s">
        <v>1198</v>
      </c>
      <c r="E118" s="417" t="s">
        <v>1199</v>
      </c>
    </row>
    <row r="119" spans="1:5" s="417" customFormat="1" ht="28" hidden="1" outlineLevel="1">
      <c r="B119" s="434"/>
      <c r="C119" s="417" t="s">
        <v>332</v>
      </c>
      <c r="D119" s="417" t="s">
        <v>1181</v>
      </c>
      <c r="E119" s="417" t="s">
        <v>1196</v>
      </c>
    </row>
    <row r="120" spans="1:5" s="417" customFormat="1" hidden="1" outlineLevel="1">
      <c r="B120" s="434"/>
      <c r="C120" s="417" t="s">
        <v>335</v>
      </c>
      <c r="D120" s="417" t="s">
        <v>2483</v>
      </c>
      <c r="E120" s="417" t="s">
        <v>2482</v>
      </c>
    </row>
    <row r="121" spans="1:5" s="417" customFormat="1" ht="112" hidden="1" outlineLevel="1">
      <c r="B121" s="434"/>
      <c r="C121" s="417" t="s">
        <v>338</v>
      </c>
      <c r="D121" s="417" t="s">
        <v>1200</v>
      </c>
      <c r="E121" s="417" t="s">
        <v>1201</v>
      </c>
    </row>
    <row r="122" spans="1:5" s="417" customFormat="1" ht="56" collapsed="1">
      <c r="A122" s="435" t="s">
        <v>2487</v>
      </c>
      <c r="B122" s="434">
        <v>10.15</v>
      </c>
      <c r="C122" s="426" t="s">
        <v>2383</v>
      </c>
      <c r="D122" s="417" t="s">
        <v>2382</v>
      </c>
    </row>
    <row r="123" spans="1:5" s="417" customFormat="1" ht="56" hidden="1" outlineLevel="1">
      <c r="B123" s="434"/>
      <c r="C123" s="417" t="s">
        <v>162</v>
      </c>
      <c r="D123" s="417" t="s">
        <v>2448</v>
      </c>
      <c r="E123" s="417" t="s">
        <v>2385</v>
      </c>
    </row>
    <row r="124" spans="1:5" s="417" customFormat="1" ht="84" hidden="1" outlineLevel="1">
      <c r="B124" s="434"/>
      <c r="C124" s="417" t="s">
        <v>164</v>
      </c>
      <c r="D124" s="417" t="s">
        <v>2386</v>
      </c>
      <c r="E124" s="417" t="s">
        <v>2387</v>
      </c>
    </row>
    <row r="125" spans="1:5" s="417" customFormat="1" ht="196" hidden="1" outlineLevel="1">
      <c r="B125" s="434"/>
      <c r="C125" s="417" t="s">
        <v>173</v>
      </c>
      <c r="D125" s="417" t="s">
        <v>2388</v>
      </c>
      <c r="E125" s="417" t="s">
        <v>2510</v>
      </c>
    </row>
    <row r="126" spans="1:5" s="417" customFormat="1" ht="238" hidden="1" outlineLevel="1">
      <c r="B126" s="434"/>
      <c r="C126" s="417" t="s">
        <v>176</v>
      </c>
      <c r="D126" s="417" t="s">
        <v>2384</v>
      </c>
      <c r="E126" s="417" t="s">
        <v>2511</v>
      </c>
    </row>
    <row r="127" spans="1:5" s="417" customFormat="1" collapsed="1">
      <c r="B127" s="43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8000"/>
    <outlinePr summaryBelow="0"/>
  </sheetPr>
  <dimension ref="A1:H50"/>
  <sheetViews>
    <sheetView zoomScale="90" zoomScaleNormal="90" zoomScalePageLayoutView="90" workbookViewId="0">
      <pane ySplit="1" topLeftCell="A2" activePane="bottomLeft" state="frozen"/>
      <selection activeCell="D15" sqref="D15"/>
      <selection pane="bottomLeft" activeCell="A33" sqref="A33:XFD37"/>
    </sheetView>
  </sheetViews>
  <sheetFormatPr baseColWidth="10" defaultColWidth="8.83203125" defaultRowHeight="14" outlineLevelRow="1" x14ac:dyDescent="0"/>
  <cols>
    <col min="1" max="1" width="23.83203125" style="170" customWidth="1"/>
    <col min="2" max="2" width="7.5" style="171" customWidth="1"/>
    <col min="3" max="3" width="52.33203125" style="172" customWidth="1"/>
    <col min="4" max="4" width="70.33203125" style="172" customWidth="1"/>
    <col min="5" max="5" width="39" style="172" customWidth="1"/>
    <col min="6" max="6" width="34.33203125" style="172" customWidth="1"/>
    <col min="7" max="7" width="23" style="172" customWidth="1"/>
    <col min="8" max="8" width="23" style="173" customWidth="1"/>
    <col min="9" max="16384" width="8.83203125" style="174"/>
  </cols>
  <sheetData>
    <row r="1" spans="1:8" s="159" customFormat="1">
      <c r="A1" s="157" t="s">
        <v>0</v>
      </c>
      <c r="B1" s="158" t="s">
        <v>1</v>
      </c>
      <c r="C1" s="157" t="s">
        <v>2</v>
      </c>
      <c r="D1" s="157" t="s">
        <v>3</v>
      </c>
      <c r="E1" s="157" t="s">
        <v>4</v>
      </c>
      <c r="F1" s="212" t="s">
        <v>5</v>
      </c>
      <c r="G1" s="212" t="s">
        <v>11</v>
      </c>
      <c r="H1" s="212" t="s">
        <v>8</v>
      </c>
    </row>
    <row r="2" spans="1:8" s="164" customFormat="1" ht="28" collapsed="1">
      <c r="A2" s="160" t="s">
        <v>1365</v>
      </c>
      <c r="B2" s="161" t="s">
        <v>1366</v>
      </c>
      <c r="C2" s="160" t="s">
        <v>1367</v>
      </c>
      <c r="D2" s="160" t="s">
        <v>1368</v>
      </c>
      <c r="E2" s="162"/>
      <c r="F2" s="162"/>
      <c r="G2" s="162"/>
      <c r="H2" s="163"/>
    </row>
    <row r="3" spans="1:8" s="164" customFormat="1" ht="75" hidden="1" outlineLevel="1">
      <c r="A3" s="160"/>
      <c r="B3" s="161"/>
      <c r="C3" s="162" t="s">
        <v>162</v>
      </c>
      <c r="D3" s="246" t="s">
        <v>1369</v>
      </c>
      <c r="E3" s="162" t="s">
        <v>1370</v>
      </c>
      <c r="F3" s="162"/>
      <c r="G3" s="163"/>
      <c r="H3" s="163"/>
    </row>
    <row r="4" spans="1:8" s="164" customFormat="1" ht="190" hidden="1" outlineLevel="1">
      <c r="A4" s="160"/>
      <c r="B4" s="161"/>
      <c r="C4" s="162" t="s">
        <v>164</v>
      </c>
      <c r="D4" s="162" t="s">
        <v>1371</v>
      </c>
      <c r="E4" s="162" t="s">
        <v>2447</v>
      </c>
      <c r="F4" s="162"/>
      <c r="G4" s="163"/>
      <c r="H4" s="163"/>
    </row>
    <row r="5" spans="1:8" s="164" customFormat="1" ht="42" hidden="1" outlineLevel="1">
      <c r="A5" s="160"/>
      <c r="B5" s="161"/>
      <c r="C5" s="162" t="s">
        <v>173</v>
      </c>
      <c r="D5" s="162" t="s">
        <v>1372</v>
      </c>
      <c r="E5" s="162"/>
      <c r="F5" s="162"/>
      <c r="G5" s="163"/>
      <c r="H5" s="163"/>
    </row>
    <row r="6" spans="1:8" s="164" customFormat="1" ht="190" hidden="1" outlineLevel="1">
      <c r="A6" s="160"/>
      <c r="B6" s="161"/>
      <c r="C6" s="162" t="s">
        <v>176</v>
      </c>
      <c r="D6" s="162" t="s">
        <v>1373</v>
      </c>
      <c r="E6" s="162" t="s">
        <v>1374</v>
      </c>
      <c r="F6" s="162"/>
      <c r="G6" s="163"/>
      <c r="H6" s="163"/>
    </row>
    <row r="7" spans="1:8" s="164" customFormat="1" ht="28" collapsed="1">
      <c r="A7" s="160" t="s">
        <v>1365</v>
      </c>
      <c r="B7" s="161" t="s">
        <v>1375</v>
      </c>
      <c r="C7" s="160" t="s">
        <v>2149</v>
      </c>
      <c r="D7" s="160" t="s">
        <v>1376</v>
      </c>
      <c r="E7" s="162"/>
      <c r="F7" s="162"/>
      <c r="G7" s="162"/>
      <c r="H7" s="163"/>
    </row>
    <row r="8" spans="1:8" s="164" customFormat="1" ht="28" hidden="1" outlineLevel="1">
      <c r="A8" s="160"/>
      <c r="B8" s="161"/>
      <c r="C8" s="162" t="s">
        <v>162</v>
      </c>
      <c r="D8" s="162" t="s">
        <v>1377</v>
      </c>
      <c r="E8" s="162" t="s">
        <v>1370</v>
      </c>
      <c r="F8" s="162"/>
      <c r="G8" s="163"/>
      <c r="H8" s="163"/>
    </row>
    <row r="9" spans="1:8" s="164" customFormat="1" ht="28" hidden="1" outlineLevel="1">
      <c r="A9" s="160"/>
      <c r="B9" s="161"/>
      <c r="C9" s="162" t="s">
        <v>164</v>
      </c>
      <c r="D9" s="162" t="s">
        <v>1378</v>
      </c>
      <c r="E9" s="162" t="s">
        <v>1379</v>
      </c>
      <c r="F9" s="162"/>
      <c r="G9" s="163"/>
      <c r="H9" s="163"/>
    </row>
    <row r="10" spans="1:8" s="164" customFormat="1" ht="28" hidden="1" outlineLevel="1">
      <c r="A10" s="160"/>
      <c r="B10" s="161"/>
      <c r="C10" s="162" t="s">
        <v>173</v>
      </c>
      <c r="D10" s="162" t="s">
        <v>1380</v>
      </c>
      <c r="E10" s="162" t="s">
        <v>1381</v>
      </c>
      <c r="F10" s="162"/>
      <c r="G10" s="163"/>
      <c r="H10" s="163"/>
    </row>
    <row r="11" spans="1:8" s="164" customFormat="1" ht="28" hidden="1" outlineLevel="1">
      <c r="A11" s="160"/>
      <c r="B11" s="161"/>
      <c r="C11" s="162" t="s">
        <v>176</v>
      </c>
      <c r="D11" s="162" t="s">
        <v>1382</v>
      </c>
      <c r="E11" s="162" t="s">
        <v>1379</v>
      </c>
      <c r="F11" s="162"/>
      <c r="G11" s="163"/>
      <c r="H11" s="163"/>
    </row>
    <row r="12" spans="1:8" s="164" customFormat="1" ht="28" collapsed="1">
      <c r="A12" s="160" t="s">
        <v>1365</v>
      </c>
      <c r="B12" s="161" t="s">
        <v>1383</v>
      </c>
      <c r="C12" s="160" t="s">
        <v>1384</v>
      </c>
      <c r="D12" s="160" t="s">
        <v>1385</v>
      </c>
      <c r="E12" s="162"/>
      <c r="F12" s="162"/>
      <c r="G12" s="162"/>
      <c r="H12" s="163"/>
    </row>
    <row r="13" spans="1:8" s="164" customFormat="1" ht="28" hidden="1" outlineLevel="1">
      <c r="A13" s="160"/>
      <c r="B13" s="161"/>
      <c r="C13" s="162" t="s">
        <v>162</v>
      </c>
      <c r="D13" s="162" t="s">
        <v>1386</v>
      </c>
      <c r="E13" s="162" t="s">
        <v>1370</v>
      </c>
      <c r="F13" s="162"/>
      <c r="G13" s="163"/>
      <c r="H13" s="163"/>
    </row>
    <row r="14" spans="1:8" s="164" customFormat="1" ht="28" hidden="1" outlineLevel="1">
      <c r="A14" s="160"/>
      <c r="B14" s="161"/>
      <c r="C14" s="162" t="s">
        <v>164</v>
      </c>
      <c r="D14" s="162" t="s">
        <v>1387</v>
      </c>
      <c r="E14" s="162" t="s">
        <v>1388</v>
      </c>
      <c r="F14" s="162"/>
      <c r="G14" s="163"/>
      <c r="H14" s="163"/>
    </row>
    <row r="15" spans="1:8" s="164" customFormat="1" ht="28" hidden="1" outlineLevel="1">
      <c r="A15" s="160"/>
      <c r="B15" s="161"/>
      <c r="C15" s="162" t="s">
        <v>173</v>
      </c>
      <c r="D15" s="162" t="s">
        <v>1380</v>
      </c>
      <c r="E15" s="162" t="s">
        <v>1389</v>
      </c>
      <c r="F15" s="162"/>
      <c r="G15" s="163"/>
      <c r="H15" s="163"/>
    </row>
    <row r="16" spans="1:8" s="164" customFormat="1" ht="28" hidden="1" outlineLevel="1">
      <c r="A16" s="160"/>
      <c r="B16" s="161"/>
      <c r="C16" s="162" t="s">
        <v>176</v>
      </c>
      <c r="D16" s="162" t="s">
        <v>1382</v>
      </c>
      <c r="E16" s="162" t="s">
        <v>1388</v>
      </c>
      <c r="F16" s="162"/>
      <c r="G16" s="163"/>
      <c r="H16" s="163"/>
    </row>
    <row r="17" spans="1:8" s="166" customFormat="1" ht="28" collapsed="1">
      <c r="A17" s="160" t="s">
        <v>1365</v>
      </c>
      <c r="B17" s="161" t="s">
        <v>1390</v>
      </c>
      <c r="C17" s="160" t="s">
        <v>1391</v>
      </c>
      <c r="D17" s="160" t="s">
        <v>1392</v>
      </c>
      <c r="E17" s="163"/>
      <c r="F17" s="165"/>
      <c r="G17" s="165"/>
      <c r="H17" s="165"/>
    </row>
    <row r="18" spans="1:8" s="166" customFormat="1" ht="28" hidden="1" outlineLevel="1">
      <c r="A18" s="163"/>
      <c r="B18" s="161"/>
      <c r="C18" s="162" t="s">
        <v>162</v>
      </c>
      <c r="D18" s="162" t="s">
        <v>1393</v>
      </c>
      <c r="E18" s="162" t="s">
        <v>1370</v>
      </c>
      <c r="F18" s="165"/>
      <c r="G18" s="165"/>
      <c r="H18" s="165"/>
    </row>
    <row r="19" spans="1:8" s="166" customFormat="1" ht="56" hidden="1" outlineLevel="1">
      <c r="A19" s="163"/>
      <c r="B19" s="161"/>
      <c r="C19" s="162" t="s">
        <v>164</v>
      </c>
      <c r="D19" s="162" t="s">
        <v>1394</v>
      </c>
      <c r="E19" s="162" t="s">
        <v>1395</v>
      </c>
      <c r="F19" s="165"/>
      <c r="G19" s="165"/>
      <c r="H19" s="165"/>
    </row>
    <row r="20" spans="1:8" s="166" customFormat="1" ht="84" hidden="1" outlineLevel="1">
      <c r="A20" s="163"/>
      <c r="B20" s="161"/>
      <c r="C20" s="162" t="s">
        <v>173</v>
      </c>
      <c r="D20" s="162" t="s">
        <v>1396</v>
      </c>
      <c r="E20" s="162" t="s">
        <v>170</v>
      </c>
      <c r="F20" s="165"/>
      <c r="G20" s="165"/>
      <c r="H20" s="165"/>
    </row>
    <row r="21" spans="1:8" s="166" customFormat="1" ht="210" hidden="1" outlineLevel="1">
      <c r="A21" s="163"/>
      <c r="B21" s="161"/>
      <c r="C21" s="162" t="s">
        <v>176</v>
      </c>
      <c r="D21" s="162" t="s">
        <v>1397</v>
      </c>
      <c r="E21" s="162" t="s">
        <v>1398</v>
      </c>
      <c r="F21" s="165"/>
      <c r="G21" s="165"/>
      <c r="H21" s="165"/>
    </row>
    <row r="22" spans="1:8" s="164" customFormat="1" collapsed="1">
      <c r="A22" s="160" t="s">
        <v>1365</v>
      </c>
      <c r="B22" s="161" t="s">
        <v>1399</v>
      </c>
      <c r="C22" s="160" t="s">
        <v>1400</v>
      </c>
      <c r="D22" s="160" t="s">
        <v>1401</v>
      </c>
      <c r="E22" s="162"/>
      <c r="F22" s="162"/>
      <c r="G22" s="162"/>
      <c r="H22" s="163"/>
    </row>
    <row r="23" spans="1:8" s="164" customFormat="1" ht="28" hidden="1" outlineLevel="1">
      <c r="A23" s="160"/>
      <c r="B23" s="161"/>
      <c r="C23" s="162" t="s">
        <v>162</v>
      </c>
      <c r="D23" s="162" t="s">
        <v>1402</v>
      </c>
      <c r="E23" s="162" t="s">
        <v>1370</v>
      </c>
      <c r="F23" s="162"/>
      <c r="G23" s="163"/>
      <c r="H23" s="163"/>
    </row>
    <row r="24" spans="1:8" s="164" customFormat="1" ht="56" hidden="1" outlineLevel="1">
      <c r="A24" s="160"/>
      <c r="B24" s="161"/>
      <c r="C24" s="162" t="s">
        <v>164</v>
      </c>
      <c r="D24" s="162" t="s">
        <v>1403</v>
      </c>
      <c r="E24" s="162" t="s">
        <v>1404</v>
      </c>
      <c r="F24" s="162"/>
      <c r="G24" s="163"/>
      <c r="H24" s="163"/>
    </row>
    <row r="25" spans="1:8" s="164" customFormat="1" hidden="1" outlineLevel="1">
      <c r="A25" s="160"/>
      <c r="B25" s="161"/>
      <c r="C25" s="162" t="s">
        <v>173</v>
      </c>
      <c r="D25" s="162" t="s">
        <v>1405</v>
      </c>
      <c r="E25" s="162" t="s">
        <v>1406</v>
      </c>
      <c r="F25" s="162"/>
      <c r="G25" s="163"/>
      <c r="H25" s="163"/>
    </row>
    <row r="26" spans="1:8" s="164" customFormat="1" ht="224" hidden="1" outlineLevel="1">
      <c r="A26" s="160"/>
      <c r="B26" s="161"/>
      <c r="C26" s="162" t="s">
        <v>176</v>
      </c>
      <c r="D26" s="162" t="s">
        <v>1407</v>
      </c>
      <c r="E26" s="162" t="s">
        <v>1408</v>
      </c>
      <c r="F26" s="162"/>
      <c r="G26" s="163"/>
      <c r="H26" s="163"/>
    </row>
    <row r="27" spans="1:8" s="164" customFormat="1" hidden="1" outlineLevel="1">
      <c r="A27" s="160"/>
      <c r="B27" s="167"/>
      <c r="C27" s="162" t="s">
        <v>179</v>
      </c>
      <c r="D27" s="162" t="s">
        <v>1409</v>
      </c>
      <c r="E27" s="162"/>
      <c r="F27" s="162"/>
      <c r="G27" s="162"/>
      <c r="H27" s="163"/>
    </row>
    <row r="28" spans="1:8" s="164" customFormat="1" collapsed="1">
      <c r="A28" s="160" t="s">
        <v>1365</v>
      </c>
      <c r="B28" s="161" t="s">
        <v>1410</v>
      </c>
      <c r="C28" s="160" t="s">
        <v>1411</v>
      </c>
      <c r="D28" s="160" t="s">
        <v>1412</v>
      </c>
      <c r="E28" s="162"/>
      <c r="F28" s="162"/>
      <c r="G28" s="162"/>
      <c r="H28" s="163"/>
    </row>
    <row r="29" spans="1:8" s="164" customFormat="1" ht="28" hidden="1" outlineLevel="1">
      <c r="A29" s="160"/>
      <c r="B29" s="161"/>
      <c r="C29" s="162" t="s">
        <v>162</v>
      </c>
      <c r="D29" s="162" t="s">
        <v>1413</v>
      </c>
      <c r="E29" s="162" t="s">
        <v>1370</v>
      </c>
      <c r="F29" s="162"/>
      <c r="G29" s="163"/>
      <c r="H29" s="163"/>
    </row>
    <row r="30" spans="1:8" s="164" customFormat="1" ht="56" hidden="1" outlineLevel="1">
      <c r="A30" s="160"/>
      <c r="B30" s="161"/>
      <c r="C30" s="162" t="s">
        <v>164</v>
      </c>
      <c r="D30" s="162" t="s">
        <v>1414</v>
      </c>
      <c r="E30" s="162" t="s">
        <v>1415</v>
      </c>
      <c r="F30" s="162"/>
      <c r="G30" s="163"/>
      <c r="H30" s="163"/>
    </row>
    <row r="31" spans="1:8" s="164" customFormat="1" ht="28" hidden="1" outlineLevel="1">
      <c r="A31" s="160"/>
      <c r="B31" s="161"/>
      <c r="C31" s="162" t="s">
        <v>173</v>
      </c>
      <c r="D31" s="162" t="s">
        <v>1416</v>
      </c>
      <c r="E31" s="162" t="s">
        <v>1406</v>
      </c>
      <c r="F31" s="162"/>
      <c r="G31" s="163"/>
      <c r="H31" s="163"/>
    </row>
    <row r="32" spans="1:8" s="163" customFormat="1" ht="56" hidden="1" outlineLevel="1">
      <c r="A32" s="160"/>
      <c r="B32" s="161"/>
      <c r="C32" s="162" t="s">
        <v>176</v>
      </c>
      <c r="D32" s="162" t="s">
        <v>1417</v>
      </c>
      <c r="E32" s="162" t="s">
        <v>1418</v>
      </c>
      <c r="F32" s="162"/>
    </row>
    <row r="33" spans="1:8" s="367" customFormat="1" ht="42">
      <c r="A33" s="421" t="s">
        <v>1365</v>
      </c>
      <c r="B33" s="422">
        <v>11.07</v>
      </c>
      <c r="C33" s="421" t="s">
        <v>2343</v>
      </c>
      <c r="D33" s="421" t="s">
        <v>2345</v>
      </c>
    </row>
    <row r="34" spans="1:8" s="109" customFormat="1" ht="161" customHeight="1" outlineLevel="1">
      <c r="A34" s="109" t="s">
        <v>434</v>
      </c>
      <c r="C34" s="109" t="s">
        <v>162</v>
      </c>
      <c r="D34" s="109" t="s">
        <v>2347</v>
      </c>
      <c r="E34" s="109" t="s">
        <v>2346</v>
      </c>
    </row>
    <row r="35" spans="1:8" s="109" customFormat="1" ht="30" outlineLevel="1">
      <c r="C35" s="109" t="s">
        <v>164</v>
      </c>
      <c r="D35" s="109" t="s">
        <v>2348</v>
      </c>
      <c r="E35" s="109" t="s">
        <v>2351</v>
      </c>
    </row>
    <row r="36" spans="1:8" s="109" customFormat="1" ht="120" outlineLevel="1">
      <c r="C36" s="109" t="s">
        <v>173</v>
      </c>
      <c r="D36" s="109" t="s">
        <v>2349</v>
      </c>
      <c r="E36" s="109" t="s">
        <v>2350</v>
      </c>
    </row>
    <row r="39" spans="1:8" s="164" customFormat="1">
      <c r="A39" s="160"/>
      <c r="B39" s="167"/>
      <c r="C39" s="162"/>
      <c r="D39" s="162"/>
      <c r="E39" s="162"/>
      <c r="F39" s="162"/>
      <c r="G39" s="162"/>
      <c r="H39" s="163"/>
    </row>
    <row r="40" spans="1:8" s="164" customFormat="1">
      <c r="A40" s="160"/>
      <c r="B40" s="167"/>
      <c r="C40" s="162"/>
      <c r="D40" s="162"/>
      <c r="E40" s="162"/>
      <c r="F40" s="162"/>
      <c r="G40" s="162"/>
      <c r="H40" s="163"/>
    </row>
    <row r="41" spans="1:8" s="164" customFormat="1">
      <c r="A41" s="160"/>
      <c r="B41" s="167"/>
      <c r="C41" s="162"/>
      <c r="D41" s="162"/>
      <c r="E41" s="162"/>
      <c r="F41" s="162"/>
      <c r="G41" s="162"/>
      <c r="H41" s="163"/>
    </row>
    <row r="42" spans="1:8" s="164" customFormat="1">
      <c r="A42" s="160"/>
      <c r="B42" s="167"/>
      <c r="C42" s="162"/>
      <c r="D42" s="162"/>
      <c r="E42" s="162"/>
      <c r="F42" s="162"/>
      <c r="G42" s="162"/>
      <c r="H42" s="163"/>
    </row>
    <row r="43" spans="1:8" s="164" customFormat="1">
      <c r="A43" s="160"/>
      <c r="B43" s="167"/>
      <c r="C43" s="162"/>
      <c r="D43" s="162"/>
      <c r="E43" s="162"/>
      <c r="F43" s="162"/>
      <c r="G43" s="162"/>
      <c r="H43" s="163"/>
    </row>
    <row r="44" spans="1:8" s="164" customFormat="1">
      <c r="A44" s="160"/>
      <c r="B44" s="167"/>
      <c r="C44" s="162"/>
      <c r="D44" s="162"/>
      <c r="E44" s="162"/>
      <c r="F44" s="162"/>
      <c r="G44" s="162"/>
      <c r="H44" s="163"/>
    </row>
    <row r="45" spans="1:8" s="164" customFormat="1">
      <c r="A45" s="160"/>
      <c r="B45" s="167"/>
      <c r="C45" s="162"/>
      <c r="D45" s="162"/>
      <c r="E45" s="162"/>
      <c r="F45" s="162"/>
      <c r="G45" s="162"/>
      <c r="H45" s="163"/>
    </row>
    <row r="46" spans="1:8" s="164" customFormat="1">
      <c r="A46" s="160"/>
      <c r="B46" s="167"/>
      <c r="C46" s="162"/>
      <c r="D46" s="162"/>
      <c r="E46" s="162"/>
      <c r="F46" s="162"/>
      <c r="G46" s="162"/>
      <c r="H46" s="163"/>
    </row>
    <row r="47" spans="1:8" s="164" customFormat="1">
      <c r="A47" s="160"/>
      <c r="B47" s="167"/>
      <c r="C47" s="162"/>
      <c r="D47" s="162"/>
      <c r="E47" s="162"/>
      <c r="F47" s="162"/>
      <c r="G47" s="162"/>
      <c r="H47" s="163"/>
    </row>
    <row r="48" spans="1:8" s="164" customFormat="1">
      <c r="A48" s="160"/>
      <c r="B48" s="167"/>
      <c r="C48" s="162"/>
      <c r="D48" s="162"/>
      <c r="E48" s="162"/>
      <c r="F48" s="162"/>
      <c r="G48" s="162"/>
      <c r="H48" s="163"/>
    </row>
    <row r="49" spans="1:8" s="164" customFormat="1">
      <c r="A49" s="160"/>
      <c r="B49" s="167"/>
      <c r="C49" s="162"/>
      <c r="D49" s="162"/>
      <c r="E49" s="162"/>
      <c r="F49" s="162"/>
      <c r="G49" s="162"/>
      <c r="H49" s="163"/>
    </row>
    <row r="50" spans="1:8" s="164" customFormat="1">
      <c r="A50" s="160"/>
      <c r="B50" s="167"/>
      <c r="C50" s="162"/>
      <c r="D50" s="162"/>
      <c r="E50" s="162"/>
      <c r="F50" s="162"/>
      <c r="G50" s="162"/>
      <c r="H50" s="163"/>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8000"/>
    <outlinePr summaryBelow="0"/>
  </sheetPr>
  <dimension ref="A1:I213"/>
  <sheetViews>
    <sheetView zoomScale="90" zoomScaleNormal="90" zoomScalePageLayoutView="90" workbookViewId="0">
      <pane xSplit="3" ySplit="1" topLeftCell="D2" activePane="bottomRight" state="frozen"/>
      <selection activeCell="D15" sqref="D15"/>
      <selection pane="topRight" activeCell="D15" sqref="D15"/>
      <selection pane="bottomLeft" activeCell="D15" sqref="D15"/>
      <selection pane="bottomRight" sqref="A1:XFD1"/>
    </sheetView>
  </sheetViews>
  <sheetFormatPr baseColWidth="10" defaultColWidth="8.83203125" defaultRowHeight="14" outlineLevelRow="1" x14ac:dyDescent="0"/>
  <cols>
    <col min="1" max="1" width="23.5" style="172" customWidth="1"/>
    <col min="2" max="2" width="8" style="171" bestFit="1" customWidth="1"/>
    <col min="3" max="3" width="40.83203125" style="172" customWidth="1"/>
    <col min="4" max="4" width="51.33203125" style="172" customWidth="1"/>
    <col min="5" max="5" width="43.33203125" style="172" customWidth="1"/>
    <col min="6" max="6" width="41.83203125" style="172" customWidth="1"/>
    <col min="7" max="7" width="17.5" style="172" customWidth="1"/>
    <col min="8" max="8" width="30.1640625" style="172" customWidth="1"/>
    <col min="9" max="9" width="26" style="216" customWidth="1"/>
    <col min="10" max="16384" width="8.83203125" style="198"/>
  </cols>
  <sheetData>
    <row r="1" spans="1:9" s="159" customFormat="1">
      <c r="A1" s="157" t="s">
        <v>0</v>
      </c>
      <c r="B1" s="158" t="s">
        <v>1</v>
      </c>
      <c r="C1" s="157" t="s">
        <v>2</v>
      </c>
      <c r="D1" s="157" t="s">
        <v>3</v>
      </c>
      <c r="E1" s="157" t="s">
        <v>4</v>
      </c>
      <c r="F1" s="212" t="s">
        <v>5</v>
      </c>
      <c r="G1" s="212" t="s">
        <v>339</v>
      </c>
      <c r="H1" s="212" t="s">
        <v>8</v>
      </c>
      <c r="I1" s="157" t="s">
        <v>9</v>
      </c>
    </row>
    <row r="2" spans="1:9" s="162" customFormat="1">
      <c r="A2" s="160" t="s">
        <v>1722</v>
      </c>
      <c r="B2" s="161">
        <v>12.01</v>
      </c>
      <c r="C2" s="160" t="s">
        <v>125</v>
      </c>
      <c r="D2" s="160" t="s">
        <v>1723</v>
      </c>
    </row>
    <row r="3" spans="1:9" s="162" customFormat="1" ht="126" outlineLevel="1">
      <c r="A3" s="160"/>
      <c r="B3" s="161"/>
      <c r="C3" s="162" t="s">
        <v>162</v>
      </c>
      <c r="D3" s="162" t="s">
        <v>1724</v>
      </c>
      <c r="E3" s="162" t="s">
        <v>1725</v>
      </c>
    </row>
    <row r="4" spans="1:9" s="162" customFormat="1" ht="42" outlineLevel="1">
      <c r="A4" s="160"/>
      <c r="B4" s="161"/>
      <c r="C4" s="162" t="s">
        <v>164</v>
      </c>
      <c r="D4" s="162" t="s">
        <v>1726</v>
      </c>
      <c r="E4" s="162" t="s">
        <v>1727</v>
      </c>
    </row>
    <row r="5" spans="1:9" s="162" customFormat="1" ht="84">
      <c r="A5" s="160" t="s">
        <v>1722</v>
      </c>
      <c r="B5" s="161">
        <v>12.02</v>
      </c>
      <c r="C5" s="160" t="s">
        <v>127</v>
      </c>
      <c r="D5" s="160" t="s">
        <v>1728</v>
      </c>
    </row>
    <row r="6" spans="1:9" s="162" customFormat="1" ht="56" outlineLevel="1">
      <c r="A6" s="160"/>
      <c r="B6" s="161"/>
      <c r="C6" s="162" t="s">
        <v>162</v>
      </c>
      <c r="D6" s="162" t="s">
        <v>1729</v>
      </c>
      <c r="E6" s="162" t="s">
        <v>170</v>
      </c>
    </row>
    <row r="7" spans="1:9" s="162" customFormat="1" ht="56" outlineLevel="1">
      <c r="A7" s="160"/>
      <c r="B7" s="161"/>
      <c r="C7" s="162" t="s">
        <v>164</v>
      </c>
      <c r="D7" s="162" t="s">
        <v>1730</v>
      </c>
      <c r="E7" s="162" t="s">
        <v>1731</v>
      </c>
    </row>
    <row r="8" spans="1:9" s="162" customFormat="1" ht="28" outlineLevel="1">
      <c r="A8" s="160"/>
      <c r="B8" s="161"/>
      <c r="C8" s="162" t="s">
        <v>173</v>
      </c>
      <c r="D8" s="162" t="s">
        <v>1732</v>
      </c>
      <c r="E8" s="162" t="s">
        <v>1733</v>
      </c>
    </row>
    <row r="9" spans="1:9" s="162" customFormat="1" ht="28">
      <c r="A9" s="160" t="s">
        <v>1722</v>
      </c>
      <c r="B9" s="161">
        <v>12.03</v>
      </c>
      <c r="C9" s="160" t="s">
        <v>129</v>
      </c>
      <c r="D9" s="160" t="s">
        <v>1734</v>
      </c>
    </row>
    <row r="10" spans="1:9" s="162" customFormat="1" ht="42" outlineLevel="1">
      <c r="A10" s="160"/>
      <c r="B10" s="161"/>
      <c r="C10" s="162" t="s">
        <v>162</v>
      </c>
      <c r="D10" s="162" t="s">
        <v>1735</v>
      </c>
      <c r="E10" s="162" t="s">
        <v>170</v>
      </c>
    </row>
    <row r="11" spans="1:9" s="162" customFormat="1" ht="28" outlineLevel="1">
      <c r="A11" s="160"/>
      <c r="B11" s="161"/>
      <c r="C11" s="162" t="s">
        <v>164</v>
      </c>
      <c r="D11" s="162" t="s">
        <v>1736</v>
      </c>
      <c r="E11" s="162" t="s">
        <v>1737</v>
      </c>
    </row>
    <row r="12" spans="1:9" s="162" customFormat="1" ht="28" outlineLevel="1">
      <c r="A12" s="160"/>
      <c r="B12" s="161"/>
      <c r="C12" s="162" t="s">
        <v>173</v>
      </c>
      <c r="D12" s="162" t="s">
        <v>1738</v>
      </c>
      <c r="E12" s="162" t="s">
        <v>1739</v>
      </c>
    </row>
    <row r="13" spans="1:9" s="162" customFormat="1">
      <c r="A13" s="160" t="s">
        <v>1722</v>
      </c>
      <c r="B13" s="161">
        <v>12.04</v>
      </c>
      <c r="C13" s="160" t="s">
        <v>1740</v>
      </c>
      <c r="D13" s="160" t="s">
        <v>1741</v>
      </c>
    </row>
    <row r="14" spans="1:9" s="162" customFormat="1" ht="84" outlineLevel="1">
      <c r="A14" s="160"/>
      <c r="B14" s="161"/>
      <c r="C14" s="162" t="s">
        <v>162</v>
      </c>
      <c r="D14" s="162" t="s">
        <v>1742</v>
      </c>
      <c r="E14" s="162" t="s">
        <v>1743</v>
      </c>
    </row>
    <row r="15" spans="1:9" s="162" customFormat="1" ht="84" outlineLevel="1">
      <c r="A15" s="160"/>
      <c r="B15" s="161"/>
      <c r="C15" s="162" t="s">
        <v>164</v>
      </c>
      <c r="D15" s="162" t="s">
        <v>1744</v>
      </c>
      <c r="E15" s="162" t="s">
        <v>1745</v>
      </c>
    </row>
    <row r="16" spans="1:9" s="162" customFormat="1" ht="28" collapsed="1">
      <c r="A16" s="160" t="s">
        <v>1722</v>
      </c>
      <c r="B16" s="161">
        <v>12.05</v>
      </c>
      <c r="C16" s="160" t="s">
        <v>1746</v>
      </c>
      <c r="D16" s="160" t="s">
        <v>1747</v>
      </c>
    </row>
    <row r="17" spans="1:5" s="162" customFormat="1" ht="28" outlineLevel="1">
      <c r="A17" s="160"/>
      <c r="B17" s="161"/>
      <c r="C17" s="162" t="s">
        <v>162</v>
      </c>
      <c r="D17" s="162" t="s">
        <v>1748</v>
      </c>
      <c r="E17" s="162" t="s">
        <v>1749</v>
      </c>
    </row>
    <row r="18" spans="1:5" s="162" customFormat="1" ht="28" outlineLevel="1">
      <c r="A18" s="160"/>
      <c r="B18" s="161"/>
      <c r="C18" s="162" t="s">
        <v>164</v>
      </c>
      <c r="D18" s="162" t="s">
        <v>1750</v>
      </c>
      <c r="E18" s="162" t="s">
        <v>262</v>
      </c>
    </row>
    <row r="19" spans="1:5" s="162" customFormat="1" ht="28" collapsed="1">
      <c r="A19" s="160" t="s">
        <v>1722</v>
      </c>
      <c r="B19" s="161">
        <v>12.06</v>
      </c>
      <c r="C19" s="160" t="s">
        <v>1751</v>
      </c>
      <c r="D19" s="160" t="s">
        <v>1747</v>
      </c>
    </row>
    <row r="20" spans="1:5" s="162" customFormat="1" ht="28" outlineLevel="1">
      <c r="A20" s="160"/>
      <c r="B20" s="161"/>
      <c r="C20" s="162" t="s">
        <v>162</v>
      </c>
      <c r="D20" s="162" t="s">
        <v>1748</v>
      </c>
      <c r="E20" s="162" t="s">
        <v>1749</v>
      </c>
    </row>
    <row r="21" spans="1:5" s="162" customFormat="1" ht="28" outlineLevel="1">
      <c r="A21" s="160"/>
      <c r="B21" s="161"/>
      <c r="C21" s="162" t="s">
        <v>164</v>
      </c>
      <c r="D21" s="162" t="s">
        <v>1752</v>
      </c>
      <c r="E21" s="162" t="s">
        <v>262</v>
      </c>
    </row>
    <row r="22" spans="1:5" s="162" customFormat="1" ht="28" outlineLevel="1">
      <c r="A22" s="160"/>
      <c r="B22" s="161"/>
      <c r="C22" s="162" t="s">
        <v>173</v>
      </c>
      <c r="D22" s="162" t="s">
        <v>1753</v>
      </c>
      <c r="E22" s="162" t="s">
        <v>1754</v>
      </c>
    </row>
    <row r="23" spans="1:5" s="162" customFormat="1" ht="28" collapsed="1">
      <c r="A23" s="160" t="s">
        <v>1722</v>
      </c>
      <c r="B23" s="161">
        <v>12.07</v>
      </c>
      <c r="C23" s="160" t="s">
        <v>1755</v>
      </c>
      <c r="D23" s="160" t="s">
        <v>1756</v>
      </c>
    </row>
    <row r="24" spans="1:5" s="162" customFormat="1" ht="56" outlineLevel="1">
      <c r="A24" s="160"/>
      <c r="B24" s="161"/>
      <c r="C24" s="162" t="s">
        <v>162</v>
      </c>
      <c r="D24" s="162" t="s">
        <v>1757</v>
      </c>
      <c r="E24" s="162" t="s">
        <v>170</v>
      </c>
    </row>
    <row r="25" spans="1:5" s="162" customFormat="1" ht="70" outlineLevel="1">
      <c r="A25" s="160"/>
      <c r="B25" s="161"/>
      <c r="C25" s="162" t="s">
        <v>164</v>
      </c>
      <c r="D25" s="162" t="s">
        <v>1758</v>
      </c>
      <c r="E25" s="162" t="s">
        <v>1759</v>
      </c>
    </row>
    <row r="26" spans="1:5" s="162" customFormat="1" ht="28" collapsed="1">
      <c r="A26" s="160" t="s">
        <v>1722</v>
      </c>
      <c r="B26" s="161">
        <v>12.08</v>
      </c>
      <c r="C26" s="160" t="s">
        <v>1760</v>
      </c>
      <c r="D26" s="160" t="s">
        <v>1761</v>
      </c>
    </row>
    <row r="27" spans="1:5" s="162" customFormat="1" ht="70" outlineLevel="1">
      <c r="A27" s="160"/>
      <c r="B27" s="161"/>
      <c r="C27" s="162" t="s">
        <v>162</v>
      </c>
      <c r="D27" s="162" t="s">
        <v>1762</v>
      </c>
      <c r="E27" s="162" t="s">
        <v>1763</v>
      </c>
    </row>
    <row r="28" spans="1:5" s="162" customFormat="1" ht="70" outlineLevel="1">
      <c r="A28" s="160"/>
      <c r="B28" s="161"/>
      <c r="C28" s="162" t="s">
        <v>164</v>
      </c>
      <c r="D28" s="162" t="s">
        <v>1764</v>
      </c>
      <c r="E28" s="162" t="s">
        <v>1765</v>
      </c>
    </row>
    <row r="29" spans="1:5" s="162" customFormat="1" ht="28" collapsed="1">
      <c r="A29" s="160" t="s">
        <v>1722</v>
      </c>
      <c r="B29" s="161">
        <v>12.09</v>
      </c>
      <c r="C29" s="160" t="s">
        <v>130</v>
      </c>
      <c r="D29" s="160" t="s">
        <v>1766</v>
      </c>
    </row>
    <row r="30" spans="1:5" s="162" customFormat="1" outlineLevel="1">
      <c r="A30" s="160"/>
      <c r="B30" s="161"/>
      <c r="C30" s="162" t="s">
        <v>162</v>
      </c>
      <c r="D30" s="162" t="s">
        <v>1767</v>
      </c>
      <c r="E30" s="162" t="s">
        <v>1768</v>
      </c>
    </row>
    <row r="31" spans="1:5" s="162" customFormat="1" ht="56" outlineLevel="1">
      <c r="A31" s="160"/>
      <c r="B31" s="161"/>
      <c r="C31" s="162" t="s">
        <v>164</v>
      </c>
      <c r="D31" s="162" t="s">
        <v>1769</v>
      </c>
      <c r="E31" s="162" t="s">
        <v>1770</v>
      </c>
    </row>
    <row r="32" spans="1:5" s="162" customFormat="1" outlineLevel="1">
      <c r="A32" s="160"/>
      <c r="B32" s="161"/>
      <c r="C32" s="162" t="s">
        <v>173</v>
      </c>
      <c r="D32" s="162" t="s">
        <v>1771</v>
      </c>
      <c r="E32" s="162" t="s">
        <v>1772</v>
      </c>
    </row>
    <row r="33" spans="1:5" s="162" customFormat="1" ht="28" collapsed="1">
      <c r="A33" s="160" t="s">
        <v>1722</v>
      </c>
      <c r="B33" s="161" t="s">
        <v>1773</v>
      </c>
      <c r="C33" s="160" t="s">
        <v>131</v>
      </c>
      <c r="D33" s="160" t="s">
        <v>1774</v>
      </c>
    </row>
    <row r="34" spans="1:5" s="162" customFormat="1" ht="28" outlineLevel="1">
      <c r="A34" s="160"/>
      <c r="B34" s="160"/>
      <c r="C34" s="162" t="s">
        <v>162</v>
      </c>
      <c r="D34" s="162" t="s">
        <v>1775</v>
      </c>
      <c r="E34" s="162" t="s">
        <v>1776</v>
      </c>
    </row>
    <row r="35" spans="1:5" s="162" customFormat="1" ht="56" outlineLevel="1">
      <c r="A35" s="160"/>
      <c r="B35" s="161"/>
      <c r="C35" s="162" t="s">
        <v>164</v>
      </c>
      <c r="D35" s="162" t="s">
        <v>1777</v>
      </c>
      <c r="E35" s="162" t="s">
        <v>1778</v>
      </c>
    </row>
    <row r="36" spans="1:5" s="162" customFormat="1" outlineLevel="1">
      <c r="A36" s="160"/>
      <c r="B36" s="161"/>
      <c r="C36" s="162" t="s">
        <v>173</v>
      </c>
      <c r="D36" s="162" t="s">
        <v>1779</v>
      </c>
      <c r="E36" s="162" t="s">
        <v>1780</v>
      </c>
    </row>
    <row r="37" spans="1:5" s="162" customFormat="1" ht="28" outlineLevel="1">
      <c r="A37" s="160"/>
      <c r="B37" s="160"/>
      <c r="C37" s="162" t="s">
        <v>176</v>
      </c>
      <c r="D37" s="162" t="s">
        <v>1781</v>
      </c>
      <c r="E37" s="162" t="s">
        <v>1782</v>
      </c>
    </row>
    <row r="38" spans="1:5" s="162" customFormat="1" ht="28" collapsed="1">
      <c r="A38" s="160" t="s">
        <v>1722</v>
      </c>
      <c r="B38" s="161">
        <v>12.11</v>
      </c>
      <c r="C38" s="160" t="s">
        <v>132</v>
      </c>
      <c r="D38" s="160" t="s">
        <v>1783</v>
      </c>
    </row>
    <row r="39" spans="1:5" s="162" customFormat="1" ht="28" outlineLevel="1">
      <c r="A39" s="160"/>
      <c r="B39" s="161"/>
      <c r="C39" s="162" t="s">
        <v>162</v>
      </c>
      <c r="D39" s="162" t="s">
        <v>1784</v>
      </c>
      <c r="E39" s="162" t="s">
        <v>1785</v>
      </c>
    </row>
    <row r="40" spans="1:5" s="162" customFormat="1" ht="84" outlineLevel="1">
      <c r="A40" s="160"/>
      <c r="B40" s="161"/>
      <c r="C40" s="162" t="s">
        <v>164</v>
      </c>
      <c r="D40" s="162" t="s">
        <v>1786</v>
      </c>
      <c r="E40" s="162" t="s">
        <v>1787</v>
      </c>
    </row>
    <row r="41" spans="1:5" s="162" customFormat="1" ht="28" outlineLevel="1">
      <c r="A41" s="160"/>
      <c r="B41" s="161"/>
      <c r="C41" s="162" t="s">
        <v>173</v>
      </c>
      <c r="D41" s="162" t="s">
        <v>1788</v>
      </c>
      <c r="E41" s="162" t="s">
        <v>1789</v>
      </c>
    </row>
    <row r="42" spans="1:5" s="162" customFormat="1" ht="28" outlineLevel="1">
      <c r="A42" s="160"/>
      <c r="B42" s="161"/>
      <c r="C42" s="162" t="s">
        <v>1790</v>
      </c>
      <c r="D42" s="162" t="s">
        <v>1791</v>
      </c>
      <c r="E42" s="162" t="s">
        <v>1792</v>
      </c>
    </row>
    <row r="43" spans="1:5" s="162" customFormat="1" ht="28" collapsed="1">
      <c r="A43" s="160" t="s">
        <v>1722</v>
      </c>
      <c r="B43" s="161">
        <v>12.12</v>
      </c>
      <c r="C43" s="160" t="s">
        <v>133</v>
      </c>
      <c r="D43" s="160" t="s">
        <v>1793</v>
      </c>
    </row>
    <row r="44" spans="1:5" s="162" customFormat="1" outlineLevel="1">
      <c r="A44" s="160"/>
      <c r="B44" s="161"/>
      <c r="C44" s="162" t="s">
        <v>162</v>
      </c>
      <c r="D44" s="162" t="s">
        <v>1794</v>
      </c>
      <c r="E44" s="162" t="s">
        <v>1795</v>
      </c>
    </row>
    <row r="45" spans="1:5" s="162" customFormat="1" outlineLevel="1">
      <c r="A45" s="160"/>
      <c r="B45" s="161"/>
      <c r="C45" s="162" t="s">
        <v>164</v>
      </c>
      <c r="D45" s="162" t="s">
        <v>1779</v>
      </c>
      <c r="E45" s="162" t="s">
        <v>1796</v>
      </c>
    </row>
    <row r="46" spans="1:5" s="162" customFormat="1" ht="28" outlineLevel="1">
      <c r="A46" s="160"/>
      <c r="B46" s="161"/>
      <c r="C46" s="162" t="s">
        <v>173</v>
      </c>
      <c r="D46" s="162" t="s">
        <v>1797</v>
      </c>
      <c r="E46" s="162" t="s">
        <v>1798</v>
      </c>
    </row>
    <row r="47" spans="1:5" s="162" customFormat="1" outlineLevel="1">
      <c r="A47" s="160"/>
      <c r="B47" s="161"/>
      <c r="C47" s="162" t="s">
        <v>176</v>
      </c>
      <c r="D47" s="162" t="s">
        <v>1799</v>
      </c>
      <c r="E47" s="162" t="s">
        <v>1800</v>
      </c>
    </row>
    <row r="48" spans="1:5" s="162" customFormat="1" outlineLevel="1">
      <c r="A48" s="160"/>
      <c r="B48" s="161"/>
      <c r="C48" s="162" t="s">
        <v>179</v>
      </c>
      <c r="D48" s="162" t="s">
        <v>1801</v>
      </c>
      <c r="E48" s="162" t="s">
        <v>1802</v>
      </c>
    </row>
    <row r="49" spans="1:5" s="162" customFormat="1" ht="28" collapsed="1">
      <c r="A49" s="160" t="s">
        <v>1722</v>
      </c>
      <c r="B49" s="161" t="s">
        <v>1803</v>
      </c>
      <c r="C49" s="160" t="s">
        <v>1804</v>
      </c>
      <c r="D49" s="160" t="s">
        <v>1805</v>
      </c>
    </row>
    <row r="50" spans="1:5" s="162" customFormat="1" outlineLevel="1">
      <c r="A50" s="160"/>
      <c r="B50" s="161"/>
      <c r="C50" s="162" t="s">
        <v>162</v>
      </c>
      <c r="D50" s="162" t="s">
        <v>1806</v>
      </c>
      <c r="E50" s="162" t="s">
        <v>1807</v>
      </c>
    </row>
    <row r="51" spans="1:5" s="162" customFormat="1" ht="28" outlineLevel="1">
      <c r="A51" s="160"/>
      <c r="B51" s="161"/>
      <c r="C51" s="162" t="s">
        <v>164</v>
      </c>
      <c r="D51" s="162" t="s">
        <v>1808</v>
      </c>
      <c r="E51" s="162" t="s">
        <v>1809</v>
      </c>
    </row>
    <row r="52" spans="1:5" s="162" customFormat="1" ht="28" outlineLevel="1">
      <c r="A52" s="160"/>
      <c r="B52" s="161"/>
      <c r="C52" s="162" t="s">
        <v>173</v>
      </c>
      <c r="D52" s="162" t="s">
        <v>1810</v>
      </c>
      <c r="E52" s="162" t="s">
        <v>1811</v>
      </c>
    </row>
    <row r="53" spans="1:5" s="162" customFormat="1" ht="28" outlineLevel="1">
      <c r="A53" s="160"/>
      <c r="B53" s="161"/>
      <c r="C53" s="162" t="s">
        <v>176</v>
      </c>
      <c r="D53" s="162" t="s">
        <v>1812</v>
      </c>
      <c r="E53" s="162" t="s">
        <v>1809</v>
      </c>
    </row>
    <row r="54" spans="1:5" s="162" customFormat="1" ht="28" outlineLevel="1">
      <c r="A54" s="160"/>
      <c r="B54" s="161"/>
      <c r="C54" s="162" t="s">
        <v>179</v>
      </c>
      <c r="D54" s="162" t="s">
        <v>1813</v>
      </c>
      <c r="E54" s="162" t="s">
        <v>1811</v>
      </c>
    </row>
    <row r="55" spans="1:5" s="162" customFormat="1" ht="28" collapsed="1">
      <c r="A55" s="160" t="s">
        <v>1722</v>
      </c>
      <c r="B55" s="161">
        <v>12.14</v>
      </c>
      <c r="C55" s="160" t="s">
        <v>1814</v>
      </c>
      <c r="D55" s="160" t="s">
        <v>1815</v>
      </c>
    </row>
    <row r="56" spans="1:5" s="162" customFormat="1" outlineLevel="1">
      <c r="A56" s="160"/>
      <c r="B56" s="161"/>
      <c r="C56" s="162" t="s">
        <v>162</v>
      </c>
      <c r="D56" s="162" t="s">
        <v>1806</v>
      </c>
      <c r="E56" s="162" t="s">
        <v>1807</v>
      </c>
    </row>
    <row r="57" spans="1:5" s="162" customFormat="1" outlineLevel="1">
      <c r="A57" s="160"/>
      <c r="B57" s="161"/>
      <c r="C57" s="162" t="s">
        <v>164</v>
      </c>
      <c r="D57" s="162" t="s">
        <v>1816</v>
      </c>
      <c r="E57" s="162" t="s">
        <v>1809</v>
      </c>
    </row>
    <row r="58" spans="1:5" s="162" customFormat="1" ht="28" outlineLevel="1">
      <c r="A58" s="160"/>
      <c r="B58" s="161"/>
      <c r="C58" s="162" t="s">
        <v>173</v>
      </c>
      <c r="D58" s="162" t="s">
        <v>1813</v>
      </c>
      <c r="E58" s="162" t="s">
        <v>1811</v>
      </c>
    </row>
    <row r="59" spans="1:5" s="162" customFormat="1" ht="28" collapsed="1">
      <c r="A59" s="170" t="s">
        <v>1722</v>
      </c>
      <c r="B59" s="161" t="s">
        <v>1817</v>
      </c>
      <c r="C59" s="160" t="s">
        <v>1818</v>
      </c>
      <c r="D59" s="160" t="s">
        <v>1819</v>
      </c>
    </row>
    <row r="60" spans="1:5" s="162" customFormat="1" outlineLevel="1">
      <c r="A60" s="160"/>
      <c r="B60" s="161"/>
      <c r="C60" s="162" t="s">
        <v>162</v>
      </c>
      <c r="D60" s="162" t="s">
        <v>1806</v>
      </c>
      <c r="E60" s="162" t="s">
        <v>1807</v>
      </c>
    </row>
    <row r="61" spans="1:5" s="162" customFormat="1" ht="28" outlineLevel="1">
      <c r="A61" s="160"/>
      <c r="B61" s="161"/>
      <c r="C61" s="162" t="s">
        <v>164</v>
      </c>
      <c r="D61" s="162" t="s">
        <v>1820</v>
      </c>
      <c r="E61" s="162" t="s">
        <v>1809</v>
      </c>
    </row>
    <row r="62" spans="1:5" s="162" customFormat="1" ht="28" outlineLevel="1">
      <c r="A62" s="160"/>
      <c r="B62" s="161"/>
      <c r="C62" s="162" t="s">
        <v>173</v>
      </c>
      <c r="D62" s="162" t="s">
        <v>1813</v>
      </c>
      <c r="E62" s="162" t="s">
        <v>1811</v>
      </c>
    </row>
    <row r="63" spans="1:5" s="162" customFormat="1" ht="28" collapsed="1">
      <c r="A63" s="170" t="s">
        <v>1722</v>
      </c>
      <c r="B63" s="161" t="s">
        <v>1821</v>
      </c>
      <c r="C63" s="160" t="s">
        <v>1822</v>
      </c>
      <c r="D63" s="160" t="s">
        <v>1823</v>
      </c>
    </row>
    <row r="64" spans="1:5" s="162" customFormat="1" outlineLevel="1">
      <c r="B64" s="167"/>
      <c r="C64" s="162" t="s">
        <v>162</v>
      </c>
      <c r="D64" s="162" t="s">
        <v>1806</v>
      </c>
      <c r="E64" s="162" t="s">
        <v>1807</v>
      </c>
    </row>
    <row r="65" spans="2:5" s="162" customFormat="1" ht="28" outlineLevel="1">
      <c r="B65" s="167"/>
      <c r="C65" s="162" t="s">
        <v>164</v>
      </c>
      <c r="D65" s="162" t="s">
        <v>1824</v>
      </c>
      <c r="E65" s="162" t="s">
        <v>1809</v>
      </c>
    </row>
    <row r="66" spans="2:5" s="162" customFormat="1" ht="28" outlineLevel="1">
      <c r="B66" s="167"/>
      <c r="C66" s="162" t="s">
        <v>173</v>
      </c>
      <c r="D66" s="162" t="s">
        <v>1813</v>
      </c>
      <c r="E66" s="162" t="s">
        <v>1811</v>
      </c>
    </row>
    <row r="67" spans="2:5" s="162" customFormat="1">
      <c r="B67" s="167"/>
    </row>
    <row r="68" spans="2:5" s="172" customFormat="1">
      <c r="B68" s="171"/>
    </row>
    <row r="69" spans="2:5" s="172" customFormat="1">
      <c r="B69" s="171"/>
    </row>
    <row r="70" spans="2:5" s="172" customFormat="1">
      <c r="B70" s="171"/>
    </row>
    <row r="71" spans="2:5" s="172" customFormat="1">
      <c r="B71" s="171"/>
    </row>
    <row r="72" spans="2:5" s="172" customFormat="1">
      <c r="B72" s="171"/>
    </row>
    <row r="73" spans="2:5" s="172" customFormat="1">
      <c r="B73" s="171"/>
    </row>
    <row r="74" spans="2:5" s="172" customFormat="1">
      <c r="B74" s="171"/>
    </row>
    <row r="75" spans="2:5" s="172" customFormat="1">
      <c r="B75" s="171"/>
    </row>
    <row r="76" spans="2:5" s="172" customFormat="1">
      <c r="B76" s="171"/>
    </row>
    <row r="77" spans="2:5" s="172" customFormat="1">
      <c r="B77" s="171"/>
    </row>
    <row r="78" spans="2:5" s="172" customFormat="1">
      <c r="B78" s="171"/>
    </row>
    <row r="79" spans="2:5" s="172" customFormat="1">
      <c r="B79" s="171"/>
    </row>
    <row r="80" spans="2:5" s="172" customFormat="1">
      <c r="B80" s="171"/>
    </row>
    <row r="81" spans="2:2" s="172" customFormat="1">
      <c r="B81" s="171"/>
    </row>
    <row r="82" spans="2:2" s="172" customFormat="1">
      <c r="B82" s="171"/>
    </row>
    <row r="83" spans="2:2" s="172" customFormat="1">
      <c r="B83" s="171"/>
    </row>
    <row r="84" spans="2:2" s="172" customFormat="1">
      <c r="B84" s="171"/>
    </row>
    <row r="85" spans="2:2" s="172" customFormat="1">
      <c r="B85" s="171"/>
    </row>
    <row r="86" spans="2:2" s="172" customFormat="1">
      <c r="B86" s="171"/>
    </row>
    <row r="87" spans="2:2" s="172" customFormat="1">
      <c r="B87" s="171"/>
    </row>
    <row r="88" spans="2:2" s="172" customFormat="1">
      <c r="B88" s="171"/>
    </row>
    <row r="89" spans="2:2" s="172" customFormat="1">
      <c r="B89" s="171"/>
    </row>
    <row r="90" spans="2:2" s="172" customFormat="1">
      <c r="B90" s="171"/>
    </row>
    <row r="91" spans="2:2" s="172" customFormat="1">
      <c r="B91" s="171"/>
    </row>
    <row r="92" spans="2:2" s="172" customFormat="1">
      <c r="B92" s="171"/>
    </row>
    <row r="93" spans="2:2" s="172" customFormat="1">
      <c r="B93" s="171"/>
    </row>
    <row r="94" spans="2:2" s="172" customFormat="1">
      <c r="B94" s="171"/>
    </row>
    <row r="95" spans="2:2" s="172" customFormat="1">
      <c r="B95" s="171"/>
    </row>
    <row r="96" spans="2:2" s="172" customFormat="1">
      <c r="B96" s="171"/>
    </row>
    <row r="97" spans="1:9" s="172" customFormat="1">
      <c r="B97" s="171"/>
    </row>
    <row r="98" spans="1:9" s="172" customFormat="1">
      <c r="B98" s="171"/>
    </row>
    <row r="99" spans="1:9" s="172" customFormat="1">
      <c r="B99" s="171"/>
    </row>
    <row r="100" spans="1:9" s="172" customFormat="1">
      <c r="B100" s="171"/>
    </row>
    <row r="101" spans="1:9" s="172" customFormat="1">
      <c r="B101" s="171"/>
    </row>
    <row r="102" spans="1:9" s="172" customFormat="1">
      <c r="B102" s="171"/>
    </row>
    <row r="103" spans="1:9" s="172" customFormat="1">
      <c r="B103" s="171"/>
    </row>
    <row r="104" spans="1:9" s="172" customFormat="1">
      <c r="B104" s="171"/>
    </row>
    <row r="105" spans="1:9" s="257" customFormat="1">
      <c r="A105" s="172"/>
      <c r="B105" s="171"/>
      <c r="C105" s="172"/>
      <c r="D105" s="172"/>
      <c r="E105" s="172"/>
      <c r="F105" s="172"/>
      <c r="G105" s="172"/>
      <c r="H105" s="172"/>
      <c r="I105" s="256"/>
    </row>
    <row r="106" spans="1:9" s="257" customFormat="1">
      <c r="A106" s="172"/>
      <c r="B106" s="171"/>
      <c r="C106" s="172"/>
      <c r="D106" s="172"/>
      <c r="E106" s="172"/>
      <c r="F106" s="172"/>
      <c r="G106" s="172"/>
      <c r="H106" s="172"/>
      <c r="I106" s="256"/>
    </row>
    <row r="107" spans="1:9" s="257" customFormat="1">
      <c r="A107" s="172"/>
      <c r="B107" s="171"/>
      <c r="C107" s="172"/>
      <c r="D107" s="172"/>
      <c r="E107" s="172"/>
      <c r="F107" s="172"/>
      <c r="G107" s="172"/>
      <c r="H107" s="172"/>
      <c r="I107" s="256"/>
    </row>
    <row r="108" spans="1:9" s="257" customFormat="1">
      <c r="A108" s="172"/>
      <c r="B108" s="171"/>
      <c r="C108" s="172"/>
      <c r="D108" s="172"/>
      <c r="E108" s="172"/>
      <c r="F108" s="172"/>
      <c r="G108" s="172"/>
      <c r="H108" s="172"/>
      <c r="I108" s="256"/>
    </row>
    <row r="109" spans="1:9" s="257" customFormat="1">
      <c r="A109" s="172"/>
      <c r="B109" s="171"/>
      <c r="C109" s="172"/>
      <c r="D109" s="172"/>
      <c r="E109" s="172"/>
      <c r="F109" s="172"/>
      <c r="G109" s="172"/>
      <c r="H109" s="172"/>
      <c r="I109" s="256"/>
    </row>
    <row r="110" spans="1:9" s="257" customFormat="1">
      <c r="A110" s="172"/>
      <c r="B110" s="171"/>
      <c r="C110" s="172"/>
      <c r="D110" s="172"/>
      <c r="E110" s="172"/>
      <c r="F110" s="172"/>
      <c r="G110" s="172"/>
      <c r="H110" s="172"/>
      <c r="I110" s="256"/>
    </row>
    <row r="111" spans="1:9" s="257" customFormat="1">
      <c r="A111" s="172"/>
      <c r="B111" s="171"/>
      <c r="C111" s="172"/>
      <c r="D111" s="172"/>
      <c r="E111" s="172"/>
      <c r="F111" s="172"/>
      <c r="G111" s="172"/>
      <c r="H111" s="172"/>
      <c r="I111" s="256"/>
    </row>
    <row r="112" spans="1:9" s="257" customFormat="1">
      <c r="A112" s="172"/>
      <c r="B112" s="171"/>
      <c r="C112" s="172"/>
      <c r="D112" s="172"/>
      <c r="E112" s="172"/>
      <c r="F112" s="172"/>
      <c r="G112" s="172"/>
      <c r="H112" s="172"/>
      <c r="I112" s="256"/>
    </row>
    <row r="113" spans="1:9" s="257" customFormat="1">
      <c r="A113" s="172"/>
      <c r="B113" s="171"/>
      <c r="C113" s="172"/>
      <c r="D113" s="172"/>
      <c r="E113" s="172"/>
      <c r="F113" s="172"/>
      <c r="G113" s="172"/>
      <c r="H113" s="172"/>
      <c r="I113" s="256"/>
    </row>
    <row r="114" spans="1:9" s="257" customFormat="1">
      <c r="A114" s="172"/>
      <c r="B114" s="171"/>
      <c r="C114" s="172"/>
      <c r="D114" s="172"/>
      <c r="E114" s="172"/>
      <c r="F114" s="172"/>
      <c r="G114" s="172"/>
      <c r="H114" s="172"/>
      <c r="I114" s="256"/>
    </row>
    <row r="115" spans="1:9" s="257" customFormat="1">
      <c r="A115" s="172"/>
      <c r="B115" s="171"/>
      <c r="C115" s="172"/>
      <c r="D115" s="172"/>
      <c r="E115" s="172"/>
      <c r="F115" s="172"/>
      <c r="G115" s="172"/>
      <c r="H115" s="172"/>
      <c r="I115" s="256"/>
    </row>
    <row r="116" spans="1:9" s="257" customFormat="1">
      <c r="A116" s="172"/>
      <c r="B116" s="171"/>
      <c r="C116" s="172"/>
      <c r="D116" s="172"/>
      <c r="E116" s="172"/>
      <c r="F116" s="172"/>
      <c r="G116" s="172"/>
      <c r="H116" s="172"/>
      <c r="I116" s="256"/>
    </row>
    <row r="117" spans="1:9" s="257" customFormat="1">
      <c r="A117" s="172"/>
      <c r="B117" s="171"/>
      <c r="C117" s="172"/>
      <c r="D117" s="172"/>
      <c r="E117" s="172"/>
      <c r="F117" s="172"/>
      <c r="G117" s="172"/>
      <c r="H117" s="172"/>
      <c r="I117" s="256"/>
    </row>
    <row r="118" spans="1:9" s="257" customFormat="1">
      <c r="A118" s="172"/>
      <c r="B118" s="171"/>
      <c r="C118" s="172"/>
      <c r="D118" s="172"/>
      <c r="E118" s="172"/>
      <c r="F118" s="172"/>
      <c r="G118" s="172"/>
      <c r="H118" s="172"/>
      <c r="I118" s="256"/>
    </row>
    <row r="119" spans="1:9" s="257" customFormat="1">
      <c r="A119" s="172"/>
      <c r="B119" s="171"/>
      <c r="C119" s="172"/>
      <c r="D119" s="172"/>
      <c r="E119" s="172"/>
      <c r="F119" s="172"/>
      <c r="G119" s="172"/>
      <c r="H119" s="172"/>
      <c r="I119" s="256"/>
    </row>
    <row r="120" spans="1:9" s="257" customFormat="1">
      <c r="A120" s="172"/>
      <c r="B120" s="171"/>
      <c r="C120" s="172"/>
      <c r="D120" s="172"/>
      <c r="E120" s="172"/>
      <c r="F120" s="172"/>
      <c r="G120" s="172"/>
      <c r="H120" s="172"/>
      <c r="I120" s="256"/>
    </row>
    <row r="121" spans="1:9" s="257" customFormat="1">
      <c r="A121" s="172"/>
      <c r="B121" s="171"/>
      <c r="C121" s="172"/>
      <c r="D121" s="172"/>
      <c r="E121" s="172"/>
      <c r="F121" s="172"/>
      <c r="G121" s="172"/>
      <c r="H121" s="172"/>
      <c r="I121" s="256"/>
    </row>
    <row r="122" spans="1:9" s="257" customFormat="1">
      <c r="A122" s="172"/>
      <c r="B122" s="171"/>
      <c r="C122" s="172"/>
      <c r="D122" s="172"/>
      <c r="E122" s="172"/>
      <c r="F122" s="172"/>
      <c r="G122" s="172"/>
      <c r="H122" s="172"/>
      <c r="I122" s="256"/>
    </row>
    <row r="123" spans="1:9" s="257" customFormat="1">
      <c r="A123" s="172"/>
      <c r="B123" s="171"/>
      <c r="C123" s="172"/>
      <c r="D123" s="172"/>
      <c r="E123" s="172"/>
      <c r="F123" s="172"/>
      <c r="G123" s="172"/>
      <c r="H123" s="172"/>
      <c r="I123" s="256"/>
    </row>
    <row r="124" spans="1:9" s="257" customFormat="1">
      <c r="A124" s="172"/>
      <c r="B124" s="171"/>
      <c r="C124" s="172"/>
      <c r="D124" s="172"/>
      <c r="E124" s="172"/>
      <c r="F124" s="172"/>
      <c r="G124" s="172"/>
      <c r="H124" s="172"/>
      <c r="I124" s="256"/>
    </row>
    <row r="125" spans="1:9" s="257" customFormat="1">
      <c r="A125" s="172"/>
      <c r="B125" s="171"/>
      <c r="C125" s="172"/>
      <c r="D125" s="172"/>
      <c r="E125" s="172"/>
      <c r="F125" s="172"/>
      <c r="G125" s="172"/>
      <c r="H125" s="172"/>
      <c r="I125" s="256"/>
    </row>
    <row r="126" spans="1:9" s="257" customFormat="1">
      <c r="A126" s="172"/>
      <c r="B126" s="171"/>
      <c r="C126" s="172"/>
      <c r="D126" s="172"/>
      <c r="E126" s="172"/>
      <c r="F126" s="172"/>
      <c r="G126" s="172"/>
      <c r="H126" s="172"/>
      <c r="I126" s="256"/>
    </row>
    <row r="127" spans="1:9" s="257" customFormat="1">
      <c r="A127" s="172"/>
      <c r="B127" s="171"/>
      <c r="C127" s="172"/>
      <c r="D127" s="172"/>
      <c r="E127" s="172"/>
      <c r="F127" s="172"/>
      <c r="G127" s="172"/>
      <c r="H127" s="172"/>
      <c r="I127" s="256"/>
    </row>
    <row r="128" spans="1:9" s="257" customFormat="1">
      <c r="A128" s="172"/>
      <c r="B128" s="171"/>
      <c r="C128" s="172"/>
      <c r="D128" s="172"/>
      <c r="E128" s="172"/>
      <c r="F128" s="172"/>
      <c r="G128" s="172"/>
      <c r="H128" s="172"/>
      <c r="I128" s="256"/>
    </row>
    <row r="129" spans="1:9" s="257" customFormat="1">
      <c r="A129" s="172"/>
      <c r="B129" s="171"/>
      <c r="C129" s="172"/>
      <c r="D129" s="172"/>
      <c r="E129" s="172"/>
      <c r="F129" s="172"/>
      <c r="G129" s="172"/>
      <c r="H129" s="172"/>
      <c r="I129" s="256"/>
    </row>
    <row r="130" spans="1:9" s="257" customFormat="1">
      <c r="A130" s="172"/>
      <c r="B130" s="171"/>
      <c r="C130" s="172"/>
      <c r="D130" s="172"/>
      <c r="E130" s="172"/>
      <c r="F130" s="172"/>
      <c r="G130" s="172"/>
      <c r="H130" s="172"/>
      <c r="I130" s="256"/>
    </row>
    <row r="131" spans="1:9" s="257" customFormat="1">
      <c r="A131" s="172"/>
      <c r="B131" s="171"/>
      <c r="C131" s="172"/>
      <c r="D131" s="172"/>
      <c r="E131" s="172"/>
      <c r="F131" s="172"/>
      <c r="G131" s="172"/>
      <c r="H131" s="172"/>
      <c r="I131" s="256"/>
    </row>
    <row r="132" spans="1:9" s="257" customFormat="1">
      <c r="A132" s="172"/>
      <c r="B132" s="171"/>
      <c r="C132" s="172"/>
      <c r="D132" s="172"/>
      <c r="E132" s="172"/>
      <c r="F132" s="172"/>
      <c r="G132" s="172"/>
      <c r="H132" s="172"/>
      <c r="I132" s="256"/>
    </row>
    <row r="133" spans="1:9" s="257" customFormat="1">
      <c r="A133" s="172"/>
      <c r="B133" s="171"/>
      <c r="C133" s="172"/>
      <c r="D133" s="172"/>
      <c r="E133" s="172"/>
      <c r="F133" s="172"/>
      <c r="G133" s="172"/>
      <c r="H133" s="172"/>
      <c r="I133" s="256"/>
    </row>
    <row r="134" spans="1:9" s="257" customFormat="1">
      <c r="A134" s="172"/>
      <c r="B134" s="171"/>
      <c r="C134" s="172"/>
      <c r="D134" s="172"/>
      <c r="E134" s="172"/>
      <c r="F134" s="172"/>
      <c r="G134" s="172"/>
      <c r="H134" s="172"/>
      <c r="I134" s="256"/>
    </row>
    <row r="135" spans="1:9" s="257" customFormat="1">
      <c r="A135" s="172"/>
      <c r="B135" s="171"/>
      <c r="C135" s="172"/>
      <c r="D135" s="172"/>
      <c r="E135" s="172"/>
      <c r="F135" s="172"/>
      <c r="G135" s="172"/>
      <c r="H135" s="172"/>
      <c r="I135" s="256"/>
    </row>
    <row r="136" spans="1:9" s="257" customFormat="1">
      <c r="A136" s="172"/>
      <c r="B136" s="171"/>
      <c r="C136" s="172"/>
      <c r="D136" s="172"/>
      <c r="E136" s="172"/>
      <c r="F136" s="172"/>
      <c r="G136" s="172"/>
      <c r="H136" s="172"/>
      <c r="I136" s="256"/>
    </row>
    <row r="137" spans="1:9" s="257" customFormat="1">
      <c r="A137" s="172"/>
      <c r="B137" s="171"/>
      <c r="C137" s="172"/>
      <c r="D137" s="172"/>
      <c r="E137" s="172"/>
      <c r="F137" s="172"/>
      <c r="G137" s="172"/>
      <c r="H137" s="172"/>
      <c r="I137" s="256"/>
    </row>
    <row r="138" spans="1:9" s="257" customFormat="1">
      <c r="A138" s="172"/>
      <c r="B138" s="171"/>
      <c r="C138" s="172"/>
      <c r="D138" s="172"/>
      <c r="E138" s="172"/>
      <c r="F138" s="172"/>
      <c r="G138" s="172"/>
      <c r="H138" s="172"/>
      <c r="I138" s="256"/>
    </row>
    <row r="139" spans="1:9" s="257" customFormat="1">
      <c r="A139" s="172"/>
      <c r="B139" s="171"/>
      <c r="C139" s="172"/>
      <c r="D139" s="172"/>
      <c r="E139" s="172"/>
      <c r="F139" s="172"/>
      <c r="G139" s="172"/>
      <c r="H139" s="172"/>
      <c r="I139" s="256"/>
    </row>
    <row r="140" spans="1:9" s="257" customFormat="1">
      <c r="A140" s="172"/>
      <c r="B140" s="171"/>
      <c r="C140" s="172"/>
      <c r="D140" s="172"/>
      <c r="E140" s="172"/>
      <c r="F140" s="172"/>
      <c r="G140" s="172"/>
      <c r="H140" s="172"/>
      <c r="I140" s="256"/>
    </row>
    <row r="141" spans="1:9" s="257" customFormat="1">
      <c r="A141" s="172"/>
      <c r="B141" s="171"/>
      <c r="C141" s="172"/>
      <c r="D141" s="172"/>
      <c r="E141" s="172"/>
      <c r="F141" s="172"/>
      <c r="G141" s="172"/>
      <c r="H141" s="172"/>
      <c r="I141" s="256"/>
    </row>
    <row r="142" spans="1:9" s="257" customFormat="1">
      <c r="A142" s="172"/>
      <c r="B142" s="171"/>
      <c r="C142" s="172"/>
      <c r="D142" s="172"/>
      <c r="E142" s="172"/>
      <c r="F142" s="172"/>
      <c r="G142" s="172"/>
      <c r="H142" s="172"/>
      <c r="I142" s="256"/>
    </row>
    <row r="143" spans="1:9" s="257" customFormat="1">
      <c r="A143" s="172"/>
      <c r="B143" s="171"/>
      <c r="C143" s="172"/>
      <c r="D143" s="172"/>
      <c r="E143" s="172"/>
      <c r="F143" s="172"/>
      <c r="G143" s="172"/>
      <c r="H143" s="172"/>
      <c r="I143" s="256"/>
    </row>
    <row r="144" spans="1:9" s="257" customFormat="1">
      <c r="A144" s="172"/>
      <c r="B144" s="171"/>
      <c r="C144" s="172"/>
      <c r="D144" s="172"/>
      <c r="E144" s="172"/>
      <c r="F144" s="172"/>
      <c r="G144" s="172"/>
      <c r="H144" s="172"/>
      <c r="I144" s="256"/>
    </row>
    <row r="145" spans="1:9" s="257" customFormat="1">
      <c r="A145" s="172"/>
      <c r="B145" s="171"/>
      <c r="C145" s="172"/>
      <c r="D145" s="172"/>
      <c r="E145" s="172"/>
      <c r="F145" s="172"/>
      <c r="G145" s="172"/>
      <c r="H145" s="172"/>
      <c r="I145" s="256"/>
    </row>
    <row r="146" spans="1:9" s="257" customFormat="1">
      <c r="A146" s="172"/>
      <c r="B146" s="171"/>
      <c r="C146" s="172"/>
      <c r="D146" s="172"/>
      <c r="E146" s="172"/>
      <c r="F146" s="172"/>
      <c r="G146" s="172"/>
      <c r="H146" s="172"/>
      <c r="I146" s="256"/>
    </row>
    <row r="147" spans="1:9" s="257" customFormat="1">
      <c r="A147" s="172"/>
      <c r="B147" s="171"/>
      <c r="C147" s="172"/>
      <c r="D147" s="172"/>
      <c r="E147" s="172"/>
      <c r="F147" s="172"/>
      <c r="G147" s="172"/>
      <c r="H147" s="172"/>
      <c r="I147" s="256"/>
    </row>
    <row r="148" spans="1:9" s="257" customFormat="1">
      <c r="A148" s="172"/>
      <c r="B148" s="171"/>
      <c r="C148" s="172"/>
      <c r="D148" s="172"/>
      <c r="E148" s="172"/>
      <c r="F148" s="172"/>
      <c r="G148" s="172"/>
      <c r="H148" s="172"/>
      <c r="I148" s="256"/>
    </row>
    <row r="149" spans="1:9" s="257" customFormat="1">
      <c r="A149" s="172"/>
      <c r="B149" s="171"/>
      <c r="C149" s="172"/>
      <c r="D149" s="172"/>
      <c r="E149" s="172"/>
      <c r="F149" s="172"/>
      <c r="G149" s="172"/>
      <c r="H149" s="172"/>
      <c r="I149" s="256"/>
    </row>
    <row r="150" spans="1:9" s="257" customFormat="1">
      <c r="A150" s="172"/>
      <c r="B150" s="171"/>
      <c r="C150" s="172"/>
      <c r="D150" s="172"/>
      <c r="E150" s="172"/>
      <c r="F150" s="172"/>
      <c r="G150" s="172"/>
      <c r="H150" s="172"/>
      <c r="I150" s="256"/>
    </row>
    <row r="151" spans="1:9" s="257" customFormat="1">
      <c r="A151" s="172"/>
      <c r="B151" s="171"/>
      <c r="C151" s="172"/>
      <c r="D151" s="172"/>
      <c r="E151" s="172"/>
      <c r="F151" s="172"/>
      <c r="G151" s="172"/>
      <c r="H151" s="172"/>
      <c r="I151" s="256"/>
    </row>
    <row r="152" spans="1:9" s="257" customFormat="1">
      <c r="A152" s="172"/>
      <c r="B152" s="171"/>
      <c r="C152" s="172"/>
      <c r="D152" s="172"/>
      <c r="E152" s="172"/>
      <c r="F152" s="172"/>
      <c r="G152" s="172"/>
      <c r="H152" s="172"/>
      <c r="I152" s="256"/>
    </row>
    <row r="153" spans="1:9" s="257" customFormat="1">
      <c r="A153" s="172"/>
      <c r="B153" s="171"/>
      <c r="C153" s="172"/>
      <c r="D153" s="172"/>
      <c r="E153" s="172"/>
      <c r="F153" s="172"/>
      <c r="G153" s="172"/>
      <c r="H153" s="172"/>
      <c r="I153" s="256"/>
    </row>
    <row r="154" spans="1:9" s="257" customFormat="1">
      <c r="A154" s="172"/>
      <c r="B154" s="171"/>
      <c r="C154" s="172"/>
      <c r="D154" s="172"/>
      <c r="E154" s="172"/>
      <c r="F154" s="172"/>
      <c r="G154" s="172"/>
      <c r="H154" s="172"/>
      <c r="I154" s="256"/>
    </row>
    <row r="155" spans="1:9" s="257" customFormat="1">
      <c r="A155" s="172"/>
      <c r="B155" s="171"/>
      <c r="C155" s="172"/>
      <c r="D155" s="172"/>
      <c r="E155" s="172"/>
      <c r="F155" s="172"/>
      <c r="G155" s="172"/>
      <c r="H155" s="172"/>
      <c r="I155" s="256"/>
    </row>
    <row r="156" spans="1:9" s="257" customFormat="1">
      <c r="A156" s="172"/>
      <c r="B156" s="171"/>
      <c r="C156" s="172"/>
      <c r="D156" s="172"/>
      <c r="E156" s="172"/>
      <c r="F156" s="172"/>
      <c r="G156" s="172"/>
      <c r="H156" s="172"/>
      <c r="I156" s="256"/>
    </row>
    <row r="157" spans="1:9" s="257" customFormat="1">
      <c r="A157" s="172"/>
      <c r="B157" s="171"/>
      <c r="C157" s="172"/>
      <c r="D157" s="172"/>
      <c r="E157" s="172"/>
      <c r="F157" s="172"/>
      <c r="G157" s="172"/>
      <c r="H157" s="172"/>
      <c r="I157" s="256"/>
    </row>
    <row r="158" spans="1:9" s="257" customFormat="1">
      <c r="A158" s="172"/>
      <c r="B158" s="171"/>
      <c r="C158" s="172"/>
      <c r="D158" s="172"/>
      <c r="E158" s="172"/>
      <c r="F158" s="172"/>
      <c r="G158" s="172"/>
      <c r="H158" s="172"/>
      <c r="I158" s="256"/>
    </row>
    <row r="159" spans="1:9" s="257" customFormat="1">
      <c r="A159" s="172"/>
      <c r="B159" s="171"/>
      <c r="C159" s="172"/>
      <c r="D159" s="172"/>
      <c r="E159" s="172"/>
      <c r="F159" s="172"/>
      <c r="G159" s="172"/>
      <c r="H159" s="172"/>
      <c r="I159" s="256"/>
    </row>
    <row r="160" spans="1:9" s="257" customFormat="1">
      <c r="A160" s="172"/>
      <c r="B160" s="171"/>
      <c r="C160" s="172"/>
      <c r="D160" s="172"/>
      <c r="E160" s="172"/>
      <c r="F160" s="172"/>
      <c r="G160" s="172"/>
      <c r="H160" s="172"/>
      <c r="I160" s="256"/>
    </row>
    <row r="161" spans="1:9" s="257" customFormat="1">
      <c r="A161" s="172"/>
      <c r="B161" s="171"/>
      <c r="C161" s="172"/>
      <c r="D161" s="172"/>
      <c r="E161" s="172"/>
      <c r="F161" s="172"/>
      <c r="G161" s="172"/>
      <c r="H161" s="172"/>
      <c r="I161" s="256"/>
    </row>
    <row r="162" spans="1:9" s="257" customFormat="1">
      <c r="A162" s="172"/>
      <c r="B162" s="171"/>
      <c r="C162" s="172"/>
      <c r="D162" s="172"/>
      <c r="E162" s="172"/>
      <c r="F162" s="172"/>
      <c r="G162" s="172"/>
      <c r="H162" s="172"/>
      <c r="I162" s="256"/>
    </row>
    <row r="163" spans="1:9" s="257" customFormat="1">
      <c r="A163" s="172"/>
      <c r="B163" s="171"/>
      <c r="C163" s="172"/>
      <c r="D163" s="172"/>
      <c r="E163" s="172"/>
      <c r="F163" s="172"/>
      <c r="G163" s="172"/>
      <c r="H163" s="172"/>
      <c r="I163" s="256"/>
    </row>
    <row r="164" spans="1:9" s="257" customFormat="1">
      <c r="A164" s="172"/>
      <c r="B164" s="171"/>
      <c r="C164" s="172"/>
      <c r="D164" s="172"/>
      <c r="E164" s="172"/>
      <c r="F164" s="172"/>
      <c r="G164" s="172"/>
      <c r="H164" s="172"/>
      <c r="I164" s="256"/>
    </row>
    <row r="165" spans="1:9" s="257" customFormat="1">
      <c r="A165" s="172"/>
      <c r="B165" s="171"/>
      <c r="C165" s="172"/>
      <c r="D165" s="172"/>
      <c r="E165" s="172"/>
      <c r="F165" s="172"/>
      <c r="G165" s="172"/>
      <c r="H165" s="172"/>
      <c r="I165" s="256"/>
    </row>
    <row r="166" spans="1:9" s="257" customFormat="1">
      <c r="A166" s="172"/>
      <c r="B166" s="171"/>
      <c r="C166" s="172"/>
      <c r="D166" s="172"/>
      <c r="E166" s="172"/>
      <c r="F166" s="172"/>
      <c r="G166" s="172"/>
      <c r="H166" s="172"/>
      <c r="I166" s="256"/>
    </row>
    <row r="167" spans="1:9" s="257" customFormat="1">
      <c r="A167" s="172"/>
      <c r="B167" s="171"/>
      <c r="C167" s="172"/>
      <c r="D167" s="172"/>
      <c r="E167" s="172"/>
      <c r="F167" s="172"/>
      <c r="G167" s="172"/>
      <c r="H167" s="172"/>
      <c r="I167" s="256"/>
    </row>
    <row r="168" spans="1:9" s="257" customFormat="1">
      <c r="A168" s="172"/>
      <c r="B168" s="171"/>
      <c r="C168" s="172"/>
      <c r="D168" s="172"/>
      <c r="E168" s="172"/>
      <c r="F168" s="172"/>
      <c r="G168" s="172"/>
      <c r="H168" s="172"/>
      <c r="I168" s="256"/>
    </row>
    <row r="169" spans="1:9" s="257" customFormat="1">
      <c r="A169" s="172"/>
      <c r="B169" s="171"/>
      <c r="C169" s="172"/>
      <c r="D169" s="172"/>
      <c r="E169" s="172"/>
      <c r="F169" s="172"/>
      <c r="G169" s="172"/>
      <c r="H169" s="172"/>
      <c r="I169" s="256"/>
    </row>
    <row r="170" spans="1:9" s="257" customFormat="1">
      <c r="A170" s="172"/>
      <c r="B170" s="171"/>
      <c r="C170" s="172"/>
      <c r="D170" s="172"/>
      <c r="E170" s="172"/>
      <c r="F170" s="172"/>
      <c r="G170" s="172"/>
      <c r="H170" s="172"/>
      <c r="I170" s="256"/>
    </row>
    <row r="171" spans="1:9" s="257" customFormat="1">
      <c r="A171" s="172"/>
      <c r="B171" s="171"/>
      <c r="C171" s="172"/>
      <c r="D171" s="172"/>
      <c r="E171" s="172"/>
      <c r="F171" s="172"/>
      <c r="G171" s="172"/>
      <c r="H171" s="172"/>
      <c r="I171" s="256"/>
    </row>
    <row r="172" spans="1:9" s="257" customFormat="1">
      <c r="A172" s="172"/>
      <c r="B172" s="171"/>
      <c r="C172" s="172"/>
      <c r="D172" s="172"/>
      <c r="E172" s="172"/>
      <c r="F172" s="172"/>
      <c r="G172" s="172"/>
      <c r="H172" s="172"/>
      <c r="I172" s="256"/>
    </row>
    <row r="173" spans="1:9" s="257" customFormat="1">
      <c r="A173" s="172"/>
      <c r="B173" s="171"/>
      <c r="C173" s="172"/>
      <c r="D173" s="172"/>
      <c r="E173" s="172"/>
      <c r="F173" s="172"/>
      <c r="G173" s="172"/>
      <c r="H173" s="172"/>
      <c r="I173" s="256"/>
    </row>
    <row r="174" spans="1:9" s="257" customFormat="1">
      <c r="A174" s="172"/>
      <c r="B174" s="171"/>
      <c r="C174" s="172"/>
      <c r="D174" s="172"/>
      <c r="E174" s="172"/>
      <c r="F174" s="172"/>
      <c r="G174" s="172"/>
      <c r="H174" s="172"/>
      <c r="I174" s="256"/>
    </row>
    <row r="175" spans="1:9" s="257" customFormat="1">
      <c r="A175" s="172"/>
      <c r="B175" s="171"/>
      <c r="C175" s="172"/>
      <c r="D175" s="172"/>
      <c r="E175" s="172"/>
      <c r="F175" s="172"/>
      <c r="G175" s="172"/>
      <c r="H175" s="172"/>
      <c r="I175" s="256"/>
    </row>
    <row r="176" spans="1:9" s="257" customFormat="1">
      <c r="A176" s="172"/>
      <c r="B176" s="171"/>
      <c r="C176" s="172"/>
      <c r="D176" s="172"/>
      <c r="E176" s="172"/>
      <c r="F176" s="172"/>
      <c r="G176" s="172"/>
      <c r="H176" s="172"/>
      <c r="I176" s="256"/>
    </row>
    <row r="177" spans="1:9" s="257" customFormat="1">
      <c r="A177" s="172"/>
      <c r="B177" s="171"/>
      <c r="C177" s="172"/>
      <c r="D177" s="172"/>
      <c r="E177" s="172"/>
      <c r="F177" s="172"/>
      <c r="G177" s="172"/>
      <c r="H177" s="172"/>
      <c r="I177" s="256"/>
    </row>
    <row r="178" spans="1:9" s="257" customFormat="1">
      <c r="A178" s="172"/>
      <c r="B178" s="171"/>
      <c r="C178" s="172"/>
      <c r="D178" s="172"/>
      <c r="E178" s="172"/>
      <c r="F178" s="172"/>
      <c r="G178" s="172"/>
      <c r="H178" s="172"/>
      <c r="I178" s="256"/>
    </row>
    <row r="179" spans="1:9" s="257" customFormat="1">
      <c r="A179" s="172"/>
      <c r="B179" s="171"/>
      <c r="C179" s="172"/>
      <c r="D179" s="172"/>
      <c r="E179" s="172"/>
      <c r="F179" s="172"/>
      <c r="G179" s="172"/>
      <c r="H179" s="172"/>
      <c r="I179" s="256"/>
    </row>
    <row r="180" spans="1:9" s="257" customFormat="1">
      <c r="A180" s="172"/>
      <c r="B180" s="171"/>
      <c r="C180" s="172"/>
      <c r="D180" s="172"/>
      <c r="E180" s="172"/>
      <c r="F180" s="172"/>
      <c r="G180" s="172"/>
      <c r="H180" s="172"/>
      <c r="I180" s="256"/>
    </row>
    <row r="181" spans="1:9" s="257" customFormat="1">
      <c r="A181" s="172"/>
      <c r="B181" s="171"/>
      <c r="C181" s="172"/>
      <c r="D181" s="172"/>
      <c r="E181" s="172"/>
      <c r="F181" s="172"/>
      <c r="G181" s="172"/>
      <c r="H181" s="172"/>
      <c r="I181" s="256"/>
    </row>
    <row r="182" spans="1:9" s="257" customFormat="1">
      <c r="A182" s="172"/>
      <c r="B182" s="171"/>
      <c r="C182" s="172"/>
      <c r="D182" s="172"/>
      <c r="E182" s="172"/>
      <c r="F182" s="172"/>
      <c r="G182" s="172"/>
      <c r="H182" s="172"/>
      <c r="I182" s="256"/>
    </row>
    <row r="183" spans="1:9" s="257" customFormat="1">
      <c r="A183" s="172"/>
      <c r="B183" s="171"/>
      <c r="C183" s="172"/>
      <c r="D183" s="172"/>
      <c r="E183" s="172"/>
      <c r="F183" s="172"/>
      <c r="G183" s="172"/>
      <c r="H183" s="172"/>
      <c r="I183" s="256"/>
    </row>
    <row r="184" spans="1:9" s="257" customFormat="1">
      <c r="A184" s="172"/>
      <c r="B184" s="171"/>
      <c r="C184" s="172"/>
      <c r="D184" s="172"/>
      <c r="E184" s="172"/>
      <c r="F184" s="172"/>
      <c r="G184" s="172"/>
      <c r="H184" s="172"/>
      <c r="I184" s="256"/>
    </row>
    <row r="185" spans="1:9" s="257" customFormat="1">
      <c r="A185" s="172"/>
      <c r="B185" s="171"/>
      <c r="C185" s="172"/>
      <c r="D185" s="172"/>
      <c r="E185" s="172"/>
      <c r="F185" s="172"/>
      <c r="G185" s="172"/>
      <c r="H185" s="172"/>
      <c r="I185" s="256"/>
    </row>
    <row r="186" spans="1:9" s="257" customFormat="1">
      <c r="A186" s="172"/>
      <c r="B186" s="171"/>
      <c r="C186" s="172"/>
      <c r="D186" s="172"/>
      <c r="E186" s="172"/>
      <c r="F186" s="172"/>
      <c r="G186" s="172"/>
      <c r="H186" s="172"/>
      <c r="I186" s="256"/>
    </row>
    <row r="187" spans="1:9" s="257" customFormat="1">
      <c r="A187" s="172"/>
      <c r="B187" s="171"/>
      <c r="C187" s="172"/>
      <c r="D187" s="172"/>
      <c r="E187" s="172"/>
      <c r="F187" s="172"/>
      <c r="G187" s="172"/>
      <c r="H187" s="172"/>
      <c r="I187" s="256"/>
    </row>
    <row r="188" spans="1:9" s="257" customFormat="1">
      <c r="A188" s="172"/>
      <c r="B188" s="171"/>
      <c r="C188" s="172"/>
      <c r="D188" s="172"/>
      <c r="E188" s="172"/>
      <c r="F188" s="172"/>
      <c r="G188" s="172"/>
      <c r="H188" s="172"/>
      <c r="I188" s="256"/>
    </row>
    <row r="189" spans="1:9" s="257" customFormat="1">
      <c r="A189" s="172"/>
      <c r="B189" s="171"/>
      <c r="C189" s="172"/>
      <c r="D189" s="172"/>
      <c r="E189" s="172"/>
      <c r="F189" s="172"/>
      <c r="G189" s="172"/>
      <c r="H189" s="172"/>
      <c r="I189" s="256"/>
    </row>
    <row r="190" spans="1:9" s="257" customFormat="1">
      <c r="A190" s="172"/>
      <c r="B190" s="171"/>
      <c r="C190" s="172"/>
      <c r="D190" s="172"/>
      <c r="E190" s="172"/>
      <c r="F190" s="172"/>
      <c r="G190" s="172"/>
      <c r="H190" s="172"/>
      <c r="I190" s="256"/>
    </row>
    <row r="191" spans="1:9" s="257" customFormat="1">
      <c r="A191" s="172"/>
      <c r="B191" s="171"/>
      <c r="C191" s="172"/>
      <c r="D191" s="172"/>
      <c r="E191" s="172"/>
      <c r="F191" s="172"/>
      <c r="G191" s="172"/>
      <c r="H191" s="172"/>
      <c r="I191" s="256"/>
    </row>
    <row r="192" spans="1:9" s="257" customFormat="1">
      <c r="A192" s="172"/>
      <c r="B192" s="171"/>
      <c r="C192" s="172"/>
      <c r="D192" s="172"/>
      <c r="E192" s="172"/>
      <c r="F192" s="172"/>
      <c r="G192" s="172"/>
      <c r="H192" s="172"/>
      <c r="I192" s="256"/>
    </row>
    <row r="193" spans="1:9" s="257" customFormat="1">
      <c r="A193" s="172"/>
      <c r="B193" s="171"/>
      <c r="C193" s="172"/>
      <c r="D193" s="172"/>
      <c r="E193" s="172"/>
      <c r="F193" s="172"/>
      <c r="G193" s="172"/>
      <c r="H193" s="172"/>
      <c r="I193" s="256"/>
    </row>
    <row r="194" spans="1:9" s="257" customFormat="1">
      <c r="A194" s="172"/>
      <c r="B194" s="171"/>
      <c r="C194" s="172"/>
      <c r="D194" s="172"/>
      <c r="E194" s="172"/>
      <c r="F194" s="172"/>
      <c r="G194" s="172"/>
      <c r="H194" s="172"/>
      <c r="I194" s="256"/>
    </row>
    <row r="195" spans="1:9" s="257" customFormat="1">
      <c r="A195" s="172"/>
      <c r="B195" s="171"/>
      <c r="C195" s="172"/>
      <c r="D195" s="172"/>
      <c r="E195" s="172"/>
      <c r="F195" s="172"/>
      <c r="G195" s="172"/>
      <c r="H195" s="172"/>
      <c r="I195" s="256"/>
    </row>
    <row r="196" spans="1:9" s="257" customFormat="1">
      <c r="A196" s="172"/>
      <c r="B196" s="171"/>
      <c r="C196" s="172"/>
      <c r="D196" s="172"/>
      <c r="E196" s="172"/>
      <c r="F196" s="172"/>
      <c r="G196" s="172"/>
      <c r="H196" s="172"/>
      <c r="I196" s="256"/>
    </row>
    <row r="197" spans="1:9" s="257" customFormat="1">
      <c r="A197" s="172"/>
      <c r="B197" s="171"/>
      <c r="C197" s="172"/>
      <c r="D197" s="172"/>
      <c r="E197" s="172"/>
      <c r="F197" s="172"/>
      <c r="G197" s="172"/>
      <c r="H197" s="172"/>
      <c r="I197" s="256"/>
    </row>
    <row r="198" spans="1:9" s="257" customFormat="1">
      <c r="A198" s="172"/>
      <c r="B198" s="171"/>
      <c r="C198" s="172"/>
      <c r="D198" s="172"/>
      <c r="E198" s="172"/>
      <c r="F198" s="172"/>
      <c r="G198" s="172"/>
      <c r="H198" s="172"/>
      <c r="I198" s="256"/>
    </row>
    <row r="199" spans="1:9" s="257" customFormat="1">
      <c r="A199" s="172"/>
      <c r="B199" s="171"/>
      <c r="C199" s="172"/>
      <c r="D199" s="172"/>
      <c r="E199" s="172"/>
      <c r="F199" s="172"/>
      <c r="G199" s="172"/>
      <c r="H199" s="172"/>
      <c r="I199" s="256"/>
    </row>
    <row r="200" spans="1:9" s="257" customFormat="1">
      <c r="A200" s="172"/>
      <c r="B200" s="171"/>
      <c r="C200" s="172"/>
      <c r="D200" s="172"/>
      <c r="E200" s="172"/>
      <c r="F200" s="172"/>
      <c r="G200" s="172"/>
      <c r="H200" s="172"/>
      <c r="I200" s="256"/>
    </row>
    <row r="201" spans="1:9" s="257" customFormat="1">
      <c r="A201" s="172"/>
      <c r="B201" s="171"/>
      <c r="C201" s="172"/>
      <c r="D201" s="172"/>
      <c r="E201" s="172"/>
      <c r="F201" s="172"/>
      <c r="G201" s="172"/>
      <c r="H201" s="172"/>
      <c r="I201" s="256"/>
    </row>
    <row r="202" spans="1:9" s="257" customFormat="1">
      <c r="A202" s="172"/>
      <c r="B202" s="171"/>
      <c r="C202" s="172"/>
      <c r="D202" s="172"/>
      <c r="E202" s="172"/>
      <c r="F202" s="172"/>
      <c r="G202" s="172"/>
      <c r="H202" s="172"/>
      <c r="I202" s="256"/>
    </row>
    <row r="203" spans="1:9" s="257" customFormat="1">
      <c r="A203" s="172"/>
      <c r="B203" s="171"/>
      <c r="C203" s="172"/>
      <c r="D203" s="172"/>
      <c r="E203" s="172"/>
      <c r="F203" s="172"/>
      <c r="G203" s="172"/>
      <c r="H203" s="172"/>
      <c r="I203" s="256"/>
    </row>
    <row r="204" spans="1:9" s="257" customFormat="1">
      <c r="A204" s="172"/>
      <c r="B204" s="171"/>
      <c r="C204" s="172"/>
      <c r="D204" s="172"/>
      <c r="E204" s="172"/>
      <c r="F204" s="172"/>
      <c r="G204" s="172"/>
      <c r="H204" s="172"/>
      <c r="I204" s="256"/>
    </row>
    <row r="205" spans="1:9" s="257" customFormat="1">
      <c r="A205" s="172"/>
      <c r="B205" s="171"/>
      <c r="C205" s="172"/>
      <c r="D205" s="172"/>
      <c r="E205" s="172"/>
      <c r="F205" s="172"/>
      <c r="G205" s="172"/>
      <c r="H205" s="172"/>
      <c r="I205" s="256"/>
    </row>
    <row r="206" spans="1:9" s="257" customFormat="1">
      <c r="A206" s="172"/>
      <c r="B206" s="171"/>
      <c r="C206" s="172"/>
      <c r="D206" s="172"/>
      <c r="E206" s="172"/>
      <c r="F206" s="172"/>
      <c r="G206" s="172"/>
      <c r="H206" s="172"/>
      <c r="I206" s="256"/>
    </row>
    <row r="207" spans="1:9" s="257" customFormat="1">
      <c r="A207" s="172"/>
      <c r="B207" s="171"/>
      <c r="C207" s="172"/>
      <c r="D207" s="172"/>
      <c r="E207" s="172"/>
      <c r="F207" s="172"/>
      <c r="G207" s="172"/>
      <c r="H207" s="172"/>
      <c r="I207" s="256"/>
    </row>
    <row r="208" spans="1:9" s="257" customFormat="1">
      <c r="A208" s="172"/>
      <c r="B208" s="171"/>
      <c r="C208" s="172"/>
      <c r="D208" s="172"/>
      <c r="E208" s="172"/>
      <c r="F208" s="172"/>
      <c r="G208" s="172"/>
      <c r="H208" s="172"/>
      <c r="I208" s="256"/>
    </row>
    <row r="209" spans="1:9" s="257" customFormat="1">
      <c r="A209" s="172"/>
      <c r="B209" s="171"/>
      <c r="C209" s="172"/>
      <c r="D209" s="172"/>
      <c r="E209" s="172"/>
      <c r="F209" s="172"/>
      <c r="G209" s="172"/>
      <c r="H209" s="172"/>
      <c r="I209" s="256"/>
    </row>
    <row r="210" spans="1:9" s="257" customFormat="1">
      <c r="A210" s="172"/>
      <c r="B210" s="171"/>
      <c r="C210" s="172"/>
      <c r="D210" s="172"/>
      <c r="E210" s="172"/>
      <c r="F210" s="172"/>
      <c r="G210" s="172"/>
      <c r="H210" s="172"/>
      <c r="I210" s="256"/>
    </row>
    <row r="211" spans="1:9" s="257" customFormat="1">
      <c r="A211" s="172"/>
      <c r="B211" s="171"/>
      <c r="C211" s="172"/>
      <c r="D211" s="172"/>
      <c r="E211" s="172"/>
      <c r="F211" s="172"/>
      <c r="G211" s="172"/>
      <c r="H211" s="172"/>
      <c r="I211" s="256"/>
    </row>
    <row r="212" spans="1:9" s="257" customFormat="1">
      <c r="A212" s="172"/>
      <c r="B212" s="171"/>
      <c r="C212" s="172"/>
      <c r="D212" s="172"/>
      <c r="E212" s="172"/>
      <c r="F212" s="172"/>
      <c r="G212" s="172"/>
      <c r="H212" s="172"/>
      <c r="I212" s="256"/>
    </row>
    <row r="213" spans="1:9" s="257" customFormat="1">
      <c r="A213" s="172"/>
      <c r="B213" s="171"/>
      <c r="C213" s="172"/>
      <c r="D213" s="172"/>
      <c r="E213" s="172"/>
      <c r="F213" s="172"/>
      <c r="G213" s="172"/>
      <c r="H213" s="172"/>
      <c r="I213" s="256"/>
    </row>
  </sheetData>
  <dataConsolidate/>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8000"/>
    <outlinePr summaryBelow="0"/>
  </sheetPr>
  <dimension ref="A1:I65"/>
  <sheetViews>
    <sheetView zoomScale="90" zoomScaleNormal="90" zoomScalePageLayoutView="90" workbookViewId="0">
      <pane ySplit="1" topLeftCell="A2" activePane="bottomLeft" state="frozen"/>
      <selection activeCell="D15" sqref="D15"/>
      <selection pane="bottomLeft" activeCell="C79" sqref="C79"/>
    </sheetView>
  </sheetViews>
  <sheetFormatPr baseColWidth="10" defaultColWidth="8.83203125" defaultRowHeight="14" outlineLevelRow="1" x14ac:dyDescent="0"/>
  <cols>
    <col min="1" max="1" width="24" style="170" customWidth="1"/>
    <col min="2" max="2" width="7.83203125" style="171" customWidth="1"/>
    <col min="3" max="3" width="36.6640625" style="172" customWidth="1"/>
    <col min="4" max="4" width="68.5" style="172" customWidth="1"/>
    <col min="5" max="5" width="39.33203125" style="172" customWidth="1"/>
    <col min="6" max="6" width="45.5" style="172" customWidth="1"/>
    <col min="7" max="7" width="11" style="172" customWidth="1"/>
    <col min="8" max="8" width="24.6640625" style="172" customWidth="1"/>
    <col min="9" max="9" width="22.33203125" style="216" customWidth="1"/>
    <col min="10" max="16384" width="8.83203125" style="216"/>
  </cols>
  <sheetData>
    <row r="1" spans="1:9" s="159" customFormat="1" ht="28">
      <c r="A1" s="157" t="s">
        <v>0</v>
      </c>
      <c r="B1" s="158" t="s">
        <v>1</v>
      </c>
      <c r="C1" s="157" t="s">
        <v>2</v>
      </c>
      <c r="D1" s="157" t="s">
        <v>3</v>
      </c>
      <c r="E1" s="157" t="s">
        <v>4</v>
      </c>
      <c r="F1" s="212" t="s">
        <v>5</v>
      </c>
      <c r="G1" s="212" t="s">
        <v>7</v>
      </c>
      <c r="H1" s="212" t="s">
        <v>8</v>
      </c>
      <c r="I1" s="157" t="s">
        <v>9</v>
      </c>
    </row>
    <row r="2" spans="1:9" s="166" customFormat="1" ht="70" collapsed="1">
      <c r="A2" s="160" t="s">
        <v>1825</v>
      </c>
      <c r="B2" s="161">
        <v>13.01</v>
      </c>
      <c r="C2" s="160" t="s">
        <v>1826</v>
      </c>
      <c r="D2" s="160" t="s">
        <v>1827</v>
      </c>
      <c r="E2" s="163"/>
      <c r="F2" s="165"/>
      <c r="G2" s="165"/>
      <c r="H2" s="165"/>
    </row>
    <row r="3" spans="1:9" s="166" customFormat="1" ht="42" hidden="1" outlineLevel="1">
      <c r="A3" s="162"/>
      <c r="B3" s="167"/>
      <c r="C3" s="162" t="s">
        <v>162</v>
      </c>
      <c r="D3" s="162" t="s">
        <v>1828</v>
      </c>
      <c r="E3" s="162" t="s">
        <v>1829</v>
      </c>
      <c r="F3" s="165"/>
      <c r="G3" s="165"/>
      <c r="H3" s="165"/>
    </row>
    <row r="4" spans="1:9" s="166" customFormat="1" ht="70" hidden="1" outlineLevel="1">
      <c r="A4" s="162"/>
      <c r="B4" s="167"/>
      <c r="C4" s="162" t="s">
        <v>164</v>
      </c>
      <c r="D4" s="162" t="s">
        <v>1830</v>
      </c>
      <c r="E4" s="162" t="s">
        <v>1831</v>
      </c>
      <c r="F4" s="165"/>
      <c r="G4" s="165"/>
      <c r="H4" s="165"/>
    </row>
    <row r="5" spans="1:9" s="166" customFormat="1" ht="15" hidden="1" outlineLevel="1">
      <c r="A5" s="162"/>
      <c r="B5" s="167"/>
      <c r="C5" s="162" t="s">
        <v>173</v>
      </c>
      <c r="D5" s="162" t="s">
        <v>1832</v>
      </c>
      <c r="E5" s="162" t="s">
        <v>170</v>
      </c>
      <c r="F5" s="165"/>
      <c r="G5" s="165"/>
      <c r="H5" s="165"/>
    </row>
    <row r="6" spans="1:9" s="166" customFormat="1" hidden="1" outlineLevel="1">
      <c r="A6" s="163"/>
      <c r="B6" s="161"/>
      <c r="C6" s="162" t="s">
        <v>176</v>
      </c>
      <c r="D6" s="162" t="s">
        <v>1833</v>
      </c>
      <c r="E6" s="162" t="s">
        <v>1834</v>
      </c>
      <c r="F6" s="165"/>
      <c r="G6" s="165"/>
      <c r="H6" s="165"/>
    </row>
    <row r="7" spans="1:9" s="166" customFormat="1" ht="42" collapsed="1">
      <c r="A7" s="160" t="s">
        <v>1825</v>
      </c>
      <c r="B7" s="161" t="s">
        <v>2155</v>
      </c>
      <c r="C7" s="160" t="s">
        <v>2154</v>
      </c>
      <c r="D7" s="160" t="s">
        <v>1835</v>
      </c>
      <c r="E7" s="163"/>
      <c r="F7" s="165"/>
      <c r="G7" s="165"/>
      <c r="H7" s="165"/>
    </row>
    <row r="8" spans="1:9" s="166" customFormat="1" ht="28" hidden="1" outlineLevel="1">
      <c r="A8" s="163"/>
      <c r="B8" s="161"/>
      <c r="C8" s="162" t="s">
        <v>162</v>
      </c>
      <c r="D8" s="162" t="s">
        <v>1836</v>
      </c>
      <c r="E8" s="162" t="s">
        <v>1837</v>
      </c>
      <c r="F8" s="165"/>
      <c r="G8" s="165"/>
      <c r="H8" s="165"/>
    </row>
    <row r="9" spans="1:9" s="166" customFormat="1" ht="42" hidden="1" outlineLevel="1">
      <c r="A9" s="163"/>
      <c r="B9" s="161"/>
      <c r="C9" s="162" t="s">
        <v>164</v>
      </c>
      <c r="D9" s="162" t="s">
        <v>1838</v>
      </c>
      <c r="E9" s="162" t="s">
        <v>1839</v>
      </c>
      <c r="F9" s="165"/>
      <c r="G9" s="165"/>
      <c r="H9" s="165"/>
    </row>
    <row r="10" spans="1:9" s="166" customFormat="1" hidden="1" outlineLevel="1">
      <c r="A10" s="163"/>
      <c r="B10" s="161"/>
      <c r="C10" s="162" t="s">
        <v>173</v>
      </c>
      <c r="D10" s="162" t="s">
        <v>1840</v>
      </c>
      <c r="E10" s="162" t="s">
        <v>170</v>
      </c>
      <c r="F10" s="165"/>
      <c r="G10" s="165"/>
      <c r="H10" s="165"/>
    </row>
    <row r="11" spans="1:9" s="166" customFormat="1" ht="28" hidden="1" outlineLevel="1">
      <c r="A11" s="163"/>
      <c r="B11" s="161"/>
      <c r="C11" s="162" t="s">
        <v>176</v>
      </c>
      <c r="D11" s="162" t="s">
        <v>1841</v>
      </c>
      <c r="E11" s="162" t="s">
        <v>1842</v>
      </c>
      <c r="F11" s="165"/>
      <c r="G11" s="165"/>
      <c r="H11" s="165"/>
    </row>
    <row r="12" spans="1:9" s="166" customFormat="1" ht="56" hidden="1" outlineLevel="1">
      <c r="A12" s="163"/>
      <c r="B12" s="161"/>
      <c r="C12" s="165" t="s">
        <v>179</v>
      </c>
      <c r="D12" s="162" t="s">
        <v>1843</v>
      </c>
      <c r="E12" s="162" t="s">
        <v>1844</v>
      </c>
      <c r="F12" s="165"/>
      <c r="G12" s="165"/>
      <c r="H12" s="165"/>
    </row>
    <row r="13" spans="1:9" s="166" customFormat="1" ht="42" collapsed="1">
      <c r="A13" s="160" t="s">
        <v>1825</v>
      </c>
      <c r="B13" s="161">
        <v>13.03</v>
      </c>
      <c r="C13" s="160" t="s">
        <v>1845</v>
      </c>
      <c r="D13" s="160" t="s">
        <v>1846</v>
      </c>
      <c r="E13" s="163"/>
      <c r="F13" s="165"/>
      <c r="G13" s="165"/>
      <c r="H13" s="165"/>
    </row>
    <row r="14" spans="1:9" s="166" customFormat="1" ht="56" hidden="1" outlineLevel="1">
      <c r="A14" s="163"/>
      <c r="B14" s="161"/>
      <c r="C14" s="162" t="s">
        <v>162</v>
      </c>
      <c r="D14" s="162" t="s">
        <v>1847</v>
      </c>
      <c r="E14" s="162" t="s">
        <v>1848</v>
      </c>
      <c r="F14" s="165"/>
      <c r="G14" s="165"/>
      <c r="H14" s="165"/>
    </row>
    <row r="15" spans="1:9" s="166" customFormat="1" ht="70" hidden="1" outlineLevel="1">
      <c r="A15" s="163"/>
      <c r="B15" s="161"/>
      <c r="C15" s="162" t="s">
        <v>164</v>
      </c>
      <c r="D15" s="162" t="s">
        <v>1849</v>
      </c>
      <c r="E15" s="162" t="s">
        <v>1850</v>
      </c>
      <c r="F15" s="165"/>
      <c r="G15" s="165"/>
      <c r="H15" s="165"/>
    </row>
    <row r="16" spans="1:9" s="166" customFormat="1" ht="42" hidden="1" outlineLevel="1">
      <c r="A16" s="163"/>
      <c r="B16" s="161"/>
      <c r="C16" s="162" t="s">
        <v>173</v>
      </c>
      <c r="D16" s="162" t="s">
        <v>1851</v>
      </c>
      <c r="E16" s="162" t="s">
        <v>1852</v>
      </c>
      <c r="F16" s="165"/>
      <c r="G16" s="165"/>
      <c r="H16" s="165"/>
    </row>
    <row r="17" spans="1:8" s="166" customFormat="1" ht="42" hidden="1" outlineLevel="1">
      <c r="A17" s="163"/>
      <c r="B17" s="161"/>
      <c r="C17" s="162" t="s">
        <v>176</v>
      </c>
      <c r="D17" s="162" t="s">
        <v>1853</v>
      </c>
      <c r="E17" s="162" t="s">
        <v>1854</v>
      </c>
      <c r="F17" s="165"/>
      <c r="G17" s="165"/>
      <c r="H17" s="165"/>
    </row>
    <row r="18" spans="1:8" s="166" customFormat="1" ht="42" hidden="1" outlineLevel="1">
      <c r="A18" s="163"/>
      <c r="B18" s="161"/>
      <c r="C18" s="162" t="s">
        <v>179</v>
      </c>
      <c r="D18" s="162" t="s">
        <v>1855</v>
      </c>
      <c r="E18" s="162" t="s">
        <v>1856</v>
      </c>
      <c r="F18" s="165"/>
      <c r="G18" s="165"/>
      <c r="H18" s="165"/>
    </row>
    <row r="19" spans="1:8" s="206" customFormat="1" ht="42" collapsed="1">
      <c r="A19" s="160" t="s">
        <v>1825</v>
      </c>
      <c r="B19" s="161">
        <v>13.04</v>
      </c>
      <c r="C19" s="160" t="s">
        <v>135</v>
      </c>
      <c r="D19" s="160" t="s">
        <v>1857</v>
      </c>
      <c r="E19" s="162"/>
      <c r="F19" s="162"/>
      <c r="G19" s="162"/>
      <c r="H19" s="162"/>
    </row>
    <row r="20" spans="1:8" s="206" customFormat="1" ht="70" hidden="1" outlineLevel="1">
      <c r="A20" s="162"/>
      <c r="B20" s="167"/>
      <c r="C20" s="162" t="s">
        <v>162</v>
      </c>
      <c r="D20" s="162" t="s">
        <v>1858</v>
      </c>
      <c r="E20" s="162" t="s">
        <v>1859</v>
      </c>
      <c r="F20" s="162"/>
      <c r="G20" s="162"/>
      <c r="H20" s="162"/>
    </row>
    <row r="21" spans="1:8" s="206" customFormat="1" ht="43" hidden="1" outlineLevel="1">
      <c r="A21" s="162"/>
      <c r="B21" s="167"/>
      <c r="C21" s="162" t="s">
        <v>164</v>
      </c>
      <c r="D21" s="162" t="s">
        <v>1860</v>
      </c>
      <c r="E21" s="162" t="s">
        <v>1861</v>
      </c>
      <c r="F21" s="162"/>
      <c r="G21" s="162"/>
      <c r="H21" s="162"/>
    </row>
    <row r="22" spans="1:8" s="206" customFormat="1" hidden="1" outlineLevel="1">
      <c r="A22" s="160"/>
      <c r="B22" s="161"/>
      <c r="C22" s="162" t="s">
        <v>173</v>
      </c>
      <c r="D22" s="162" t="s">
        <v>1862</v>
      </c>
      <c r="E22" s="162" t="s">
        <v>1859</v>
      </c>
      <c r="F22" s="162"/>
      <c r="G22" s="162"/>
      <c r="H22" s="162"/>
    </row>
    <row r="23" spans="1:8" s="169" customFormat="1" ht="42" collapsed="1">
      <c r="A23" s="160" t="s">
        <v>1825</v>
      </c>
      <c r="B23" s="161">
        <v>13.05</v>
      </c>
      <c r="C23" s="160" t="s">
        <v>1863</v>
      </c>
      <c r="D23" s="160" t="s">
        <v>1864</v>
      </c>
      <c r="E23" s="160"/>
      <c r="F23" s="165"/>
      <c r="G23" s="165"/>
      <c r="H23" s="165"/>
    </row>
    <row r="24" spans="1:8" s="169" customFormat="1" ht="98" hidden="1" outlineLevel="1">
      <c r="A24" s="163"/>
      <c r="B24" s="163"/>
      <c r="C24" s="162" t="s">
        <v>162</v>
      </c>
      <c r="D24" s="162" t="s">
        <v>1865</v>
      </c>
      <c r="E24" s="162" t="s">
        <v>1866</v>
      </c>
      <c r="F24" s="165"/>
      <c r="G24" s="165"/>
      <c r="H24" s="165"/>
    </row>
    <row r="25" spans="1:8" s="169" customFormat="1" ht="280" hidden="1" outlineLevel="1">
      <c r="A25" s="163"/>
      <c r="B25" s="163"/>
      <c r="C25" s="162" t="s">
        <v>164</v>
      </c>
      <c r="D25" s="162" t="s">
        <v>1867</v>
      </c>
      <c r="E25" s="162" t="s">
        <v>1868</v>
      </c>
      <c r="F25" s="165"/>
      <c r="G25" s="165"/>
      <c r="H25" s="165"/>
    </row>
    <row r="26" spans="1:8" s="169" customFormat="1" ht="56" hidden="1" outlineLevel="1">
      <c r="A26" s="163"/>
      <c r="B26" s="163"/>
      <c r="C26" s="162" t="s">
        <v>173</v>
      </c>
      <c r="D26" s="162" t="s">
        <v>1869</v>
      </c>
      <c r="E26" s="162" t="s">
        <v>1870</v>
      </c>
      <c r="F26" s="165"/>
      <c r="G26" s="165"/>
      <c r="H26" s="165"/>
    </row>
    <row r="27" spans="1:8" s="169" customFormat="1" ht="28" collapsed="1">
      <c r="A27" s="160" t="s">
        <v>1825</v>
      </c>
      <c r="B27" s="161">
        <v>13.06</v>
      </c>
      <c r="C27" s="258" t="s">
        <v>1871</v>
      </c>
      <c r="D27" s="258" t="s">
        <v>1872</v>
      </c>
      <c r="E27" s="176"/>
      <c r="F27" s="165"/>
      <c r="G27" s="165"/>
      <c r="H27" s="165"/>
    </row>
    <row r="28" spans="1:8" s="169" customFormat="1" ht="28" hidden="1" outlineLevel="1">
      <c r="A28" s="259"/>
      <c r="B28" s="260"/>
      <c r="C28" s="178" t="s">
        <v>162</v>
      </c>
      <c r="D28" s="178" t="s">
        <v>1873</v>
      </c>
      <c r="E28" s="178" t="s">
        <v>1874</v>
      </c>
      <c r="F28" s="165"/>
      <c r="G28" s="165"/>
      <c r="H28" s="165"/>
    </row>
    <row r="29" spans="1:8" s="169" customFormat="1" ht="42" hidden="1" outlineLevel="1">
      <c r="A29" s="259"/>
      <c r="B29" s="260"/>
      <c r="C29" s="178" t="s">
        <v>164</v>
      </c>
      <c r="D29" s="178" t="s">
        <v>1875</v>
      </c>
      <c r="E29" s="178" t="s">
        <v>1876</v>
      </c>
      <c r="F29" s="165"/>
      <c r="G29" s="165"/>
      <c r="H29" s="165"/>
    </row>
    <row r="30" spans="1:8" s="169" customFormat="1" ht="28" hidden="1" outlineLevel="1">
      <c r="A30" s="259"/>
      <c r="B30" s="260"/>
      <c r="C30" s="178" t="s">
        <v>173</v>
      </c>
      <c r="D30" s="178" t="s">
        <v>1877</v>
      </c>
      <c r="E30" s="178" t="s">
        <v>1878</v>
      </c>
      <c r="F30" s="165"/>
      <c r="G30" s="165"/>
      <c r="H30" s="165"/>
    </row>
    <row r="31" spans="1:8" s="169" customFormat="1" ht="28" hidden="1" outlineLevel="1">
      <c r="A31" s="259"/>
      <c r="B31" s="260"/>
      <c r="C31" s="178" t="s">
        <v>176</v>
      </c>
      <c r="D31" s="178" t="s">
        <v>1879</v>
      </c>
      <c r="E31" s="178" t="s">
        <v>1880</v>
      </c>
      <c r="F31" s="165"/>
      <c r="G31" s="165"/>
      <c r="H31" s="165"/>
    </row>
    <row r="32" spans="1:8" s="169" customFormat="1" ht="28" collapsed="1">
      <c r="A32" s="160" t="s">
        <v>1825</v>
      </c>
      <c r="B32" s="161" t="s">
        <v>1881</v>
      </c>
      <c r="C32" s="258" t="s">
        <v>134</v>
      </c>
      <c r="D32" s="258" t="s">
        <v>1882</v>
      </c>
      <c r="E32" s="176"/>
      <c r="F32" s="165"/>
      <c r="G32" s="165"/>
      <c r="H32" s="165"/>
    </row>
    <row r="33" spans="1:8" s="169" customFormat="1" ht="56" hidden="1" outlineLevel="1">
      <c r="A33" s="162"/>
      <c r="B33" s="167"/>
      <c r="C33" s="259" t="s">
        <v>162</v>
      </c>
      <c r="D33" s="259" t="s">
        <v>1883</v>
      </c>
      <c r="E33" s="178" t="s">
        <v>1884</v>
      </c>
      <c r="F33" s="165"/>
      <c r="G33" s="165"/>
      <c r="H33" s="165"/>
    </row>
    <row r="34" spans="1:8" s="169" customFormat="1" ht="98" hidden="1" outlineLevel="1">
      <c r="A34" s="163"/>
      <c r="B34" s="163"/>
      <c r="C34" s="162" t="s">
        <v>164</v>
      </c>
      <c r="D34" s="162" t="s">
        <v>1885</v>
      </c>
      <c r="E34" s="162" t="s">
        <v>1886</v>
      </c>
      <c r="F34" s="165"/>
      <c r="G34" s="165"/>
      <c r="H34" s="165"/>
    </row>
    <row r="35" spans="1:8" s="169" customFormat="1" ht="42" hidden="1" outlineLevel="1">
      <c r="A35" s="163"/>
      <c r="B35" s="163"/>
      <c r="C35" s="162" t="s">
        <v>173</v>
      </c>
      <c r="D35" s="162" t="s">
        <v>1887</v>
      </c>
      <c r="E35" s="162" t="s">
        <v>1888</v>
      </c>
      <c r="F35" s="165"/>
      <c r="G35" s="165"/>
      <c r="H35" s="165"/>
    </row>
    <row r="36" spans="1:8" s="234" customFormat="1" ht="84" collapsed="1">
      <c r="A36" s="160" t="s">
        <v>1825</v>
      </c>
      <c r="B36" s="161" t="s">
        <v>1889</v>
      </c>
      <c r="C36" s="258" t="s">
        <v>1890</v>
      </c>
      <c r="D36" s="258" t="s">
        <v>1891</v>
      </c>
      <c r="E36" s="176"/>
      <c r="F36" s="176"/>
      <c r="G36" s="176"/>
      <c r="H36" s="176"/>
    </row>
    <row r="37" spans="1:8" s="179" customFormat="1" ht="112" hidden="1" outlineLevel="1">
      <c r="A37" s="162"/>
      <c r="B37" s="167"/>
      <c r="C37" s="259" t="s">
        <v>162</v>
      </c>
      <c r="D37" s="259" t="s">
        <v>1892</v>
      </c>
      <c r="E37" s="178" t="s">
        <v>1893</v>
      </c>
      <c r="F37" s="178"/>
      <c r="G37" s="178"/>
      <c r="H37" s="178"/>
    </row>
    <row r="38" spans="1:8" s="179" customFormat="1" ht="70" hidden="1" outlineLevel="1">
      <c r="A38" s="259"/>
      <c r="B38" s="260"/>
      <c r="C38" s="178" t="s">
        <v>164</v>
      </c>
      <c r="D38" s="178" t="s">
        <v>1894</v>
      </c>
      <c r="E38" s="178" t="s">
        <v>1895</v>
      </c>
      <c r="F38" s="178"/>
      <c r="G38" s="178"/>
      <c r="H38" s="178"/>
    </row>
    <row r="39" spans="1:8" s="179" customFormat="1" ht="28" hidden="1" outlineLevel="1">
      <c r="A39" s="259"/>
      <c r="B39" s="260"/>
      <c r="C39" s="178" t="s">
        <v>173</v>
      </c>
      <c r="D39" s="178" t="s">
        <v>1896</v>
      </c>
      <c r="E39" s="178" t="s">
        <v>1897</v>
      </c>
      <c r="F39" s="178"/>
      <c r="G39" s="178"/>
      <c r="H39" s="178"/>
    </row>
    <row r="40" spans="1:8" s="206" customFormat="1" ht="42" hidden="1" outlineLevel="1">
      <c r="A40" s="160"/>
      <c r="B40" s="167"/>
      <c r="C40" s="162" t="s">
        <v>176</v>
      </c>
      <c r="D40" s="162" t="s">
        <v>1898</v>
      </c>
      <c r="E40" s="162" t="s">
        <v>1899</v>
      </c>
      <c r="F40" s="162"/>
      <c r="G40" s="162"/>
      <c r="H40" s="162"/>
    </row>
    <row r="41" spans="1:8" s="206" customFormat="1" collapsed="1">
      <c r="A41" s="160" t="s">
        <v>1825</v>
      </c>
      <c r="B41" s="161" t="s">
        <v>1900</v>
      </c>
      <c r="C41" s="160" t="s">
        <v>1901</v>
      </c>
      <c r="D41" s="160" t="s">
        <v>1902</v>
      </c>
      <c r="E41" s="162"/>
      <c r="F41" s="162"/>
      <c r="G41" s="162"/>
      <c r="H41" s="162"/>
    </row>
    <row r="42" spans="1:8" s="206" customFormat="1" ht="30" hidden="1" outlineLevel="1">
      <c r="A42" s="160"/>
      <c r="B42" s="161"/>
      <c r="C42" s="162" t="s">
        <v>162</v>
      </c>
      <c r="D42" s="162" t="s">
        <v>1903</v>
      </c>
      <c r="E42" s="162" t="s">
        <v>1904</v>
      </c>
      <c r="F42" s="162"/>
      <c r="G42" s="162"/>
      <c r="H42" s="162"/>
    </row>
    <row r="43" spans="1:8" s="206" customFormat="1" hidden="1" outlineLevel="1">
      <c r="A43" s="160"/>
      <c r="B43" s="161"/>
      <c r="C43" s="162" t="s">
        <v>164</v>
      </c>
      <c r="D43" s="162" t="s">
        <v>1905</v>
      </c>
      <c r="E43" s="162" t="s">
        <v>1906</v>
      </c>
      <c r="F43" s="162"/>
      <c r="G43" s="162"/>
      <c r="H43" s="162"/>
    </row>
    <row r="44" spans="1:8" s="206" customFormat="1" collapsed="1">
      <c r="A44" s="160" t="s">
        <v>1825</v>
      </c>
      <c r="B44" s="161" t="s">
        <v>1907</v>
      </c>
      <c r="C44" s="160" t="s">
        <v>1908</v>
      </c>
      <c r="D44" s="160" t="s">
        <v>1909</v>
      </c>
      <c r="E44" s="162"/>
      <c r="F44" s="162"/>
      <c r="G44" s="162"/>
      <c r="H44" s="162"/>
    </row>
    <row r="45" spans="1:8" s="206" customFormat="1" ht="28" hidden="1" outlineLevel="1">
      <c r="A45" s="160"/>
      <c r="C45" s="167" t="s">
        <v>162</v>
      </c>
      <c r="D45" s="162" t="s">
        <v>1910</v>
      </c>
      <c r="E45" s="162" t="s">
        <v>1911</v>
      </c>
      <c r="F45" s="162"/>
      <c r="G45" s="162"/>
      <c r="H45" s="162"/>
    </row>
    <row r="46" spans="1:8" s="206" customFormat="1" ht="28" hidden="1" outlineLevel="1">
      <c r="A46" s="160"/>
      <c r="C46" s="167" t="s">
        <v>164</v>
      </c>
      <c r="D46" s="162" t="s">
        <v>1912</v>
      </c>
      <c r="E46" s="162" t="s">
        <v>170</v>
      </c>
      <c r="F46" s="162"/>
      <c r="G46" s="162"/>
      <c r="H46" s="162"/>
    </row>
    <row r="47" spans="1:8" s="206" customFormat="1" ht="28" collapsed="1">
      <c r="A47" s="160" t="s">
        <v>1825</v>
      </c>
      <c r="B47" s="161" t="s">
        <v>1913</v>
      </c>
      <c r="C47" s="160" t="s">
        <v>1914</v>
      </c>
      <c r="D47" s="160" t="s">
        <v>1915</v>
      </c>
      <c r="E47" s="162"/>
      <c r="F47" s="162"/>
      <c r="G47" s="162"/>
      <c r="H47" s="162"/>
    </row>
    <row r="48" spans="1:8" s="206" customFormat="1" ht="42" hidden="1" outlineLevel="1">
      <c r="A48" s="160"/>
      <c r="C48" s="167" t="s">
        <v>162</v>
      </c>
      <c r="D48" s="162" t="s">
        <v>1916</v>
      </c>
      <c r="E48" s="162" t="s">
        <v>1917</v>
      </c>
      <c r="F48" s="162"/>
      <c r="G48" s="162"/>
      <c r="H48" s="162"/>
    </row>
    <row r="49" spans="1:8" s="206" customFormat="1" hidden="1" outlineLevel="1">
      <c r="A49" s="160"/>
      <c r="C49" s="167" t="s">
        <v>164</v>
      </c>
      <c r="D49" s="162" t="s">
        <v>1918</v>
      </c>
      <c r="E49" s="162" t="s">
        <v>170</v>
      </c>
      <c r="F49" s="162"/>
      <c r="G49" s="162"/>
      <c r="H49" s="162"/>
    </row>
    <row r="50" spans="1:8" s="206" customFormat="1" collapsed="1">
      <c r="A50" s="160" t="s">
        <v>1825</v>
      </c>
      <c r="B50" s="161" t="s">
        <v>1919</v>
      </c>
      <c r="C50" s="160" t="s">
        <v>1920</v>
      </c>
      <c r="D50" s="160" t="s">
        <v>1921</v>
      </c>
      <c r="E50" s="162"/>
      <c r="F50" s="162"/>
      <c r="G50" s="162"/>
      <c r="H50" s="162"/>
    </row>
    <row r="51" spans="1:8" s="206" customFormat="1" hidden="1" outlineLevel="1">
      <c r="A51" s="160"/>
      <c r="B51" s="167"/>
      <c r="C51" s="162" t="s">
        <v>162</v>
      </c>
      <c r="D51" s="162" t="s">
        <v>1922</v>
      </c>
      <c r="E51" s="162"/>
      <c r="F51" s="162"/>
      <c r="G51" s="162"/>
      <c r="H51" s="162"/>
    </row>
    <row r="52" spans="1:8" s="206" customFormat="1" ht="42" hidden="1" outlineLevel="1">
      <c r="A52" s="160"/>
      <c r="B52" s="167"/>
      <c r="C52" s="162" t="s">
        <v>1483</v>
      </c>
      <c r="D52" s="162" t="s">
        <v>1923</v>
      </c>
      <c r="E52" s="162" t="s">
        <v>1924</v>
      </c>
      <c r="F52" s="162"/>
      <c r="G52" s="162"/>
      <c r="H52" s="162"/>
    </row>
    <row r="53" spans="1:8" s="206" customFormat="1" ht="42" hidden="1" outlineLevel="1">
      <c r="A53" s="160"/>
      <c r="B53" s="167"/>
      <c r="C53" s="162" t="s">
        <v>173</v>
      </c>
      <c r="D53" s="162" t="s">
        <v>1925</v>
      </c>
      <c r="E53" s="162" t="s">
        <v>170</v>
      </c>
      <c r="F53" s="162"/>
      <c r="G53" s="162"/>
      <c r="H53" s="162"/>
    </row>
    <row r="54" spans="1:8" s="206" customFormat="1" hidden="1" outlineLevel="1">
      <c r="A54" s="160"/>
      <c r="B54" s="167"/>
      <c r="C54" s="162" t="s">
        <v>176</v>
      </c>
      <c r="D54" s="162" t="s">
        <v>1926</v>
      </c>
      <c r="E54" s="162"/>
      <c r="F54" s="162"/>
      <c r="G54" s="162"/>
      <c r="H54" s="162"/>
    </row>
    <row r="55" spans="1:8" s="206" customFormat="1" ht="28" collapsed="1">
      <c r="A55" s="160" t="s">
        <v>1825</v>
      </c>
      <c r="B55" s="161" t="s">
        <v>1927</v>
      </c>
      <c r="C55" s="160" t="s">
        <v>1928</v>
      </c>
      <c r="D55" s="160" t="s">
        <v>1929</v>
      </c>
      <c r="E55" s="162"/>
      <c r="F55" s="162"/>
      <c r="G55" s="162"/>
      <c r="H55" s="162"/>
    </row>
    <row r="56" spans="1:8" s="206" customFormat="1" ht="42" hidden="1" outlineLevel="1">
      <c r="A56" s="160"/>
      <c r="B56" s="167"/>
      <c r="C56" s="162" t="s">
        <v>162</v>
      </c>
      <c r="D56" s="178" t="s">
        <v>1930</v>
      </c>
      <c r="E56" s="203"/>
      <c r="F56" s="179"/>
      <c r="G56" s="162"/>
      <c r="H56" s="162"/>
    </row>
    <row r="57" spans="1:8" s="206" customFormat="1" hidden="1" outlineLevel="1">
      <c r="A57" s="160"/>
      <c r="B57" s="167"/>
      <c r="C57" s="162" t="s">
        <v>164</v>
      </c>
      <c r="D57" s="178" t="s">
        <v>1931</v>
      </c>
      <c r="E57" s="203"/>
      <c r="F57" s="179"/>
      <c r="G57" s="162"/>
      <c r="H57" s="162"/>
    </row>
    <row r="58" spans="1:8" s="206" customFormat="1" ht="42" hidden="1" outlineLevel="1">
      <c r="A58" s="160"/>
      <c r="B58" s="167"/>
      <c r="C58" s="162" t="s">
        <v>173</v>
      </c>
      <c r="D58" s="178" t="s">
        <v>1932</v>
      </c>
      <c r="E58" s="179" t="s">
        <v>1933</v>
      </c>
      <c r="G58" s="162"/>
      <c r="H58" s="162"/>
    </row>
    <row r="59" spans="1:8" s="206" customFormat="1" ht="28" hidden="1" outlineLevel="1">
      <c r="A59" s="160"/>
      <c r="B59" s="167"/>
      <c r="C59" s="162" t="s">
        <v>176</v>
      </c>
      <c r="D59" s="178" t="s">
        <v>1931</v>
      </c>
      <c r="E59" s="179" t="s">
        <v>1934</v>
      </c>
      <c r="G59" s="162"/>
      <c r="H59" s="162"/>
    </row>
    <row r="60" spans="1:8" s="206" customFormat="1" hidden="1" outlineLevel="1">
      <c r="A60" s="160"/>
      <c r="B60" s="167"/>
      <c r="C60" s="162" t="s">
        <v>179</v>
      </c>
      <c r="D60" s="162" t="s">
        <v>1935</v>
      </c>
      <c r="E60" s="162"/>
      <c r="F60" s="162"/>
      <c r="G60" s="162"/>
      <c r="H60" s="162"/>
    </row>
    <row r="61" spans="1:8" s="206" customFormat="1" ht="28" collapsed="1">
      <c r="A61" s="160" t="s">
        <v>1825</v>
      </c>
      <c r="B61" s="161" t="s">
        <v>1936</v>
      </c>
      <c r="C61" s="160" t="s">
        <v>1937</v>
      </c>
      <c r="D61" s="160" t="s">
        <v>1938</v>
      </c>
      <c r="E61" s="162"/>
      <c r="F61" s="162"/>
      <c r="G61" s="162"/>
      <c r="H61" s="162"/>
    </row>
    <row r="62" spans="1:8" hidden="1" outlineLevel="1">
      <c r="C62" s="172" t="s">
        <v>162</v>
      </c>
      <c r="D62" s="172" t="s">
        <v>1939</v>
      </c>
      <c r="E62" s="172" t="s">
        <v>1940</v>
      </c>
    </row>
    <row r="63" spans="1:8" ht="28" hidden="1" outlineLevel="1">
      <c r="C63" s="172" t="s">
        <v>164</v>
      </c>
      <c r="D63" s="172" t="s">
        <v>1941</v>
      </c>
      <c r="E63" s="172" t="s">
        <v>1942</v>
      </c>
    </row>
    <row r="64" spans="1:8" hidden="1" outlineLevel="1">
      <c r="C64" s="172" t="s">
        <v>173</v>
      </c>
      <c r="D64" s="172" t="s">
        <v>1943</v>
      </c>
      <c r="E64" s="172" t="s">
        <v>170</v>
      </c>
    </row>
    <row r="65" spans="3:5" hidden="1" outlineLevel="1">
      <c r="C65" s="172" t="s">
        <v>176</v>
      </c>
      <c r="D65" s="172" t="s">
        <v>1944</v>
      </c>
      <c r="E65" s="172" t="s">
        <v>170</v>
      </c>
    </row>
  </sheetData>
  <conditionalFormatting sqref="E36:E39">
    <cfRule type="cellIs" dxfId="34" priority="5" operator="equal">
      <formula>"Failed"</formula>
    </cfRule>
    <cfRule type="cellIs" dxfId="33" priority="6" operator="equal">
      <formula>"Passed"</formula>
    </cfRule>
  </conditionalFormatting>
  <conditionalFormatting sqref="E27:E31">
    <cfRule type="cellIs" dxfId="32" priority="3" operator="equal">
      <formula>"Failed"</formula>
    </cfRule>
    <cfRule type="cellIs" dxfId="31" priority="4" operator="equal">
      <formula>"Passed"</formula>
    </cfRule>
  </conditionalFormatting>
  <conditionalFormatting sqref="E32:E33">
    <cfRule type="cellIs" dxfId="30" priority="1" operator="equal">
      <formula>"Failed"</formula>
    </cfRule>
    <cfRule type="cellIs" dxfId="29" priority="2" operator="equal">
      <formula>"Passed"</formula>
    </cfRule>
  </conditionalFormatting>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8000"/>
    <outlinePr summaryBelow="0"/>
  </sheetPr>
  <dimension ref="A1:I57"/>
  <sheetViews>
    <sheetView zoomScale="90" zoomScaleNormal="90" zoomScalePageLayoutView="90" workbookViewId="0">
      <pane ySplit="1" topLeftCell="A20" activePane="bottomLeft" state="frozen"/>
      <selection activeCell="D15" sqref="D15"/>
      <selection pane="bottomLeft" activeCell="D52" sqref="D52"/>
    </sheetView>
  </sheetViews>
  <sheetFormatPr baseColWidth="10" defaultColWidth="8.83203125" defaultRowHeight="14" outlineLevelRow="1" x14ac:dyDescent="0"/>
  <cols>
    <col min="1" max="1" width="26.33203125" style="170" customWidth="1"/>
    <col min="2" max="2" width="7.83203125" style="171" bestFit="1" customWidth="1"/>
    <col min="3" max="3" width="48.5" style="172" customWidth="1"/>
    <col min="4" max="4" width="56.33203125" style="172" customWidth="1"/>
    <col min="5" max="5" width="42.33203125" style="172" customWidth="1"/>
    <col min="6" max="6" width="23.5" style="172" customWidth="1"/>
    <col min="7" max="7" width="8.83203125" style="172"/>
    <col min="8" max="8" width="27" style="173" customWidth="1"/>
    <col min="9" max="9" width="17.5" style="174" customWidth="1"/>
    <col min="10" max="16384" width="8.83203125" style="174"/>
  </cols>
  <sheetData>
    <row r="1" spans="1:9" s="159" customFormat="1" ht="28">
      <c r="A1" s="157" t="s">
        <v>0</v>
      </c>
      <c r="B1" s="158" t="s">
        <v>1</v>
      </c>
      <c r="C1" s="157" t="s">
        <v>2</v>
      </c>
      <c r="D1" s="157" t="s">
        <v>3</v>
      </c>
      <c r="E1" s="157" t="s">
        <v>4</v>
      </c>
      <c r="F1" s="212" t="s">
        <v>5</v>
      </c>
      <c r="G1" s="212" t="s">
        <v>7</v>
      </c>
      <c r="H1" s="212" t="s">
        <v>8</v>
      </c>
      <c r="I1" s="157" t="s">
        <v>9</v>
      </c>
    </row>
    <row r="2" spans="1:9" s="166" customFormat="1" ht="28" collapsed="1">
      <c r="A2" s="160" t="s">
        <v>1945</v>
      </c>
      <c r="B2" s="161" t="s">
        <v>1946</v>
      </c>
      <c r="C2" s="258" t="s">
        <v>1947</v>
      </c>
      <c r="D2" s="258" t="s">
        <v>1948</v>
      </c>
      <c r="E2" s="176"/>
      <c r="F2" s="165"/>
      <c r="G2" s="165"/>
      <c r="H2" s="165"/>
    </row>
    <row r="3" spans="1:9" s="166" customFormat="1" ht="42" hidden="1" outlineLevel="1">
      <c r="A3" s="261"/>
      <c r="B3" s="262"/>
      <c r="C3" s="178" t="s">
        <v>162</v>
      </c>
      <c r="D3" s="178" t="s">
        <v>1949</v>
      </c>
      <c r="E3" s="178" t="s">
        <v>1950</v>
      </c>
      <c r="F3" s="165"/>
      <c r="G3" s="165"/>
      <c r="H3" s="165"/>
    </row>
    <row r="4" spans="1:9" s="166" customFormat="1" ht="154" hidden="1" outlineLevel="1">
      <c r="A4" s="261"/>
      <c r="B4" s="262"/>
      <c r="C4" s="178" t="s">
        <v>164</v>
      </c>
      <c r="D4" s="178" t="s">
        <v>1951</v>
      </c>
      <c r="E4" s="178" t="s">
        <v>1952</v>
      </c>
      <c r="F4" s="165"/>
      <c r="G4" s="165"/>
      <c r="H4" s="165"/>
    </row>
    <row r="5" spans="1:9" s="166" customFormat="1" ht="56" hidden="1" outlineLevel="1">
      <c r="A5" s="261"/>
      <c r="B5" s="262"/>
      <c r="C5" s="178" t="s">
        <v>173</v>
      </c>
      <c r="D5" s="178" t="s">
        <v>1953</v>
      </c>
      <c r="E5" s="178" t="s">
        <v>1954</v>
      </c>
      <c r="F5" s="165"/>
      <c r="G5" s="165"/>
      <c r="H5" s="165"/>
    </row>
    <row r="6" spans="1:9" s="166" customFormat="1" ht="28" hidden="1" outlineLevel="1">
      <c r="A6" s="261"/>
      <c r="B6" s="262"/>
      <c r="C6" s="178" t="s">
        <v>176</v>
      </c>
      <c r="D6" s="178" t="s">
        <v>1955</v>
      </c>
      <c r="E6" s="178" t="s">
        <v>1956</v>
      </c>
      <c r="F6" s="165"/>
      <c r="G6" s="165"/>
      <c r="H6" s="165"/>
    </row>
    <row r="7" spans="1:9" s="166" customFormat="1" ht="28" hidden="1" outlineLevel="1">
      <c r="A7" s="261"/>
      <c r="B7" s="262"/>
      <c r="C7" s="178" t="s">
        <v>179</v>
      </c>
      <c r="D7" s="178" t="s">
        <v>1957</v>
      </c>
      <c r="E7" s="178" t="s">
        <v>1958</v>
      </c>
      <c r="F7" s="165"/>
      <c r="G7" s="165"/>
      <c r="H7" s="165"/>
    </row>
    <row r="8" spans="1:9" s="166" customFormat="1" ht="28" collapsed="1">
      <c r="A8" s="160" t="s">
        <v>1945</v>
      </c>
      <c r="B8" s="161" t="s">
        <v>1959</v>
      </c>
      <c r="C8" s="258" t="s">
        <v>1960</v>
      </c>
      <c r="D8" s="258" t="s">
        <v>1961</v>
      </c>
      <c r="E8" s="176"/>
      <c r="F8" s="165"/>
      <c r="G8" s="165"/>
      <c r="H8" s="165"/>
    </row>
    <row r="9" spans="1:9" s="166" customFormat="1" ht="42" hidden="1" outlineLevel="1">
      <c r="A9" s="261"/>
      <c r="B9" s="262"/>
      <c r="C9" s="178" t="s">
        <v>162</v>
      </c>
      <c r="D9" s="178" t="s">
        <v>1962</v>
      </c>
      <c r="E9" s="178" t="s">
        <v>1963</v>
      </c>
      <c r="F9" s="165"/>
      <c r="G9" s="165"/>
      <c r="H9" s="165"/>
    </row>
    <row r="10" spans="1:9" s="166" customFormat="1" ht="98" hidden="1" outlineLevel="1">
      <c r="A10" s="163"/>
      <c r="B10" s="163"/>
      <c r="C10" s="162" t="s">
        <v>164</v>
      </c>
      <c r="D10" s="162" t="s">
        <v>1951</v>
      </c>
      <c r="E10" s="162" t="s">
        <v>1964</v>
      </c>
      <c r="F10" s="165"/>
      <c r="G10" s="165"/>
      <c r="H10" s="165"/>
    </row>
    <row r="11" spans="1:9" s="166" customFormat="1" ht="28" hidden="1" outlineLevel="1">
      <c r="A11" s="261"/>
      <c r="B11" s="262"/>
      <c r="C11" s="178" t="s">
        <v>173</v>
      </c>
      <c r="D11" s="178" t="s">
        <v>1953</v>
      </c>
      <c r="E11" s="178" t="s">
        <v>1965</v>
      </c>
      <c r="F11" s="165"/>
      <c r="G11" s="165"/>
      <c r="H11" s="165"/>
    </row>
    <row r="12" spans="1:9" s="166" customFormat="1" ht="28" hidden="1" outlineLevel="1">
      <c r="A12" s="261"/>
      <c r="B12" s="262"/>
      <c r="C12" s="178" t="s">
        <v>176</v>
      </c>
      <c r="D12" s="178" t="s">
        <v>1966</v>
      </c>
      <c r="E12" s="178" t="s">
        <v>1967</v>
      </c>
      <c r="F12" s="165"/>
      <c r="G12" s="165"/>
      <c r="H12" s="165"/>
    </row>
    <row r="13" spans="1:9" s="166" customFormat="1" ht="28" hidden="1" outlineLevel="1">
      <c r="A13" s="261"/>
      <c r="B13" s="262"/>
      <c r="C13" s="178" t="s">
        <v>179</v>
      </c>
      <c r="D13" s="178" t="s">
        <v>1968</v>
      </c>
      <c r="E13" s="178" t="s">
        <v>1958</v>
      </c>
      <c r="F13" s="165"/>
      <c r="G13" s="165"/>
      <c r="H13" s="165"/>
    </row>
    <row r="14" spans="1:9" s="166" customFormat="1" ht="28" collapsed="1">
      <c r="A14" s="160" t="s">
        <v>1945</v>
      </c>
      <c r="B14" s="161" t="s">
        <v>1969</v>
      </c>
      <c r="C14" s="258" t="s">
        <v>1970</v>
      </c>
      <c r="D14" s="258" t="s">
        <v>1971</v>
      </c>
      <c r="E14" s="176"/>
      <c r="F14" s="165"/>
      <c r="G14" s="165"/>
      <c r="H14" s="165"/>
    </row>
    <row r="15" spans="1:9" s="166" customFormat="1" ht="84" hidden="1" outlineLevel="1">
      <c r="A15" s="261"/>
      <c r="B15" s="262"/>
      <c r="C15" s="178" t="s">
        <v>162</v>
      </c>
      <c r="D15" s="178" t="s">
        <v>1972</v>
      </c>
      <c r="E15" s="178" t="s">
        <v>1973</v>
      </c>
      <c r="F15" s="165"/>
      <c r="G15" s="165"/>
      <c r="H15" s="165"/>
    </row>
    <row r="16" spans="1:9" s="166" customFormat="1" ht="98" hidden="1" outlineLevel="1">
      <c r="A16" s="163"/>
      <c r="B16" s="163"/>
      <c r="C16" s="162" t="s">
        <v>164</v>
      </c>
      <c r="D16" s="162" t="s">
        <v>1951</v>
      </c>
      <c r="E16" s="162" t="s">
        <v>1974</v>
      </c>
      <c r="F16" s="165"/>
      <c r="G16" s="165"/>
      <c r="H16" s="165"/>
    </row>
    <row r="17" spans="1:8" s="166" customFormat="1" ht="28" hidden="1" outlineLevel="1">
      <c r="A17" s="261"/>
      <c r="B17" s="262"/>
      <c r="C17" s="178" t="s">
        <v>173</v>
      </c>
      <c r="D17" s="178" t="s">
        <v>1953</v>
      </c>
      <c r="E17" s="178" t="s">
        <v>1975</v>
      </c>
      <c r="F17" s="165"/>
      <c r="G17" s="165"/>
      <c r="H17" s="165"/>
    </row>
    <row r="18" spans="1:8" s="166" customFormat="1" ht="98" hidden="1" outlineLevel="1">
      <c r="A18" s="261"/>
      <c r="B18" s="262"/>
      <c r="C18" s="178" t="s">
        <v>176</v>
      </c>
      <c r="D18" s="178" t="s">
        <v>1976</v>
      </c>
      <c r="E18" s="178" t="s">
        <v>1977</v>
      </c>
      <c r="F18" s="165"/>
      <c r="G18" s="165"/>
      <c r="H18" s="165"/>
    </row>
    <row r="19" spans="1:8" s="166" customFormat="1" ht="28" hidden="1" outlineLevel="1">
      <c r="A19" s="261"/>
      <c r="B19" s="262"/>
      <c r="C19" s="178" t="s">
        <v>179</v>
      </c>
      <c r="D19" s="178" t="s">
        <v>1968</v>
      </c>
      <c r="E19" s="178" t="s">
        <v>1958</v>
      </c>
      <c r="F19" s="165"/>
      <c r="G19" s="165"/>
      <c r="H19" s="165"/>
    </row>
    <row r="20" spans="1:8" s="166" customFormat="1" ht="28" collapsed="1">
      <c r="A20" s="160" t="s">
        <v>1945</v>
      </c>
      <c r="B20" s="161" t="s">
        <v>1978</v>
      </c>
      <c r="C20" s="258" t="s">
        <v>1979</v>
      </c>
      <c r="D20" s="258" t="s">
        <v>1980</v>
      </c>
      <c r="E20" s="176"/>
      <c r="F20" s="165"/>
      <c r="G20" s="165"/>
      <c r="H20" s="165"/>
    </row>
    <row r="21" spans="1:8" s="166" customFormat="1" ht="28" hidden="1" outlineLevel="1">
      <c r="A21" s="261"/>
      <c r="B21" s="262"/>
      <c r="C21" s="178" t="s">
        <v>162</v>
      </c>
      <c r="D21" s="178" t="s">
        <v>1981</v>
      </c>
      <c r="E21" s="178" t="s">
        <v>1982</v>
      </c>
      <c r="F21" s="165"/>
      <c r="G21" s="165"/>
      <c r="H21" s="165"/>
    </row>
    <row r="22" spans="1:8" s="166" customFormat="1" ht="98" hidden="1" outlineLevel="1">
      <c r="A22" s="163"/>
      <c r="B22" s="163"/>
      <c r="C22" s="162" t="s">
        <v>164</v>
      </c>
      <c r="D22" s="162" t="s">
        <v>1951</v>
      </c>
      <c r="E22" s="162" t="s">
        <v>1983</v>
      </c>
      <c r="F22" s="165"/>
      <c r="G22" s="165"/>
      <c r="H22" s="165"/>
    </row>
    <row r="23" spans="1:8" s="166" customFormat="1" hidden="1" outlineLevel="1">
      <c r="A23" s="163"/>
      <c r="B23" s="163"/>
      <c r="C23" s="178" t="s">
        <v>173</v>
      </c>
      <c r="D23" s="178" t="s">
        <v>1984</v>
      </c>
      <c r="E23" s="178" t="s">
        <v>1985</v>
      </c>
      <c r="F23" s="165"/>
      <c r="G23" s="165"/>
      <c r="H23" s="165"/>
    </row>
    <row r="24" spans="1:8" s="166" customFormat="1" hidden="1" outlineLevel="1">
      <c r="A24" s="163"/>
      <c r="B24" s="163"/>
      <c r="C24" s="178" t="s">
        <v>176</v>
      </c>
      <c r="D24" s="178" t="s">
        <v>1986</v>
      </c>
      <c r="E24" s="178" t="s">
        <v>1987</v>
      </c>
      <c r="F24" s="165"/>
      <c r="G24" s="165"/>
      <c r="H24" s="165"/>
    </row>
    <row r="25" spans="1:8" s="166" customFormat="1" ht="28" hidden="1" outlineLevel="1">
      <c r="A25" s="163"/>
      <c r="B25" s="163"/>
      <c r="C25" s="178" t="s">
        <v>179</v>
      </c>
      <c r="D25" s="178" t="s">
        <v>1968</v>
      </c>
      <c r="E25" s="178" t="s">
        <v>1958</v>
      </c>
      <c r="F25" s="165"/>
      <c r="G25" s="165"/>
      <c r="H25" s="165"/>
    </row>
    <row r="26" spans="1:8" s="164" customFormat="1">
      <c r="A26" s="160"/>
      <c r="B26" s="161"/>
      <c r="C26" s="162"/>
      <c r="D26" s="162"/>
      <c r="E26" s="162"/>
      <c r="F26" s="162"/>
      <c r="G26" s="163"/>
      <c r="H26" s="163"/>
    </row>
    <row r="27" spans="1:8" s="164" customFormat="1">
      <c r="A27" s="160"/>
      <c r="B27" s="167"/>
      <c r="C27" s="162"/>
      <c r="D27" s="162"/>
      <c r="E27" s="162"/>
      <c r="F27" s="162"/>
      <c r="G27" s="163"/>
      <c r="H27" s="163"/>
    </row>
    <row r="28" spans="1:8" s="164" customFormat="1">
      <c r="A28" s="160"/>
      <c r="B28" s="167"/>
      <c r="C28" s="162"/>
      <c r="D28" s="162"/>
      <c r="E28" s="162"/>
      <c r="F28" s="162"/>
      <c r="G28" s="162"/>
      <c r="H28" s="163"/>
    </row>
    <row r="29" spans="1:8" s="164" customFormat="1">
      <c r="A29" s="160"/>
      <c r="B29" s="167"/>
      <c r="C29" s="162"/>
      <c r="D29" s="162"/>
      <c r="E29" s="162"/>
      <c r="F29" s="162"/>
      <c r="G29" s="162"/>
      <c r="H29" s="163"/>
    </row>
    <row r="30" spans="1:8" s="164" customFormat="1">
      <c r="A30" s="160"/>
      <c r="B30" s="167"/>
      <c r="C30" s="162"/>
      <c r="D30" s="162"/>
      <c r="E30" s="162"/>
      <c r="F30" s="162"/>
      <c r="G30" s="162"/>
      <c r="H30" s="163"/>
    </row>
    <row r="31" spans="1:8" s="164" customFormat="1">
      <c r="A31" s="160"/>
      <c r="B31" s="167"/>
      <c r="C31" s="162"/>
      <c r="D31" s="162"/>
      <c r="E31" s="162"/>
      <c r="F31" s="162"/>
      <c r="G31" s="162"/>
      <c r="H31" s="163"/>
    </row>
    <row r="32" spans="1:8" s="164" customFormat="1">
      <c r="A32" s="160"/>
      <c r="B32" s="167"/>
      <c r="C32" s="162"/>
      <c r="D32" s="162"/>
      <c r="E32" s="162"/>
      <c r="F32" s="162"/>
      <c r="G32" s="162"/>
      <c r="H32" s="163"/>
    </row>
    <row r="33" spans="1:8" s="164" customFormat="1">
      <c r="A33" s="160"/>
      <c r="B33" s="167"/>
      <c r="C33" s="162"/>
      <c r="D33" s="162"/>
      <c r="E33" s="162"/>
      <c r="F33" s="162"/>
      <c r="G33" s="162"/>
      <c r="H33" s="163"/>
    </row>
    <row r="34" spans="1:8" s="164" customFormat="1">
      <c r="A34" s="160"/>
      <c r="B34" s="167"/>
      <c r="C34" s="162"/>
      <c r="D34" s="162"/>
      <c r="E34" s="162"/>
      <c r="F34" s="162"/>
      <c r="G34" s="162"/>
      <c r="H34" s="163"/>
    </row>
    <row r="35" spans="1:8" s="164" customFormat="1">
      <c r="A35" s="160"/>
      <c r="B35" s="167"/>
      <c r="C35" s="162"/>
      <c r="D35" s="162"/>
      <c r="E35" s="162"/>
      <c r="F35" s="162"/>
      <c r="G35" s="162"/>
      <c r="H35" s="163"/>
    </row>
    <row r="36" spans="1:8" s="164" customFormat="1">
      <c r="A36" s="160"/>
      <c r="B36" s="167"/>
      <c r="C36" s="162"/>
      <c r="D36" s="162"/>
      <c r="E36" s="162"/>
      <c r="F36" s="162"/>
      <c r="G36" s="162"/>
      <c r="H36" s="163"/>
    </row>
    <row r="37" spans="1:8" s="164" customFormat="1">
      <c r="A37" s="160"/>
      <c r="B37" s="167"/>
      <c r="C37" s="162"/>
      <c r="D37" s="162"/>
      <c r="E37" s="162"/>
      <c r="F37" s="162"/>
      <c r="G37" s="162"/>
      <c r="H37" s="163"/>
    </row>
    <row r="38" spans="1:8" s="164" customFormat="1">
      <c r="A38" s="160"/>
      <c r="B38" s="167"/>
      <c r="C38" s="162"/>
      <c r="D38" s="162"/>
      <c r="E38" s="162"/>
      <c r="F38" s="162"/>
      <c r="G38" s="162"/>
      <c r="H38" s="163"/>
    </row>
    <row r="39" spans="1:8" s="164" customFormat="1">
      <c r="A39" s="160"/>
      <c r="B39" s="167"/>
      <c r="C39" s="162"/>
      <c r="D39" s="162"/>
      <c r="E39" s="162"/>
      <c r="F39" s="162"/>
      <c r="G39" s="162"/>
      <c r="H39" s="163"/>
    </row>
    <row r="40" spans="1:8" s="164" customFormat="1">
      <c r="A40" s="160"/>
      <c r="B40" s="167"/>
      <c r="C40" s="162"/>
      <c r="D40" s="162"/>
      <c r="E40" s="162"/>
      <c r="F40" s="162"/>
      <c r="G40" s="162"/>
      <c r="H40" s="163"/>
    </row>
    <row r="41" spans="1:8" s="164" customFormat="1">
      <c r="A41" s="160"/>
      <c r="B41" s="167"/>
      <c r="C41" s="162"/>
      <c r="D41" s="162"/>
      <c r="E41" s="162"/>
      <c r="F41" s="162"/>
      <c r="G41" s="162"/>
      <c r="H41" s="163"/>
    </row>
    <row r="42" spans="1:8" s="164" customFormat="1">
      <c r="A42" s="160"/>
      <c r="B42" s="167"/>
      <c r="C42" s="162"/>
      <c r="D42" s="162"/>
      <c r="E42" s="162"/>
      <c r="F42" s="162"/>
      <c r="G42" s="162"/>
      <c r="H42" s="163"/>
    </row>
    <row r="43" spans="1:8" s="164" customFormat="1">
      <c r="A43" s="160"/>
      <c r="B43" s="167"/>
      <c r="C43" s="162"/>
      <c r="D43" s="162"/>
      <c r="E43" s="162"/>
      <c r="F43" s="162"/>
      <c r="G43" s="162"/>
      <c r="H43" s="163"/>
    </row>
    <row r="44" spans="1:8" s="164" customFormat="1">
      <c r="A44" s="160"/>
      <c r="B44" s="167"/>
      <c r="C44" s="162"/>
      <c r="D44" s="162"/>
      <c r="E44" s="162"/>
      <c r="F44" s="162"/>
      <c r="G44" s="162"/>
      <c r="H44" s="163"/>
    </row>
    <row r="45" spans="1:8" s="164" customFormat="1">
      <c r="A45" s="160"/>
      <c r="B45" s="167"/>
      <c r="C45" s="162"/>
      <c r="D45" s="162"/>
      <c r="E45" s="162"/>
      <c r="F45" s="162"/>
      <c r="G45" s="162"/>
      <c r="H45" s="163"/>
    </row>
    <row r="46" spans="1:8" s="164" customFormat="1">
      <c r="A46" s="160"/>
      <c r="B46" s="167"/>
      <c r="C46" s="162"/>
      <c r="D46" s="162"/>
      <c r="E46" s="162"/>
      <c r="F46" s="162"/>
      <c r="G46" s="162"/>
      <c r="H46" s="163"/>
    </row>
    <row r="47" spans="1:8" s="164" customFormat="1">
      <c r="A47" s="160"/>
      <c r="B47" s="167"/>
      <c r="C47" s="162"/>
      <c r="D47" s="162"/>
      <c r="E47" s="162"/>
      <c r="F47" s="162"/>
      <c r="G47" s="162"/>
      <c r="H47" s="163"/>
    </row>
    <row r="48" spans="1:8" s="164" customFormat="1">
      <c r="A48" s="160"/>
      <c r="B48" s="167"/>
      <c r="C48" s="162"/>
      <c r="D48" s="162"/>
      <c r="E48" s="162"/>
      <c r="F48" s="162"/>
      <c r="G48" s="162"/>
      <c r="H48" s="163"/>
    </row>
    <row r="49" spans="1:8" s="164" customFormat="1">
      <c r="A49" s="160"/>
      <c r="B49" s="167"/>
      <c r="C49" s="162"/>
      <c r="D49" s="162"/>
      <c r="E49" s="162"/>
      <c r="F49" s="162"/>
      <c r="G49" s="162"/>
      <c r="H49" s="163"/>
    </row>
    <row r="50" spans="1:8" s="164" customFormat="1">
      <c r="A50" s="160"/>
      <c r="B50" s="167"/>
      <c r="C50" s="162"/>
      <c r="D50" s="162"/>
      <c r="E50" s="162"/>
      <c r="F50" s="162"/>
      <c r="G50" s="162"/>
      <c r="H50" s="163"/>
    </row>
    <row r="51" spans="1:8" s="164" customFormat="1">
      <c r="A51" s="160"/>
      <c r="B51" s="167"/>
      <c r="C51" s="162"/>
      <c r="D51" s="162"/>
      <c r="E51" s="162"/>
      <c r="F51" s="162"/>
      <c r="G51" s="162"/>
      <c r="H51" s="163"/>
    </row>
    <row r="52" spans="1:8" s="164" customFormat="1">
      <c r="A52" s="160"/>
      <c r="B52" s="167"/>
      <c r="C52" s="162"/>
      <c r="D52" s="162"/>
      <c r="E52" s="162"/>
      <c r="F52" s="162"/>
      <c r="G52" s="162"/>
      <c r="H52" s="163"/>
    </row>
    <row r="53" spans="1:8" s="164" customFormat="1">
      <c r="A53" s="160"/>
      <c r="B53" s="167"/>
      <c r="C53" s="162"/>
      <c r="D53" s="162"/>
      <c r="E53" s="162"/>
      <c r="F53" s="162"/>
      <c r="G53" s="162"/>
      <c r="H53" s="163"/>
    </row>
    <row r="54" spans="1:8" s="164" customFormat="1">
      <c r="A54" s="160"/>
      <c r="B54" s="167"/>
      <c r="C54" s="162"/>
      <c r="D54" s="162"/>
      <c r="E54" s="162"/>
      <c r="F54" s="162"/>
      <c r="G54" s="162"/>
      <c r="H54" s="163"/>
    </row>
    <row r="55" spans="1:8" s="164" customFormat="1">
      <c r="A55" s="160"/>
      <c r="B55" s="167"/>
      <c r="C55" s="162"/>
      <c r="D55" s="162"/>
      <c r="E55" s="162"/>
      <c r="F55" s="162"/>
      <c r="G55" s="162"/>
      <c r="H55" s="163"/>
    </row>
    <row r="56" spans="1:8" s="164" customFormat="1">
      <c r="A56" s="160"/>
      <c r="B56" s="167"/>
      <c r="C56" s="162"/>
      <c r="D56" s="162"/>
      <c r="E56" s="162"/>
      <c r="F56" s="162"/>
      <c r="G56" s="162"/>
      <c r="H56" s="163"/>
    </row>
    <row r="57" spans="1:8" s="164" customFormat="1">
      <c r="A57" s="160"/>
      <c r="B57" s="167"/>
      <c r="C57" s="162"/>
      <c r="D57" s="162"/>
      <c r="E57" s="162"/>
      <c r="F57" s="162"/>
      <c r="G57" s="162"/>
      <c r="H57" s="163"/>
    </row>
  </sheetData>
  <conditionalFormatting sqref="E2">
    <cfRule type="cellIs" dxfId="28" priority="25" operator="equal">
      <formula>"Failed"</formula>
    </cfRule>
    <cfRule type="cellIs" dxfId="27" priority="26" operator="equal">
      <formula>"Passed"</formula>
    </cfRule>
  </conditionalFormatting>
  <conditionalFormatting sqref="E3:E4">
    <cfRule type="cellIs" dxfId="26" priority="23" operator="equal">
      <formula>"Failed"</formula>
    </cfRule>
    <cfRule type="cellIs" dxfId="25" priority="24" operator="equal">
      <formula>"Passed"</formula>
    </cfRule>
  </conditionalFormatting>
  <conditionalFormatting sqref="E6:E7">
    <cfRule type="cellIs" dxfId="24" priority="21" operator="equal">
      <formula>"Failed"</formula>
    </cfRule>
    <cfRule type="cellIs" dxfId="23" priority="22" operator="equal">
      <formula>"Passed"</formula>
    </cfRule>
  </conditionalFormatting>
  <conditionalFormatting sqref="E8">
    <cfRule type="cellIs" dxfId="22" priority="19" operator="equal">
      <formula>"Failed"</formula>
    </cfRule>
    <cfRule type="cellIs" dxfId="21" priority="20" operator="equal">
      <formula>"Passed"</formula>
    </cfRule>
  </conditionalFormatting>
  <conditionalFormatting sqref="E9:E10">
    <cfRule type="cellIs" dxfId="20" priority="17" operator="equal">
      <formula>"Failed"</formula>
    </cfRule>
    <cfRule type="cellIs" dxfId="19" priority="18" operator="equal">
      <formula>"Passed"</formula>
    </cfRule>
  </conditionalFormatting>
  <conditionalFormatting sqref="E12">
    <cfRule type="cellIs" dxfId="18" priority="15" operator="equal">
      <formula>"Failed"</formula>
    </cfRule>
    <cfRule type="cellIs" dxfId="17" priority="16" operator="equal">
      <formula>"Passed"</formula>
    </cfRule>
  </conditionalFormatting>
  <conditionalFormatting sqref="E20">
    <cfRule type="cellIs" dxfId="16" priority="13" operator="equal">
      <formula>"Failed"</formula>
    </cfRule>
    <cfRule type="cellIs" dxfId="15" priority="14" operator="equal">
      <formula>"Passed"</formula>
    </cfRule>
  </conditionalFormatting>
  <conditionalFormatting sqref="E14">
    <cfRule type="cellIs" dxfId="14" priority="11" operator="equal">
      <formula>"Failed"</formula>
    </cfRule>
    <cfRule type="cellIs" dxfId="13" priority="12" operator="equal">
      <formula>"Passed"</formula>
    </cfRule>
  </conditionalFormatting>
  <conditionalFormatting sqref="E15:E16">
    <cfRule type="cellIs" dxfId="12" priority="9" operator="equal">
      <formula>"Failed"</formula>
    </cfRule>
    <cfRule type="cellIs" dxfId="11" priority="10" operator="equal">
      <formula>"Passed"</formula>
    </cfRule>
  </conditionalFormatting>
  <conditionalFormatting sqref="E18">
    <cfRule type="cellIs" dxfId="10" priority="7" operator="equal">
      <formula>"Failed"</formula>
    </cfRule>
    <cfRule type="cellIs" dxfId="9" priority="8" operator="equal">
      <formula>"Passed"</formula>
    </cfRule>
  </conditionalFormatting>
  <conditionalFormatting sqref="E13">
    <cfRule type="cellIs" dxfId="8" priority="5" operator="equal">
      <formula>"Failed"</formula>
    </cfRule>
    <cfRule type="cellIs" dxfId="7" priority="6" operator="equal">
      <formula>"Passed"</formula>
    </cfRule>
  </conditionalFormatting>
  <conditionalFormatting sqref="E19">
    <cfRule type="cellIs" dxfId="6" priority="3" operator="equal">
      <formula>"Failed"</formula>
    </cfRule>
    <cfRule type="cellIs" dxfId="5" priority="4" operator="equal">
      <formula>"Passed"</formula>
    </cfRule>
  </conditionalFormatting>
  <conditionalFormatting sqref="E25">
    <cfRule type="cellIs" dxfId="4" priority="1" operator="equal">
      <formula>"Failed"</formula>
    </cfRule>
    <cfRule type="cellIs" dxfId="3" priority="2" operator="equal">
      <formula>"Passed"</formula>
    </cfRule>
  </conditionalFormatting>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8000"/>
    <outlinePr summaryBelow="0"/>
  </sheetPr>
  <dimension ref="A1:I54"/>
  <sheetViews>
    <sheetView zoomScale="90" zoomScaleNormal="90" zoomScalePageLayoutView="90" workbookViewId="0">
      <pane ySplit="1" topLeftCell="A2" activePane="bottomLeft" state="frozen"/>
      <selection activeCell="D15" sqref="D15"/>
      <selection pane="bottomLeft" activeCell="A23" sqref="A23:XFD25"/>
    </sheetView>
  </sheetViews>
  <sheetFormatPr baseColWidth="10" defaultColWidth="8.83203125" defaultRowHeight="22" customHeight="1" outlineLevelRow="1" x14ac:dyDescent="0"/>
  <cols>
    <col min="1" max="1" width="27.83203125" style="170" customWidth="1"/>
    <col min="2" max="2" width="14.83203125" style="171" bestFit="1" customWidth="1"/>
    <col min="3" max="3" width="52.33203125" style="172" customWidth="1"/>
    <col min="4" max="4" width="70.33203125" style="172" customWidth="1"/>
    <col min="5" max="5" width="61" style="172" customWidth="1"/>
    <col min="6" max="6" width="40.5" style="172" customWidth="1"/>
    <col min="7" max="7" width="8.83203125" style="172"/>
    <col min="8" max="8" width="29.1640625" style="173" customWidth="1"/>
    <col min="9" max="9" width="19.5" style="174" customWidth="1"/>
    <col min="10" max="16384" width="8.83203125" style="174"/>
  </cols>
  <sheetData>
    <row r="1" spans="1:9" s="159" customFormat="1" ht="22" customHeight="1">
      <c r="A1" s="157" t="s">
        <v>0</v>
      </c>
      <c r="B1" s="158" t="s">
        <v>1</v>
      </c>
      <c r="C1" s="157" t="s">
        <v>2</v>
      </c>
      <c r="D1" s="157" t="s">
        <v>3</v>
      </c>
      <c r="E1" s="157" t="s">
        <v>4</v>
      </c>
      <c r="F1" s="212" t="s">
        <v>5</v>
      </c>
      <c r="G1" s="212" t="s">
        <v>7</v>
      </c>
      <c r="H1" s="212" t="s">
        <v>8</v>
      </c>
      <c r="I1" s="157" t="s">
        <v>9</v>
      </c>
    </row>
    <row r="2" spans="1:9" s="166" customFormat="1" ht="28" collapsed="1">
      <c r="A2" s="160" t="s">
        <v>1988</v>
      </c>
      <c r="B2" s="161">
        <v>15.01</v>
      </c>
      <c r="C2" s="160" t="s">
        <v>1989</v>
      </c>
      <c r="D2" s="160" t="s">
        <v>1990</v>
      </c>
      <c r="E2" s="163"/>
      <c r="F2" s="165"/>
      <c r="G2" s="165"/>
      <c r="H2" s="165"/>
    </row>
    <row r="3" spans="1:9" s="166" customFormat="1" ht="395" hidden="1" outlineLevel="1">
      <c r="A3" s="163"/>
      <c r="B3" s="161"/>
      <c r="C3" s="162" t="s">
        <v>162</v>
      </c>
      <c r="D3" s="162" t="s">
        <v>1991</v>
      </c>
      <c r="E3" s="162" t="s">
        <v>1992</v>
      </c>
      <c r="F3" s="165"/>
      <c r="G3" s="165"/>
      <c r="H3" s="165"/>
    </row>
    <row r="4" spans="1:9" s="166" customFormat="1" ht="70" hidden="1" outlineLevel="1">
      <c r="A4" s="163"/>
      <c r="B4" s="161"/>
      <c r="C4" s="162" t="s">
        <v>164</v>
      </c>
      <c r="D4" s="162" t="s">
        <v>1993</v>
      </c>
      <c r="E4" s="162" t="s">
        <v>1994</v>
      </c>
      <c r="F4" s="165"/>
      <c r="G4" s="165"/>
      <c r="H4" s="165"/>
    </row>
    <row r="5" spans="1:9" s="166" customFormat="1" ht="42" collapsed="1">
      <c r="A5" s="160" t="s">
        <v>1988</v>
      </c>
      <c r="B5" s="161">
        <v>15.02</v>
      </c>
      <c r="C5" s="160" t="s">
        <v>1995</v>
      </c>
      <c r="D5" s="160" t="s">
        <v>1996</v>
      </c>
      <c r="E5" s="163"/>
      <c r="F5" s="165"/>
      <c r="G5" s="165"/>
      <c r="H5" s="165"/>
    </row>
    <row r="6" spans="1:9" s="166" customFormat="1" ht="294" hidden="1" outlineLevel="1">
      <c r="A6" s="163"/>
      <c r="B6" s="161"/>
      <c r="C6" s="162" t="s">
        <v>162</v>
      </c>
      <c r="D6" s="162" t="s">
        <v>1997</v>
      </c>
      <c r="E6" s="162" t="s">
        <v>1998</v>
      </c>
      <c r="F6" s="165"/>
      <c r="G6" s="165"/>
      <c r="H6" s="165"/>
    </row>
    <row r="7" spans="1:9" s="166" customFormat="1" ht="98" hidden="1" outlineLevel="1">
      <c r="A7" s="163"/>
      <c r="B7" s="161"/>
      <c r="C7" s="162" t="s">
        <v>164</v>
      </c>
      <c r="D7" s="162" t="s">
        <v>1999</v>
      </c>
      <c r="E7" s="162" t="s">
        <v>2000</v>
      </c>
      <c r="F7" s="165"/>
      <c r="G7" s="165"/>
      <c r="H7" s="165"/>
    </row>
    <row r="8" spans="1:9" s="166" customFormat="1" ht="409" hidden="1" outlineLevel="1">
      <c r="A8" s="163"/>
      <c r="B8" s="161"/>
      <c r="C8" s="162" t="s">
        <v>173</v>
      </c>
      <c r="D8" s="162" t="s">
        <v>2001</v>
      </c>
      <c r="E8" s="162" t="s">
        <v>2002</v>
      </c>
      <c r="F8" s="165"/>
      <c r="G8" s="165"/>
      <c r="H8" s="165"/>
    </row>
    <row r="9" spans="1:9" s="166" customFormat="1" ht="70" hidden="1" outlineLevel="1">
      <c r="A9" s="163"/>
      <c r="B9" s="161"/>
      <c r="C9" s="162" t="s">
        <v>176</v>
      </c>
      <c r="D9" s="162" t="s">
        <v>2003</v>
      </c>
      <c r="E9" s="162" t="s">
        <v>2004</v>
      </c>
      <c r="F9" s="165"/>
      <c r="G9" s="165"/>
      <c r="H9" s="165"/>
    </row>
    <row r="10" spans="1:9" s="164" customFormat="1" ht="42" collapsed="1">
      <c r="A10" s="160" t="s">
        <v>1988</v>
      </c>
      <c r="B10" s="263">
        <v>15.03</v>
      </c>
      <c r="C10" s="160" t="s">
        <v>2005</v>
      </c>
      <c r="D10" s="160" t="s">
        <v>2006</v>
      </c>
      <c r="E10" s="162"/>
      <c r="F10" s="162"/>
      <c r="G10" s="162"/>
      <c r="H10" s="163"/>
    </row>
    <row r="11" spans="1:9" s="164" customFormat="1" ht="98" hidden="1" outlineLevel="1">
      <c r="A11" s="160"/>
      <c r="B11" s="161"/>
      <c r="C11" s="162" t="s">
        <v>162</v>
      </c>
      <c r="D11" s="162" t="s">
        <v>2007</v>
      </c>
      <c r="E11" s="162" t="s">
        <v>2008</v>
      </c>
      <c r="F11" s="162"/>
      <c r="G11" s="163"/>
      <c r="H11" s="163"/>
    </row>
    <row r="12" spans="1:9" s="164" customFormat="1" ht="70" hidden="1" outlineLevel="1">
      <c r="A12" s="160"/>
      <c r="B12" s="167"/>
      <c r="C12" s="162" t="s">
        <v>164</v>
      </c>
      <c r="D12" s="162" t="s">
        <v>2009</v>
      </c>
      <c r="E12" s="162" t="s">
        <v>2010</v>
      </c>
      <c r="F12" s="162"/>
      <c r="G12" s="162"/>
      <c r="H12" s="163"/>
    </row>
    <row r="13" spans="1:9" s="166" customFormat="1" ht="28" collapsed="1">
      <c r="A13" s="160" t="s">
        <v>1988</v>
      </c>
      <c r="B13" s="263">
        <v>15.04</v>
      </c>
      <c r="C13" s="160" t="s">
        <v>2011</v>
      </c>
      <c r="D13" s="160" t="s">
        <v>2012</v>
      </c>
      <c r="E13" s="163"/>
      <c r="F13" s="165"/>
      <c r="G13" s="165"/>
      <c r="H13" s="165"/>
    </row>
    <row r="14" spans="1:9" s="166" customFormat="1" ht="42" hidden="1" outlineLevel="1">
      <c r="A14" s="163"/>
      <c r="B14" s="161"/>
      <c r="C14" s="162" t="s">
        <v>162</v>
      </c>
      <c r="D14" s="162" t="s">
        <v>2013</v>
      </c>
      <c r="E14" s="162" t="s">
        <v>2014</v>
      </c>
      <c r="F14" s="165"/>
      <c r="G14" s="165"/>
      <c r="H14" s="165"/>
    </row>
    <row r="15" spans="1:9" s="166" customFormat="1" ht="70" hidden="1" outlineLevel="1">
      <c r="A15" s="163"/>
      <c r="B15" s="163"/>
      <c r="C15" s="162" t="s">
        <v>164</v>
      </c>
      <c r="D15" s="162" t="s">
        <v>2015</v>
      </c>
      <c r="E15" s="162" t="s">
        <v>2016</v>
      </c>
      <c r="F15" s="165"/>
      <c r="G15" s="165"/>
      <c r="H15" s="165"/>
    </row>
    <row r="16" spans="1:9" s="166" customFormat="1" ht="14" hidden="1" outlineLevel="1">
      <c r="A16" s="163"/>
      <c r="B16" s="163"/>
      <c r="C16" s="162" t="s">
        <v>173</v>
      </c>
      <c r="D16" s="162" t="s">
        <v>2017</v>
      </c>
      <c r="E16" s="162" t="s">
        <v>2018</v>
      </c>
      <c r="F16" s="165"/>
      <c r="G16" s="165"/>
      <c r="H16" s="165"/>
    </row>
    <row r="17" spans="1:8" s="164" customFormat="1" ht="28" collapsed="1">
      <c r="A17" s="160" t="s">
        <v>1988</v>
      </c>
      <c r="B17" s="263">
        <v>15.05</v>
      </c>
      <c r="C17" s="160" t="s">
        <v>2019</v>
      </c>
      <c r="D17" s="160" t="s">
        <v>2020</v>
      </c>
      <c r="E17" s="162"/>
      <c r="F17" s="162"/>
      <c r="G17" s="162"/>
      <c r="H17" s="163"/>
    </row>
    <row r="18" spans="1:8" s="164" customFormat="1" ht="14" hidden="1" outlineLevel="1">
      <c r="A18" s="160"/>
      <c r="B18" s="167"/>
      <c r="C18" s="162" t="s">
        <v>162</v>
      </c>
      <c r="D18" s="162" t="s">
        <v>2021</v>
      </c>
      <c r="E18" s="162"/>
      <c r="F18" s="162"/>
      <c r="G18" s="162"/>
      <c r="H18" s="163"/>
    </row>
    <row r="19" spans="1:8" s="164" customFormat="1" ht="28" collapsed="1">
      <c r="A19" s="160" t="s">
        <v>1988</v>
      </c>
      <c r="B19" s="263">
        <v>15.06</v>
      </c>
      <c r="C19" s="160" t="s">
        <v>2022</v>
      </c>
      <c r="D19" s="160" t="s">
        <v>2023</v>
      </c>
      <c r="E19" s="162"/>
      <c r="F19" s="162"/>
      <c r="G19" s="162"/>
      <c r="H19" s="163"/>
    </row>
    <row r="20" spans="1:8" s="164" customFormat="1" ht="14" hidden="1" outlineLevel="1">
      <c r="A20" s="160"/>
      <c r="B20" s="167"/>
      <c r="C20" s="162" t="s">
        <v>162</v>
      </c>
      <c r="D20" s="162" t="s">
        <v>2024</v>
      </c>
      <c r="E20" s="162"/>
      <c r="F20" s="162"/>
      <c r="G20" s="162"/>
      <c r="H20" s="163"/>
    </row>
    <row r="21" spans="1:8" s="164" customFormat="1" ht="14" collapsed="1">
      <c r="A21" s="160" t="s">
        <v>1988</v>
      </c>
      <c r="B21" s="263">
        <v>15.07</v>
      </c>
      <c r="C21" s="160" t="s">
        <v>2025</v>
      </c>
      <c r="D21" s="160" t="s">
        <v>2026</v>
      </c>
      <c r="E21" s="162"/>
      <c r="F21" s="162"/>
      <c r="G21" s="162"/>
      <c r="H21" s="163"/>
    </row>
    <row r="22" spans="1:8" s="164" customFormat="1" ht="14" hidden="1" outlineLevel="1">
      <c r="A22" s="160"/>
      <c r="B22" s="167"/>
      <c r="C22" s="162" t="s">
        <v>162</v>
      </c>
      <c r="D22" s="162" t="s">
        <v>2027</v>
      </c>
      <c r="E22" s="162"/>
      <c r="F22" s="162"/>
      <c r="G22" s="162"/>
      <c r="H22" s="163"/>
    </row>
    <row r="23" spans="1:8" s="164" customFormat="1" ht="22" customHeight="1">
      <c r="A23" s="160"/>
      <c r="B23" s="167"/>
      <c r="C23" s="162"/>
      <c r="D23" s="162"/>
      <c r="E23" s="162"/>
      <c r="F23" s="162"/>
      <c r="G23" s="162"/>
      <c r="H23" s="163"/>
    </row>
    <row r="24" spans="1:8" s="164" customFormat="1" ht="22" customHeight="1" thickBot="1">
      <c r="A24" s="160"/>
      <c r="B24" s="167"/>
      <c r="C24" s="162"/>
      <c r="D24" s="162"/>
      <c r="E24" s="162"/>
      <c r="F24" s="162"/>
      <c r="G24" s="162"/>
      <c r="H24" s="163"/>
    </row>
    <row r="25" spans="1:8" s="164" customFormat="1" ht="22" customHeight="1" thickBot="1">
      <c r="A25" s="160"/>
      <c r="B25" s="167"/>
      <c r="C25" s="274" t="s">
        <v>2029</v>
      </c>
      <c r="D25" s="275" t="s">
        <v>2030</v>
      </c>
      <c r="E25" s="275" t="s">
        <v>2031</v>
      </c>
      <c r="F25" s="276"/>
      <c r="G25" s="162"/>
      <c r="H25" s="163"/>
    </row>
    <row r="26" spans="1:8" s="164" customFormat="1" ht="22" customHeight="1" thickBot="1">
      <c r="C26" s="277" t="s">
        <v>2032</v>
      </c>
      <c r="D26" s="278" t="s">
        <v>1722</v>
      </c>
      <c r="E26" s="278" t="s">
        <v>2033</v>
      </c>
      <c r="F26" s="279"/>
      <c r="G26" s="162"/>
      <c r="H26" s="163"/>
    </row>
    <row r="27" spans="1:8" s="164" customFormat="1" ht="22" customHeight="1" thickBot="1">
      <c r="A27" s="160"/>
      <c r="B27" s="167"/>
      <c r="C27" s="277" t="s">
        <v>2034</v>
      </c>
      <c r="D27" s="278" t="s">
        <v>2035</v>
      </c>
      <c r="E27" s="278" t="s">
        <v>2035</v>
      </c>
      <c r="F27" s="279"/>
      <c r="G27" s="162"/>
      <c r="H27" s="163"/>
    </row>
    <row r="28" spans="1:8" s="164" customFormat="1" ht="22" customHeight="1" thickBot="1">
      <c r="A28" s="160"/>
      <c r="B28" s="167"/>
      <c r="C28" s="277" t="s">
        <v>2034</v>
      </c>
      <c r="D28" s="278" t="s">
        <v>2035</v>
      </c>
      <c r="E28" s="278" t="s">
        <v>2033</v>
      </c>
      <c r="F28" s="279"/>
      <c r="G28" s="162"/>
      <c r="H28" s="163"/>
    </row>
    <row r="29" spans="1:8" s="164" customFormat="1" ht="22" customHeight="1" thickBot="1">
      <c r="A29" s="160"/>
      <c r="B29" s="167"/>
      <c r="C29" s="277" t="s">
        <v>1722</v>
      </c>
      <c r="D29" s="278" t="s">
        <v>2035</v>
      </c>
      <c r="E29" s="278" t="s">
        <v>2035</v>
      </c>
      <c r="F29" s="279"/>
      <c r="G29" s="162"/>
      <c r="H29" s="163"/>
    </row>
    <row r="30" spans="1:8" s="164" customFormat="1" ht="22" customHeight="1" thickBot="1">
      <c r="A30" s="160"/>
      <c r="B30" s="167"/>
      <c r="C30" s="277" t="s">
        <v>1722</v>
      </c>
      <c r="D30" s="278" t="s">
        <v>2035</v>
      </c>
      <c r="E30" s="278" t="s">
        <v>2033</v>
      </c>
      <c r="F30" s="279"/>
      <c r="G30" s="162"/>
      <c r="H30" s="163"/>
    </row>
    <row r="31" spans="1:8" s="164" customFormat="1" ht="22" customHeight="1" thickBot="1">
      <c r="A31" s="160"/>
      <c r="B31" s="167"/>
      <c r="C31" s="277" t="s">
        <v>2036</v>
      </c>
      <c r="D31" s="278" t="s">
        <v>2037</v>
      </c>
      <c r="E31" s="278" t="s">
        <v>2038</v>
      </c>
      <c r="F31" s="279"/>
      <c r="G31" s="162"/>
      <c r="H31" s="163"/>
    </row>
    <row r="32" spans="1:8" s="164" customFormat="1" ht="22" customHeight="1" thickBot="1">
      <c r="A32" s="160"/>
      <c r="B32" s="167"/>
      <c r="C32" s="277" t="s">
        <v>2036</v>
      </c>
      <c r="D32" s="278" t="s">
        <v>2037</v>
      </c>
      <c r="E32" s="278" t="s">
        <v>2033</v>
      </c>
      <c r="F32" s="279"/>
      <c r="G32" s="162"/>
      <c r="H32" s="163"/>
    </row>
    <row r="33" spans="1:8" s="164" customFormat="1" ht="22" customHeight="1" thickBot="1">
      <c r="A33" s="160"/>
      <c r="B33" s="167"/>
      <c r="C33" s="277" t="s">
        <v>2037</v>
      </c>
      <c r="D33" s="278" t="s">
        <v>2036</v>
      </c>
      <c r="E33" s="278" t="s">
        <v>2038</v>
      </c>
      <c r="F33" s="279"/>
      <c r="G33" s="162"/>
      <c r="H33" s="163"/>
    </row>
    <row r="34" spans="1:8" s="164" customFormat="1" ht="22" customHeight="1" thickBot="1">
      <c r="A34" s="160"/>
      <c r="B34" s="167"/>
      <c r="C34" s="277" t="s">
        <v>2037</v>
      </c>
      <c r="D34" s="278" t="s">
        <v>2036</v>
      </c>
      <c r="E34" s="278" t="s">
        <v>2033</v>
      </c>
      <c r="F34" s="279"/>
      <c r="G34" s="162"/>
      <c r="H34" s="163"/>
    </row>
    <row r="35" spans="1:8" s="164" customFormat="1" ht="22" customHeight="1" thickBot="1">
      <c r="A35" s="160"/>
      <c r="B35" s="167"/>
      <c r="C35" s="277" t="s">
        <v>2039</v>
      </c>
      <c r="D35" s="278" t="s">
        <v>2035</v>
      </c>
      <c r="E35" s="278" t="s">
        <v>2033</v>
      </c>
      <c r="F35" s="279"/>
      <c r="G35" s="162"/>
      <c r="H35" s="163"/>
    </row>
    <row r="36" spans="1:8" s="164" customFormat="1" ht="22" customHeight="1" thickBot="1">
      <c r="A36" s="160"/>
      <c r="B36" s="167"/>
      <c r="C36" s="277" t="s">
        <v>2040</v>
      </c>
      <c r="D36" s="278" t="s">
        <v>1722</v>
      </c>
      <c r="E36" s="278" t="s">
        <v>2033</v>
      </c>
      <c r="F36" s="279"/>
      <c r="G36" s="162"/>
      <c r="H36" s="163"/>
    </row>
    <row r="37" spans="1:8" s="164" customFormat="1" ht="22" customHeight="1">
      <c r="A37" s="160"/>
      <c r="B37" s="167"/>
      <c r="C37" s="280"/>
      <c r="D37" s="281"/>
      <c r="E37" s="281"/>
      <c r="F37" s="282"/>
      <c r="G37" s="162"/>
      <c r="H37" s="163"/>
    </row>
    <row r="38" spans="1:8" s="164" customFormat="1" ht="22" customHeight="1">
      <c r="A38" s="160"/>
      <c r="B38" s="167"/>
      <c r="C38" s="283" t="s">
        <v>2041</v>
      </c>
      <c r="D38" s="284"/>
      <c r="E38" s="284"/>
      <c r="F38" s="285"/>
      <c r="G38" s="162"/>
      <c r="H38" s="163"/>
    </row>
    <row r="39" spans="1:8" s="164" customFormat="1" ht="22" customHeight="1">
      <c r="A39" s="160"/>
      <c r="B39" s="167"/>
      <c r="C39" s="162"/>
      <c r="D39" s="162"/>
      <c r="E39" s="162"/>
      <c r="F39" s="162"/>
      <c r="G39" s="162"/>
      <c r="H39" s="163"/>
    </row>
    <row r="40" spans="1:8" s="164" customFormat="1" ht="22" customHeight="1">
      <c r="A40" s="160"/>
      <c r="B40" s="167"/>
      <c r="C40" s="162"/>
      <c r="D40" s="162"/>
      <c r="E40" s="162"/>
      <c r="F40" s="162"/>
      <c r="G40" s="162"/>
      <c r="H40" s="163"/>
    </row>
    <row r="41" spans="1:8" s="164" customFormat="1" ht="22" customHeight="1">
      <c r="A41" s="160"/>
      <c r="B41" s="167"/>
      <c r="C41" s="162"/>
      <c r="D41" s="162"/>
      <c r="E41" s="162"/>
      <c r="F41" s="162"/>
      <c r="G41" s="162"/>
      <c r="H41" s="163"/>
    </row>
    <row r="42" spans="1:8" s="164" customFormat="1" ht="22" customHeight="1">
      <c r="A42" s="160"/>
      <c r="B42" s="167"/>
      <c r="C42" s="162"/>
      <c r="D42" s="162"/>
      <c r="E42" s="162"/>
      <c r="F42" s="162"/>
      <c r="G42" s="162"/>
      <c r="H42" s="163"/>
    </row>
    <row r="43" spans="1:8" s="164" customFormat="1" ht="22" customHeight="1">
      <c r="A43" s="160"/>
      <c r="B43" s="167"/>
      <c r="C43" s="162"/>
      <c r="D43" s="162"/>
      <c r="E43" s="162"/>
      <c r="F43" s="162"/>
      <c r="G43" s="162"/>
      <c r="H43" s="163"/>
    </row>
    <row r="44" spans="1:8" s="164" customFormat="1" ht="22" customHeight="1">
      <c r="A44" s="160"/>
      <c r="B44" s="167"/>
      <c r="C44" s="162"/>
      <c r="D44" s="162"/>
      <c r="E44" s="162"/>
      <c r="F44" s="162"/>
      <c r="G44" s="162"/>
      <c r="H44" s="163"/>
    </row>
    <row r="45" spans="1:8" s="164" customFormat="1" ht="22" customHeight="1">
      <c r="A45" s="160"/>
      <c r="B45" s="167"/>
      <c r="C45" s="162"/>
      <c r="D45" s="162"/>
      <c r="E45" s="162"/>
      <c r="F45" s="162"/>
      <c r="G45" s="162"/>
      <c r="H45" s="163"/>
    </row>
    <row r="46" spans="1:8" s="164" customFormat="1" ht="22" customHeight="1">
      <c r="A46" s="160"/>
      <c r="B46" s="167"/>
      <c r="C46" s="162"/>
      <c r="D46" s="162"/>
      <c r="E46" s="162"/>
      <c r="F46" s="162"/>
      <c r="G46" s="162"/>
      <c r="H46" s="163"/>
    </row>
    <row r="47" spans="1:8" s="164" customFormat="1" ht="22" customHeight="1">
      <c r="A47" s="160"/>
      <c r="B47" s="167"/>
      <c r="C47" s="162"/>
      <c r="D47" s="162"/>
      <c r="E47" s="162"/>
      <c r="F47" s="162"/>
      <c r="G47" s="162"/>
      <c r="H47" s="163"/>
    </row>
    <row r="48" spans="1:8" s="164" customFormat="1" ht="22" customHeight="1">
      <c r="A48" s="160"/>
      <c r="B48" s="167"/>
      <c r="C48" s="162"/>
      <c r="D48" s="162"/>
      <c r="E48" s="162"/>
      <c r="F48" s="162"/>
      <c r="G48" s="162"/>
      <c r="H48" s="163"/>
    </row>
    <row r="49" spans="1:8" s="164" customFormat="1" ht="22" customHeight="1">
      <c r="A49" s="160"/>
      <c r="B49" s="167"/>
      <c r="C49" s="162"/>
      <c r="D49" s="162"/>
      <c r="E49" s="162"/>
      <c r="F49" s="162"/>
      <c r="G49" s="162"/>
      <c r="H49" s="163"/>
    </row>
    <row r="50" spans="1:8" s="164" customFormat="1" ht="22" customHeight="1">
      <c r="A50" s="160"/>
      <c r="B50" s="167"/>
      <c r="C50" s="162"/>
      <c r="D50" s="162"/>
      <c r="E50" s="162"/>
      <c r="F50" s="162"/>
      <c r="G50" s="162"/>
      <c r="H50" s="163"/>
    </row>
    <row r="51" spans="1:8" s="164" customFormat="1" ht="22" customHeight="1">
      <c r="A51" s="160"/>
      <c r="B51" s="167"/>
      <c r="C51" s="162"/>
      <c r="D51" s="162"/>
      <c r="E51" s="162"/>
      <c r="F51" s="162"/>
      <c r="G51" s="162"/>
      <c r="H51" s="163"/>
    </row>
    <row r="52" spans="1:8" s="164" customFormat="1" ht="22" customHeight="1">
      <c r="A52" s="160"/>
      <c r="B52" s="167"/>
      <c r="C52" s="162"/>
      <c r="D52" s="162"/>
      <c r="E52" s="162"/>
      <c r="F52" s="162"/>
      <c r="G52" s="162"/>
      <c r="H52" s="163"/>
    </row>
    <row r="53" spans="1:8" s="164" customFormat="1" ht="22" customHeight="1">
      <c r="A53" s="160"/>
      <c r="B53" s="167"/>
      <c r="C53" s="162"/>
      <c r="D53" s="162"/>
      <c r="E53" s="162"/>
      <c r="F53" s="162"/>
      <c r="G53" s="162"/>
      <c r="H53" s="163"/>
    </row>
    <row r="54" spans="1:8" s="164" customFormat="1" ht="22" customHeight="1">
      <c r="A54" s="160"/>
      <c r="B54" s="167"/>
      <c r="C54" s="162"/>
      <c r="D54" s="162"/>
      <c r="E54" s="162"/>
      <c r="F54" s="162"/>
      <c r="G54" s="162"/>
      <c r="H54" s="163"/>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16"/>
  <sheetViews>
    <sheetView workbookViewId="0">
      <selection activeCell="F3" sqref="F3"/>
    </sheetView>
  </sheetViews>
  <sheetFormatPr baseColWidth="10" defaultColWidth="9.1640625" defaultRowHeight="14" x14ac:dyDescent="0"/>
  <cols>
    <col min="1" max="1" width="24.1640625" style="37" bestFit="1" customWidth="1"/>
    <col min="2" max="2" width="9.5" style="37" customWidth="1"/>
    <col min="3" max="3" width="10" style="37" customWidth="1"/>
    <col min="4" max="4" width="10.1640625" style="37" customWidth="1"/>
    <col min="5" max="5" width="12.83203125" style="37" bestFit="1" customWidth="1"/>
    <col min="6" max="6" width="7.33203125" style="37" bestFit="1" customWidth="1"/>
    <col min="7" max="7" width="10.6640625" style="37" customWidth="1"/>
    <col min="8" max="8" width="8.1640625" style="37" bestFit="1" customWidth="1"/>
    <col min="9" max="10" width="10.1640625" style="37" bestFit="1" customWidth="1"/>
    <col min="11" max="11" width="3.5" style="37" customWidth="1"/>
    <col min="12" max="12" width="11" style="37" bestFit="1" customWidth="1"/>
    <col min="13" max="13" width="41.33203125" style="37" customWidth="1"/>
    <col min="14" max="14" width="9.5" style="37" bestFit="1" customWidth="1"/>
    <col min="15" max="16384" width="9.1640625" style="37"/>
  </cols>
  <sheetData>
    <row r="1" spans="1:13">
      <c r="A1" s="78" t="s">
        <v>21</v>
      </c>
      <c r="B1" s="393"/>
      <c r="C1" s="393"/>
      <c r="D1" s="394"/>
      <c r="E1" s="36"/>
      <c r="F1" s="36"/>
      <c r="G1" s="36"/>
      <c r="H1" s="36"/>
      <c r="I1" s="36"/>
      <c r="J1" s="36"/>
      <c r="K1" s="36"/>
      <c r="L1" s="36"/>
      <c r="M1" s="36"/>
    </row>
    <row r="2" spans="1:13" ht="15" thickBot="1">
      <c r="A2" s="79" t="s">
        <v>22</v>
      </c>
      <c r="B2" s="395"/>
      <c r="C2" s="395"/>
      <c r="D2" s="396"/>
      <c r="E2" s="38"/>
      <c r="F2" s="38"/>
      <c r="G2" s="38"/>
      <c r="H2" s="38"/>
      <c r="I2" s="38"/>
      <c r="J2" s="38"/>
      <c r="K2" s="38"/>
      <c r="L2" s="38"/>
      <c r="M2" s="38"/>
    </row>
    <row r="3" spans="1:13" ht="15" thickBot="1">
      <c r="A3" s="35"/>
      <c r="E3" s="38"/>
      <c r="F3" s="38"/>
      <c r="G3" s="38"/>
      <c r="H3" s="38"/>
      <c r="I3" s="38"/>
      <c r="J3" s="38"/>
      <c r="K3" s="38"/>
      <c r="L3" s="38"/>
      <c r="M3" s="38"/>
    </row>
    <row r="4" spans="1:13">
      <c r="A4" s="78" t="s">
        <v>23</v>
      </c>
      <c r="B4" s="397">
        <v>41680</v>
      </c>
      <c r="C4" s="398"/>
      <c r="D4" s="399"/>
      <c r="E4" s="38"/>
      <c r="F4" s="38"/>
      <c r="G4" s="38"/>
      <c r="H4" s="38"/>
      <c r="I4" s="38"/>
      <c r="J4" s="38"/>
      <c r="K4" s="38"/>
      <c r="L4" s="38"/>
      <c r="M4" s="38"/>
    </row>
    <row r="5" spans="1:13" ht="15" thickBot="1">
      <c r="A5" s="79" t="s">
        <v>24</v>
      </c>
      <c r="B5" s="400">
        <f ca="1">TODAY()</f>
        <v>41697</v>
      </c>
      <c r="C5" s="401"/>
      <c r="D5" s="402"/>
      <c r="E5" s="38"/>
      <c r="F5" s="38"/>
      <c r="G5" s="38"/>
      <c r="H5" s="38"/>
      <c r="I5" s="38"/>
      <c r="J5" s="38"/>
      <c r="K5" s="38"/>
      <c r="L5" s="38"/>
      <c r="M5" s="38"/>
    </row>
    <row r="6" spans="1:13">
      <c r="E6" s="38"/>
      <c r="F6" s="38"/>
      <c r="G6" s="38"/>
      <c r="H6" s="38"/>
      <c r="I6" s="38"/>
      <c r="J6" s="38"/>
      <c r="K6" s="38"/>
      <c r="L6" s="38"/>
      <c r="M6" s="38"/>
    </row>
    <row r="28" spans="1:21" ht="15" thickBot="1"/>
    <row r="29" spans="1:21" ht="15" thickBot="1">
      <c r="A29" s="39" t="s">
        <v>25</v>
      </c>
      <c r="B29" s="403" t="s">
        <v>26</v>
      </c>
      <c r="C29" s="393"/>
      <c r="D29" s="393"/>
      <c r="E29" s="393"/>
      <c r="F29" s="393"/>
      <c r="G29" s="393"/>
      <c r="H29" s="393"/>
      <c r="I29" s="40"/>
      <c r="J29" s="39" t="s">
        <v>27</v>
      </c>
      <c r="L29" s="41" t="s">
        <v>28</v>
      </c>
      <c r="M29" s="42" t="s">
        <v>29</v>
      </c>
      <c r="N29" s="43" t="s">
        <v>30</v>
      </c>
      <c r="O29" s="36"/>
      <c r="P29" s="36"/>
      <c r="Q29" s="36"/>
      <c r="R29" s="36"/>
      <c r="S29" s="36"/>
      <c r="T29" s="36"/>
      <c r="U29" s="36"/>
    </row>
    <row r="30" spans="1:21" ht="15" thickBot="1">
      <c r="A30" s="44"/>
      <c r="B30" s="45" t="s">
        <v>31</v>
      </c>
      <c r="C30" s="45" t="s">
        <v>32</v>
      </c>
      <c r="D30" s="45" t="s">
        <v>33</v>
      </c>
      <c r="E30" s="45" t="s">
        <v>34</v>
      </c>
      <c r="F30" s="45" t="s">
        <v>35</v>
      </c>
      <c r="G30" s="45" t="s">
        <v>36</v>
      </c>
      <c r="H30" s="45" t="s">
        <v>37</v>
      </c>
      <c r="I30" s="45" t="s">
        <v>38</v>
      </c>
      <c r="J30" s="44"/>
      <c r="L30" s="46"/>
      <c r="M30" s="47"/>
      <c r="N30" s="32"/>
      <c r="O30" s="36"/>
    </row>
    <row r="31" spans="1:21">
      <c r="A31" s="116" t="s">
        <v>39</v>
      </c>
      <c r="B31" s="119">
        <f>COUNTIF('Test Cases'!$B:$B,$A31)</f>
        <v>1</v>
      </c>
      <c r="C31" s="48">
        <f>COUNTIFS('Test Cases'!$B:$B,$A31,'Test Cases'!$G:$G,C$30)</f>
        <v>0</v>
      </c>
      <c r="D31" s="48">
        <f>COUNTIFS('Test Cases'!$B:$B,$A31,'Test Cases'!$G:$G,D$30)</f>
        <v>0</v>
      </c>
      <c r="E31" s="48">
        <f>COUNTIFS('Test Cases'!$B:$B,$A31,'Test Cases'!$G:$G,E$30)</f>
        <v>0</v>
      </c>
      <c r="F31" s="48">
        <f>COUNTIFS('Test Cases'!$B:$B,$A31,'Test Cases'!$G:$G,F$30)</f>
        <v>1</v>
      </c>
      <c r="G31" s="48">
        <f>COUNTIFS('Test Cases'!$B:$B,$A31,'Test Cases'!$G:$G,G$30)</f>
        <v>0</v>
      </c>
      <c r="H31" s="48">
        <f>COUNTIFS('Test Cases'!$B:$B,$A31,'Test Cases'!$G:$G,H$30)</f>
        <v>0</v>
      </c>
      <c r="I31" s="48">
        <f>COUNTIFS('Test Cases'!$B:$B,$A31,'Test Cases'!$G:$G,I$30)</f>
        <v>0</v>
      </c>
      <c r="J31" s="122">
        <f>IF(SUM(E31:I31)=0,"N/A", (SUM(E31:I31))/B31)</f>
        <v>1</v>
      </c>
      <c r="L31" s="49"/>
      <c r="M31" s="50"/>
      <c r="N31" s="33"/>
    </row>
    <row r="32" spans="1:21">
      <c r="A32" s="117" t="s">
        <v>40</v>
      </c>
      <c r="B32" s="62">
        <f>COUNTIF('Test Cases'!$B:$B,$A32)</f>
        <v>1</v>
      </c>
      <c r="C32" s="52">
        <f>COUNTIFS('Test Cases'!$B:$B,$A32,'Test Cases'!$G:$G,C$30)</f>
        <v>1</v>
      </c>
      <c r="D32" s="52">
        <f>COUNTIFS('Test Cases'!$B:$B,$A32,'Test Cases'!$G:$G,D$30)</f>
        <v>0</v>
      </c>
      <c r="E32" s="52">
        <f>COUNTIFS('Test Cases'!$B:$B,$A32,'Test Cases'!$G:$G,E$30)</f>
        <v>0</v>
      </c>
      <c r="F32" s="52">
        <f>COUNTIFS('Test Cases'!$B:$B,$A32,'Test Cases'!$G:$G,F$30)</f>
        <v>0</v>
      </c>
      <c r="G32" s="52">
        <f>COUNTIFS('Test Cases'!$B:$B,$A32,'Test Cases'!$G:$G,G$30)</f>
        <v>0</v>
      </c>
      <c r="H32" s="52">
        <f>COUNTIFS('Test Cases'!$B:$B,$A32,'Test Cases'!$G:$G,H$30)</f>
        <v>0</v>
      </c>
      <c r="I32" s="52">
        <f>COUNTIFS('Test Cases'!$B:$B,$A32,'Test Cases'!$G:$G,I$30)</f>
        <v>0</v>
      </c>
      <c r="J32" s="123" t="str">
        <f>IF(SUM(E32:I32)=0,"N/A", (SUM(E32:I32))/B32)</f>
        <v>N/A</v>
      </c>
      <c r="L32" s="49"/>
      <c r="M32" s="50"/>
      <c r="N32" s="33"/>
    </row>
    <row r="33" spans="1:21">
      <c r="A33" s="117" t="s">
        <v>41</v>
      </c>
      <c r="B33" s="62">
        <f>COUNTIF('Test Cases'!$B:$B,$A33)</f>
        <v>1</v>
      </c>
      <c r="C33" s="52">
        <f>COUNTIFS('Test Cases'!$B:$B,$A33,'Test Cases'!$G:$G,C$30)</f>
        <v>0</v>
      </c>
      <c r="D33" s="52">
        <f>COUNTIFS('Test Cases'!$B:$B,$A33,'Test Cases'!$G:$G,D$30)</f>
        <v>0</v>
      </c>
      <c r="E33" s="52">
        <f>COUNTIFS('Test Cases'!$B:$B,$A33,'Test Cases'!$G:$G,E$30)</f>
        <v>0</v>
      </c>
      <c r="F33" s="52">
        <f>COUNTIFS('Test Cases'!$B:$B,$A33,'Test Cases'!$G:$G,F$30)</f>
        <v>0</v>
      </c>
      <c r="G33" s="52">
        <f>COUNTIFS('Test Cases'!$B:$B,$A33,'Test Cases'!$G:$G,G$30)</f>
        <v>1</v>
      </c>
      <c r="H33" s="52">
        <f>COUNTIFS('Test Cases'!$B:$B,$A33,'Test Cases'!$G:$G,H$30)</f>
        <v>0</v>
      </c>
      <c r="I33" s="52">
        <f>COUNTIFS('Test Cases'!$B:$B,$A33,'Test Cases'!$G:$G,I$30)</f>
        <v>0</v>
      </c>
      <c r="J33" s="123">
        <f>IF(SUM(E33:I33)=0,"N/A", (SUM(E33:I33))/B33)</f>
        <v>1</v>
      </c>
      <c r="L33" s="49"/>
      <c r="M33" s="50"/>
      <c r="N33" s="33"/>
    </row>
    <row r="34" spans="1:21">
      <c r="A34" s="117" t="s">
        <v>42</v>
      </c>
      <c r="B34" s="62">
        <f>COUNTIF('Test Cases'!$B:$B,$A34)</f>
        <v>1</v>
      </c>
      <c r="C34" s="52">
        <f>COUNTIFS('Test Cases'!$B:$B,$A34,'Test Cases'!$G:$G,C$30)</f>
        <v>0</v>
      </c>
      <c r="D34" s="52">
        <f>COUNTIFS('Test Cases'!$B:$B,$A34,'Test Cases'!$G:$G,D$30)</f>
        <v>0</v>
      </c>
      <c r="E34" s="52">
        <f>COUNTIFS('Test Cases'!$B:$B,$A34,'Test Cases'!$G:$G,E$30)</f>
        <v>1</v>
      </c>
      <c r="F34" s="52">
        <f>COUNTIFS('Test Cases'!$B:$B,$A34,'Test Cases'!$G:$G,F$30)</f>
        <v>0</v>
      </c>
      <c r="G34" s="52">
        <f>COUNTIFS('Test Cases'!$B:$B,$A34,'Test Cases'!$G:$G,G$30)</f>
        <v>0</v>
      </c>
      <c r="H34" s="52">
        <f>COUNTIFS('Test Cases'!$B:$B,$A34,'Test Cases'!$G:$G,H$30)</f>
        <v>0</v>
      </c>
      <c r="I34" s="52">
        <f>COUNTIFS('Test Cases'!$B:$B,$A34,'Test Cases'!$G:$G,I$30)</f>
        <v>0</v>
      </c>
      <c r="J34" s="123">
        <f t="shared" ref="J34:J41" si="0">IF(SUM(E34:I34)=0,"N/A", (SUM(E34:I34))/B34)</f>
        <v>1</v>
      </c>
      <c r="L34" s="53"/>
      <c r="M34" s="54"/>
      <c r="N34" s="53"/>
    </row>
    <row r="35" spans="1:21">
      <c r="A35" s="117" t="s">
        <v>43</v>
      </c>
      <c r="B35" s="62">
        <f>COUNTIF('Test Cases'!$B:$B,$A35)</f>
        <v>1</v>
      </c>
      <c r="C35" s="52">
        <f>COUNTIFS('Test Cases'!$B:$B,$A35,'Test Cases'!$G:$G,C$30)</f>
        <v>0</v>
      </c>
      <c r="D35" s="52">
        <f>COUNTIFS('Test Cases'!$B:$B,$A35,'Test Cases'!$G:$G,D$30)</f>
        <v>1</v>
      </c>
      <c r="E35" s="52">
        <f>COUNTIFS('Test Cases'!$B:$B,$A35,'Test Cases'!$G:$G,E$30)</f>
        <v>0</v>
      </c>
      <c r="F35" s="52">
        <f>COUNTIFS('Test Cases'!$B:$B,$A35,'Test Cases'!$G:$G,F$30)</f>
        <v>0</v>
      </c>
      <c r="G35" s="52">
        <f>COUNTIFS('Test Cases'!$B:$B,$A35,'Test Cases'!$G:$G,G$30)</f>
        <v>0</v>
      </c>
      <c r="H35" s="52">
        <f>COUNTIFS('Test Cases'!$B:$B,$A35,'Test Cases'!$G:$G,H$30)</f>
        <v>0</v>
      </c>
      <c r="I35" s="52">
        <f>COUNTIFS('Test Cases'!$B:$B,$A35,'Test Cases'!$G:$G,I$30)</f>
        <v>0</v>
      </c>
      <c r="J35" s="123" t="str">
        <f>IF(SUM(E35:I35)=0,"N/A", (SUM(E35:I35))/B35)</f>
        <v>N/A</v>
      </c>
      <c r="L35" s="53"/>
      <c r="M35" s="54"/>
      <c r="N35" s="53"/>
    </row>
    <row r="36" spans="1:21">
      <c r="A36" s="117" t="s">
        <v>44</v>
      </c>
      <c r="B36" s="62">
        <f>COUNTIF('Test Cases'!$B:$B,$A36)</f>
        <v>1</v>
      </c>
      <c r="C36" s="52">
        <f>COUNTIFS('Test Cases'!$B:$B,$A36,'Test Cases'!$G:$G,C$30)</f>
        <v>0</v>
      </c>
      <c r="D36" s="52">
        <f>COUNTIFS('Test Cases'!$B:$B,$A36,'Test Cases'!$G:$G,D$30)</f>
        <v>0</v>
      </c>
      <c r="E36" s="52">
        <f>COUNTIFS('Test Cases'!$B:$B,$A36,'Test Cases'!$G:$G,E$30)</f>
        <v>0</v>
      </c>
      <c r="F36" s="52">
        <f>COUNTIFS('Test Cases'!$B:$B,$A36,'Test Cases'!$G:$G,F$30)</f>
        <v>1</v>
      </c>
      <c r="G36" s="52">
        <f>COUNTIFS('Test Cases'!$B:$B,$A36,'Test Cases'!$G:$G,G$30)</f>
        <v>0</v>
      </c>
      <c r="H36" s="52">
        <f>COUNTIFS('Test Cases'!$B:$B,$A36,'Test Cases'!$G:$G,H$30)</f>
        <v>0</v>
      </c>
      <c r="I36" s="52">
        <f>COUNTIFS('Test Cases'!$B:$B,$A36,'Test Cases'!$G:$G,I$30)</f>
        <v>0</v>
      </c>
      <c r="J36" s="123">
        <f t="shared" si="0"/>
        <v>1</v>
      </c>
      <c r="L36" s="53"/>
      <c r="M36" s="54"/>
      <c r="N36" s="53"/>
    </row>
    <row r="37" spans="1:21">
      <c r="A37" s="117" t="s">
        <v>45</v>
      </c>
      <c r="B37" s="62">
        <f>COUNTIF('Test Cases'!$B:$B,$A37)</f>
        <v>1</v>
      </c>
      <c r="C37" s="52">
        <f>COUNTIFS('Test Cases'!$B:$B,$A37,'Test Cases'!$G:$G,C$30)</f>
        <v>0</v>
      </c>
      <c r="D37" s="52">
        <f>COUNTIFS('Test Cases'!$B:$B,$A37,'Test Cases'!$G:$G,D$30)</f>
        <v>0</v>
      </c>
      <c r="E37" s="52">
        <f>COUNTIFS('Test Cases'!$B:$B,$A37,'Test Cases'!$G:$G,E$30)</f>
        <v>0</v>
      </c>
      <c r="F37" s="52">
        <f>COUNTIFS('Test Cases'!$B:$B,$A37,'Test Cases'!$G:$G,F$30)</f>
        <v>0</v>
      </c>
      <c r="G37" s="52">
        <f>COUNTIFS('Test Cases'!$B:$B,$A37,'Test Cases'!$G:$G,G$30)</f>
        <v>0</v>
      </c>
      <c r="H37" s="52">
        <f>COUNTIFS('Test Cases'!$B:$B,$A37,'Test Cases'!$G:$G,H$30)</f>
        <v>1</v>
      </c>
      <c r="I37" s="52">
        <f>COUNTIFS('Test Cases'!$B:$B,$A37,'Test Cases'!$G:$G,I$30)</f>
        <v>0</v>
      </c>
      <c r="J37" s="123">
        <f t="shared" si="0"/>
        <v>1</v>
      </c>
      <c r="L37" s="55"/>
      <c r="M37" s="56"/>
      <c r="N37" s="55"/>
    </row>
    <row r="38" spans="1:21" ht="15" thickBot="1">
      <c r="A38" s="117" t="s">
        <v>46</v>
      </c>
      <c r="B38" s="62">
        <f>COUNTIF('Test Cases'!$B:$B,$A38)</f>
        <v>1</v>
      </c>
      <c r="C38" s="52">
        <f>COUNTIFS('Test Cases'!$B:$B,$A38,'Test Cases'!$G:$G,C$30)</f>
        <v>0</v>
      </c>
      <c r="D38" s="52">
        <f>COUNTIFS('Test Cases'!$B:$B,$A38,'Test Cases'!$G:$G,D$30)</f>
        <v>0</v>
      </c>
      <c r="E38" s="52">
        <f>COUNTIFS('Test Cases'!$B:$B,$A38,'Test Cases'!$G:$G,E$30)</f>
        <v>0</v>
      </c>
      <c r="F38" s="52">
        <f>COUNTIFS('Test Cases'!$B:$B,$A38,'Test Cases'!$G:$G,F$30)</f>
        <v>0</v>
      </c>
      <c r="G38" s="52">
        <f>COUNTIFS('Test Cases'!$B:$B,$A38,'Test Cases'!$G:$G,G$30)</f>
        <v>0</v>
      </c>
      <c r="H38" s="52">
        <f>COUNTIFS('Test Cases'!$B:$B,$A38,'Test Cases'!$G:$G,H$30)</f>
        <v>0</v>
      </c>
      <c r="I38" s="52">
        <f>COUNTIFS('Test Cases'!$B:$B,$A38,'Test Cases'!$G:$G,I$30)</f>
        <v>1</v>
      </c>
      <c r="J38" s="123">
        <f t="shared" si="0"/>
        <v>1</v>
      </c>
      <c r="L38" s="57"/>
      <c r="M38" s="58"/>
      <c r="N38" s="57"/>
    </row>
    <row r="39" spans="1:21">
      <c r="A39" s="117" t="s">
        <v>47</v>
      </c>
      <c r="B39" s="62">
        <f>COUNTIF('Test Cases'!$B:$B,$A39)</f>
        <v>1</v>
      </c>
      <c r="C39" s="52">
        <f>COUNTIFS('Test Cases'!$B:$B,$A39,'Test Cases'!$G:$G,C$30)</f>
        <v>0</v>
      </c>
      <c r="D39" s="52">
        <f>COUNTIFS('Test Cases'!$B:$B,$A39,'Test Cases'!$G:$G,D$30)</f>
        <v>0</v>
      </c>
      <c r="E39" s="52">
        <f>COUNTIFS('Test Cases'!$B:$B,$A39,'Test Cases'!$G:$G,E$30)</f>
        <v>0</v>
      </c>
      <c r="F39" s="52">
        <f>COUNTIFS('Test Cases'!$B:$B,$A39,'Test Cases'!$G:$G,F$30)</f>
        <v>1</v>
      </c>
      <c r="G39" s="52">
        <f>COUNTIFS('Test Cases'!$B:$B,$A39,'Test Cases'!$G:$G,G$30)</f>
        <v>0</v>
      </c>
      <c r="H39" s="52">
        <f>COUNTIFS('Test Cases'!$B:$B,$A39,'Test Cases'!$G:$G,H$30)</f>
        <v>0</v>
      </c>
      <c r="I39" s="52">
        <f>COUNTIFS('Test Cases'!$B:$B,$A39,'Test Cases'!$G:$G,I$30)</f>
        <v>0</v>
      </c>
      <c r="J39" s="123">
        <f t="shared" si="0"/>
        <v>1</v>
      </c>
    </row>
    <row r="40" spans="1:21" ht="15" thickBot="1">
      <c r="A40" s="117" t="s">
        <v>48</v>
      </c>
      <c r="B40" s="120">
        <f>COUNTIF('Test Cases'!$B:$B,$A40)</f>
        <v>1</v>
      </c>
      <c r="C40" s="121">
        <f>COUNTIFS('Test Cases'!$B:$B,$A40,'Test Cases'!$G:$G,C$30)</f>
        <v>0</v>
      </c>
      <c r="D40" s="121">
        <f>COUNTIFS('Test Cases'!$B:$B,$A40,'Test Cases'!$G:$G,D$30)</f>
        <v>0</v>
      </c>
      <c r="E40" s="121">
        <f>COUNTIFS('Test Cases'!$B:$B,$A40,'Test Cases'!$G:$G,E$30)</f>
        <v>0</v>
      </c>
      <c r="F40" s="121">
        <f>COUNTIFS('Test Cases'!$B:$B,$A40,'Test Cases'!$G:$G,F$30)</f>
        <v>0</v>
      </c>
      <c r="G40" s="121">
        <f>COUNTIFS('Test Cases'!$B:$B,$A40,'Test Cases'!$G:$G,G$30)</f>
        <v>1</v>
      </c>
      <c r="H40" s="121">
        <f>COUNTIFS('Test Cases'!$B:$B,$A40,'Test Cases'!$G:$G,H$30)</f>
        <v>0</v>
      </c>
      <c r="I40" s="121">
        <f>COUNTIFS('Test Cases'!$B:$B,$A40,'Test Cases'!$G:$G,I$30)</f>
        <v>0</v>
      </c>
      <c r="J40" s="124">
        <f t="shared" si="0"/>
        <v>1</v>
      </c>
    </row>
    <row r="41" spans="1:21" ht="15" thickBot="1">
      <c r="A41" s="41" t="s">
        <v>49</v>
      </c>
      <c r="B41" s="118">
        <f t="shared" ref="B41:I41" si="1">SUM(B31:B39)</f>
        <v>9</v>
      </c>
      <c r="C41" s="118">
        <f t="shared" si="1"/>
        <v>1</v>
      </c>
      <c r="D41" s="118">
        <f t="shared" si="1"/>
        <v>1</v>
      </c>
      <c r="E41" s="118">
        <f t="shared" si="1"/>
        <v>1</v>
      </c>
      <c r="F41" s="118">
        <f t="shared" si="1"/>
        <v>3</v>
      </c>
      <c r="G41" s="118">
        <f t="shared" si="1"/>
        <v>1</v>
      </c>
      <c r="H41" s="118">
        <f t="shared" si="1"/>
        <v>1</v>
      </c>
      <c r="I41" s="118">
        <f t="shared" si="1"/>
        <v>1</v>
      </c>
      <c r="J41" s="124">
        <f t="shared" si="0"/>
        <v>0.77777777777777779</v>
      </c>
      <c r="L41" s="125"/>
      <c r="M41" s="126"/>
      <c r="N41" s="127"/>
    </row>
    <row r="42" spans="1:21">
      <c r="L42" s="125"/>
      <c r="M42" s="126"/>
      <c r="N42" s="127"/>
    </row>
    <row r="43" spans="1:21" ht="15" thickBot="1">
      <c r="L43" s="125"/>
      <c r="M43" s="126"/>
      <c r="N43" s="127"/>
    </row>
    <row r="44" spans="1:21" ht="15" customHeight="1">
      <c r="A44" s="39" t="s">
        <v>50</v>
      </c>
      <c r="B44" s="403" t="s">
        <v>51</v>
      </c>
      <c r="C44" s="393"/>
      <c r="D44" s="393"/>
      <c r="E44" s="393"/>
      <c r="F44" s="393"/>
      <c r="G44" s="393"/>
      <c r="H44" s="394"/>
      <c r="I44" s="391" t="s">
        <v>52</v>
      </c>
      <c r="J44" s="389" t="s">
        <v>53</v>
      </c>
      <c r="L44" s="125"/>
      <c r="M44" s="126"/>
      <c r="N44" s="127"/>
      <c r="O44" s="36"/>
      <c r="P44" s="36"/>
      <c r="Q44" s="36"/>
      <c r="R44" s="36"/>
      <c r="S44" s="36"/>
      <c r="T44" s="36"/>
      <c r="U44" s="36"/>
    </row>
    <row r="45" spans="1:21" ht="15" thickBot="1">
      <c r="A45" s="44"/>
      <c r="B45" s="60" t="s">
        <v>54</v>
      </c>
      <c r="C45" s="45" t="s">
        <v>55</v>
      </c>
      <c r="D45" s="45" t="s">
        <v>56</v>
      </c>
      <c r="E45" s="45" t="s">
        <v>57</v>
      </c>
      <c r="F45" s="45" t="s">
        <v>58</v>
      </c>
      <c r="G45" s="45" t="s">
        <v>59</v>
      </c>
      <c r="H45" s="61" t="s">
        <v>60</v>
      </c>
      <c r="I45" s="392"/>
      <c r="J45" s="390"/>
      <c r="L45" s="125"/>
      <c r="M45" s="126"/>
      <c r="N45" s="127"/>
      <c r="O45" s="36"/>
    </row>
    <row r="46" spans="1:21">
      <c r="A46" s="51" t="s">
        <v>61</v>
      </c>
      <c r="B46" s="62">
        <f>COUNTIFS('[1]Defect Register'!$F:$F,$A46,'[1]Defect Register'!$G:$G,B$45)</f>
        <v>0</v>
      </c>
      <c r="C46" s="52">
        <f>COUNTIFS('[1]Defect Register'!$F:$F,$A46,'[1]Defect Register'!$G:$G,C$45)</f>
        <v>0</v>
      </c>
      <c r="D46" s="52">
        <f>COUNTIFS('[1]Defect Register'!$F:$F,$A46,'[1]Defect Register'!$G:$G,D$45)</f>
        <v>0</v>
      </c>
      <c r="E46" s="52">
        <f>COUNTIFS('[1]Defect Register'!$F:$F,$A46,'[1]Defect Register'!$G:$G,E$45)</f>
        <v>0</v>
      </c>
      <c r="F46" s="52">
        <f>COUNTIFS('[1]Defect Register'!$F:$F,$A46,'[1]Defect Register'!$G:$G,F$45)</f>
        <v>0</v>
      </c>
      <c r="G46" s="52">
        <f>COUNTIFS('[1]Defect Register'!$F:$F,$A46,'[1]Defect Register'!$G:$G,G$45)</f>
        <v>0</v>
      </c>
      <c r="H46" s="63">
        <f>COUNTIFS('[1]Defect Register'!$F:$F,$A46,'[1]Defect Register'!$G:$G,H$45)</f>
        <v>0</v>
      </c>
      <c r="I46" s="52">
        <f>COUNTIFS('[1]Defect Register'!$F:$F,$A46,'[1]Defect Register'!$G:$G,I$44)</f>
        <v>0</v>
      </c>
      <c r="J46" s="34">
        <f>SUM(B46:H46)</f>
        <v>0</v>
      </c>
      <c r="L46" s="125"/>
      <c r="M46" s="126"/>
      <c r="N46" s="127"/>
    </row>
    <row r="47" spans="1:21">
      <c r="A47" s="51" t="s">
        <v>62</v>
      </c>
      <c r="B47" s="62">
        <f>COUNTIFS('[1]Defect Register'!$F:$F,$A47,'[1]Defect Register'!$G:$G,B$45)</f>
        <v>0</v>
      </c>
      <c r="C47" s="52">
        <f>COUNTIFS('[1]Defect Register'!$F:$F,$A47,'[1]Defect Register'!$G:$G,C$45)</f>
        <v>0</v>
      </c>
      <c r="D47" s="52">
        <f>COUNTIFS('[1]Defect Register'!$F:$F,$A47,'[1]Defect Register'!$G:$G,D$45)</f>
        <v>0</v>
      </c>
      <c r="E47" s="52">
        <f>COUNTIFS('[1]Defect Register'!$F:$F,$A47,'[1]Defect Register'!$G:$G,E$45)</f>
        <v>0</v>
      </c>
      <c r="F47" s="52">
        <f>COUNTIFS('[1]Defect Register'!$F:$F,$A47,'[1]Defect Register'!$G:$G,F$45)</f>
        <v>0</v>
      </c>
      <c r="G47" s="52">
        <f>COUNTIFS('[1]Defect Register'!$F:$F,$A47,'[1]Defect Register'!$G:$G,G$45)</f>
        <v>0</v>
      </c>
      <c r="H47" s="63">
        <f>COUNTIFS('[1]Defect Register'!$F:$F,$A47,'[1]Defect Register'!$G:$G,H$45)</f>
        <v>0</v>
      </c>
      <c r="I47" s="52">
        <f>COUNTIFS('[1]Defect Register'!$F:$F,$A47,'[1]Defect Register'!$G:$G,I$44)</f>
        <v>0</v>
      </c>
      <c r="J47" s="34">
        <f>SUM(B47:H47)</f>
        <v>0</v>
      </c>
      <c r="L47" s="125"/>
      <c r="M47" s="126"/>
      <c r="N47" s="127"/>
    </row>
    <row r="48" spans="1:21">
      <c r="A48" s="51" t="s">
        <v>63</v>
      </c>
      <c r="B48" s="62">
        <f>COUNTIFS('[1]Defect Register'!$F:$F,$A48,'[1]Defect Register'!$G:$G,B$45)</f>
        <v>0</v>
      </c>
      <c r="C48" s="52">
        <f>COUNTIFS('[1]Defect Register'!$F:$F,$A48,'[1]Defect Register'!$G:$G,C$45)</f>
        <v>0</v>
      </c>
      <c r="D48" s="52">
        <f>COUNTIFS('[1]Defect Register'!$F:$F,$A48,'[1]Defect Register'!$G:$G,D$45)</f>
        <v>0</v>
      </c>
      <c r="E48" s="52">
        <f>COUNTIFS('[1]Defect Register'!$F:$F,$A48,'[1]Defect Register'!$G:$G,E$45)</f>
        <v>0</v>
      </c>
      <c r="F48" s="52">
        <f>COUNTIFS('[1]Defect Register'!$F:$F,$A48,'[1]Defect Register'!$G:$G,F$45)</f>
        <v>0</v>
      </c>
      <c r="G48" s="52">
        <f>COUNTIFS('[1]Defect Register'!$F:$F,$A48,'[1]Defect Register'!$G:$G,G$45)</f>
        <v>0</v>
      </c>
      <c r="H48" s="63">
        <f>COUNTIFS('[1]Defect Register'!$F:$F,$A48,'[1]Defect Register'!$G:$G,H$45)</f>
        <v>0</v>
      </c>
      <c r="I48" s="52">
        <f>COUNTIFS('[1]Defect Register'!$F:$F,$A48,'[1]Defect Register'!$G:$G,I$44)</f>
        <v>0</v>
      </c>
      <c r="J48" s="34">
        <f>SUM(B48:H48)</f>
        <v>0</v>
      </c>
      <c r="L48" s="125"/>
      <c r="M48" s="126"/>
      <c r="N48" s="125"/>
    </row>
    <row r="49" spans="1:14">
      <c r="A49" s="51" t="s">
        <v>64</v>
      </c>
      <c r="B49" s="62">
        <f>COUNTIFS('[1]Defect Register'!$F:$F,$A49,'[1]Defect Register'!$G:$G,B$45)</f>
        <v>0</v>
      </c>
      <c r="C49" s="52">
        <f>COUNTIFS('[1]Defect Register'!$F:$F,$A49,'[1]Defect Register'!$G:$G,C$45)</f>
        <v>0</v>
      </c>
      <c r="D49" s="52">
        <f>COUNTIFS('[1]Defect Register'!$F:$F,$A49,'[1]Defect Register'!$G:$G,D$45)</f>
        <v>0</v>
      </c>
      <c r="E49" s="52">
        <f>COUNTIFS('[1]Defect Register'!$F:$F,$A49,'[1]Defect Register'!$G:$G,E$45)</f>
        <v>0</v>
      </c>
      <c r="F49" s="52">
        <f>COUNTIFS('[1]Defect Register'!$F:$F,$A49,'[1]Defect Register'!$G:$G,F$45)</f>
        <v>0</v>
      </c>
      <c r="G49" s="52">
        <f>COUNTIFS('[1]Defect Register'!$F:$F,$A49,'[1]Defect Register'!$G:$G,G$45)</f>
        <v>0</v>
      </c>
      <c r="H49" s="63">
        <f>COUNTIFS('[1]Defect Register'!$F:$F,$A49,'[1]Defect Register'!$G:$G,H$45)</f>
        <v>0</v>
      </c>
      <c r="I49" s="52">
        <f>COUNTIFS('[1]Defect Register'!$F:$F,$A49,'[1]Defect Register'!$G:$G,I$44)</f>
        <v>0</v>
      </c>
      <c r="J49" s="34">
        <f>SUM(B49:H49)</f>
        <v>0</v>
      </c>
      <c r="L49" s="125"/>
      <c r="M49" s="126"/>
      <c r="N49" s="125"/>
    </row>
    <row r="50" spans="1:14" s="64" customFormat="1" ht="15" thickBot="1">
      <c r="A50" s="51" t="s">
        <v>65</v>
      </c>
      <c r="B50" s="62">
        <f>COUNTIFS('[1]Defect Register'!$F:$F,$A50,'[1]Defect Register'!$G:$G,B$45)</f>
        <v>0</v>
      </c>
      <c r="C50" s="52">
        <f>COUNTIFS('[1]Defect Register'!$F:$F,$A50,'[1]Defect Register'!$G:$G,C$45)</f>
        <v>0</v>
      </c>
      <c r="D50" s="52">
        <f>COUNTIFS('[1]Defect Register'!$F:$F,$A50,'[1]Defect Register'!$G:$G,D$45)</f>
        <v>0</v>
      </c>
      <c r="E50" s="52">
        <f>COUNTIFS('[1]Defect Register'!$F:$F,$A50,'[1]Defect Register'!$G:$G,E$45)</f>
        <v>0</v>
      </c>
      <c r="F50" s="52">
        <f>COUNTIFS('[1]Defect Register'!$F:$F,$A50,'[1]Defect Register'!$G:$G,F$45)</f>
        <v>0</v>
      </c>
      <c r="G50" s="52">
        <f>COUNTIFS('[1]Defect Register'!$F:$F,$A50,'[1]Defect Register'!$G:$G,G$45)</f>
        <v>0</v>
      </c>
      <c r="H50" s="63">
        <f>COUNTIFS('[1]Defect Register'!$F:$F,$A50,'[1]Defect Register'!$G:$G,H$45)</f>
        <v>0</v>
      </c>
      <c r="I50" s="52">
        <f>COUNTIFS('[1]Defect Register'!$F:$F,$A50,'[1]Defect Register'!$G:$G,I$44)</f>
        <v>0</v>
      </c>
      <c r="J50" s="34">
        <f>SUM(B50:H50)</f>
        <v>0</v>
      </c>
      <c r="L50" s="128"/>
      <c r="M50" s="56"/>
      <c r="N50" s="128"/>
    </row>
    <row r="51" spans="1:14" ht="15" thickBot="1">
      <c r="A51" s="41" t="s">
        <v>49</v>
      </c>
      <c r="B51" s="65">
        <f>SUM(B46:B50)</f>
        <v>0</v>
      </c>
      <c r="C51" s="59">
        <f t="shared" ref="C51:I51" si="2">SUM(C46:C50)</f>
        <v>0</v>
      </c>
      <c r="D51" s="59">
        <f t="shared" si="2"/>
        <v>0</v>
      </c>
      <c r="E51" s="59">
        <f t="shared" si="2"/>
        <v>0</v>
      </c>
      <c r="F51" s="59">
        <f t="shared" si="2"/>
        <v>0</v>
      </c>
      <c r="G51" s="59">
        <f t="shared" si="2"/>
        <v>0</v>
      </c>
      <c r="H51" s="66">
        <f t="shared" si="2"/>
        <v>0</v>
      </c>
      <c r="I51" s="66">
        <f t="shared" si="2"/>
        <v>0</v>
      </c>
      <c r="J51" s="67">
        <f>SUM(J46:J50)</f>
        <v>0</v>
      </c>
      <c r="L51" s="129"/>
      <c r="M51" s="54"/>
      <c r="N51" s="129"/>
    </row>
    <row r="52" spans="1:14">
      <c r="L52" s="130"/>
      <c r="M52" s="130"/>
      <c r="N52" s="130"/>
    </row>
    <row r="53" spans="1:14">
      <c r="L53" s="130"/>
      <c r="M53" s="130"/>
      <c r="N53" s="130"/>
    </row>
    <row r="69" spans="3:5">
      <c r="C69" s="388"/>
      <c r="D69" s="388"/>
      <c r="E69" s="388"/>
    </row>
    <row r="505" spans="1:8" ht="15" thickBot="1"/>
    <row r="506" spans="1:8">
      <c r="A506" s="37" t="s">
        <v>66</v>
      </c>
      <c r="B506" s="68" t="s">
        <v>67</v>
      </c>
      <c r="C506" s="69" t="s">
        <v>31</v>
      </c>
      <c r="D506" s="70" t="s">
        <v>68</v>
      </c>
      <c r="E506" s="64">
        <v>0</v>
      </c>
    </row>
    <row r="507" spans="1:8">
      <c r="A507" s="71">
        <f>B4</f>
        <v>41680</v>
      </c>
      <c r="B507" s="34">
        <f>A507-$B$4+1</f>
        <v>1</v>
      </c>
      <c r="C507" s="72">
        <f>COUNTIF('[1]Test Cases'!E:E,A507)</f>
        <v>0</v>
      </c>
      <c r="D507" s="73">
        <f>COUNTIF('[1]Test Cases'!F:F,A507)</f>
        <v>0</v>
      </c>
      <c r="E507" s="64">
        <f t="shared" ref="E507:E512" si="3">E506+C507</f>
        <v>0</v>
      </c>
      <c r="F507" s="64">
        <v>0</v>
      </c>
    </row>
    <row r="508" spans="1:8">
      <c r="A508" s="71">
        <f t="shared" ref="A508:A512" si="4">WORKDAY.INTL(A507,1)</f>
        <v>41681</v>
      </c>
      <c r="B508" s="34">
        <f t="shared" ref="B508:B512" si="5">A508-$B$4+1</f>
        <v>2</v>
      </c>
      <c r="C508" s="72">
        <f>COUNTIF('[1]Test Cases'!E:E,A508)</f>
        <v>0</v>
      </c>
      <c r="D508" s="73">
        <f>COUNTIF('[1]Test Cases'!F:F,Summary!A508)</f>
        <v>0</v>
      </c>
      <c r="E508" s="64">
        <f t="shared" si="3"/>
        <v>0</v>
      </c>
      <c r="F508" s="64">
        <f>D507</f>
        <v>0</v>
      </c>
      <c r="H508" s="71">
        <f t="shared" ref="H508:H512" si="6">WORKDAY.INTL(A507,1)</f>
        <v>41681</v>
      </c>
    </row>
    <row r="509" spans="1:8">
      <c r="A509" s="71">
        <f t="shared" si="4"/>
        <v>41682</v>
      </c>
      <c r="B509" s="34">
        <f t="shared" si="5"/>
        <v>3</v>
      </c>
      <c r="C509" s="72">
        <f>COUNTIF('[1]Test Cases'!E:E,A509)</f>
        <v>0</v>
      </c>
      <c r="D509" s="73">
        <f>COUNTIF('[1]Test Cases'!F:F,Summary!A509)</f>
        <v>0</v>
      </c>
      <c r="E509" s="64">
        <f t="shared" si="3"/>
        <v>0</v>
      </c>
      <c r="F509" s="64">
        <f t="shared" ref="F509:F512" si="7">F508+D508</f>
        <v>0</v>
      </c>
      <c r="H509" s="71">
        <f t="shared" si="6"/>
        <v>41682</v>
      </c>
    </row>
    <row r="510" spans="1:8">
      <c r="A510" s="71">
        <f t="shared" si="4"/>
        <v>41683</v>
      </c>
      <c r="B510" s="34">
        <f t="shared" si="5"/>
        <v>4</v>
      </c>
      <c r="C510" s="72">
        <f>COUNTIF('[1]Test Cases'!E:E,A510)</f>
        <v>0</v>
      </c>
      <c r="D510" s="73">
        <f>COUNTIF('[1]Test Cases'!F:F,Summary!A510)</f>
        <v>0</v>
      </c>
      <c r="E510" s="64">
        <f t="shared" si="3"/>
        <v>0</v>
      </c>
      <c r="F510" s="64">
        <f t="shared" si="7"/>
        <v>0</v>
      </c>
      <c r="H510" s="71">
        <f t="shared" si="6"/>
        <v>41683</v>
      </c>
    </row>
    <row r="511" spans="1:8">
      <c r="A511" s="71">
        <f t="shared" si="4"/>
        <v>41684</v>
      </c>
      <c r="B511" s="34">
        <f t="shared" si="5"/>
        <v>5</v>
      </c>
      <c r="C511" s="72">
        <f>COUNTIF('[1]Test Cases'!E:E,A511)</f>
        <v>0</v>
      </c>
      <c r="D511" s="73">
        <f>COUNTIF('[1]Test Cases'!F:F,Summary!A511)</f>
        <v>0</v>
      </c>
      <c r="E511" s="64">
        <f t="shared" si="3"/>
        <v>0</v>
      </c>
      <c r="F511" s="64">
        <f t="shared" si="7"/>
        <v>0</v>
      </c>
      <c r="H511" s="71">
        <f t="shared" si="6"/>
        <v>41684</v>
      </c>
    </row>
    <row r="512" spans="1:8">
      <c r="A512" s="71">
        <f t="shared" si="4"/>
        <v>41687</v>
      </c>
      <c r="B512" s="34">
        <f t="shared" si="5"/>
        <v>8</v>
      </c>
      <c r="C512" s="72">
        <f>COUNTIF('[1]Test Cases'!E:E,A512)</f>
        <v>0</v>
      </c>
      <c r="D512" s="73">
        <f>COUNTIF('[1]Test Cases'!F:F,Summary!A512)</f>
        <v>0</v>
      </c>
      <c r="E512" s="64">
        <f t="shared" si="3"/>
        <v>0</v>
      </c>
      <c r="F512" s="64">
        <f t="shared" si="7"/>
        <v>0</v>
      </c>
      <c r="H512" s="71">
        <f t="shared" si="6"/>
        <v>41687</v>
      </c>
    </row>
    <row r="513" spans="2:6">
      <c r="B513" s="74"/>
      <c r="C513" s="72"/>
      <c r="D513" s="73"/>
      <c r="E513" s="64"/>
      <c r="F513" s="64"/>
    </row>
    <row r="514" spans="2:6" ht="15" thickBot="1">
      <c r="B514" s="75"/>
      <c r="C514" s="76"/>
      <c r="D514" s="77"/>
      <c r="E514" s="64"/>
      <c r="F514" s="64"/>
    </row>
    <row r="515" spans="2:6">
      <c r="E515" s="64"/>
      <c r="F515" s="64"/>
    </row>
    <row r="516" spans="2:6">
      <c r="F516" s="64"/>
    </row>
  </sheetData>
  <mergeCells count="9">
    <mergeCell ref="C69:E69"/>
    <mergeCell ref="J44:J45"/>
    <mergeCell ref="I44:I45"/>
    <mergeCell ref="B1:D1"/>
    <mergeCell ref="B2:D2"/>
    <mergeCell ref="B4:D4"/>
    <mergeCell ref="B5:D5"/>
    <mergeCell ref="B29:H29"/>
    <mergeCell ref="B44:H44"/>
  </mergeCells>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8000"/>
    <outlinePr summaryBelow="0"/>
  </sheetPr>
  <dimension ref="A1:I267"/>
  <sheetViews>
    <sheetView topLeftCell="A40" zoomScale="90" zoomScaleNormal="90" zoomScalePageLayoutView="90" workbookViewId="0">
      <selection activeCell="C60" sqref="C60"/>
    </sheetView>
  </sheetViews>
  <sheetFormatPr baseColWidth="10" defaultColWidth="8.83203125" defaultRowHeight="14" outlineLevelRow="1" x14ac:dyDescent="0"/>
  <cols>
    <col min="1" max="1" width="20.33203125" style="172" customWidth="1"/>
    <col min="2" max="2" width="9.83203125" style="171" customWidth="1"/>
    <col min="3" max="3" width="40" style="172" customWidth="1"/>
    <col min="4" max="4" width="57.5" style="172" customWidth="1"/>
    <col min="5" max="5" width="49.5" style="172" customWidth="1"/>
    <col min="6" max="6" width="36" style="172" customWidth="1"/>
    <col min="7" max="7" width="8.1640625" style="172" customWidth="1"/>
    <col min="8" max="8" width="31.33203125" style="172" customWidth="1"/>
    <col min="9" max="9" width="25.6640625" style="198" customWidth="1"/>
    <col min="10" max="16384" width="8.83203125" style="174"/>
  </cols>
  <sheetData>
    <row r="1" spans="1:8" s="159" customFormat="1" ht="28">
      <c r="A1" s="157" t="s">
        <v>0</v>
      </c>
      <c r="B1" s="158" t="s">
        <v>1</v>
      </c>
      <c r="C1" s="157" t="s">
        <v>2</v>
      </c>
      <c r="D1" s="157" t="s">
        <v>3</v>
      </c>
      <c r="E1" s="157" t="s">
        <v>4</v>
      </c>
      <c r="F1" s="212" t="s">
        <v>5</v>
      </c>
      <c r="G1" s="212" t="s">
        <v>7</v>
      </c>
      <c r="H1" s="212" t="s">
        <v>8</v>
      </c>
    </row>
    <row r="2" spans="1:8" s="179" customFormat="1" ht="28" collapsed="1">
      <c r="A2" s="234" t="s">
        <v>2393</v>
      </c>
      <c r="B2" s="409">
        <v>16.010000000000002</v>
      </c>
      <c r="C2" s="234" t="s">
        <v>2042</v>
      </c>
      <c r="D2" s="234" t="s">
        <v>2043</v>
      </c>
    </row>
    <row r="3" spans="1:8" s="179" customFormat="1" ht="84" hidden="1" outlineLevel="1">
      <c r="A3" s="234"/>
      <c r="B3" s="409"/>
      <c r="C3" s="179" t="s">
        <v>162</v>
      </c>
      <c r="D3" s="179" t="s">
        <v>2044</v>
      </c>
      <c r="E3" s="179" t="s">
        <v>2045</v>
      </c>
      <c r="H3" s="179" t="s">
        <v>214</v>
      </c>
    </row>
    <row r="4" spans="1:8" s="179" customFormat="1" ht="42" hidden="1" outlineLevel="1">
      <c r="A4" s="234"/>
      <c r="B4" s="409"/>
      <c r="C4" s="179" t="s">
        <v>164</v>
      </c>
      <c r="D4" s="179" t="s">
        <v>2046</v>
      </c>
      <c r="E4" s="179" t="s">
        <v>2047</v>
      </c>
    </row>
    <row r="5" spans="1:8" s="179" customFormat="1" ht="28" hidden="1" outlineLevel="1">
      <c r="A5" s="234"/>
      <c r="B5" s="409"/>
      <c r="C5" s="179" t="s">
        <v>173</v>
      </c>
      <c r="D5" s="179" t="s">
        <v>2048</v>
      </c>
      <c r="E5" s="179" t="s">
        <v>2049</v>
      </c>
      <c r="F5" s="234"/>
    </row>
    <row r="6" spans="1:8" s="179" customFormat="1" ht="56" hidden="1" outlineLevel="1">
      <c r="A6" s="234"/>
      <c r="B6" s="409"/>
      <c r="C6" s="179" t="s">
        <v>176</v>
      </c>
      <c r="D6" s="179" t="s">
        <v>2050</v>
      </c>
      <c r="E6" s="179" t="s">
        <v>2051</v>
      </c>
    </row>
    <row r="7" spans="1:8" s="179" customFormat="1" collapsed="1">
      <c r="A7" s="234" t="s">
        <v>2393</v>
      </c>
      <c r="B7" s="409">
        <v>16.02</v>
      </c>
      <c r="C7" s="234" t="s">
        <v>2052</v>
      </c>
      <c r="D7" s="234" t="s">
        <v>2053</v>
      </c>
    </row>
    <row r="8" spans="1:8" s="179" customFormat="1" ht="392" hidden="1" outlineLevel="1">
      <c r="A8" s="234"/>
      <c r="B8" s="409"/>
      <c r="C8" s="179" t="s">
        <v>162</v>
      </c>
      <c r="D8" s="179" t="s">
        <v>2054</v>
      </c>
      <c r="E8" s="179" t="s">
        <v>2055</v>
      </c>
    </row>
    <row r="9" spans="1:8" s="164" customFormat="1" ht="42" hidden="1" outlineLevel="1">
      <c r="A9" s="201"/>
      <c r="B9" s="412"/>
      <c r="C9" s="206" t="s">
        <v>164</v>
      </c>
      <c r="D9" s="206" t="s">
        <v>2056</v>
      </c>
      <c r="E9" s="206" t="s">
        <v>2057</v>
      </c>
      <c r="F9" s="162"/>
      <c r="G9" s="162"/>
      <c r="H9" s="206"/>
    </row>
    <row r="10" spans="1:8" s="179" customFormat="1" ht="28" collapsed="1">
      <c r="A10" s="234" t="s">
        <v>2393</v>
      </c>
      <c r="B10" s="409">
        <v>16.03</v>
      </c>
      <c r="C10" s="234" t="s">
        <v>2058</v>
      </c>
      <c r="D10" s="234" t="s">
        <v>2059</v>
      </c>
    </row>
    <row r="11" spans="1:8" s="179" customFormat="1" ht="168" hidden="1" outlineLevel="1">
      <c r="A11" s="234"/>
      <c r="B11" s="409"/>
      <c r="C11" s="179" t="s">
        <v>162</v>
      </c>
      <c r="D11" s="179" t="s">
        <v>2060</v>
      </c>
      <c r="E11" s="179" t="s">
        <v>2061</v>
      </c>
      <c r="F11" s="234"/>
    </row>
    <row r="12" spans="1:8" s="179" customFormat="1" ht="182" hidden="1" outlineLevel="1">
      <c r="A12" s="234"/>
      <c r="B12" s="409"/>
      <c r="C12" s="179" t="s">
        <v>164</v>
      </c>
      <c r="D12" s="179" t="s">
        <v>2062</v>
      </c>
      <c r="E12" s="179" t="s">
        <v>2063</v>
      </c>
    </row>
    <row r="13" spans="1:8" s="164" customFormat="1" ht="70" hidden="1" outlineLevel="1">
      <c r="A13" s="201"/>
      <c r="B13" s="412"/>
      <c r="C13" s="206" t="s">
        <v>2064</v>
      </c>
      <c r="D13" s="206" t="s">
        <v>2065</v>
      </c>
      <c r="E13" s="206" t="s">
        <v>2066</v>
      </c>
      <c r="F13" s="162"/>
      <c r="G13" s="162"/>
      <c r="H13" s="206"/>
    </row>
    <row r="14" spans="1:8" s="179" customFormat="1" ht="42" collapsed="1">
      <c r="A14" s="234" t="s">
        <v>2393</v>
      </c>
      <c r="B14" s="409">
        <v>16.04</v>
      </c>
      <c r="C14" s="234" t="s">
        <v>2067</v>
      </c>
      <c r="D14" s="234" t="s">
        <v>2068</v>
      </c>
    </row>
    <row r="15" spans="1:8" s="179" customFormat="1" ht="28" hidden="1" outlineLevel="1">
      <c r="A15" s="234"/>
      <c r="B15" s="409"/>
      <c r="C15" s="179" t="s">
        <v>162</v>
      </c>
      <c r="D15" s="179" t="s">
        <v>2069</v>
      </c>
      <c r="E15" s="179" t="s">
        <v>2070</v>
      </c>
    </row>
    <row r="16" spans="1:8" s="179" customFormat="1" ht="42" collapsed="1">
      <c r="A16" s="234" t="s">
        <v>2393</v>
      </c>
      <c r="B16" s="409">
        <v>16.05</v>
      </c>
      <c r="C16" s="234" t="s">
        <v>2071</v>
      </c>
      <c r="D16" s="234" t="s">
        <v>2072</v>
      </c>
    </row>
    <row r="17" spans="1:8" s="179" customFormat="1" ht="28" hidden="1" outlineLevel="1">
      <c r="A17" s="234"/>
      <c r="B17" s="409"/>
      <c r="C17" s="179" t="s">
        <v>162</v>
      </c>
      <c r="D17" s="179" t="s">
        <v>2073</v>
      </c>
      <c r="E17" s="179" t="s">
        <v>2074</v>
      </c>
      <c r="F17" s="264"/>
    </row>
    <row r="18" spans="1:8" s="179" customFormat="1" ht="28" hidden="1" outlineLevel="1">
      <c r="A18" s="234"/>
      <c r="B18" s="409"/>
      <c r="C18" s="179" t="s">
        <v>164</v>
      </c>
      <c r="D18" s="179" t="s">
        <v>2075</v>
      </c>
      <c r="E18" s="179" t="s">
        <v>2076</v>
      </c>
      <c r="F18" s="264"/>
    </row>
    <row r="19" spans="1:8" s="179" customFormat="1" ht="28" hidden="1" outlineLevel="1">
      <c r="A19" s="234"/>
      <c r="B19" s="409"/>
      <c r="C19" s="179" t="s">
        <v>173</v>
      </c>
      <c r="D19" s="179" t="s">
        <v>2077</v>
      </c>
      <c r="E19" s="179" t="s">
        <v>2078</v>
      </c>
      <c r="F19" s="264"/>
    </row>
    <row r="20" spans="1:8" s="179" customFormat="1" ht="28" collapsed="1">
      <c r="A20" s="234" t="s">
        <v>2393</v>
      </c>
      <c r="B20" s="409">
        <v>16.059999999999999</v>
      </c>
      <c r="C20" s="234" t="s">
        <v>2079</v>
      </c>
      <c r="D20" s="234" t="s">
        <v>2080</v>
      </c>
    </row>
    <row r="21" spans="1:8" s="179" customFormat="1" hidden="1" outlineLevel="1">
      <c r="B21" s="409"/>
      <c r="C21" s="179" t="s">
        <v>162</v>
      </c>
      <c r="D21" s="179" t="s">
        <v>2081</v>
      </c>
      <c r="E21" s="179" t="s">
        <v>2082</v>
      </c>
    </row>
    <row r="22" spans="1:8" s="179" customFormat="1" hidden="1" outlineLevel="1">
      <c r="B22" s="409"/>
      <c r="C22" s="179" t="s">
        <v>164</v>
      </c>
      <c r="D22" s="179" t="s">
        <v>2083</v>
      </c>
      <c r="E22" s="179" t="s">
        <v>2084</v>
      </c>
      <c r="F22" s="264"/>
    </row>
    <row r="23" spans="1:8" s="179" customFormat="1" hidden="1" outlineLevel="1">
      <c r="B23" s="409"/>
      <c r="C23" s="179" t="s">
        <v>173</v>
      </c>
      <c r="D23" s="179" t="s">
        <v>2085</v>
      </c>
      <c r="E23" s="179" t="s">
        <v>2086</v>
      </c>
    </row>
    <row r="24" spans="1:8" s="176" customFormat="1" ht="56" collapsed="1">
      <c r="A24" s="234" t="s">
        <v>2393</v>
      </c>
      <c r="B24" s="409">
        <v>16.07</v>
      </c>
      <c r="C24" s="176" t="s">
        <v>2087</v>
      </c>
      <c r="D24" s="176" t="s">
        <v>2088</v>
      </c>
      <c r="E24" s="179"/>
    </row>
    <row r="25" spans="1:8" s="178" customFormat="1" ht="56" hidden="1" outlineLevel="1">
      <c r="B25" s="413"/>
      <c r="C25" s="178" t="s">
        <v>162</v>
      </c>
      <c r="D25" s="178" t="s">
        <v>2089</v>
      </c>
      <c r="E25" s="178" t="s">
        <v>2090</v>
      </c>
      <c r="H25" s="179" t="s">
        <v>214</v>
      </c>
    </row>
    <row r="26" spans="1:8" s="267" customFormat="1" ht="42" hidden="1" outlineLevel="1">
      <c r="A26" s="266"/>
      <c r="B26" s="414"/>
      <c r="C26" s="266" t="s">
        <v>164</v>
      </c>
      <c r="D26" s="266" t="s">
        <v>2091</v>
      </c>
      <c r="E26" s="266" t="s">
        <v>2092</v>
      </c>
      <c r="F26" s="266"/>
      <c r="H26" s="179" t="s">
        <v>214</v>
      </c>
    </row>
    <row r="27" spans="1:8" s="267" customFormat="1" ht="28" hidden="1" outlineLevel="1">
      <c r="A27" s="266"/>
      <c r="B27" s="414"/>
      <c r="C27" s="266" t="s">
        <v>173</v>
      </c>
      <c r="D27" s="266" t="s">
        <v>2093</v>
      </c>
      <c r="E27" s="259" t="s">
        <v>2444</v>
      </c>
      <c r="F27" s="268"/>
      <c r="H27" s="179" t="s">
        <v>214</v>
      </c>
    </row>
    <row r="28" spans="1:8" s="267" customFormat="1" ht="28" hidden="1" outlineLevel="1">
      <c r="A28" s="266"/>
      <c r="B28" s="414"/>
      <c r="C28" s="266" t="s">
        <v>176</v>
      </c>
      <c r="D28" s="266" t="s">
        <v>2094</v>
      </c>
      <c r="E28" s="266" t="s">
        <v>2095</v>
      </c>
      <c r="F28" s="268"/>
      <c r="H28" s="179" t="s">
        <v>214</v>
      </c>
    </row>
    <row r="29" spans="1:8" s="267" customFormat="1" ht="28" hidden="1" outlineLevel="1">
      <c r="A29" s="266"/>
      <c r="B29" s="414"/>
      <c r="C29" s="266" t="s">
        <v>179</v>
      </c>
      <c r="D29" s="266" t="s">
        <v>2096</v>
      </c>
      <c r="E29" s="266" t="s">
        <v>2095</v>
      </c>
      <c r="F29" s="268"/>
      <c r="H29" s="179" t="s">
        <v>214</v>
      </c>
    </row>
    <row r="30" spans="1:8" s="267" customFormat="1" ht="28" hidden="1" outlineLevel="1">
      <c r="A30" s="266"/>
      <c r="B30" s="414"/>
      <c r="C30" s="266" t="s">
        <v>182</v>
      </c>
      <c r="D30" s="266" t="s">
        <v>2097</v>
      </c>
      <c r="E30" s="266" t="s">
        <v>2095</v>
      </c>
      <c r="F30" s="268"/>
      <c r="H30" s="179" t="s">
        <v>214</v>
      </c>
    </row>
    <row r="31" spans="1:8" s="267" customFormat="1" ht="28" hidden="1" outlineLevel="1">
      <c r="A31" s="266"/>
      <c r="B31" s="414"/>
      <c r="C31" s="266" t="s">
        <v>332</v>
      </c>
      <c r="D31" s="269" t="s">
        <v>2098</v>
      </c>
      <c r="E31" s="269" t="s">
        <v>2099</v>
      </c>
      <c r="F31" s="266"/>
      <c r="H31" s="179" t="s">
        <v>214</v>
      </c>
    </row>
    <row r="32" spans="1:8" s="182" customFormat="1" ht="42" collapsed="1">
      <c r="A32" s="234" t="s">
        <v>2393</v>
      </c>
      <c r="B32" s="415">
        <v>16.079999999999998</v>
      </c>
      <c r="C32" s="201" t="s">
        <v>2101</v>
      </c>
      <c r="D32" s="201" t="s">
        <v>2102</v>
      </c>
      <c r="E32" s="206"/>
      <c r="F32" s="206"/>
      <c r="G32" s="206"/>
      <c r="H32" s="206"/>
    </row>
    <row r="33" spans="1:8" s="182" customFormat="1" ht="42" hidden="1" outlineLevel="1">
      <c r="A33" s="201"/>
      <c r="B33" s="412"/>
      <c r="C33" s="206" t="s">
        <v>162</v>
      </c>
      <c r="D33" s="206" t="s">
        <v>2103</v>
      </c>
      <c r="E33" s="206" t="s">
        <v>2104</v>
      </c>
      <c r="G33" s="206"/>
      <c r="H33" s="206"/>
    </row>
    <row r="34" spans="1:8" s="182" customFormat="1" ht="409" hidden="1" outlineLevel="1">
      <c r="A34" s="201"/>
      <c r="B34" s="412"/>
      <c r="C34" s="206" t="s">
        <v>164</v>
      </c>
      <c r="D34" s="206" t="s">
        <v>2105</v>
      </c>
      <c r="E34" s="206" t="s">
        <v>2106</v>
      </c>
      <c r="G34" s="206"/>
      <c r="H34" s="206"/>
    </row>
    <row r="35" spans="1:8" s="182" customFormat="1" ht="28" hidden="1" outlineLevel="1">
      <c r="A35" s="201"/>
      <c r="B35" s="412"/>
      <c r="C35" s="206" t="s">
        <v>173</v>
      </c>
      <c r="D35" s="206" t="s">
        <v>2107</v>
      </c>
      <c r="E35" s="206" t="s">
        <v>2108</v>
      </c>
      <c r="G35" s="206"/>
      <c r="H35" s="206"/>
    </row>
    <row r="36" spans="1:8" s="182" customFormat="1" ht="28" hidden="1" outlineLevel="1">
      <c r="A36" s="201"/>
      <c r="B36" s="412"/>
      <c r="C36" s="206" t="s">
        <v>176</v>
      </c>
      <c r="D36" s="206" t="s">
        <v>2109</v>
      </c>
      <c r="E36" s="206"/>
      <c r="G36" s="206"/>
      <c r="H36" s="206"/>
    </row>
    <row r="37" spans="1:8" s="182" customFormat="1" ht="409" hidden="1" outlineLevel="1">
      <c r="A37" s="201"/>
      <c r="B37" s="412"/>
      <c r="C37" s="206" t="s">
        <v>179</v>
      </c>
      <c r="D37" s="206" t="s">
        <v>2110</v>
      </c>
      <c r="E37" s="206" t="s">
        <v>2111</v>
      </c>
      <c r="G37" s="206"/>
      <c r="H37" s="206"/>
    </row>
    <row r="38" spans="1:8" s="273" customFormat="1" ht="15" collapsed="1">
      <c r="A38" s="234" t="s">
        <v>2393</v>
      </c>
      <c r="B38" s="416">
        <v>16.09</v>
      </c>
      <c r="C38" s="271" t="s">
        <v>2112</v>
      </c>
      <c r="D38" s="271" t="s">
        <v>2113</v>
      </c>
      <c r="E38" s="272"/>
      <c r="F38" s="272"/>
      <c r="G38" s="272"/>
      <c r="H38" s="272"/>
    </row>
    <row r="39" spans="1:8" s="182" customFormat="1" ht="280" hidden="1" outlineLevel="1">
      <c r="A39" s="201"/>
      <c r="B39" s="412"/>
      <c r="C39" s="206" t="s">
        <v>162</v>
      </c>
      <c r="D39" s="206" t="s">
        <v>2114</v>
      </c>
      <c r="E39" s="206"/>
      <c r="F39" s="206"/>
      <c r="G39" s="206"/>
      <c r="H39" s="206"/>
    </row>
    <row r="40" spans="1:8" s="182" customFormat="1" ht="42" collapsed="1">
      <c r="A40" s="234" t="s">
        <v>2393</v>
      </c>
      <c r="B40" s="415">
        <v>16.100000000000001</v>
      </c>
      <c r="C40" s="201" t="s">
        <v>2115</v>
      </c>
      <c r="D40" s="201" t="s">
        <v>2116</v>
      </c>
      <c r="E40" s="206"/>
      <c r="F40" s="206"/>
      <c r="G40" s="206"/>
      <c r="H40" s="206"/>
    </row>
    <row r="41" spans="1:8" s="182" customFormat="1" ht="126" hidden="1" outlineLevel="1">
      <c r="A41" s="160"/>
      <c r="B41" s="415"/>
      <c r="C41" s="206" t="s">
        <v>162</v>
      </c>
      <c r="D41" s="206" t="s">
        <v>2117</v>
      </c>
      <c r="E41" s="206"/>
      <c r="H41" s="206"/>
    </row>
    <row r="42" spans="1:8" s="182" customFormat="1" ht="42" hidden="1" outlineLevel="1">
      <c r="A42" s="160"/>
      <c r="B42" s="415"/>
      <c r="C42" s="206" t="s">
        <v>164</v>
      </c>
      <c r="D42" s="206" t="s">
        <v>2118</v>
      </c>
      <c r="E42" s="206"/>
      <c r="H42" s="206"/>
    </row>
    <row r="43" spans="1:8" s="182" customFormat="1" ht="70" hidden="1" outlineLevel="1">
      <c r="A43" s="160"/>
      <c r="B43" s="415"/>
      <c r="C43" s="206" t="s">
        <v>173</v>
      </c>
      <c r="D43" s="206" t="s">
        <v>2119</v>
      </c>
      <c r="E43" s="206" t="s">
        <v>170</v>
      </c>
      <c r="H43" s="206"/>
    </row>
    <row r="44" spans="1:8" s="182" customFormat="1" ht="56" hidden="1" outlineLevel="1">
      <c r="A44" s="201"/>
      <c r="B44" s="412"/>
      <c r="C44" s="206" t="s">
        <v>176</v>
      </c>
      <c r="D44" s="206" t="s">
        <v>2120</v>
      </c>
      <c r="E44" s="206" t="s">
        <v>2121</v>
      </c>
      <c r="H44" s="206"/>
    </row>
    <row r="45" spans="1:8" s="182" customFormat="1" ht="42" collapsed="1">
      <c r="A45" s="234" t="s">
        <v>2393</v>
      </c>
      <c r="B45" s="415">
        <v>16.11</v>
      </c>
      <c r="C45" s="201" t="s">
        <v>2122</v>
      </c>
      <c r="D45" s="201" t="s">
        <v>2123</v>
      </c>
      <c r="E45" s="206"/>
      <c r="F45" s="206"/>
      <c r="G45" s="206"/>
      <c r="H45" s="206"/>
    </row>
    <row r="46" spans="1:8" s="182" customFormat="1" ht="168" hidden="1" outlineLevel="1">
      <c r="A46" s="201"/>
      <c r="B46" s="412"/>
      <c r="C46" s="206" t="s">
        <v>162</v>
      </c>
      <c r="D46" s="206" t="s">
        <v>2124</v>
      </c>
      <c r="E46" s="206" t="s">
        <v>2125</v>
      </c>
      <c r="F46" s="206"/>
      <c r="H46" s="206"/>
    </row>
    <row r="47" spans="1:8" s="182" customFormat="1" ht="98" hidden="1" outlineLevel="1">
      <c r="A47" s="201"/>
      <c r="B47" s="412"/>
      <c r="C47" s="206" t="s">
        <v>164</v>
      </c>
      <c r="D47" s="206" t="s">
        <v>2126</v>
      </c>
      <c r="E47" s="206" t="s">
        <v>2127</v>
      </c>
      <c r="F47" s="206"/>
      <c r="H47" s="206"/>
    </row>
    <row r="48" spans="1:8" s="182" customFormat="1" ht="28" collapsed="1">
      <c r="A48" s="234" t="s">
        <v>2393</v>
      </c>
      <c r="B48" s="415">
        <v>16.12</v>
      </c>
      <c r="C48" s="201" t="s">
        <v>2128</v>
      </c>
      <c r="D48" s="201" t="s">
        <v>2129</v>
      </c>
      <c r="E48" s="206"/>
      <c r="F48" s="206"/>
      <c r="G48" s="206"/>
      <c r="H48" s="206"/>
    </row>
    <row r="49" spans="1:8" s="182" customFormat="1" ht="252" hidden="1" outlineLevel="1">
      <c r="A49" s="201"/>
      <c r="B49" s="412"/>
      <c r="C49" s="206" t="s">
        <v>162</v>
      </c>
      <c r="D49" s="206" t="s">
        <v>2130</v>
      </c>
      <c r="E49" s="206" t="s">
        <v>2131</v>
      </c>
      <c r="F49" s="206"/>
      <c r="H49" s="206"/>
    </row>
    <row r="50" spans="1:8" s="164" customFormat="1" ht="28" collapsed="1">
      <c r="A50" s="234" t="s">
        <v>2393</v>
      </c>
      <c r="B50" s="409">
        <v>16.13</v>
      </c>
      <c r="C50" s="234" t="s">
        <v>2132</v>
      </c>
      <c r="D50" s="234" t="s">
        <v>2133</v>
      </c>
      <c r="E50" s="179"/>
      <c r="F50" s="179"/>
      <c r="G50" s="179"/>
      <c r="H50" s="206"/>
    </row>
    <row r="51" spans="1:8" s="164" customFormat="1" ht="84" hidden="1" outlineLevel="1">
      <c r="A51" s="234"/>
      <c r="B51" s="409"/>
      <c r="C51" s="179" t="s">
        <v>162</v>
      </c>
      <c r="D51" s="197" t="s">
        <v>2445</v>
      </c>
      <c r="E51" s="179" t="s">
        <v>2134</v>
      </c>
      <c r="F51" s="162"/>
      <c r="G51" s="162"/>
      <c r="H51" s="206"/>
    </row>
    <row r="52" spans="1:8" s="164" customFormat="1" ht="42" hidden="1" outlineLevel="1">
      <c r="A52" s="234"/>
      <c r="B52" s="409"/>
      <c r="C52" s="179" t="s">
        <v>164</v>
      </c>
      <c r="D52" s="197" t="s">
        <v>2446</v>
      </c>
      <c r="E52" s="179" t="s">
        <v>2135</v>
      </c>
      <c r="F52" s="162"/>
      <c r="G52" s="162"/>
      <c r="H52" s="206"/>
    </row>
    <row r="53" spans="1:8" s="164" customFormat="1" ht="42" hidden="1" outlineLevel="1">
      <c r="A53" s="234"/>
      <c r="B53" s="409"/>
      <c r="C53" s="179" t="s">
        <v>173</v>
      </c>
      <c r="D53" s="179" t="s">
        <v>2136</v>
      </c>
      <c r="E53" s="179" t="s">
        <v>2049</v>
      </c>
      <c r="F53" s="162"/>
      <c r="G53" s="162"/>
      <c r="H53" s="206"/>
    </row>
    <row r="54" spans="1:8" s="164" customFormat="1" ht="56" hidden="1" outlineLevel="1">
      <c r="A54" s="234"/>
      <c r="B54" s="409"/>
      <c r="C54" s="179" t="s">
        <v>176</v>
      </c>
      <c r="D54" s="179" t="s">
        <v>2137</v>
      </c>
      <c r="E54" s="179" t="s">
        <v>2051</v>
      </c>
      <c r="F54" s="162"/>
      <c r="G54" s="162"/>
      <c r="H54" s="206"/>
    </row>
    <row r="55" spans="1:8" s="164" customFormat="1" collapsed="1">
      <c r="A55" s="234" t="s">
        <v>2393</v>
      </c>
      <c r="B55" s="410" t="s">
        <v>2440</v>
      </c>
      <c r="C55" s="160" t="s">
        <v>118</v>
      </c>
      <c r="D55" s="160" t="s">
        <v>2140</v>
      </c>
      <c r="E55" s="163"/>
      <c r="F55" s="163"/>
      <c r="G55" s="163"/>
      <c r="H55" s="163"/>
    </row>
    <row r="56" spans="1:8" s="164" customFormat="1" ht="98" hidden="1" outlineLevel="1">
      <c r="A56" s="160"/>
      <c r="B56" s="410"/>
      <c r="C56" s="163" t="s">
        <v>162</v>
      </c>
      <c r="D56" s="163" t="s">
        <v>2141</v>
      </c>
      <c r="E56" s="163" t="s">
        <v>214</v>
      </c>
      <c r="F56" s="163"/>
      <c r="G56" s="163"/>
      <c r="H56" s="163"/>
    </row>
    <row r="57" spans="1:8" s="164" customFormat="1" ht="42" collapsed="1">
      <c r="A57" s="234" t="s">
        <v>2393</v>
      </c>
      <c r="B57" s="410" t="s">
        <v>2441</v>
      </c>
      <c r="C57" s="160" t="s">
        <v>2390</v>
      </c>
      <c r="D57" s="160" t="s">
        <v>2392</v>
      </c>
      <c r="E57" s="163"/>
      <c r="F57" s="163"/>
      <c r="G57" s="163"/>
      <c r="H57" s="163"/>
    </row>
    <row r="58" spans="1:8" s="205" customFormat="1" ht="28" hidden="1" outlineLevel="1">
      <c r="A58" s="163"/>
      <c r="B58" s="411"/>
      <c r="C58" s="163" t="s">
        <v>162</v>
      </c>
      <c r="D58" s="163" t="s">
        <v>2391</v>
      </c>
      <c r="E58" s="163"/>
      <c r="F58" s="163"/>
      <c r="G58" s="163"/>
      <c r="H58" s="163"/>
    </row>
    <row r="59" spans="1:8" s="205" customFormat="1" hidden="1" outlineLevel="1">
      <c r="A59" s="163"/>
      <c r="B59" s="411"/>
      <c r="C59" s="163" t="s">
        <v>164</v>
      </c>
      <c r="D59" s="163" t="s">
        <v>2146</v>
      </c>
      <c r="E59" s="163"/>
      <c r="F59" s="163"/>
      <c r="G59" s="163"/>
      <c r="H59" s="163"/>
    </row>
    <row r="60" spans="1:8" s="205" customFormat="1" ht="154" collapsed="1">
      <c r="A60" s="234" t="s">
        <v>2393</v>
      </c>
      <c r="B60" s="410" t="s">
        <v>2442</v>
      </c>
      <c r="C60" s="160" t="s">
        <v>2156</v>
      </c>
      <c r="D60" s="160" t="s">
        <v>2361</v>
      </c>
      <c r="E60" s="163"/>
      <c r="F60" s="163"/>
      <c r="G60" s="163"/>
      <c r="H60" s="163"/>
    </row>
    <row r="61" spans="1:8" s="205" customFormat="1" ht="28" hidden="1" outlineLevel="1">
      <c r="A61" s="160"/>
      <c r="B61" s="410"/>
      <c r="C61" s="162" t="s">
        <v>162</v>
      </c>
      <c r="D61" s="162" t="s">
        <v>2354</v>
      </c>
      <c r="E61" s="163"/>
      <c r="F61" s="163"/>
      <c r="G61" s="163"/>
      <c r="H61" s="163"/>
    </row>
    <row r="62" spans="1:8" s="205" customFormat="1" hidden="1" outlineLevel="1">
      <c r="A62" s="160"/>
      <c r="B62" s="410"/>
      <c r="C62" s="162" t="s">
        <v>164</v>
      </c>
      <c r="D62" s="162" t="s">
        <v>2355</v>
      </c>
      <c r="E62" s="163" t="s">
        <v>2359</v>
      </c>
      <c r="F62" s="163"/>
      <c r="G62" s="163"/>
      <c r="H62" s="163"/>
    </row>
    <row r="63" spans="1:8" s="205" customFormat="1" ht="70" hidden="1" outlineLevel="1">
      <c r="A63" s="163"/>
      <c r="B63" s="411"/>
      <c r="C63" s="163" t="s">
        <v>173</v>
      </c>
      <c r="D63" s="162" t="s">
        <v>2356</v>
      </c>
      <c r="E63" s="163" t="s">
        <v>2357</v>
      </c>
      <c r="F63" s="163"/>
      <c r="G63" s="163"/>
      <c r="H63" s="163"/>
    </row>
    <row r="64" spans="1:8" s="205" customFormat="1" ht="28" hidden="1" outlineLevel="1">
      <c r="A64" s="163"/>
      <c r="B64" s="411"/>
      <c r="C64" s="163" t="s">
        <v>176</v>
      </c>
      <c r="D64" s="162" t="s">
        <v>2358</v>
      </c>
      <c r="E64" s="163"/>
      <c r="F64" s="163"/>
      <c r="G64" s="163"/>
      <c r="H64" s="163"/>
    </row>
    <row r="65" spans="1:9" s="205" customFormat="1" ht="126" collapsed="1">
      <c r="A65" s="234" t="s">
        <v>2393</v>
      </c>
      <c r="B65" s="410" t="s">
        <v>2443</v>
      </c>
      <c r="C65" s="160" t="s">
        <v>123</v>
      </c>
      <c r="D65" s="160" t="s">
        <v>2362</v>
      </c>
      <c r="E65" s="163"/>
      <c r="F65" s="163"/>
      <c r="G65" s="163"/>
      <c r="H65" s="163"/>
    </row>
    <row r="66" spans="1:9" s="205" customFormat="1" ht="28" hidden="1" outlineLevel="1">
      <c r="A66" s="163"/>
      <c r="B66" s="163"/>
      <c r="C66" s="163" t="s">
        <v>162</v>
      </c>
      <c r="D66" s="162" t="s">
        <v>2354</v>
      </c>
      <c r="E66" s="163"/>
      <c r="F66" s="163"/>
      <c r="G66" s="163"/>
      <c r="H66" s="163"/>
    </row>
    <row r="67" spans="1:9" s="205" customFormat="1" hidden="1" outlineLevel="1">
      <c r="A67" s="163"/>
      <c r="B67" s="163"/>
      <c r="C67" s="163" t="s">
        <v>164</v>
      </c>
      <c r="D67" s="162" t="s">
        <v>2360</v>
      </c>
      <c r="E67" s="163" t="s">
        <v>2359</v>
      </c>
      <c r="F67" s="163"/>
      <c r="G67" s="163"/>
      <c r="H67" s="163"/>
    </row>
    <row r="68" spans="1:9" s="205" customFormat="1" ht="70" hidden="1" outlineLevel="1">
      <c r="A68" s="163"/>
      <c r="B68" s="163"/>
      <c r="C68" s="163" t="s">
        <v>173</v>
      </c>
      <c r="D68" s="162" t="s">
        <v>2356</v>
      </c>
      <c r="E68" s="163" t="s">
        <v>2357</v>
      </c>
      <c r="F68" s="163"/>
      <c r="G68" s="163"/>
      <c r="H68" s="163"/>
    </row>
    <row r="69" spans="1:9" s="457" customFormat="1" ht="30" collapsed="1">
      <c r="A69" s="455" t="s">
        <v>2034</v>
      </c>
      <c r="B69" s="456">
        <v>16.18</v>
      </c>
      <c r="C69" s="457" t="s">
        <v>2252</v>
      </c>
      <c r="D69" s="457" t="s">
        <v>2247</v>
      </c>
    </row>
    <row r="70" spans="1:9" s="109" customFormat="1" ht="15" hidden="1" outlineLevel="1">
      <c r="A70"/>
      <c r="C70" t="s">
        <v>162</v>
      </c>
      <c r="D70" s="109" t="s">
        <v>2248</v>
      </c>
    </row>
    <row r="71" spans="1:9" s="109" customFormat="1" ht="30" hidden="1" outlineLevel="1">
      <c r="A71"/>
      <c r="C71" t="s">
        <v>164</v>
      </c>
      <c r="D71" s="109" t="s">
        <v>2249</v>
      </c>
    </row>
    <row r="72" spans="1:9" s="109" customFormat="1" ht="30" hidden="1" outlineLevel="1">
      <c r="A72"/>
      <c r="C72" t="s">
        <v>173</v>
      </c>
      <c r="D72" s="109" t="s">
        <v>2250</v>
      </c>
    </row>
    <row r="73" spans="1:9" s="109" customFormat="1" ht="15" hidden="1" outlineLevel="1">
      <c r="A73"/>
      <c r="C73" t="s">
        <v>176</v>
      </c>
      <c r="D73" s="109" t="s">
        <v>2251</v>
      </c>
    </row>
    <row r="74" spans="1:9" s="265" customFormat="1" ht="15">
      <c r="A74" s="172"/>
      <c r="B74" s="171"/>
      <c r="C74" s="172"/>
      <c r="D74" s="172"/>
      <c r="E74" s="172"/>
      <c r="F74" s="172"/>
      <c r="G74" s="172"/>
      <c r="H74" s="172"/>
      <c r="I74" s="198"/>
    </row>
    <row r="75" spans="1:9" s="265" customFormat="1" ht="15">
      <c r="A75" s="172"/>
      <c r="B75" s="171"/>
      <c r="C75" s="172"/>
      <c r="D75" s="172"/>
      <c r="E75" s="172"/>
      <c r="F75" s="172"/>
      <c r="G75" s="172"/>
      <c r="H75" s="172"/>
      <c r="I75" s="198"/>
    </row>
    <row r="76" spans="1:9" s="265" customFormat="1" ht="15">
      <c r="A76" s="172"/>
      <c r="B76" s="171"/>
      <c r="C76" s="172"/>
      <c r="D76" s="172"/>
      <c r="E76" s="172"/>
      <c r="F76" s="172"/>
      <c r="G76" s="172"/>
      <c r="H76" s="172"/>
      <c r="I76" s="198"/>
    </row>
    <row r="77" spans="1:9" s="265" customFormat="1" ht="15">
      <c r="A77" s="172"/>
      <c r="B77" s="171"/>
      <c r="C77" s="172"/>
      <c r="D77" s="172"/>
      <c r="E77" s="172"/>
      <c r="F77" s="172"/>
      <c r="G77" s="172"/>
      <c r="H77" s="172"/>
      <c r="I77" s="198"/>
    </row>
    <row r="78" spans="1:9" s="265" customFormat="1" ht="15">
      <c r="A78" s="172"/>
      <c r="B78" s="171"/>
      <c r="C78" s="172"/>
      <c r="D78" s="172"/>
      <c r="E78" s="172"/>
      <c r="F78" s="172"/>
      <c r="G78" s="172"/>
      <c r="H78" s="172"/>
      <c r="I78" s="198"/>
    </row>
    <row r="79" spans="1:9" s="265" customFormat="1" ht="15">
      <c r="A79" s="172"/>
      <c r="B79" s="171"/>
      <c r="C79" s="172"/>
      <c r="D79" s="172"/>
      <c r="E79" s="172"/>
      <c r="F79" s="172"/>
      <c r="G79" s="172"/>
      <c r="H79" s="172"/>
      <c r="I79" s="198"/>
    </row>
    <row r="80" spans="1:9" s="265" customFormat="1" ht="15">
      <c r="A80" s="172"/>
      <c r="B80" s="171"/>
      <c r="C80" s="172"/>
      <c r="D80" s="172"/>
      <c r="E80" s="172"/>
      <c r="F80" s="172"/>
      <c r="G80" s="172"/>
      <c r="H80" s="172"/>
      <c r="I80" s="198"/>
    </row>
    <row r="81" spans="1:9" s="265" customFormat="1" ht="15">
      <c r="A81" s="172"/>
      <c r="B81" s="171"/>
      <c r="C81" s="172"/>
      <c r="D81" s="172"/>
      <c r="E81" s="172"/>
      <c r="F81" s="172"/>
      <c r="G81" s="172"/>
      <c r="H81" s="172"/>
      <c r="I81" s="198"/>
    </row>
    <row r="82" spans="1:9" s="265" customFormat="1" ht="15">
      <c r="A82" s="172"/>
      <c r="B82" s="171"/>
      <c r="C82" s="172"/>
      <c r="D82" s="172"/>
      <c r="E82" s="172"/>
      <c r="F82" s="172"/>
      <c r="G82" s="172"/>
      <c r="H82" s="172"/>
      <c r="I82" s="198"/>
    </row>
    <row r="83" spans="1:9" s="265" customFormat="1" ht="15">
      <c r="A83" s="172"/>
      <c r="B83" s="171"/>
      <c r="C83" s="172"/>
      <c r="D83" s="172"/>
      <c r="E83" s="172"/>
      <c r="F83" s="172"/>
      <c r="G83" s="172"/>
      <c r="H83" s="172"/>
      <c r="I83" s="198"/>
    </row>
    <row r="84" spans="1:9" s="265" customFormat="1" ht="15">
      <c r="A84" s="172"/>
      <c r="B84" s="171"/>
      <c r="C84" s="172"/>
      <c r="D84" s="172"/>
      <c r="E84" s="172"/>
      <c r="F84" s="172"/>
      <c r="G84" s="172"/>
      <c r="H84" s="172"/>
      <c r="I84" s="198"/>
    </row>
    <row r="85" spans="1:9" s="265" customFormat="1" ht="15">
      <c r="A85" s="172"/>
      <c r="B85" s="171"/>
      <c r="C85" s="172"/>
      <c r="D85" s="172"/>
      <c r="E85" s="172"/>
      <c r="F85" s="172"/>
      <c r="G85" s="172"/>
      <c r="H85" s="172"/>
      <c r="I85" s="198"/>
    </row>
    <row r="86" spans="1:9" s="265" customFormat="1" ht="15">
      <c r="A86" s="172"/>
      <c r="B86" s="171"/>
      <c r="C86" s="172"/>
      <c r="D86" s="172"/>
      <c r="E86" s="172"/>
      <c r="F86" s="172"/>
      <c r="G86" s="172"/>
      <c r="H86" s="172"/>
      <c r="I86" s="198"/>
    </row>
    <row r="87" spans="1:9" s="265" customFormat="1" ht="15">
      <c r="A87" s="172"/>
      <c r="B87" s="171"/>
      <c r="C87" s="172"/>
      <c r="D87" s="172"/>
      <c r="E87" s="172"/>
      <c r="F87" s="172"/>
      <c r="G87" s="172"/>
      <c r="H87" s="172"/>
      <c r="I87" s="198"/>
    </row>
    <row r="88" spans="1:9" s="265" customFormat="1" ht="15">
      <c r="A88" s="172"/>
      <c r="B88" s="171"/>
      <c r="C88" s="172"/>
      <c r="D88" s="172"/>
      <c r="E88" s="172"/>
      <c r="F88" s="172"/>
      <c r="G88" s="172"/>
      <c r="H88" s="172"/>
      <c r="I88" s="198"/>
    </row>
    <row r="89" spans="1:9" s="265" customFormat="1" ht="15">
      <c r="A89" s="172"/>
      <c r="B89" s="171"/>
      <c r="C89" s="172"/>
      <c r="D89" s="172"/>
      <c r="E89" s="172"/>
      <c r="F89" s="172"/>
      <c r="G89" s="172"/>
      <c r="H89" s="172"/>
      <c r="I89" s="198"/>
    </row>
    <row r="90" spans="1:9" s="265" customFormat="1" ht="15">
      <c r="A90" s="172"/>
      <c r="B90" s="171"/>
      <c r="C90" s="172"/>
      <c r="D90" s="172"/>
      <c r="E90" s="172"/>
      <c r="F90" s="172"/>
      <c r="G90" s="172"/>
      <c r="H90" s="172"/>
      <c r="I90" s="198"/>
    </row>
    <row r="91" spans="1:9" s="265" customFormat="1" ht="15">
      <c r="A91" s="172"/>
      <c r="B91" s="171"/>
      <c r="C91" s="172"/>
      <c r="D91" s="172"/>
      <c r="E91" s="172"/>
      <c r="F91" s="172"/>
      <c r="G91" s="172"/>
      <c r="H91" s="172"/>
      <c r="I91" s="198"/>
    </row>
    <row r="92" spans="1:9" s="265" customFormat="1" ht="15">
      <c r="A92" s="172"/>
      <c r="B92" s="171"/>
      <c r="C92" s="172"/>
      <c r="D92" s="172"/>
      <c r="E92" s="172"/>
      <c r="F92" s="172"/>
      <c r="G92" s="172"/>
      <c r="H92" s="172"/>
      <c r="I92" s="198"/>
    </row>
    <row r="93" spans="1:9" s="265" customFormat="1" ht="15">
      <c r="A93" s="172"/>
      <c r="B93" s="171"/>
      <c r="C93" s="172"/>
      <c r="D93" s="172"/>
      <c r="E93" s="172"/>
      <c r="F93" s="172"/>
      <c r="G93" s="172"/>
      <c r="H93" s="172"/>
      <c r="I93" s="198"/>
    </row>
    <row r="94" spans="1:9" s="265" customFormat="1" ht="15">
      <c r="A94" s="172"/>
      <c r="B94" s="171"/>
      <c r="C94" s="172"/>
      <c r="D94" s="172"/>
      <c r="E94" s="172"/>
      <c r="F94" s="172"/>
      <c r="G94" s="172"/>
      <c r="H94" s="172"/>
      <c r="I94" s="198"/>
    </row>
    <row r="95" spans="1:9" s="265" customFormat="1" ht="15">
      <c r="A95" s="172"/>
      <c r="B95" s="171"/>
      <c r="C95" s="172"/>
      <c r="D95" s="172"/>
      <c r="E95" s="172"/>
      <c r="F95" s="172"/>
      <c r="G95" s="172"/>
      <c r="H95" s="172"/>
      <c r="I95" s="198"/>
    </row>
    <row r="96" spans="1:9" s="265" customFormat="1" ht="15">
      <c r="A96" s="172"/>
      <c r="B96" s="171"/>
      <c r="C96" s="172"/>
      <c r="D96" s="172"/>
      <c r="E96" s="172"/>
      <c r="F96" s="172"/>
      <c r="G96" s="172"/>
      <c r="H96" s="172"/>
      <c r="I96" s="198"/>
    </row>
    <row r="97" spans="1:9" s="265" customFormat="1" ht="15">
      <c r="A97" s="172"/>
      <c r="B97" s="171"/>
      <c r="C97" s="172"/>
      <c r="D97" s="172"/>
      <c r="E97" s="172"/>
      <c r="F97" s="172"/>
      <c r="G97" s="172"/>
      <c r="H97" s="172"/>
      <c r="I97" s="198"/>
    </row>
    <row r="98" spans="1:9" s="265" customFormat="1" ht="15">
      <c r="A98" s="172"/>
      <c r="B98" s="171"/>
      <c r="C98" s="172"/>
      <c r="D98" s="172"/>
      <c r="E98" s="172"/>
      <c r="F98" s="172"/>
      <c r="G98" s="172"/>
      <c r="H98" s="172"/>
      <c r="I98" s="198"/>
    </row>
    <row r="99" spans="1:9" s="265" customFormat="1" ht="15">
      <c r="A99" s="172"/>
      <c r="B99" s="171"/>
      <c r="C99" s="172"/>
      <c r="D99" s="172"/>
      <c r="E99" s="172"/>
      <c r="F99" s="172"/>
      <c r="G99" s="172"/>
      <c r="H99" s="172"/>
      <c r="I99" s="198"/>
    </row>
    <row r="100" spans="1:9" s="265" customFormat="1" ht="15">
      <c r="A100" s="172"/>
      <c r="B100" s="171"/>
      <c r="C100" s="172"/>
      <c r="D100" s="172"/>
      <c r="E100" s="172"/>
      <c r="F100" s="172"/>
      <c r="G100" s="172"/>
      <c r="H100" s="172"/>
      <c r="I100" s="198"/>
    </row>
    <row r="101" spans="1:9" s="265" customFormat="1" ht="15">
      <c r="A101" s="172"/>
      <c r="B101" s="171"/>
      <c r="C101" s="172"/>
      <c r="D101" s="172"/>
      <c r="E101" s="172"/>
      <c r="F101" s="172"/>
      <c r="G101" s="172"/>
      <c r="H101" s="172"/>
      <c r="I101" s="198"/>
    </row>
    <row r="102" spans="1:9" s="265" customFormat="1" ht="15">
      <c r="A102" s="172"/>
      <c r="B102" s="171"/>
      <c r="C102" s="172"/>
      <c r="D102" s="172"/>
      <c r="E102" s="172"/>
      <c r="F102" s="172"/>
      <c r="G102" s="172"/>
      <c r="H102" s="172"/>
      <c r="I102" s="198"/>
    </row>
    <row r="103" spans="1:9" s="265" customFormat="1" ht="15">
      <c r="A103" s="172"/>
      <c r="B103" s="171"/>
      <c r="C103" s="172"/>
      <c r="D103" s="172"/>
      <c r="E103" s="172"/>
      <c r="F103" s="172"/>
      <c r="G103" s="172"/>
      <c r="H103" s="172"/>
      <c r="I103" s="198"/>
    </row>
    <row r="104" spans="1:9" s="265" customFormat="1" ht="15">
      <c r="A104" s="172"/>
      <c r="B104" s="171"/>
      <c r="C104" s="172"/>
      <c r="D104" s="172"/>
      <c r="E104" s="172"/>
      <c r="F104" s="172"/>
      <c r="G104" s="172"/>
      <c r="H104" s="172"/>
      <c r="I104" s="198"/>
    </row>
    <row r="105" spans="1:9" s="265" customFormat="1" ht="15">
      <c r="A105" s="172"/>
      <c r="B105" s="171"/>
      <c r="C105" s="172"/>
      <c r="D105" s="172"/>
      <c r="E105" s="172"/>
      <c r="F105" s="172"/>
      <c r="G105" s="172"/>
      <c r="H105" s="172"/>
      <c r="I105" s="198"/>
    </row>
    <row r="106" spans="1:9" s="265" customFormat="1" ht="15">
      <c r="A106" s="172"/>
      <c r="B106" s="171"/>
      <c r="C106" s="172"/>
      <c r="D106" s="172"/>
      <c r="E106" s="172"/>
      <c r="F106" s="172"/>
      <c r="G106" s="172"/>
      <c r="H106" s="172"/>
      <c r="I106" s="198"/>
    </row>
    <row r="107" spans="1:9" s="265" customFormat="1" ht="15">
      <c r="A107" s="172"/>
      <c r="B107" s="171"/>
      <c r="C107" s="172"/>
      <c r="D107" s="172"/>
      <c r="E107" s="172"/>
      <c r="F107" s="172"/>
      <c r="G107" s="172"/>
      <c r="H107" s="172"/>
      <c r="I107" s="198"/>
    </row>
    <row r="108" spans="1:9" s="265" customFormat="1" ht="15">
      <c r="A108" s="172"/>
      <c r="B108" s="171"/>
      <c r="C108" s="172"/>
      <c r="D108" s="172"/>
      <c r="E108" s="172"/>
      <c r="F108" s="172"/>
      <c r="G108" s="172"/>
      <c r="H108" s="172"/>
      <c r="I108" s="198"/>
    </row>
    <row r="109" spans="1:9" s="265" customFormat="1" ht="15">
      <c r="A109" s="172"/>
      <c r="B109" s="171"/>
      <c r="C109" s="172"/>
      <c r="D109" s="172"/>
      <c r="E109" s="172"/>
      <c r="F109" s="172"/>
      <c r="G109" s="172"/>
      <c r="H109" s="172"/>
      <c r="I109" s="198"/>
    </row>
    <row r="110" spans="1:9" s="265" customFormat="1" ht="15">
      <c r="A110" s="172"/>
      <c r="B110" s="171"/>
      <c r="C110" s="172"/>
      <c r="D110" s="172"/>
      <c r="E110" s="172"/>
      <c r="F110" s="172"/>
      <c r="G110" s="172"/>
      <c r="H110" s="172"/>
      <c r="I110" s="198"/>
    </row>
    <row r="111" spans="1:9" s="265" customFormat="1" ht="15">
      <c r="A111" s="172"/>
      <c r="B111" s="171"/>
      <c r="C111" s="172"/>
      <c r="D111" s="172"/>
      <c r="E111" s="172"/>
      <c r="F111" s="172"/>
      <c r="G111" s="172"/>
      <c r="H111" s="172"/>
      <c r="I111" s="198"/>
    </row>
    <row r="112" spans="1:9" s="265" customFormat="1" ht="15">
      <c r="A112" s="172"/>
      <c r="B112" s="171"/>
      <c r="C112" s="172"/>
      <c r="D112" s="172"/>
      <c r="E112" s="172"/>
      <c r="F112" s="172"/>
      <c r="G112" s="172"/>
      <c r="H112" s="172"/>
      <c r="I112" s="198"/>
    </row>
    <row r="113" spans="1:9" s="265" customFormat="1" ht="15">
      <c r="A113" s="172"/>
      <c r="B113" s="171"/>
      <c r="C113" s="172"/>
      <c r="D113" s="172"/>
      <c r="E113" s="172"/>
      <c r="F113" s="172"/>
      <c r="G113" s="172"/>
      <c r="H113" s="172"/>
      <c r="I113" s="198"/>
    </row>
    <row r="114" spans="1:9" s="265" customFormat="1" ht="15">
      <c r="A114" s="172"/>
      <c r="B114" s="171"/>
      <c r="C114" s="172"/>
      <c r="D114" s="172"/>
      <c r="E114" s="172"/>
      <c r="F114" s="172"/>
      <c r="G114" s="172"/>
      <c r="H114" s="172"/>
      <c r="I114" s="198"/>
    </row>
    <row r="115" spans="1:9" s="265" customFormat="1" ht="15">
      <c r="A115" s="172"/>
      <c r="B115" s="171"/>
      <c r="C115" s="172"/>
      <c r="D115" s="172"/>
      <c r="E115" s="172"/>
      <c r="F115" s="172"/>
      <c r="G115" s="172"/>
      <c r="H115" s="172"/>
      <c r="I115" s="198"/>
    </row>
    <row r="116" spans="1:9" s="265" customFormat="1" ht="15">
      <c r="A116" s="172"/>
      <c r="B116" s="171"/>
      <c r="C116" s="172"/>
      <c r="D116" s="172"/>
      <c r="E116" s="172"/>
      <c r="F116" s="172"/>
      <c r="G116" s="172"/>
      <c r="H116" s="172"/>
      <c r="I116" s="198"/>
    </row>
    <row r="117" spans="1:9" s="265" customFormat="1" ht="15">
      <c r="A117" s="172"/>
      <c r="B117" s="171"/>
      <c r="C117" s="172"/>
      <c r="D117" s="172"/>
      <c r="E117" s="172"/>
      <c r="F117" s="172"/>
      <c r="G117" s="172"/>
      <c r="H117" s="172"/>
      <c r="I117" s="198"/>
    </row>
    <row r="118" spans="1:9" s="265" customFormat="1" ht="15">
      <c r="A118" s="172"/>
      <c r="B118" s="171"/>
      <c r="C118" s="172"/>
      <c r="D118" s="172"/>
      <c r="E118" s="172"/>
      <c r="F118" s="172"/>
      <c r="G118" s="172"/>
      <c r="H118" s="172"/>
      <c r="I118" s="198"/>
    </row>
    <row r="119" spans="1:9" s="265" customFormat="1" ht="15">
      <c r="A119" s="172"/>
      <c r="B119" s="171"/>
      <c r="C119" s="172"/>
      <c r="D119" s="172"/>
      <c r="E119" s="172"/>
      <c r="F119" s="172"/>
      <c r="G119" s="172"/>
      <c r="H119" s="172"/>
      <c r="I119" s="198"/>
    </row>
    <row r="120" spans="1:9" s="265" customFormat="1" ht="15">
      <c r="A120" s="172"/>
      <c r="B120" s="171"/>
      <c r="C120" s="172"/>
      <c r="D120" s="172"/>
      <c r="E120" s="172"/>
      <c r="F120" s="172"/>
      <c r="G120" s="172"/>
      <c r="H120" s="172"/>
      <c r="I120" s="198"/>
    </row>
    <row r="121" spans="1:9" s="265" customFormat="1" ht="15">
      <c r="A121" s="172"/>
      <c r="B121" s="171"/>
      <c r="C121" s="172"/>
      <c r="D121" s="172"/>
      <c r="E121" s="172"/>
      <c r="F121" s="172"/>
      <c r="G121" s="172"/>
      <c r="H121" s="172"/>
      <c r="I121" s="198"/>
    </row>
    <row r="122" spans="1:9" s="265" customFormat="1" ht="15">
      <c r="A122" s="172"/>
      <c r="B122" s="171"/>
      <c r="C122" s="172"/>
      <c r="D122" s="172"/>
      <c r="E122" s="172"/>
      <c r="F122" s="172"/>
      <c r="G122" s="172"/>
      <c r="H122" s="172"/>
      <c r="I122" s="198"/>
    </row>
    <row r="123" spans="1:9" s="265" customFormat="1" ht="15">
      <c r="A123" s="172"/>
      <c r="B123" s="171"/>
      <c r="C123" s="172"/>
      <c r="D123" s="172"/>
      <c r="E123" s="172"/>
      <c r="F123" s="172"/>
      <c r="G123" s="172"/>
      <c r="H123" s="172"/>
      <c r="I123" s="198"/>
    </row>
    <row r="124" spans="1:9" s="265" customFormat="1" ht="15">
      <c r="A124" s="172"/>
      <c r="B124" s="171"/>
      <c r="C124" s="172"/>
      <c r="D124" s="172"/>
      <c r="E124" s="172"/>
      <c r="F124" s="172"/>
      <c r="G124" s="172"/>
      <c r="H124" s="172"/>
      <c r="I124" s="198"/>
    </row>
    <row r="125" spans="1:9" s="265" customFormat="1" ht="15">
      <c r="A125" s="172"/>
      <c r="B125" s="171"/>
      <c r="C125" s="172"/>
      <c r="D125" s="172"/>
      <c r="E125" s="172"/>
      <c r="F125" s="172"/>
      <c r="G125" s="172"/>
      <c r="H125" s="172"/>
      <c r="I125" s="198"/>
    </row>
    <row r="126" spans="1:9" s="265" customFormat="1" ht="15">
      <c r="A126" s="172"/>
      <c r="B126" s="171"/>
      <c r="C126" s="172"/>
      <c r="D126" s="172"/>
      <c r="E126" s="172"/>
      <c r="F126" s="172"/>
      <c r="G126" s="172"/>
      <c r="H126" s="172"/>
      <c r="I126" s="198"/>
    </row>
    <row r="127" spans="1:9" s="265" customFormat="1" ht="15">
      <c r="A127" s="172"/>
      <c r="B127" s="171"/>
      <c r="C127" s="172"/>
      <c r="D127" s="172"/>
      <c r="E127" s="172"/>
      <c r="F127" s="172"/>
      <c r="G127" s="172"/>
      <c r="H127" s="172"/>
      <c r="I127" s="198"/>
    </row>
    <row r="128" spans="1:9" s="265" customFormat="1" ht="15">
      <c r="A128" s="172"/>
      <c r="B128" s="171"/>
      <c r="C128" s="172"/>
      <c r="D128" s="172"/>
      <c r="E128" s="172"/>
      <c r="F128" s="172"/>
      <c r="G128" s="172"/>
      <c r="H128" s="172"/>
      <c r="I128" s="198"/>
    </row>
    <row r="129" spans="1:9" s="265" customFormat="1" ht="15">
      <c r="A129" s="172"/>
      <c r="B129" s="171"/>
      <c r="C129" s="172"/>
      <c r="D129" s="172"/>
      <c r="E129" s="172"/>
      <c r="F129" s="172"/>
      <c r="G129" s="172"/>
      <c r="H129" s="172"/>
      <c r="I129" s="198"/>
    </row>
    <row r="130" spans="1:9" s="265" customFormat="1" ht="15">
      <c r="A130" s="172"/>
      <c r="B130" s="171"/>
      <c r="C130" s="172"/>
      <c r="D130" s="172"/>
      <c r="E130" s="172"/>
      <c r="F130" s="172"/>
      <c r="G130" s="172"/>
      <c r="H130" s="172"/>
      <c r="I130" s="198"/>
    </row>
    <row r="131" spans="1:9" s="265" customFormat="1" ht="15">
      <c r="A131" s="172"/>
      <c r="B131" s="171"/>
      <c r="C131" s="172"/>
      <c r="D131" s="172"/>
      <c r="E131" s="172"/>
      <c r="F131" s="172"/>
      <c r="G131" s="172"/>
      <c r="H131" s="172"/>
      <c r="I131" s="198"/>
    </row>
    <row r="132" spans="1:9" s="265" customFormat="1" ht="15">
      <c r="A132" s="172"/>
      <c r="B132" s="171"/>
      <c r="C132" s="172"/>
      <c r="D132" s="172"/>
      <c r="E132" s="172"/>
      <c r="F132" s="172"/>
      <c r="G132" s="172"/>
      <c r="H132" s="172"/>
      <c r="I132" s="198"/>
    </row>
    <row r="133" spans="1:9" s="265" customFormat="1" ht="15">
      <c r="A133" s="172"/>
      <c r="B133" s="171"/>
      <c r="C133" s="172"/>
      <c r="D133" s="172"/>
      <c r="E133" s="172"/>
      <c r="F133" s="172"/>
      <c r="G133" s="172"/>
      <c r="H133" s="172"/>
      <c r="I133" s="198"/>
    </row>
    <row r="134" spans="1:9" s="265" customFormat="1" ht="15">
      <c r="A134" s="172"/>
      <c r="B134" s="171"/>
      <c r="C134" s="172"/>
      <c r="D134" s="172"/>
      <c r="E134" s="172"/>
      <c r="F134" s="172"/>
      <c r="G134" s="172"/>
      <c r="H134" s="172"/>
      <c r="I134" s="198"/>
    </row>
    <row r="135" spans="1:9" s="265" customFormat="1" ht="15">
      <c r="A135" s="172"/>
      <c r="B135" s="171"/>
      <c r="C135" s="172"/>
      <c r="D135" s="172"/>
      <c r="E135" s="172"/>
      <c r="F135" s="172"/>
      <c r="G135" s="172"/>
      <c r="H135" s="172"/>
      <c r="I135" s="198"/>
    </row>
    <row r="136" spans="1:9" s="265" customFormat="1" ht="15">
      <c r="A136" s="172"/>
      <c r="B136" s="171"/>
      <c r="C136" s="172"/>
      <c r="D136" s="172"/>
      <c r="E136" s="172"/>
      <c r="F136" s="172"/>
      <c r="G136" s="172"/>
      <c r="H136" s="172"/>
      <c r="I136" s="198"/>
    </row>
    <row r="137" spans="1:9" s="265" customFormat="1" ht="15">
      <c r="A137" s="172"/>
      <c r="B137" s="171"/>
      <c r="C137" s="172"/>
      <c r="D137" s="172"/>
      <c r="E137" s="172"/>
      <c r="F137" s="172"/>
      <c r="G137" s="172"/>
      <c r="H137" s="172"/>
      <c r="I137" s="198"/>
    </row>
    <row r="138" spans="1:9" s="265" customFormat="1" ht="15">
      <c r="A138" s="172"/>
      <c r="B138" s="171"/>
      <c r="C138" s="172"/>
      <c r="D138" s="172"/>
      <c r="E138" s="172"/>
      <c r="F138" s="172"/>
      <c r="G138" s="172"/>
      <c r="H138" s="172"/>
      <c r="I138" s="198"/>
    </row>
    <row r="139" spans="1:9" s="265" customFormat="1" ht="15">
      <c r="A139" s="172"/>
      <c r="B139" s="171"/>
      <c r="C139" s="172"/>
      <c r="D139" s="172"/>
      <c r="E139" s="172"/>
      <c r="F139" s="172"/>
      <c r="G139" s="172"/>
      <c r="H139" s="172"/>
      <c r="I139" s="198"/>
    </row>
    <row r="140" spans="1:9" s="265" customFormat="1" ht="15">
      <c r="A140" s="172"/>
      <c r="B140" s="171"/>
      <c r="C140" s="172"/>
      <c r="D140" s="172"/>
      <c r="E140" s="172"/>
      <c r="F140" s="172"/>
      <c r="G140" s="172"/>
      <c r="H140" s="172"/>
      <c r="I140" s="198"/>
    </row>
    <row r="141" spans="1:9" s="265" customFormat="1" ht="15">
      <c r="A141" s="172"/>
      <c r="B141" s="171"/>
      <c r="C141" s="172"/>
      <c r="D141" s="172"/>
      <c r="E141" s="172"/>
      <c r="F141" s="172"/>
      <c r="G141" s="172"/>
      <c r="H141" s="172"/>
      <c r="I141" s="198"/>
    </row>
    <row r="142" spans="1:9" s="265" customFormat="1" ht="15">
      <c r="A142" s="172"/>
      <c r="B142" s="171"/>
      <c r="C142" s="172"/>
      <c r="D142" s="172"/>
      <c r="E142" s="172"/>
      <c r="F142" s="172"/>
      <c r="G142" s="172"/>
      <c r="H142" s="172"/>
      <c r="I142" s="198"/>
    </row>
    <row r="143" spans="1:9" s="265" customFormat="1" ht="15">
      <c r="A143" s="172"/>
      <c r="B143" s="171"/>
      <c r="C143" s="172"/>
      <c r="D143" s="172"/>
      <c r="E143" s="172"/>
      <c r="F143" s="172"/>
      <c r="G143" s="172"/>
      <c r="H143" s="172"/>
      <c r="I143" s="198"/>
    </row>
    <row r="144" spans="1:9" s="265" customFormat="1" ht="15">
      <c r="A144" s="172"/>
      <c r="B144" s="171"/>
      <c r="C144" s="172"/>
      <c r="D144" s="172"/>
      <c r="E144" s="172"/>
      <c r="F144" s="172"/>
      <c r="G144" s="172"/>
      <c r="H144" s="172"/>
      <c r="I144" s="198"/>
    </row>
    <row r="145" spans="1:9" s="265" customFormat="1" ht="15">
      <c r="A145" s="172"/>
      <c r="B145" s="171"/>
      <c r="C145" s="172"/>
      <c r="D145" s="172"/>
      <c r="E145" s="172"/>
      <c r="F145" s="172"/>
      <c r="G145" s="172"/>
      <c r="H145" s="172"/>
      <c r="I145" s="198"/>
    </row>
    <row r="146" spans="1:9" s="265" customFormat="1" ht="15">
      <c r="A146" s="172"/>
      <c r="B146" s="171"/>
      <c r="C146" s="172"/>
      <c r="D146" s="172"/>
      <c r="E146" s="172"/>
      <c r="F146" s="172"/>
      <c r="G146" s="172"/>
      <c r="H146" s="172"/>
      <c r="I146" s="198"/>
    </row>
    <row r="147" spans="1:9" s="265" customFormat="1" ht="15">
      <c r="A147" s="172"/>
      <c r="B147" s="171"/>
      <c r="C147" s="172"/>
      <c r="D147" s="172"/>
      <c r="E147" s="172"/>
      <c r="F147" s="172"/>
      <c r="G147" s="172"/>
      <c r="H147" s="172"/>
      <c r="I147" s="198"/>
    </row>
    <row r="148" spans="1:9" s="265" customFormat="1" ht="15">
      <c r="A148" s="172"/>
      <c r="B148" s="171"/>
      <c r="C148" s="172"/>
      <c r="D148" s="172"/>
      <c r="E148" s="172"/>
      <c r="F148" s="172"/>
      <c r="G148" s="172"/>
      <c r="H148" s="172"/>
      <c r="I148" s="198"/>
    </row>
    <row r="149" spans="1:9" s="265" customFormat="1" ht="15">
      <c r="A149" s="172"/>
      <c r="B149" s="171"/>
      <c r="C149" s="172"/>
      <c r="D149" s="172"/>
      <c r="E149" s="172"/>
      <c r="F149" s="172"/>
      <c r="G149" s="172"/>
      <c r="H149" s="172"/>
      <c r="I149" s="198"/>
    </row>
    <row r="150" spans="1:9" s="265" customFormat="1" ht="15">
      <c r="A150" s="172"/>
      <c r="B150" s="171"/>
      <c r="C150" s="172"/>
      <c r="D150" s="172"/>
      <c r="E150" s="172"/>
      <c r="F150" s="172"/>
      <c r="G150" s="172"/>
      <c r="H150" s="172"/>
      <c r="I150" s="198"/>
    </row>
    <row r="151" spans="1:9" s="265" customFormat="1" ht="15">
      <c r="A151" s="172"/>
      <c r="B151" s="171"/>
      <c r="C151" s="172"/>
      <c r="D151" s="172"/>
      <c r="E151" s="172"/>
      <c r="F151" s="172"/>
      <c r="G151" s="172"/>
      <c r="H151" s="172"/>
      <c r="I151" s="198"/>
    </row>
    <row r="152" spans="1:9" s="265" customFormat="1" ht="15">
      <c r="A152" s="172"/>
      <c r="B152" s="171"/>
      <c r="C152" s="172"/>
      <c r="D152" s="172"/>
      <c r="E152" s="172"/>
      <c r="F152" s="172"/>
      <c r="G152" s="172"/>
      <c r="H152" s="172"/>
      <c r="I152" s="198"/>
    </row>
    <row r="153" spans="1:9" s="265" customFormat="1" ht="15">
      <c r="A153" s="172"/>
      <c r="B153" s="171"/>
      <c r="C153" s="172"/>
      <c r="D153" s="172"/>
      <c r="E153" s="172"/>
      <c r="F153" s="172"/>
      <c r="G153" s="172"/>
      <c r="H153" s="172"/>
      <c r="I153" s="198"/>
    </row>
    <row r="154" spans="1:9" s="265" customFormat="1" ht="15">
      <c r="A154" s="172"/>
      <c r="B154" s="171"/>
      <c r="C154" s="172"/>
      <c r="D154" s="172"/>
      <c r="E154" s="172"/>
      <c r="F154" s="172"/>
      <c r="G154" s="172"/>
      <c r="H154" s="172"/>
      <c r="I154" s="198"/>
    </row>
    <row r="155" spans="1:9" s="265" customFormat="1" ht="15">
      <c r="A155" s="172"/>
      <c r="B155" s="171"/>
      <c r="C155" s="172"/>
      <c r="D155" s="172"/>
      <c r="E155" s="172"/>
      <c r="F155" s="172"/>
      <c r="G155" s="172"/>
      <c r="H155" s="172"/>
      <c r="I155" s="198"/>
    </row>
    <row r="156" spans="1:9" s="265" customFormat="1" ht="15">
      <c r="A156" s="172"/>
      <c r="B156" s="171"/>
      <c r="C156" s="172"/>
      <c r="D156" s="172"/>
      <c r="E156" s="172"/>
      <c r="F156" s="172"/>
      <c r="G156" s="172"/>
      <c r="H156" s="172"/>
      <c r="I156" s="198"/>
    </row>
    <row r="157" spans="1:9" s="265" customFormat="1" ht="15">
      <c r="A157" s="172"/>
      <c r="B157" s="171"/>
      <c r="C157" s="172"/>
      <c r="D157" s="172"/>
      <c r="E157" s="172"/>
      <c r="F157" s="172"/>
      <c r="G157" s="172"/>
      <c r="H157" s="172"/>
      <c r="I157" s="198"/>
    </row>
    <row r="158" spans="1:9" s="265" customFormat="1" ht="15">
      <c r="A158" s="172"/>
      <c r="B158" s="171"/>
      <c r="C158" s="172"/>
      <c r="D158" s="172"/>
      <c r="E158" s="172"/>
      <c r="F158" s="172"/>
      <c r="G158" s="172"/>
      <c r="H158" s="172"/>
      <c r="I158" s="198"/>
    </row>
    <row r="159" spans="1:9" s="265" customFormat="1" ht="15">
      <c r="A159" s="172"/>
      <c r="B159" s="171"/>
      <c r="C159" s="172"/>
      <c r="D159" s="172"/>
      <c r="E159" s="172"/>
      <c r="F159" s="172"/>
      <c r="G159" s="172"/>
      <c r="H159" s="172"/>
      <c r="I159" s="198"/>
    </row>
    <row r="160" spans="1:9" s="265" customFormat="1" ht="15">
      <c r="A160" s="172"/>
      <c r="B160" s="171"/>
      <c r="C160" s="172"/>
      <c r="D160" s="172"/>
      <c r="E160" s="172"/>
      <c r="F160" s="172"/>
      <c r="G160" s="172"/>
      <c r="H160" s="172"/>
      <c r="I160" s="198"/>
    </row>
    <row r="161" spans="1:9" s="265" customFormat="1" ht="15">
      <c r="A161" s="172"/>
      <c r="B161" s="171"/>
      <c r="C161" s="172"/>
      <c r="D161" s="172"/>
      <c r="E161" s="172"/>
      <c r="F161" s="172"/>
      <c r="G161" s="172"/>
      <c r="H161" s="172"/>
      <c r="I161" s="198"/>
    </row>
    <row r="162" spans="1:9" s="265" customFormat="1" ht="15">
      <c r="A162" s="172"/>
      <c r="B162" s="171"/>
      <c r="C162" s="172"/>
      <c r="D162" s="172"/>
      <c r="E162" s="172"/>
      <c r="F162" s="172"/>
      <c r="G162" s="172"/>
      <c r="H162" s="172"/>
      <c r="I162" s="198"/>
    </row>
    <row r="163" spans="1:9" s="265" customFormat="1" ht="15">
      <c r="A163" s="172"/>
      <c r="B163" s="171"/>
      <c r="C163" s="172"/>
      <c r="D163" s="172"/>
      <c r="E163" s="172"/>
      <c r="F163" s="172"/>
      <c r="G163" s="172"/>
      <c r="H163" s="172"/>
      <c r="I163" s="198"/>
    </row>
    <row r="164" spans="1:9" s="265" customFormat="1" ht="15">
      <c r="A164" s="172"/>
      <c r="B164" s="171"/>
      <c r="C164" s="172"/>
      <c r="D164" s="172"/>
      <c r="E164" s="172"/>
      <c r="F164" s="172"/>
      <c r="G164" s="172"/>
      <c r="H164" s="172"/>
      <c r="I164" s="198"/>
    </row>
    <row r="165" spans="1:9" s="265" customFormat="1" ht="15">
      <c r="A165" s="172"/>
      <c r="B165" s="171"/>
      <c r="C165" s="172"/>
      <c r="D165" s="172"/>
      <c r="E165" s="172"/>
      <c r="F165" s="172"/>
      <c r="G165" s="172"/>
      <c r="H165" s="172"/>
      <c r="I165" s="198"/>
    </row>
    <row r="166" spans="1:9" s="265" customFormat="1" ht="15">
      <c r="A166" s="172"/>
      <c r="B166" s="171"/>
      <c r="C166" s="172"/>
      <c r="D166" s="172"/>
      <c r="E166" s="172"/>
      <c r="F166" s="172"/>
      <c r="G166" s="172"/>
      <c r="H166" s="172"/>
      <c r="I166" s="198"/>
    </row>
    <row r="167" spans="1:9" s="265" customFormat="1" ht="15">
      <c r="A167" s="172"/>
      <c r="B167" s="171"/>
      <c r="C167" s="172"/>
      <c r="D167" s="172"/>
      <c r="E167" s="172"/>
      <c r="F167" s="172"/>
      <c r="G167" s="172"/>
      <c r="H167" s="172"/>
      <c r="I167" s="198"/>
    </row>
    <row r="168" spans="1:9" s="265" customFormat="1" ht="15">
      <c r="A168" s="172"/>
      <c r="B168" s="171"/>
      <c r="C168" s="172"/>
      <c r="D168" s="172"/>
      <c r="E168" s="172"/>
      <c r="F168" s="172"/>
      <c r="G168" s="172"/>
      <c r="H168" s="172"/>
      <c r="I168" s="198"/>
    </row>
    <row r="169" spans="1:9" s="265" customFormat="1" ht="15">
      <c r="A169" s="172"/>
      <c r="B169" s="171"/>
      <c r="C169" s="172"/>
      <c r="D169" s="172"/>
      <c r="E169" s="172"/>
      <c r="F169" s="172"/>
      <c r="G169" s="172"/>
      <c r="H169" s="172"/>
      <c r="I169" s="198"/>
    </row>
    <row r="170" spans="1:9" s="265" customFormat="1" ht="15">
      <c r="A170" s="172"/>
      <c r="B170" s="171"/>
      <c r="C170" s="172"/>
      <c r="D170" s="172"/>
      <c r="E170" s="172"/>
      <c r="F170" s="172"/>
      <c r="G170" s="172"/>
      <c r="H170" s="172"/>
      <c r="I170" s="198"/>
    </row>
    <row r="171" spans="1:9" s="265" customFormat="1" ht="15">
      <c r="A171" s="172"/>
      <c r="B171" s="171"/>
      <c r="C171" s="172"/>
      <c r="D171" s="172"/>
      <c r="E171" s="172"/>
      <c r="F171" s="172"/>
      <c r="G171" s="172"/>
      <c r="H171" s="172"/>
      <c r="I171" s="198"/>
    </row>
    <row r="172" spans="1:9" s="265" customFormat="1" ht="15">
      <c r="A172" s="172"/>
      <c r="B172" s="171"/>
      <c r="C172" s="172"/>
      <c r="D172" s="172"/>
      <c r="E172" s="172"/>
      <c r="F172" s="172"/>
      <c r="G172" s="172"/>
      <c r="H172" s="172"/>
      <c r="I172" s="198"/>
    </row>
    <row r="173" spans="1:9" s="265" customFormat="1" ht="15">
      <c r="A173" s="172"/>
      <c r="B173" s="171"/>
      <c r="C173" s="172"/>
      <c r="D173" s="172"/>
      <c r="E173" s="172"/>
      <c r="F173" s="172"/>
      <c r="G173" s="172"/>
      <c r="H173" s="172"/>
      <c r="I173" s="198"/>
    </row>
    <row r="174" spans="1:9" s="265" customFormat="1" ht="15">
      <c r="A174" s="172"/>
      <c r="B174" s="171"/>
      <c r="C174" s="172"/>
      <c r="D174" s="172"/>
      <c r="E174" s="172"/>
      <c r="F174" s="172"/>
      <c r="G174" s="172"/>
      <c r="H174" s="172"/>
      <c r="I174" s="198"/>
    </row>
    <row r="175" spans="1:9" s="265" customFormat="1" ht="15">
      <c r="A175" s="172"/>
      <c r="B175" s="171"/>
      <c r="C175" s="172"/>
      <c r="D175" s="172"/>
      <c r="E175" s="172"/>
      <c r="F175" s="172"/>
      <c r="G175" s="172"/>
      <c r="H175" s="172"/>
      <c r="I175" s="198"/>
    </row>
    <row r="176" spans="1:9" s="265" customFormat="1" ht="15">
      <c r="A176" s="172"/>
      <c r="B176" s="171"/>
      <c r="C176" s="172"/>
      <c r="D176" s="172"/>
      <c r="E176" s="172"/>
      <c r="F176" s="172"/>
      <c r="G176" s="172"/>
      <c r="H176" s="172"/>
      <c r="I176" s="198"/>
    </row>
    <row r="177" spans="1:9" s="265" customFormat="1" ht="15">
      <c r="A177" s="172"/>
      <c r="B177" s="171"/>
      <c r="C177" s="172"/>
      <c r="D177" s="172"/>
      <c r="E177" s="172"/>
      <c r="F177" s="172"/>
      <c r="G177" s="172"/>
      <c r="H177" s="172"/>
      <c r="I177" s="198"/>
    </row>
    <row r="178" spans="1:9" s="265" customFormat="1" ht="15">
      <c r="A178" s="172"/>
      <c r="B178" s="171"/>
      <c r="C178" s="172"/>
      <c r="D178" s="172"/>
      <c r="E178" s="172"/>
      <c r="F178" s="172"/>
      <c r="G178" s="172"/>
      <c r="H178" s="172"/>
      <c r="I178" s="198"/>
    </row>
    <row r="179" spans="1:9" s="265" customFormat="1" ht="15">
      <c r="A179" s="172"/>
      <c r="B179" s="171"/>
      <c r="C179" s="172"/>
      <c r="D179" s="172"/>
      <c r="E179" s="172"/>
      <c r="F179" s="172"/>
      <c r="G179" s="172"/>
      <c r="H179" s="172"/>
      <c r="I179" s="198"/>
    </row>
    <row r="180" spans="1:9" s="265" customFormat="1" ht="15">
      <c r="A180" s="172"/>
      <c r="B180" s="171"/>
      <c r="C180" s="172"/>
      <c r="D180" s="172"/>
      <c r="E180" s="172"/>
      <c r="F180" s="172"/>
      <c r="G180" s="172"/>
      <c r="H180" s="172"/>
      <c r="I180" s="198"/>
    </row>
    <row r="181" spans="1:9" s="265" customFormat="1" ht="15">
      <c r="A181" s="172"/>
      <c r="B181" s="171"/>
      <c r="C181" s="172"/>
      <c r="D181" s="172"/>
      <c r="E181" s="172"/>
      <c r="F181" s="172"/>
      <c r="G181" s="172"/>
      <c r="H181" s="172"/>
      <c r="I181" s="198"/>
    </row>
    <row r="182" spans="1:9" s="265" customFormat="1" ht="15">
      <c r="A182" s="172"/>
      <c r="B182" s="171"/>
      <c r="C182" s="172"/>
      <c r="D182" s="172"/>
      <c r="E182" s="172"/>
      <c r="F182" s="172"/>
      <c r="G182" s="172"/>
      <c r="H182" s="172"/>
      <c r="I182" s="198"/>
    </row>
    <row r="183" spans="1:9" s="265" customFormat="1" ht="15">
      <c r="A183" s="172"/>
      <c r="B183" s="171"/>
      <c r="C183" s="172"/>
      <c r="D183" s="172"/>
      <c r="E183" s="172"/>
      <c r="F183" s="172"/>
      <c r="G183" s="172"/>
      <c r="H183" s="172"/>
      <c r="I183" s="198"/>
    </row>
    <row r="184" spans="1:9" s="265" customFormat="1" ht="15">
      <c r="A184" s="172"/>
      <c r="B184" s="171"/>
      <c r="C184" s="172"/>
      <c r="D184" s="172"/>
      <c r="E184" s="172"/>
      <c r="F184" s="172"/>
      <c r="G184" s="172"/>
      <c r="H184" s="172"/>
      <c r="I184" s="198"/>
    </row>
    <row r="185" spans="1:9" s="265" customFormat="1" ht="15">
      <c r="A185" s="172"/>
      <c r="B185" s="171"/>
      <c r="C185" s="172"/>
      <c r="D185" s="172"/>
      <c r="E185" s="172"/>
      <c r="F185" s="172"/>
      <c r="G185" s="172"/>
      <c r="H185" s="172"/>
      <c r="I185" s="198"/>
    </row>
    <row r="186" spans="1:9" s="265" customFormat="1" ht="15">
      <c r="A186" s="172"/>
      <c r="B186" s="171"/>
      <c r="C186" s="172"/>
      <c r="D186" s="172"/>
      <c r="E186" s="172"/>
      <c r="F186" s="172"/>
      <c r="G186" s="172"/>
      <c r="H186" s="172"/>
      <c r="I186" s="198"/>
    </row>
    <row r="187" spans="1:9" s="265" customFormat="1" ht="15">
      <c r="A187" s="172"/>
      <c r="B187" s="171"/>
      <c r="C187" s="172"/>
      <c r="D187" s="172"/>
      <c r="E187" s="172"/>
      <c r="F187" s="172"/>
      <c r="G187" s="172"/>
      <c r="H187" s="172"/>
      <c r="I187" s="198"/>
    </row>
    <row r="188" spans="1:9" s="265" customFormat="1" ht="15">
      <c r="A188" s="172"/>
      <c r="B188" s="171"/>
      <c r="C188" s="172"/>
      <c r="D188" s="172"/>
      <c r="E188" s="172"/>
      <c r="F188" s="172"/>
      <c r="G188" s="172"/>
      <c r="H188" s="172"/>
      <c r="I188" s="198"/>
    </row>
    <row r="189" spans="1:9" s="265" customFormat="1" ht="15">
      <c r="A189" s="172"/>
      <c r="B189" s="171"/>
      <c r="C189" s="172"/>
      <c r="D189" s="172"/>
      <c r="E189" s="172"/>
      <c r="F189" s="172"/>
      <c r="G189" s="172"/>
      <c r="H189" s="172"/>
      <c r="I189" s="198"/>
    </row>
    <row r="190" spans="1:9" s="265" customFormat="1" ht="15">
      <c r="A190" s="172"/>
      <c r="B190" s="171"/>
      <c r="C190" s="172"/>
      <c r="D190" s="172"/>
      <c r="E190" s="172"/>
      <c r="F190" s="172"/>
      <c r="G190" s="172"/>
      <c r="H190" s="172"/>
      <c r="I190" s="198"/>
    </row>
    <row r="191" spans="1:9" s="265" customFormat="1" ht="15">
      <c r="A191" s="172"/>
      <c r="B191" s="171"/>
      <c r="C191" s="172"/>
      <c r="D191" s="172"/>
      <c r="E191" s="172"/>
      <c r="F191" s="172"/>
      <c r="G191" s="172"/>
      <c r="H191" s="172"/>
      <c r="I191" s="198"/>
    </row>
    <row r="192" spans="1:9" s="265" customFormat="1" ht="15">
      <c r="A192" s="172"/>
      <c r="B192" s="171"/>
      <c r="C192" s="172"/>
      <c r="D192" s="172"/>
      <c r="E192" s="172"/>
      <c r="F192" s="172"/>
      <c r="G192" s="172"/>
      <c r="H192" s="172"/>
      <c r="I192" s="198"/>
    </row>
    <row r="193" spans="1:9" s="265" customFormat="1" ht="15">
      <c r="A193" s="172"/>
      <c r="B193" s="171"/>
      <c r="C193" s="172"/>
      <c r="D193" s="172"/>
      <c r="E193" s="172"/>
      <c r="F193" s="172"/>
      <c r="G193" s="172"/>
      <c r="H193" s="172"/>
      <c r="I193" s="198"/>
    </row>
    <row r="194" spans="1:9" s="265" customFormat="1" ht="15">
      <c r="A194" s="172"/>
      <c r="B194" s="171"/>
      <c r="C194" s="172"/>
      <c r="D194" s="172"/>
      <c r="E194" s="172"/>
      <c r="F194" s="172"/>
      <c r="G194" s="172"/>
      <c r="H194" s="172"/>
      <c r="I194" s="198"/>
    </row>
    <row r="195" spans="1:9" s="265" customFormat="1" ht="15">
      <c r="A195" s="172"/>
      <c r="B195" s="171"/>
      <c r="C195" s="172"/>
      <c r="D195" s="172"/>
      <c r="E195" s="172"/>
      <c r="F195" s="172"/>
      <c r="G195" s="172"/>
      <c r="H195" s="172"/>
      <c r="I195" s="198"/>
    </row>
    <row r="196" spans="1:9" s="265" customFormat="1" ht="15">
      <c r="A196" s="172"/>
      <c r="B196" s="171"/>
      <c r="C196" s="172"/>
      <c r="D196" s="172"/>
      <c r="E196" s="172"/>
      <c r="F196" s="172"/>
      <c r="G196" s="172"/>
      <c r="H196" s="172"/>
      <c r="I196" s="198"/>
    </row>
    <row r="197" spans="1:9" s="265" customFormat="1" ht="15">
      <c r="A197" s="172"/>
      <c r="B197" s="171"/>
      <c r="C197" s="172"/>
      <c r="D197" s="172"/>
      <c r="E197" s="172"/>
      <c r="F197" s="172"/>
      <c r="G197" s="172"/>
      <c r="H197" s="172"/>
      <c r="I197" s="198"/>
    </row>
    <row r="198" spans="1:9" s="265" customFormat="1" ht="15">
      <c r="A198" s="172"/>
      <c r="B198" s="171"/>
      <c r="C198" s="172"/>
      <c r="D198" s="172"/>
      <c r="E198" s="172"/>
      <c r="F198" s="172"/>
      <c r="G198" s="172"/>
      <c r="H198" s="172"/>
      <c r="I198" s="198"/>
    </row>
    <row r="199" spans="1:9" s="265" customFormat="1" ht="15">
      <c r="A199" s="172"/>
      <c r="B199" s="171"/>
      <c r="C199" s="172"/>
      <c r="D199" s="172"/>
      <c r="E199" s="172"/>
      <c r="F199" s="172"/>
      <c r="G199" s="172"/>
      <c r="H199" s="172"/>
      <c r="I199" s="198"/>
    </row>
    <row r="200" spans="1:9" s="265" customFormat="1" ht="15">
      <c r="A200" s="172"/>
      <c r="B200" s="171"/>
      <c r="C200" s="172"/>
      <c r="D200" s="172"/>
      <c r="E200" s="172"/>
      <c r="F200" s="172"/>
      <c r="G200" s="172"/>
      <c r="H200" s="172"/>
      <c r="I200" s="198"/>
    </row>
    <row r="201" spans="1:9" s="265" customFormat="1" ht="15">
      <c r="A201" s="172"/>
      <c r="B201" s="171"/>
      <c r="C201" s="172"/>
      <c r="D201" s="172"/>
      <c r="E201" s="172"/>
      <c r="F201" s="172"/>
      <c r="G201" s="172"/>
      <c r="H201" s="172"/>
      <c r="I201" s="198"/>
    </row>
    <row r="202" spans="1:9" s="265" customFormat="1" ht="15">
      <c r="A202" s="172"/>
      <c r="B202" s="171"/>
      <c r="C202" s="172"/>
      <c r="D202" s="172"/>
      <c r="E202" s="172"/>
      <c r="F202" s="172"/>
      <c r="G202" s="172"/>
      <c r="H202" s="172"/>
      <c r="I202" s="198"/>
    </row>
    <row r="203" spans="1:9" s="265" customFormat="1" ht="15">
      <c r="A203" s="172"/>
      <c r="B203" s="171"/>
      <c r="C203" s="172"/>
      <c r="D203" s="172"/>
      <c r="E203" s="172"/>
      <c r="F203" s="172"/>
      <c r="G203" s="172"/>
      <c r="H203" s="172"/>
      <c r="I203" s="198"/>
    </row>
    <row r="204" spans="1:9" s="265" customFormat="1" ht="15">
      <c r="A204" s="172"/>
      <c r="B204" s="171"/>
      <c r="C204" s="172"/>
      <c r="D204" s="172"/>
      <c r="E204" s="172"/>
      <c r="F204" s="172"/>
      <c r="G204" s="172"/>
      <c r="H204" s="172"/>
      <c r="I204" s="198"/>
    </row>
    <row r="205" spans="1:9" s="265" customFormat="1" ht="15">
      <c r="A205" s="172"/>
      <c r="B205" s="171"/>
      <c r="C205" s="172"/>
      <c r="D205" s="172"/>
      <c r="E205" s="172"/>
      <c r="F205" s="172"/>
      <c r="G205" s="172"/>
      <c r="H205" s="172"/>
      <c r="I205" s="198"/>
    </row>
    <row r="206" spans="1:9" s="265" customFormat="1" ht="15">
      <c r="A206" s="172"/>
      <c r="B206" s="171"/>
      <c r="C206" s="172"/>
      <c r="D206" s="172"/>
      <c r="E206" s="172"/>
      <c r="F206" s="172"/>
      <c r="G206" s="172"/>
      <c r="H206" s="172"/>
      <c r="I206" s="198"/>
    </row>
    <row r="207" spans="1:9" s="265" customFormat="1" ht="15">
      <c r="A207" s="172"/>
      <c r="B207" s="171"/>
      <c r="C207" s="172"/>
      <c r="D207" s="172"/>
      <c r="E207" s="172"/>
      <c r="F207" s="172"/>
      <c r="G207" s="172"/>
      <c r="H207" s="172"/>
      <c r="I207" s="198"/>
    </row>
    <row r="208" spans="1:9" s="265" customFormat="1" ht="15">
      <c r="A208" s="172"/>
      <c r="B208" s="171"/>
      <c r="C208" s="172"/>
      <c r="D208" s="172"/>
      <c r="E208" s="172"/>
      <c r="F208" s="172"/>
      <c r="G208" s="172"/>
      <c r="H208" s="172"/>
      <c r="I208" s="198"/>
    </row>
    <row r="209" spans="1:9" s="265" customFormat="1" ht="15">
      <c r="A209" s="172"/>
      <c r="B209" s="171"/>
      <c r="C209" s="172"/>
      <c r="D209" s="172"/>
      <c r="E209" s="172"/>
      <c r="F209" s="172"/>
      <c r="G209" s="172"/>
      <c r="H209" s="172"/>
      <c r="I209" s="198"/>
    </row>
    <row r="210" spans="1:9" s="265" customFormat="1" ht="15">
      <c r="A210" s="172"/>
      <c r="B210" s="171"/>
      <c r="C210" s="172"/>
      <c r="D210" s="172"/>
      <c r="E210" s="172"/>
      <c r="F210" s="172"/>
      <c r="G210" s="172"/>
      <c r="H210" s="172"/>
      <c r="I210" s="198"/>
    </row>
    <row r="211" spans="1:9" s="265" customFormat="1" ht="15">
      <c r="A211" s="172"/>
      <c r="B211" s="171"/>
      <c r="C211" s="172"/>
      <c r="D211" s="172"/>
      <c r="E211" s="172"/>
      <c r="F211" s="172"/>
      <c r="G211" s="172"/>
      <c r="H211" s="172"/>
      <c r="I211" s="198"/>
    </row>
    <row r="212" spans="1:9" s="265" customFormat="1" ht="15">
      <c r="A212" s="172"/>
      <c r="B212" s="171"/>
      <c r="C212" s="172"/>
      <c r="D212" s="172"/>
      <c r="E212" s="172"/>
      <c r="F212" s="172"/>
      <c r="G212" s="172"/>
      <c r="H212" s="172"/>
      <c r="I212" s="198"/>
    </row>
    <row r="213" spans="1:9" s="265" customFormat="1" ht="15">
      <c r="A213" s="172"/>
      <c r="B213" s="171"/>
      <c r="C213" s="172"/>
      <c r="D213" s="172"/>
      <c r="E213" s="172"/>
      <c r="F213" s="172"/>
      <c r="G213" s="172"/>
      <c r="H213" s="172"/>
      <c r="I213" s="198"/>
    </row>
    <row r="214" spans="1:9" s="265" customFormat="1" ht="15">
      <c r="A214" s="172"/>
      <c r="B214" s="171"/>
      <c r="C214" s="172"/>
      <c r="D214" s="172"/>
      <c r="E214" s="172"/>
      <c r="F214" s="172"/>
      <c r="G214" s="172"/>
      <c r="H214" s="172"/>
      <c r="I214" s="198"/>
    </row>
    <row r="215" spans="1:9" s="265" customFormat="1" ht="15">
      <c r="A215" s="172"/>
      <c r="B215" s="171"/>
      <c r="C215" s="172"/>
      <c r="D215" s="172"/>
      <c r="E215" s="172"/>
      <c r="F215" s="172"/>
      <c r="G215" s="172"/>
      <c r="H215" s="172"/>
      <c r="I215" s="198"/>
    </row>
    <row r="216" spans="1:9" s="265" customFormat="1" ht="15">
      <c r="A216" s="172"/>
      <c r="B216" s="171"/>
      <c r="C216" s="172"/>
      <c r="D216" s="172"/>
      <c r="E216" s="172"/>
      <c r="F216" s="172"/>
      <c r="G216" s="172"/>
      <c r="H216" s="172"/>
      <c r="I216" s="198"/>
    </row>
    <row r="217" spans="1:9" s="265" customFormat="1" ht="15">
      <c r="A217" s="172"/>
      <c r="B217" s="171"/>
      <c r="C217" s="172"/>
      <c r="D217" s="172"/>
      <c r="E217" s="172"/>
      <c r="F217" s="172"/>
      <c r="G217" s="172"/>
      <c r="H217" s="172"/>
      <c r="I217" s="198"/>
    </row>
    <row r="218" spans="1:9" s="265" customFormat="1" ht="15">
      <c r="A218" s="172"/>
      <c r="B218" s="171"/>
      <c r="C218" s="172"/>
      <c r="D218" s="172"/>
      <c r="E218" s="172"/>
      <c r="F218" s="172"/>
      <c r="G218" s="172"/>
      <c r="H218" s="172"/>
      <c r="I218" s="198"/>
    </row>
    <row r="219" spans="1:9" s="265" customFormat="1" ht="15">
      <c r="A219" s="172"/>
      <c r="B219" s="171"/>
      <c r="C219" s="172"/>
      <c r="D219" s="172"/>
      <c r="E219" s="172"/>
      <c r="F219" s="172"/>
      <c r="G219" s="172"/>
      <c r="H219" s="172"/>
      <c r="I219" s="198"/>
    </row>
    <row r="220" spans="1:9" s="265" customFormat="1" ht="15">
      <c r="A220" s="172"/>
      <c r="B220" s="171"/>
      <c r="C220" s="172"/>
      <c r="D220" s="172"/>
      <c r="E220" s="172"/>
      <c r="F220" s="172"/>
      <c r="G220" s="172"/>
      <c r="H220" s="172"/>
      <c r="I220" s="198"/>
    </row>
    <row r="221" spans="1:9" s="265" customFormat="1" ht="15">
      <c r="A221" s="172"/>
      <c r="B221" s="171"/>
      <c r="C221" s="172"/>
      <c r="D221" s="172"/>
      <c r="E221" s="172"/>
      <c r="F221" s="172"/>
      <c r="G221" s="172"/>
      <c r="H221" s="172"/>
      <c r="I221" s="198"/>
    </row>
    <row r="222" spans="1:9" s="265" customFormat="1" ht="15">
      <c r="A222" s="172"/>
      <c r="B222" s="171"/>
      <c r="C222" s="172"/>
      <c r="D222" s="172"/>
      <c r="E222" s="172"/>
      <c r="F222" s="172"/>
      <c r="G222" s="172"/>
      <c r="H222" s="172"/>
      <c r="I222" s="198"/>
    </row>
    <row r="223" spans="1:9" s="265" customFormat="1" ht="15">
      <c r="A223" s="172"/>
      <c r="B223" s="171"/>
      <c r="C223" s="172"/>
      <c r="D223" s="172"/>
      <c r="E223" s="172"/>
      <c r="F223" s="172"/>
      <c r="G223" s="172"/>
      <c r="H223" s="172"/>
      <c r="I223" s="198"/>
    </row>
    <row r="224" spans="1:9" s="265" customFormat="1" ht="15">
      <c r="A224" s="172"/>
      <c r="B224" s="171"/>
      <c r="C224" s="172"/>
      <c r="D224" s="172"/>
      <c r="E224" s="172"/>
      <c r="F224" s="172"/>
      <c r="G224" s="172"/>
      <c r="H224" s="172"/>
      <c r="I224" s="198"/>
    </row>
    <row r="225" spans="1:9" s="265" customFormat="1" ht="15">
      <c r="A225" s="172"/>
      <c r="B225" s="171"/>
      <c r="C225" s="172"/>
      <c r="D225" s="172"/>
      <c r="E225" s="172"/>
      <c r="F225" s="172"/>
      <c r="G225" s="172"/>
      <c r="H225" s="172"/>
      <c r="I225" s="198"/>
    </row>
    <row r="226" spans="1:9" s="265" customFormat="1" ht="15">
      <c r="A226" s="172"/>
      <c r="B226" s="171"/>
      <c r="C226" s="172"/>
      <c r="D226" s="172"/>
      <c r="E226" s="172"/>
      <c r="F226" s="172"/>
      <c r="G226" s="172"/>
      <c r="H226" s="172"/>
      <c r="I226" s="198"/>
    </row>
    <row r="227" spans="1:9" s="265" customFormat="1" ht="15">
      <c r="A227" s="172"/>
      <c r="B227" s="171"/>
      <c r="C227" s="172"/>
      <c r="D227" s="172"/>
      <c r="E227" s="172"/>
      <c r="F227" s="172"/>
      <c r="G227" s="172"/>
      <c r="H227" s="172"/>
      <c r="I227" s="198"/>
    </row>
    <row r="228" spans="1:9" s="265" customFormat="1" ht="15">
      <c r="A228" s="172"/>
      <c r="B228" s="171"/>
      <c r="C228" s="172"/>
      <c r="D228" s="172"/>
      <c r="E228" s="172"/>
      <c r="F228" s="172"/>
      <c r="G228" s="172"/>
      <c r="H228" s="172"/>
      <c r="I228" s="198"/>
    </row>
    <row r="229" spans="1:9" s="265" customFormat="1" ht="15">
      <c r="A229" s="172"/>
      <c r="B229" s="171"/>
      <c r="C229" s="172"/>
      <c r="D229" s="172"/>
      <c r="E229" s="172"/>
      <c r="F229" s="172"/>
      <c r="G229" s="172"/>
      <c r="H229" s="172"/>
      <c r="I229" s="198"/>
    </row>
    <row r="230" spans="1:9" s="265" customFormat="1" ht="15">
      <c r="A230" s="172"/>
      <c r="B230" s="171"/>
      <c r="C230" s="172"/>
      <c r="D230" s="172"/>
      <c r="E230" s="172"/>
      <c r="F230" s="172"/>
      <c r="G230" s="172"/>
      <c r="H230" s="172"/>
      <c r="I230" s="198"/>
    </row>
    <row r="231" spans="1:9" s="265" customFormat="1" ht="15">
      <c r="A231" s="172"/>
      <c r="B231" s="171"/>
      <c r="C231" s="172"/>
      <c r="D231" s="172"/>
      <c r="E231" s="172"/>
      <c r="F231" s="172"/>
      <c r="G231" s="172"/>
      <c r="H231" s="172"/>
      <c r="I231" s="198"/>
    </row>
    <row r="232" spans="1:9" s="265" customFormat="1" ht="15">
      <c r="A232" s="172"/>
      <c r="B232" s="171"/>
      <c r="C232" s="172"/>
      <c r="D232" s="172"/>
      <c r="E232" s="172"/>
      <c r="F232" s="172"/>
      <c r="G232" s="172"/>
      <c r="H232" s="172"/>
      <c r="I232" s="198"/>
    </row>
    <row r="233" spans="1:9" s="265" customFormat="1" ht="15">
      <c r="A233" s="172"/>
      <c r="B233" s="171"/>
      <c r="C233" s="172"/>
      <c r="D233" s="172"/>
      <c r="E233" s="172"/>
      <c r="F233" s="172"/>
      <c r="G233" s="172"/>
      <c r="H233" s="172"/>
      <c r="I233" s="198"/>
    </row>
    <row r="234" spans="1:9" s="265" customFormat="1" ht="15">
      <c r="A234" s="172"/>
      <c r="B234" s="171"/>
      <c r="C234" s="172"/>
      <c r="D234" s="172"/>
      <c r="E234" s="172"/>
      <c r="F234" s="172"/>
      <c r="G234" s="172"/>
      <c r="H234" s="172"/>
      <c r="I234" s="198"/>
    </row>
    <row r="235" spans="1:9" s="265" customFormat="1" ht="15">
      <c r="A235" s="172"/>
      <c r="B235" s="171"/>
      <c r="C235" s="172"/>
      <c r="D235" s="172"/>
      <c r="E235" s="172"/>
      <c r="F235" s="172"/>
      <c r="G235" s="172"/>
      <c r="H235" s="172"/>
      <c r="I235" s="198"/>
    </row>
    <row r="236" spans="1:9" s="265" customFormat="1" ht="15">
      <c r="A236" s="172"/>
      <c r="B236" s="171"/>
      <c r="C236" s="172"/>
      <c r="D236" s="172"/>
      <c r="E236" s="172"/>
      <c r="F236" s="172"/>
      <c r="G236" s="172"/>
      <c r="H236" s="172"/>
      <c r="I236" s="198"/>
    </row>
    <row r="237" spans="1:9" s="265" customFormat="1" ht="15">
      <c r="A237" s="172"/>
      <c r="B237" s="171"/>
      <c r="C237" s="172"/>
      <c r="D237" s="172"/>
      <c r="E237" s="172"/>
      <c r="F237" s="172"/>
      <c r="G237" s="172"/>
      <c r="H237" s="172"/>
      <c r="I237" s="198"/>
    </row>
    <row r="238" spans="1:9" s="265" customFormat="1" ht="15">
      <c r="A238" s="172"/>
      <c r="B238" s="171"/>
      <c r="C238" s="172"/>
      <c r="D238" s="172"/>
      <c r="E238" s="172"/>
      <c r="F238" s="172"/>
      <c r="G238" s="172"/>
      <c r="H238" s="172"/>
      <c r="I238" s="198"/>
    </row>
    <row r="239" spans="1:9" s="265" customFormat="1" ht="15">
      <c r="A239" s="172"/>
      <c r="B239" s="171"/>
      <c r="C239" s="172"/>
      <c r="D239" s="172"/>
      <c r="E239" s="172"/>
      <c r="F239" s="172"/>
      <c r="G239" s="172"/>
      <c r="H239" s="172"/>
      <c r="I239" s="198"/>
    </row>
    <row r="240" spans="1:9" s="265" customFormat="1" ht="15">
      <c r="A240" s="172"/>
      <c r="B240" s="171"/>
      <c r="C240" s="172"/>
      <c r="D240" s="172"/>
      <c r="E240" s="172"/>
      <c r="F240" s="172"/>
      <c r="G240" s="172"/>
      <c r="H240" s="172"/>
      <c r="I240" s="198"/>
    </row>
    <row r="241" spans="1:9" s="265" customFormat="1" ht="15">
      <c r="A241" s="172"/>
      <c r="B241" s="171"/>
      <c r="C241" s="172"/>
      <c r="D241" s="172"/>
      <c r="E241" s="172"/>
      <c r="F241" s="172"/>
      <c r="G241" s="172"/>
      <c r="H241" s="172"/>
      <c r="I241" s="198"/>
    </row>
    <row r="242" spans="1:9" s="265" customFormat="1" ht="15">
      <c r="A242" s="172"/>
      <c r="B242" s="171"/>
      <c r="C242" s="172"/>
      <c r="D242" s="172"/>
      <c r="E242" s="172"/>
      <c r="F242" s="172"/>
      <c r="G242" s="172"/>
      <c r="H242" s="172"/>
      <c r="I242" s="198"/>
    </row>
    <row r="243" spans="1:9" s="265" customFormat="1" ht="15">
      <c r="A243" s="172"/>
      <c r="B243" s="171"/>
      <c r="C243" s="172"/>
      <c r="D243" s="172"/>
      <c r="E243" s="172"/>
      <c r="F243" s="172"/>
      <c r="G243" s="172"/>
      <c r="H243" s="172"/>
      <c r="I243" s="198"/>
    </row>
    <row r="244" spans="1:9" s="265" customFormat="1" ht="15">
      <c r="A244" s="172"/>
      <c r="B244" s="171"/>
      <c r="C244" s="172"/>
      <c r="D244" s="172"/>
      <c r="E244" s="172"/>
      <c r="F244" s="172"/>
      <c r="G244" s="172"/>
      <c r="H244" s="172"/>
      <c r="I244" s="198"/>
    </row>
    <row r="245" spans="1:9" s="265" customFormat="1" ht="15">
      <c r="A245" s="172"/>
      <c r="B245" s="171"/>
      <c r="C245" s="172"/>
      <c r="D245" s="172"/>
      <c r="E245" s="172"/>
      <c r="F245" s="172"/>
      <c r="G245" s="172"/>
      <c r="H245" s="172"/>
      <c r="I245" s="198"/>
    </row>
    <row r="246" spans="1:9" s="265" customFormat="1" ht="15">
      <c r="A246" s="172"/>
      <c r="B246" s="171"/>
      <c r="C246" s="172"/>
      <c r="D246" s="172"/>
      <c r="E246" s="172"/>
      <c r="F246" s="172"/>
      <c r="G246" s="172"/>
      <c r="H246" s="172"/>
      <c r="I246" s="198"/>
    </row>
    <row r="247" spans="1:9" s="265" customFormat="1" ht="15">
      <c r="A247" s="172"/>
      <c r="B247" s="171"/>
      <c r="C247" s="172"/>
      <c r="D247" s="172"/>
      <c r="E247" s="172"/>
      <c r="F247" s="172"/>
      <c r="G247" s="172"/>
      <c r="H247" s="172"/>
      <c r="I247" s="198"/>
    </row>
    <row r="248" spans="1:9" s="265" customFormat="1" ht="15">
      <c r="A248" s="172"/>
      <c r="B248" s="171"/>
      <c r="C248" s="172"/>
      <c r="D248" s="172"/>
      <c r="E248" s="172"/>
      <c r="F248" s="172"/>
      <c r="G248" s="172"/>
      <c r="H248" s="172"/>
      <c r="I248" s="198"/>
    </row>
    <row r="249" spans="1:9" s="265" customFormat="1" ht="15">
      <c r="A249" s="172"/>
      <c r="B249" s="171"/>
      <c r="C249" s="172"/>
      <c r="D249" s="172"/>
      <c r="E249" s="172"/>
      <c r="F249" s="172"/>
      <c r="G249" s="172"/>
      <c r="H249" s="172"/>
      <c r="I249" s="198"/>
    </row>
    <row r="250" spans="1:9" s="265" customFormat="1" ht="15">
      <c r="A250" s="172"/>
      <c r="B250" s="171"/>
      <c r="C250" s="172"/>
      <c r="D250" s="172"/>
      <c r="E250" s="172"/>
      <c r="F250" s="172"/>
      <c r="G250" s="172"/>
      <c r="H250" s="172"/>
      <c r="I250" s="198"/>
    </row>
    <row r="251" spans="1:9" s="265" customFormat="1" ht="15">
      <c r="A251" s="172"/>
      <c r="B251" s="171"/>
      <c r="C251" s="172"/>
      <c r="D251" s="172"/>
      <c r="E251" s="172"/>
      <c r="F251" s="172"/>
      <c r="G251" s="172"/>
      <c r="H251" s="172"/>
      <c r="I251" s="198"/>
    </row>
    <row r="252" spans="1:9" s="265" customFormat="1" ht="15">
      <c r="A252" s="172"/>
      <c r="B252" s="171"/>
      <c r="C252" s="172"/>
      <c r="D252" s="172"/>
      <c r="E252" s="172"/>
      <c r="F252" s="172"/>
      <c r="G252" s="172"/>
      <c r="H252" s="172"/>
      <c r="I252" s="198"/>
    </row>
    <row r="253" spans="1:9" s="265" customFormat="1" ht="15">
      <c r="A253" s="172"/>
      <c r="B253" s="171"/>
      <c r="C253" s="172"/>
      <c r="D253" s="172"/>
      <c r="E253" s="172"/>
      <c r="F253" s="172"/>
      <c r="G253" s="172"/>
      <c r="H253" s="172"/>
      <c r="I253" s="198"/>
    </row>
    <row r="254" spans="1:9" s="265" customFormat="1" ht="15">
      <c r="A254" s="172"/>
      <c r="B254" s="171"/>
      <c r="C254" s="172"/>
      <c r="D254" s="172"/>
      <c r="E254" s="172"/>
      <c r="F254" s="172"/>
      <c r="G254" s="172"/>
      <c r="H254" s="172"/>
      <c r="I254" s="198"/>
    </row>
    <row r="255" spans="1:9" s="265" customFormat="1" ht="15">
      <c r="A255" s="172"/>
      <c r="B255" s="171"/>
      <c r="C255" s="172"/>
      <c r="D255" s="172"/>
      <c r="E255" s="172"/>
      <c r="F255" s="172"/>
      <c r="G255" s="172"/>
      <c r="H255" s="172"/>
      <c r="I255" s="198"/>
    </row>
    <row r="256" spans="1:9" s="265" customFormat="1" ht="15">
      <c r="A256" s="172"/>
      <c r="B256" s="171"/>
      <c r="C256" s="172"/>
      <c r="D256" s="172"/>
      <c r="E256" s="172"/>
      <c r="F256" s="172"/>
      <c r="G256" s="172"/>
      <c r="H256" s="172"/>
      <c r="I256" s="198"/>
    </row>
    <row r="257" spans="1:9" s="265" customFormat="1" ht="15">
      <c r="A257" s="172"/>
      <c r="B257" s="171"/>
      <c r="C257" s="172"/>
      <c r="D257" s="172"/>
      <c r="E257" s="172"/>
      <c r="F257" s="172"/>
      <c r="G257" s="172"/>
      <c r="H257" s="172"/>
      <c r="I257" s="198"/>
    </row>
    <row r="258" spans="1:9" s="265" customFormat="1" ht="15">
      <c r="A258" s="172"/>
      <c r="B258" s="171"/>
      <c r="C258" s="172"/>
      <c r="D258" s="172"/>
      <c r="E258" s="172"/>
      <c r="F258" s="172"/>
      <c r="G258" s="172"/>
      <c r="H258" s="172"/>
      <c r="I258" s="198"/>
    </row>
    <row r="259" spans="1:9" s="265" customFormat="1" ht="15">
      <c r="A259" s="172"/>
      <c r="B259" s="171"/>
      <c r="C259" s="172"/>
      <c r="D259" s="172"/>
      <c r="E259" s="172"/>
      <c r="F259" s="172"/>
      <c r="G259" s="172"/>
      <c r="H259" s="172"/>
      <c r="I259" s="198"/>
    </row>
    <row r="260" spans="1:9" s="265" customFormat="1" ht="15">
      <c r="A260" s="172"/>
      <c r="B260" s="171"/>
      <c r="C260" s="172"/>
      <c r="D260" s="172"/>
      <c r="E260" s="172"/>
      <c r="F260" s="172"/>
      <c r="G260" s="172"/>
      <c r="H260" s="172"/>
      <c r="I260" s="198"/>
    </row>
    <row r="261" spans="1:9" s="265" customFormat="1" ht="15">
      <c r="A261" s="172"/>
      <c r="B261" s="171"/>
      <c r="C261" s="172"/>
      <c r="D261" s="172"/>
      <c r="E261" s="172"/>
      <c r="F261" s="172"/>
      <c r="G261" s="172"/>
      <c r="H261" s="172"/>
      <c r="I261" s="198"/>
    </row>
    <row r="262" spans="1:9" s="265" customFormat="1" ht="15">
      <c r="A262" s="172"/>
      <c r="B262" s="171"/>
      <c r="C262" s="172"/>
      <c r="D262" s="172"/>
      <c r="E262" s="172"/>
      <c r="F262" s="172"/>
      <c r="G262" s="172"/>
      <c r="H262" s="172"/>
      <c r="I262" s="198"/>
    </row>
    <row r="263" spans="1:9" s="265" customFormat="1" ht="15">
      <c r="A263" s="172"/>
      <c r="B263" s="171"/>
      <c r="C263" s="172"/>
      <c r="D263" s="172"/>
      <c r="E263" s="172"/>
      <c r="F263" s="172"/>
      <c r="G263" s="172"/>
      <c r="H263" s="172"/>
      <c r="I263" s="198"/>
    </row>
    <row r="264" spans="1:9" s="265" customFormat="1" ht="15">
      <c r="A264" s="172"/>
      <c r="B264" s="171"/>
      <c r="C264" s="172"/>
      <c r="D264" s="172"/>
      <c r="E264" s="172"/>
      <c r="F264" s="172"/>
      <c r="G264" s="172"/>
      <c r="H264" s="172"/>
      <c r="I264" s="198"/>
    </row>
    <row r="265" spans="1:9" s="265" customFormat="1" ht="15">
      <c r="A265" s="172"/>
      <c r="B265" s="171"/>
      <c r="C265" s="172"/>
      <c r="D265" s="172"/>
      <c r="E265" s="172"/>
      <c r="F265" s="172"/>
      <c r="G265" s="172"/>
      <c r="H265" s="172"/>
      <c r="I265" s="198"/>
    </row>
    <row r="266" spans="1:9" s="265" customFormat="1" ht="15">
      <c r="A266" s="172"/>
      <c r="B266" s="171"/>
      <c r="C266" s="172"/>
      <c r="D266" s="172"/>
      <c r="E266" s="172"/>
      <c r="F266" s="172"/>
      <c r="G266" s="172"/>
      <c r="H266" s="172"/>
      <c r="I266" s="198"/>
    </row>
    <row r="267" spans="1:9" s="265" customFormat="1" ht="15">
      <c r="A267" s="172"/>
      <c r="B267" s="171"/>
      <c r="C267" s="172"/>
      <c r="D267" s="172"/>
      <c r="E267" s="172"/>
      <c r="F267" s="172"/>
      <c r="G267" s="172"/>
      <c r="H267" s="172"/>
      <c r="I267" s="198"/>
    </row>
  </sheetData>
  <dataConsolidate/>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tabColor rgb="FF008000"/>
    <outlinePr summaryBelow="0"/>
  </sheetPr>
  <dimension ref="A1:H57"/>
  <sheetViews>
    <sheetView workbookViewId="0">
      <selection activeCell="B37" sqref="B37"/>
    </sheetView>
  </sheetViews>
  <sheetFormatPr baseColWidth="10" defaultColWidth="11.5" defaultRowHeight="14" outlineLevelRow="1" x14ac:dyDescent="0"/>
  <cols>
    <col min="1" max="1" width="19.6640625" style="214" customWidth="1"/>
    <col min="2" max="2" width="8.33203125" style="214" customWidth="1"/>
    <col min="3" max="3" width="35.5" style="214" customWidth="1"/>
    <col min="4" max="4" width="40.83203125" style="214" customWidth="1"/>
    <col min="5" max="6" width="37.83203125" style="214" customWidth="1"/>
    <col min="7" max="16384" width="11.5" style="214"/>
  </cols>
  <sheetData>
    <row r="1" spans="1:8" s="230" customFormat="1" ht="28">
      <c r="A1" s="157" t="s">
        <v>0</v>
      </c>
      <c r="B1" s="158" t="s">
        <v>1</v>
      </c>
      <c r="C1" s="157" t="s">
        <v>2</v>
      </c>
      <c r="D1" s="157" t="s">
        <v>3</v>
      </c>
      <c r="E1" s="157" t="s">
        <v>4</v>
      </c>
      <c r="F1" s="212" t="s">
        <v>5</v>
      </c>
      <c r="G1" s="212" t="s">
        <v>7</v>
      </c>
      <c r="H1" s="212" t="s">
        <v>8</v>
      </c>
    </row>
    <row r="2" spans="1:8" s="164" customFormat="1" ht="42" collapsed="1">
      <c r="A2" s="201" t="s">
        <v>1419</v>
      </c>
      <c r="B2" s="202" t="s">
        <v>2139</v>
      </c>
      <c r="C2" s="160" t="s">
        <v>1421</v>
      </c>
      <c r="D2" s="160" t="s">
        <v>1422</v>
      </c>
      <c r="E2" s="160"/>
      <c r="G2" s="206"/>
      <c r="H2" s="182"/>
    </row>
    <row r="3" spans="1:8" s="164" customFormat="1" ht="409" hidden="1" outlineLevel="1">
      <c r="A3" s="201"/>
      <c r="B3" s="201"/>
      <c r="C3" s="163" t="s">
        <v>162</v>
      </c>
      <c r="D3" s="163" t="s">
        <v>1423</v>
      </c>
      <c r="E3" s="162" t="s">
        <v>1424</v>
      </c>
      <c r="G3" s="182"/>
    </row>
    <row r="4" spans="1:8" s="164" customFormat="1" ht="28" collapsed="1">
      <c r="A4" s="201" t="s">
        <v>1419</v>
      </c>
      <c r="B4" s="202" t="s">
        <v>2142</v>
      </c>
      <c r="C4" s="160" t="s">
        <v>1426</v>
      </c>
      <c r="D4" s="160" t="s">
        <v>1427</v>
      </c>
      <c r="E4" s="163"/>
      <c r="G4" s="182"/>
    </row>
    <row r="5" spans="1:8" s="164" customFormat="1" ht="409" hidden="1" outlineLevel="1">
      <c r="A5" s="201"/>
      <c r="B5" s="205"/>
      <c r="C5" s="163" t="s">
        <v>162</v>
      </c>
      <c r="D5" s="163" t="s">
        <v>1428</v>
      </c>
      <c r="E5" s="163" t="s">
        <v>1429</v>
      </c>
      <c r="G5" s="182"/>
    </row>
    <row r="6" spans="1:8" s="164" customFormat="1" ht="28" collapsed="1">
      <c r="A6" s="201" t="s">
        <v>1419</v>
      </c>
      <c r="B6" s="202" t="s">
        <v>2157</v>
      </c>
      <c r="C6" s="160" t="s">
        <v>1431</v>
      </c>
      <c r="D6" s="160" t="s">
        <v>1432</v>
      </c>
      <c r="E6" s="163"/>
      <c r="G6" s="182"/>
    </row>
    <row r="7" spans="1:8" s="164" customFormat="1" ht="409" hidden="1" outlineLevel="1">
      <c r="A7" s="205"/>
      <c r="B7" s="205"/>
      <c r="C7" s="163" t="s">
        <v>162</v>
      </c>
      <c r="D7" s="163" t="s">
        <v>1433</v>
      </c>
      <c r="E7" s="163" t="s">
        <v>1434</v>
      </c>
      <c r="G7" s="182"/>
    </row>
    <row r="8" spans="1:8" s="164" customFormat="1" ht="409" hidden="1" outlineLevel="1">
      <c r="A8" s="205"/>
      <c r="B8" s="205"/>
      <c r="C8" s="163" t="s">
        <v>164</v>
      </c>
      <c r="D8" s="163" t="s">
        <v>1435</v>
      </c>
      <c r="E8" s="163" t="s">
        <v>1436</v>
      </c>
      <c r="G8" s="182"/>
    </row>
    <row r="9" spans="1:8" s="164" customFormat="1" ht="28" collapsed="1">
      <c r="A9" s="201" t="s">
        <v>1437</v>
      </c>
      <c r="B9" s="202" t="s">
        <v>2147</v>
      </c>
      <c r="C9" s="201" t="s">
        <v>1439</v>
      </c>
      <c r="D9" s="201" t="s">
        <v>1440</v>
      </c>
      <c r="E9" s="206"/>
      <c r="G9" s="206"/>
      <c r="H9" s="182"/>
    </row>
    <row r="10" spans="1:8" s="164" customFormat="1" hidden="1" outlineLevel="1">
      <c r="A10" s="201"/>
      <c r="B10" s="205"/>
      <c r="C10" s="162" t="s">
        <v>162</v>
      </c>
      <c r="D10" s="162" t="s">
        <v>1441</v>
      </c>
      <c r="E10" s="163" t="s">
        <v>1442</v>
      </c>
      <c r="G10" s="182"/>
    </row>
    <row r="11" spans="1:8" s="164" customFormat="1" ht="409" hidden="1" outlineLevel="1">
      <c r="A11" s="205"/>
      <c r="B11" s="205"/>
      <c r="C11" s="163" t="s">
        <v>164</v>
      </c>
      <c r="D11" s="163" t="s">
        <v>1443</v>
      </c>
      <c r="E11" s="163" t="s">
        <v>1444</v>
      </c>
      <c r="G11" s="182"/>
    </row>
    <row r="12" spans="1:8" s="164" customFormat="1" ht="294" hidden="1" outlineLevel="1">
      <c r="A12" s="205"/>
      <c r="B12" s="205"/>
      <c r="C12" s="163" t="s">
        <v>173</v>
      </c>
      <c r="D12" s="163" t="s">
        <v>1445</v>
      </c>
      <c r="E12" s="163" t="s">
        <v>1446</v>
      </c>
    </row>
    <row r="13" spans="1:8" s="164" customFormat="1" ht="42" collapsed="1">
      <c r="A13" s="201" t="s">
        <v>1447</v>
      </c>
      <c r="B13" s="202" t="s">
        <v>2436</v>
      </c>
      <c r="C13" s="201" t="s">
        <v>1449</v>
      </c>
      <c r="D13" s="201" t="s">
        <v>1450</v>
      </c>
      <c r="E13" s="206"/>
      <c r="G13" s="206"/>
      <c r="H13" s="182"/>
    </row>
    <row r="14" spans="1:8" s="205" customFormat="1" ht="28" hidden="1" outlineLevel="1">
      <c r="A14" s="201"/>
      <c r="B14" s="202"/>
      <c r="C14" s="162" t="s">
        <v>162</v>
      </c>
      <c r="D14" s="162" t="s">
        <v>1451</v>
      </c>
      <c r="E14" s="163" t="s">
        <v>1452</v>
      </c>
    </row>
    <row r="15" spans="1:8" s="205" customFormat="1" ht="150" hidden="1" outlineLevel="1">
      <c r="A15" s="201"/>
      <c r="B15" s="202"/>
      <c r="C15" s="162" t="s">
        <v>164</v>
      </c>
      <c r="D15" s="163" t="s">
        <v>1453</v>
      </c>
      <c r="E15" s="163" t="s">
        <v>170</v>
      </c>
    </row>
    <row r="16" spans="1:8" s="205" customFormat="1" ht="182" hidden="1" outlineLevel="1">
      <c r="A16" s="201"/>
      <c r="B16" s="202"/>
      <c r="C16" s="162" t="s">
        <v>173</v>
      </c>
      <c r="D16" s="163" t="s">
        <v>1454</v>
      </c>
      <c r="E16" s="163"/>
    </row>
    <row r="17" spans="1:8" s="205" customFormat="1" ht="42" hidden="1" outlineLevel="1">
      <c r="A17" s="201"/>
      <c r="B17" s="202"/>
      <c r="C17" s="162" t="s">
        <v>176</v>
      </c>
      <c r="D17" s="163" t="s">
        <v>1455</v>
      </c>
      <c r="E17" s="163" t="s">
        <v>1456</v>
      </c>
    </row>
    <row r="18" spans="1:8" s="164" customFormat="1" ht="42" collapsed="1">
      <c r="A18" s="201" t="s">
        <v>1447</v>
      </c>
      <c r="B18" s="202" t="s">
        <v>2437</v>
      </c>
      <c r="C18" s="201" t="s">
        <v>1458</v>
      </c>
      <c r="D18" s="201" t="s">
        <v>1459</v>
      </c>
      <c r="E18" s="206"/>
      <c r="G18" s="206"/>
      <c r="H18" s="182"/>
    </row>
    <row r="19" spans="1:8" s="182" customFormat="1" ht="28" hidden="1" outlineLevel="1">
      <c r="A19" s="201"/>
      <c r="B19" s="201"/>
      <c r="C19" s="206" t="s">
        <v>162</v>
      </c>
      <c r="D19" s="206" t="s">
        <v>210</v>
      </c>
      <c r="E19" s="206" t="s">
        <v>251</v>
      </c>
      <c r="G19" s="206"/>
    </row>
    <row r="20" spans="1:8" s="182" customFormat="1" ht="98" hidden="1" outlineLevel="1">
      <c r="A20" s="203"/>
      <c r="B20" s="204"/>
      <c r="C20" s="203" t="s">
        <v>164</v>
      </c>
      <c r="D20" s="203" t="s">
        <v>1460</v>
      </c>
      <c r="E20" s="203" t="s">
        <v>211</v>
      </c>
      <c r="G20" s="206"/>
    </row>
    <row r="21" spans="1:8" s="164" customFormat="1" ht="294" hidden="1" outlineLevel="1">
      <c r="A21" s="203"/>
      <c r="B21" s="204"/>
      <c r="C21" s="203" t="s">
        <v>173</v>
      </c>
      <c r="D21" s="203" t="s">
        <v>1461</v>
      </c>
      <c r="E21" s="206" t="s">
        <v>1462</v>
      </c>
    </row>
    <row r="22" spans="1:8" s="205" customFormat="1" ht="42" collapsed="1">
      <c r="A22" s="201" t="s">
        <v>1447</v>
      </c>
      <c r="B22" s="202" t="s">
        <v>2438</v>
      </c>
      <c r="C22" s="160" t="s">
        <v>1464</v>
      </c>
      <c r="D22" s="160" t="s">
        <v>1465</v>
      </c>
      <c r="E22" s="163"/>
    </row>
    <row r="23" spans="1:8" s="205" customFormat="1" ht="98" hidden="1" outlineLevel="1">
      <c r="A23" s="201"/>
      <c r="C23" s="163" t="s">
        <v>162</v>
      </c>
      <c r="D23" s="163" t="s">
        <v>1466</v>
      </c>
      <c r="E23" s="163" t="s">
        <v>170</v>
      </c>
    </row>
    <row r="24" spans="1:8" s="205" customFormat="1" ht="28" hidden="1" outlineLevel="1">
      <c r="C24" s="163" t="s">
        <v>164</v>
      </c>
      <c r="D24" s="163" t="s">
        <v>1467</v>
      </c>
      <c r="E24" s="163" t="s">
        <v>170</v>
      </c>
    </row>
    <row r="25" spans="1:8" s="205" customFormat="1" ht="42" hidden="1" outlineLevel="1">
      <c r="C25" s="163" t="s">
        <v>173</v>
      </c>
      <c r="D25" s="163" t="s">
        <v>1468</v>
      </c>
      <c r="E25" s="163" t="s">
        <v>1469</v>
      </c>
    </row>
    <row r="26" spans="1:8" s="205" customFormat="1" hidden="1" outlineLevel="1">
      <c r="A26" s="201"/>
      <c r="B26" s="202"/>
      <c r="C26" s="162" t="s">
        <v>162</v>
      </c>
      <c r="D26" s="162" t="s">
        <v>1470</v>
      </c>
      <c r="E26" s="163" t="s">
        <v>1471</v>
      </c>
    </row>
    <row r="27" spans="1:8" s="205" customFormat="1" ht="28" hidden="1" outlineLevel="1">
      <c r="C27" s="163" t="s">
        <v>164</v>
      </c>
      <c r="D27" s="163" t="s">
        <v>1472</v>
      </c>
      <c r="E27" s="163" t="s">
        <v>327</v>
      </c>
    </row>
    <row r="28" spans="1:8" s="205" customFormat="1" ht="42" hidden="1" outlineLevel="1">
      <c r="C28" s="163" t="s">
        <v>173</v>
      </c>
      <c r="D28" s="163" t="s">
        <v>1473</v>
      </c>
      <c r="E28" s="163" t="s">
        <v>1474</v>
      </c>
    </row>
    <row r="29" spans="1:8" s="205" customFormat="1" ht="28" hidden="1" outlineLevel="1">
      <c r="C29" s="163" t="s">
        <v>162</v>
      </c>
      <c r="D29" s="163" t="s">
        <v>1475</v>
      </c>
      <c r="E29" s="163" t="s">
        <v>1476</v>
      </c>
    </row>
    <row r="30" spans="1:8" s="205" customFormat="1" ht="28" hidden="1" outlineLevel="1">
      <c r="C30" s="163" t="s">
        <v>164</v>
      </c>
      <c r="D30" s="163" t="s">
        <v>1477</v>
      </c>
      <c r="E30" s="163" t="s">
        <v>1476</v>
      </c>
    </row>
    <row r="31" spans="1:8" s="164" customFormat="1" collapsed="1">
      <c r="A31" s="201" t="s">
        <v>1447</v>
      </c>
      <c r="B31" s="202" t="s">
        <v>2439</v>
      </c>
      <c r="C31" s="201" t="s">
        <v>1479</v>
      </c>
      <c r="D31" s="201" t="s">
        <v>1480</v>
      </c>
      <c r="E31" s="203"/>
    </row>
    <row r="32" spans="1:8" s="164" customFormat="1" hidden="1" outlineLevel="1">
      <c r="A32" s="203"/>
      <c r="B32" s="204"/>
      <c r="C32" s="203" t="s">
        <v>1481</v>
      </c>
      <c r="D32" s="203" t="s">
        <v>1482</v>
      </c>
      <c r="E32" s="203"/>
    </row>
    <row r="33" spans="1:5" s="164" customFormat="1" ht="28" hidden="1" outlineLevel="1">
      <c r="A33" s="203"/>
      <c r="B33" s="204"/>
      <c r="C33" s="203" t="s">
        <v>1483</v>
      </c>
      <c r="D33" s="203" t="s">
        <v>1484</v>
      </c>
      <c r="E33" s="203"/>
    </row>
    <row r="34" spans="1:5" s="164" customFormat="1" hidden="1" outlineLevel="1">
      <c r="A34" s="203"/>
      <c r="B34" s="204"/>
      <c r="C34" s="203" t="s">
        <v>1485</v>
      </c>
      <c r="D34" s="203" t="s">
        <v>1486</v>
      </c>
      <c r="E34" s="203"/>
    </row>
    <row r="35" spans="1:5" s="164" customFormat="1" ht="28" hidden="1" outlineLevel="1">
      <c r="A35" s="203"/>
      <c r="B35" s="204"/>
      <c r="C35" s="203" t="s">
        <v>1487</v>
      </c>
      <c r="D35" s="203" t="s">
        <v>1488</v>
      </c>
      <c r="E35" s="203"/>
    </row>
    <row r="36" spans="1:5" s="164" customFormat="1" ht="28" hidden="1" outlineLevel="1">
      <c r="A36" s="203"/>
      <c r="B36" s="204"/>
      <c r="C36" s="203" t="s">
        <v>1489</v>
      </c>
      <c r="D36" s="203" t="s">
        <v>1490</v>
      </c>
      <c r="E36" s="203"/>
    </row>
    <row r="37" spans="1:5" s="205" customFormat="1"/>
    <row r="38" spans="1:5" s="205" customFormat="1"/>
    <row r="39" spans="1:5" s="205" customFormat="1"/>
    <row r="40" spans="1:5" s="205" customFormat="1"/>
    <row r="41" spans="1:5" s="205" customFormat="1"/>
    <row r="42" spans="1:5" s="205" customFormat="1"/>
    <row r="43" spans="1:5" s="205" customFormat="1"/>
    <row r="44" spans="1:5" s="205" customFormat="1"/>
    <row r="45" spans="1:5" s="205" customFormat="1"/>
    <row r="46" spans="1:5" s="205" customFormat="1"/>
    <row r="47" spans="1:5" s="205" customFormat="1"/>
    <row r="48" spans="1:5" s="205" customFormat="1"/>
    <row r="49" s="205" customFormat="1"/>
    <row r="50" s="205" customFormat="1"/>
    <row r="51" s="205" customFormat="1"/>
    <row r="52" s="205" customFormat="1"/>
    <row r="53" s="205" customFormat="1"/>
    <row r="54" s="205" customFormat="1"/>
    <row r="55" s="205" customFormat="1"/>
    <row r="56" s="205" customFormat="1"/>
    <row r="57" s="205" customFormat="1"/>
  </sheetData>
  <autoFilter ref="A1:H36">
    <filterColumn colId="1">
      <customFilters>
        <customFilter operator="notEqual" val=" "/>
      </customFilters>
    </filterColumn>
  </autoFilter>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8000"/>
    <outlinePr summaryBelow="0"/>
  </sheetPr>
  <dimension ref="A1:H129"/>
  <sheetViews>
    <sheetView workbookViewId="0">
      <selection activeCell="B129" sqref="B129"/>
    </sheetView>
  </sheetViews>
  <sheetFormatPr baseColWidth="10" defaultColWidth="10.83203125" defaultRowHeight="14" outlineLevelRow="1" x14ac:dyDescent="0"/>
  <cols>
    <col min="1" max="1" width="23.33203125" style="249" bestFit="1" customWidth="1"/>
    <col min="2" max="2" width="7.33203125" style="249" bestFit="1" customWidth="1"/>
    <col min="3" max="3" width="32.6640625" style="249" bestFit="1" customWidth="1"/>
    <col min="4" max="4" width="49.5" style="249" customWidth="1"/>
    <col min="5" max="5" width="55.33203125" style="249" bestFit="1" customWidth="1"/>
    <col min="6" max="6" width="13.5" style="249" bestFit="1" customWidth="1"/>
    <col min="7" max="7" width="7.1640625" style="249" bestFit="1" customWidth="1"/>
    <col min="8" max="8" width="10.5" style="249" bestFit="1" customWidth="1"/>
    <col min="9" max="16384" width="10.83203125" style="249"/>
  </cols>
  <sheetData>
    <row r="1" spans="1:8" s="247" customFormat="1" ht="28">
      <c r="A1" s="157" t="s">
        <v>0</v>
      </c>
      <c r="B1" s="158" t="s">
        <v>1</v>
      </c>
      <c r="C1" s="157" t="s">
        <v>2</v>
      </c>
      <c r="D1" s="157" t="s">
        <v>3</v>
      </c>
      <c r="E1" s="157" t="s">
        <v>4</v>
      </c>
      <c r="F1" s="212" t="s">
        <v>5</v>
      </c>
      <c r="G1" s="212" t="s">
        <v>7</v>
      </c>
      <c r="H1" s="212" t="s">
        <v>8</v>
      </c>
    </row>
    <row r="2" spans="1:8" s="286" customFormat="1" ht="15" collapsed="1">
      <c r="A2" s="270" t="s">
        <v>1491</v>
      </c>
      <c r="B2" s="270">
        <v>18.010000000000002</v>
      </c>
      <c r="C2" s="270" t="s">
        <v>1492</v>
      </c>
      <c r="D2" s="270" t="s">
        <v>1493</v>
      </c>
      <c r="E2" s="255"/>
      <c r="F2" s="255"/>
    </row>
    <row r="3" spans="1:8" s="286" customFormat="1" ht="15" hidden="1" outlineLevel="1">
      <c r="A3" s="255"/>
      <c r="B3" s="255"/>
      <c r="C3" s="250" t="s">
        <v>162</v>
      </c>
      <c r="D3" s="255" t="s">
        <v>1494</v>
      </c>
      <c r="E3" s="255" t="s">
        <v>1495</v>
      </c>
    </row>
    <row r="4" spans="1:8" s="286" customFormat="1" ht="15" hidden="1" outlineLevel="1">
      <c r="A4" s="255"/>
      <c r="B4" s="255"/>
      <c r="C4" s="250" t="s">
        <v>164</v>
      </c>
      <c r="D4" s="255" t="s">
        <v>1496</v>
      </c>
      <c r="E4" s="255" t="s">
        <v>1495</v>
      </c>
    </row>
    <row r="5" spans="1:8" s="286" customFormat="1" ht="15" hidden="1" outlineLevel="1">
      <c r="A5" s="255"/>
      <c r="B5" s="255"/>
      <c r="C5" s="250" t="s">
        <v>173</v>
      </c>
      <c r="D5" s="255" t="s">
        <v>1497</v>
      </c>
      <c r="E5" s="255" t="s">
        <v>1498</v>
      </c>
    </row>
    <row r="6" spans="1:8" s="286" customFormat="1" ht="105" hidden="1" outlineLevel="1">
      <c r="A6" s="255"/>
      <c r="B6" s="255"/>
      <c r="C6" s="250" t="s">
        <v>179</v>
      </c>
      <c r="D6" s="255" t="s">
        <v>1499</v>
      </c>
      <c r="E6" s="255" t="s">
        <v>1500</v>
      </c>
    </row>
    <row r="7" spans="1:8" s="286" customFormat="1" ht="120" hidden="1" outlineLevel="1">
      <c r="A7" s="255"/>
      <c r="B7" s="255"/>
      <c r="C7" s="250" t="s">
        <v>182</v>
      </c>
      <c r="D7" s="255" t="s">
        <v>1501</v>
      </c>
      <c r="E7" s="255" t="s">
        <v>1502</v>
      </c>
    </row>
    <row r="8" spans="1:8" s="286" customFormat="1" ht="30" collapsed="1">
      <c r="A8" s="270" t="s">
        <v>1491</v>
      </c>
      <c r="B8" s="270">
        <v>18.02</v>
      </c>
      <c r="C8" s="251" t="s">
        <v>1503</v>
      </c>
      <c r="D8" s="251" t="s">
        <v>1504</v>
      </c>
      <c r="E8" s="255"/>
      <c r="F8" s="255"/>
    </row>
    <row r="9" spans="1:8" s="286" customFormat="1" ht="60" hidden="1" outlineLevel="1">
      <c r="A9" s="255"/>
      <c r="B9" s="255"/>
      <c r="C9" s="250" t="s">
        <v>162</v>
      </c>
      <c r="D9" s="250" t="s">
        <v>1505</v>
      </c>
      <c r="E9" s="287" t="s">
        <v>1506</v>
      </c>
    </row>
    <row r="10" spans="1:8" s="286" customFormat="1" ht="15" hidden="1" outlineLevel="1">
      <c r="A10" s="255"/>
      <c r="B10" s="255"/>
      <c r="C10" s="250" t="s">
        <v>164</v>
      </c>
      <c r="D10" s="250" t="s">
        <v>1507</v>
      </c>
      <c r="E10" s="250" t="s">
        <v>1508</v>
      </c>
    </row>
    <row r="11" spans="1:8" s="286" customFormat="1" ht="15" hidden="1" outlineLevel="1">
      <c r="A11" s="255"/>
      <c r="B11" s="255"/>
      <c r="C11" s="250" t="s">
        <v>173</v>
      </c>
      <c r="D11" s="250" t="s">
        <v>1509</v>
      </c>
      <c r="E11" s="250" t="s">
        <v>1510</v>
      </c>
    </row>
    <row r="12" spans="1:8" s="286" customFormat="1" ht="15" hidden="1" outlineLevel="1">
      <c r="A12" s="255"/>
      <c r="B12" s="255"/>
      <c r="C12" s="250" t="s">
        <v>176</v>
      </c>
      <c r="D12" s="250" t="s">
        <v>1511</v>
      </c>
      <c r="E12" s="250" t="s">
        <v>1512</v>
      </c>
    </row>
    <row r="13" spans="1:8" s="286" customFormat="1" ht="375" hidden="1" outlineLevel="1">
      <c r="A13" s="255"/>
      <c r="B13" s="255"/>
      <c r="C13" s="250" t="s">
        <v>179</v>
      </c>
      <c r="D13" s="250" t="s">
        <v>1513</v>
      </c>
      <c r="E13" s="255" t="s">
        <v>1514</v>
      </c>
    </row>
    <row r="14" spans="1:8" s="286" customFormat="1" ht="105" hidden="1" outlineLevel="1">
      <c r="A14" s="255"/>
      <c r="B14" s="255"/>
      <c r="C14" s="250" t="s">
        <v>182</v>
      </c>
      <c r="D14" s="250" t="s">
        <v>1515</v>
      </c>
      <c r="E14" s="250" t="s">
        <v>1516</v>
      </c>
    </row>
    <row r="15" spans="1:8" s="286" customFormat="1" ht="15" hidden="1" outlineLevel="1">
      <c r="A15" s="255"/>
      <c r="B15" s="255"/>
      <c r="C15" s="250" t="s">
        <v>332</v>
      </c>
      <c r="D15" s="250" t="s">
        <v>1517</v>
      </c>
      <c r="E15" s="250" t="s">
        <v>1495</v>
      </c>
    </row>
    <row r="16" spans="1:8" s="286" customFormat="1" ht="180" hidden="1" outlineLevel="1">
      <c r="A16" s="255"/>
      <c r="B16" s="255"/>
      <c r="C16" s="250" t="s">
        <v>335</v>
      </c>
      <c r="D16" s="250" t="s">
        <v>1518</v>
      </c>
      <c r="E16" s="250" t="s">
        <v>1519</v>
      </c>
    </row>
    <row r="17" spans="1:6" s="286" customFormat="1" ht="15" hidden="1" outlineLevel="1">
      <c r="A17" s="255"/>
      <c r="B17" s="255"/>
      <c r="C17" s="250" t="s">
        <v>338</v>
      </c>
      <c r="D17" s="250" t="s">
        <v>1520</v>
      </c>
      <c r="E17" s="162" t="s">
        <v>1521</v>
      </c>
    </row>
    <row r="18" spans="1:6" s="286" customFormat="1" ht="180" hidden="1" outlineLevel="1">
      <c r="A18" s="255"/>
      <c r="B18" s="255"/>
      <c r="C18" s="250" t="s">
        <v>1158</v>
      </c>
      <c r="D18" s="250" t="s">
        <v>1522</v>
      </c>
      <c r="E18" s="250" t="s">
        <v>1523</v>
      </c>
    </row>
    <row r="19" spans="1:6" s="286" customFormat="1" ht="30" hidden="1" outlineLevel="1">
      <c r="A19" s="255"/>
      <c r="B19" s="255"/>
      <c r="C19" s="250" t="s">
        <v>1524</v>
      </c>
      <c r="D19" s="250" t="s">
        <v>1525</v>
      </c>
      <c r="E19" s="288" t="s">
        <v>1526</v>
      </c>
    </row>
    <row r="20" spans="1:6" s="286" customFormat="1" ht="30" hidden="1" outlineLevel="1">
      <c r="A20" s="255"/>
      <c r="B20" s="255"/>
      <c r="C20" s="250" t="s">
        <v>1527</v>
      </c>
      <c r="D20" s="250" t="s">
        <v>1507</v>
      </c>
      <c r="E20" s="250" t="s">
        <v>1528</v>
      </c>
    </row>
    <row r="21" spans="1:6" s="286" customFormat="1" ht="15" hidden="1" outlineLevel="1">
      <c r="A21" s="255"/>
      <c r="B21" s="255"/>
      <c r="C21" s="250" t="s">
        <v>1529</v>
      </c>
      <c r="D21" s="250" t="s">
        <v>1530</v>
      </c>
      <c r="E21" s="162" t="s">
        <v>1530</v>
      </c>
    </row>
    <row r="22" spans="1:6" s="286" customFormat="1" ht="60" hidden="1" outlineLevel="1">
      <c r="A22" s="255"/>
      <c r="B22" s="255"/>
      <c r="C22" s="250" t="s">
        <v>1531</v>
      </c>
      <c r="D22" s="250" t="s">
        <v>1532</v>
      </c>
      <c r="E22" s="250" t="s">
        <v>1533</v>
      </c>
    </row>
    <row r="23" spans="1:6" s="286" customFormat="1" ht="270" hidden="1" outlineLevel="1">
      <c r="A23" s="255"/>
      <c r="B23" s="255"/>
      <c r="C23" s="250" t="s">
        <v>1534</v>
      </c>
      <c r="D23" s="250" t="s">
        <v>1535</v>
      </c>
      <c r="E23" s="250" t="s">
        <v>1536</v>
      </c>
    </row>
    <row r="24" spans="1:6" s="286" customFormat="1" ht="15" hidden="1" outlineLevel="1">
      <c r="A24" s="255"/>
      <c r="B24" s="255"/>
      <c r="C24" s="250" t="s">
        <v>1537</v>
      </c>
      <c r="D24" s="250" t="s">
        <v>1538</v>
      </c>
      <c r="E24" s="162" t="s">
        <v>1495</v>
      </c>
    </row>
    <row r="25" spans="1:6" s="286" customFormat="1" ht="30" collapsed="1">
      <c r="A25" s="270" t="s">
        <v>1491</v>
      </c>
      <c r="B25" s="270">
        <v>18.03</v>
      </c>
      <c r="C25" s="251" t="s">
        <v>1539</v>
      </c>
      <c r="D25" s="251" t="s">
        <v>1540</v>
      </c>
      <c r="E25" s="255"/>
      <c r="F25" s="255"/>
    </row>
    <row r="26" spans="1:6" s="286" customFormat="1" ht="75" hidden="1" outlineLevel="1">
      <c r="A26" s="270"/>
      <c r="B26" s="270"/>
      <c r="C26" s="250" t="s">
        <v>162</v>
      </c>
      <c r="D26" s="255" t="s">
        <v>1541</v>
      </c>
      <c r="E26" s="255" t="s">
        <v>1542</v>
      </c>
    </row>
    <row r="27" spans="1:6" s="286" customFormat="1" ht="315" hidden="1" outlineLevel="1">
      <c r="A27" s="270"/>
      <c r="B27" s="270"/>
      <c r="C27" s="250" t="s">
        <v>164</v>
      </c>
      <c r="D27" s="255" t="s">
        <v>1543</v>
      </c>
      <c r="E27" s="255" t="s">
        <v>1544</v>
      </c>
    </row>
    <row r="28" spans="1:6" s="286" customFormat="1" ht="15" hidden="1" outlineLevel="1">
      <c r="A28" s="270"/>
      <c r="B28" s="270"/>
      <c r="C28" s="250" t="s">
        <v>173</v>
      </c>
      <c r="D28" s="255" t="s">
        <v>1545</v>
      </c>
      <c r="E28" s="255" t="s">
        <v>1546</v>
      </c>
    </row>
    <row r="29" spans="1:6" s="286" customFormat="1" ht="105" hidden="1" outlineLevel="1">
      <c r="A29" s="270"/>
      <c r="B29" s="270"/>
      <c r="C29" s="250" t="s">
        <v>176</v>
      </c>
      <c r="D29" s="255" t="s">
        <v>1547</v>
      </c>
      <c r="E29" s="255" t="s">
        <v>1548</v>
      </c>
    </row>
    <row r="30" spans="1:6" s="286" customFormat="1" ht="30" hidden="1" outlineLevel="1">
      <c r="A30" s="270"/>
      <c r="B30" s="270"/>
      <c r="C30" s="250" t="s">
        <v>179</v>
      </c>
      <c r="D30" s="255" t="s">
        <v>1549</v>
      </c>
      <c r="E30" s="255" t="s">
        <v>1550</v>
      </c>
    </row>
    <row r="31" spans="1:6" s="286" customFormat="1" ht="75" hidden="1" outlineLevel="1">
      <c r="A31" s="270"/>
      <c r="B31" s="270"/>
      <c r="C31" s="250" t="s">
        <v>182</v>
      </c>
      <c r="D31" s="255" t="s">
        <v>1551</v>
      </c>
      <c r="E31" s="255" t="s">
        <v>1552</v>
      </c>
    </row>
    <row r="32" spans="1:6" s="286" customFormat="1" ht="30" hidden="1" outlineLevel="1">
      <c r="A32" s="270"/>
      <c r="B32" s="270"/>
      <c r="C32" s="250" t="s">
        <v>332</v>
      </c>
      <c r="D32" s="255" t="s">
        <v>1553</v>
      </c>
      <c r="E32" s="255" t="s">
        <v>1554</v>
      </c>
    </row>
    <row r="33" spans="1:6" s="286" customFormat="1" ht="30" hidden="1" outlineLevel="1">
      <c r="A33" s="270"/>
      <c r="B33" s="270"/>
      <c r="C33" s="250" t="s">
        <v>335</v>
      </c>
      <c r="D33" s="255" t="s">
        <v>1555</v>
      </c>
      <c r="E33" s="255" t="s">
        <v>1556</v>
      </c>
    </row>
    <row r="34" spans="1:6" s="286" customFormat="1" ht="195" hidden="1" outlineLevel="1">
      <c r="A34" s="270"/>
      <c r="B34" s="270"/>
      <c r="C34" s="250" t="s">
        <v>338</v>
      </c>
      <c r="D34" s="255" t="s">
        <v>1557</v>
      </c>
      <c r="E34" s="255" t="s">
        <v>1558</v>
      </c>
    </row>
    <row r="35" spans="1:6" s="286" customFormat="1" ht="45" hidden="1" outlineLevel="1">
      <c r="A35" s="270"/>
      <c r="B35" s="270"/>
      <c r="C35" s="250" t="s">
        <v>1158</v>
      </c>
      <c r="D35" s="255" t="s">
        <v>1559</v>
      </c>
      <c r="E35" s="255" t="s">
        <v>1560</v>
      </c>
    </row>
    <row r="36" spans="1:6" s="286" customFormat="1" ht="30" hidden="1" outlineLevel="1">
      <c r="A36" s="270"/>
      <c r="B36" s="270"/>
      <c r="C36" s="250" t="s">
        <v>1524</v>
      </c>
      <c r="D36" s="255" t="s">
        <v>1561</v>
      </c>
      <c r="E36" s="250" t="s">
        <v>1562</v>
      </c>
    </row>
    <row r="37" spans="1:6" s="286" customFormat="1" ht="30" hidden="1" outlineLevel="1">
      <c r="A37" s="270"/>
      <c r="B37" s="270"/>
      <c r="C37" s="250" t="s">
        <v>1527</v>
      </c>
      <c r="D37" s="288" t="s">
        <v>1563</v>
      </c>
      <c r="E37" s="288" t="s">
        <v>1564</v>
      </c>
    </row>
    <row r="38" spans="1:6" s="286" customFormat="1" ht="30" collapsed="1">
      <c r="A38" s="270" t="s">
        <v>1491</v>
      </c>
      <c r="B38" s="270">
        <v>18.04</v>
      </c>
      <c r="C38" s="251" t="s">
        <v>1565</v>
      </c>
      <c r="D38" s="251" t="s">
        <v>1566</v>
      </c>
      <c r="E38" s="255"/>
      <c r="F38" s="255"/>
    </row>
    <row r="39" spans="1:6" s="286" customFormat="1" ht="255" hidden="1" outlineLevel="1">
      <c r="A39" s="270"/>
      <c r="B39" s="270"/>
      <c r="C39" s="250" t="s">
        <v>162</v>
      </c>
      <c r="D39" s="255" t="s">
        <v>1567</v>
      </c>
      <c r="E39" s="255" t="s">
        <v>1568</v>
      </c>
    </row>
    <row r="40" spans="1:6" s="286" customFormat="1" ht="15" hidden="1" outlineLevel="1">
      <c r="A40" s="270"/>
      <c r="B40" s="270"/>
      <c r="C40" s="250" t="s">
        <v>164</v>
      </c>
      <c r="D40" s="255" t="s">
        <v>1569</v>
      </c>
      <c r="E40" s="255" t="s">
        <v>1570</v>
      </c>
      <c r="F40" s="289"/>
    </row>
    <row r="41" spans="1:6" s="286" customFormat="1" ht="120" hidden="1" outlineLevel="1">
      <c r="A41" s="270"/>
      <c r="B41" s="270"/>
      <c r="C41" s="290" t="s">
        <v>173</v>
      </c>
      <c r="D41" s="255" t="s">
        <v>1571</v>
      </c>
      <c r="E41" s="255" t="s">
        <v>1572</v>
      </c>
      <c r="F41" s="289"/>
    </row>
    <row r="42" spans="1:6" s="286" customFormat="1" ht="30" collapsed="1">
      <c r="A42" s="270" t="s">
        <v>1491</v>
      </c>
      <c r="B42" s="270">
        <v>18.05</v>
      </c>
      <c r="C42" s="251" t="s">
        <v>1573</v>
      </c>
      <c r="D42" s="251" t="s">
        <v>1574</v>
      </c>
      <c r="E42" s="255"/>
      <c r="F42" s="255"/>
    </row>
    <row r="43" spans="1:6" s="286" customFormat="1" ht="60" hidden="1" outlineLevel="1">
      <c r="A43" s="255"/>
      <c r="B43" s="255"/>
      <c r="C43" s="250" t="s">
        <v>162</v>
      </c>
      <c r="D43" s="250" t="s">
        <v>1575</v>
      </c>
      <c r="E43" s="250" t="s">
        <v>1576</v>
      </c>
    </row>
    <row r="44" spans="1:6" s="286" customFormat="1" ht="15" hidden="1" outlineLevel="1">
      <c r="A44" s="255"/>
      <c r="B44" s="255"/>
      <c r="C44" s="250" t="s">
        <v>164</v>
      </c>
      <c r="D44" s="250" t="s">
        <v>1577</v>
      </c>
      <c r="E44" s="250" t="s">
        <v>1570</v>
      </c>
    </row>
    <row r="45" spans="1:6" s="286" customFormat="1" ht="15" hidden="1" outlineLevel="1">
      <c r="A45" s="255"/>
      <c r="B45" s="255"/>
      <c r="C45" s="250" t="s">
        <v>173</v>
      </c>
      <c r="D45" s="250" t="s">
        <v>1578</v>
      </c>
      <c r="E45" s="250" t="s">
        <v>1546</v>
      </c>
    </row>
    <row r="46" spans="1:6" s="286" customFormat="1" ht="60" hidden="1" outlineLevel="1">
      <c r="A46" s="255"/>
      <c r="B46" s="255"/>
      <c r="C46" s="250" t="s">
        <v>176</v>
      </c>
      <c r="D46" s="250" t="s">
        <v>1579</v>
      </c>
      <c r="E46" s="250" t="s">
        <v>1580</v>
      </c>
    </row>
    <row r="47" spans="1:6" s="286" customFormat="1" ht="15" hidden="1" outlineLevel="1">
      <c r="A47" s="255"/>
      <c r="B47" s="255"/>
      <c r="C47" s="250" t="s">
        <v>179</v>
      </c>
      <c r="D47" s="250" t="s">
        <v>1581</v>
      </c>
      <c r="E47" s="250" t="s">
        <v>1582</v>
      </c>
    </row>
    <row r="48" spans="1:6" s="286" customFormat="1" ht="90" hidden="1" outlineLevel="1">
      <c r="A48" s="255"/>
      <c r="B48" s="255"/>
      <c r="C48" s="250" t="s">
        <v>182</v>
      </c>
      <c r="D48" s="250" t="s">
        <v>1583</v>
      </c>
      <c r="E48" s="250" t="s">
        <v>1584</v>
      </c>
    </row>
    <row r="49" spans="1:6" s="286" customFormat="1" ht="30" collapsed="1">
      <c r="A49" s="270" t="s">
        <v>1491</v>
      </c>
      <c r="B49" s="270">
        <v>18.059999999999999</v>
      </c>
      <c r="C49" s="270" t="s">
        <v>1573</v>
      </c>
      <c r="D49" s="291" t="s">
        <v>1585</v>
      </c>
      <c r="E49" s="288"/>
      <c r="F49" s="288"/>
    </row>
    <row r="50" spans="1:6" s="286" customFormat="1" ht="45" hidden="1" outlineLevel="1">
      <c r="A50" s="255"/>
      <c r="B50" s="255"/>
      <c r="C50" s="288" t="s">
        <v>162</v>
      </c>
      <c r="D50" s="288" t="s">
        <v>1586</v>
      </c>
      <c r="E50" s="288" t="s">
        <v>1587</v>
      </c>
    </row>
    <row r="51" spans="1:6" s="286" customFormat="1" ht="15" hidden="1" outlineLevel="1">
      <c r="A51" s="255"/>
      <c r="B51" s="255"/>
      <c r="C51" s="288" t="s">
        <v>164</v>
      </c>
      <c r="D51" s="288" t="s">
        <v>1588</v>
      </c>
      <c r="E51" s="288" t="s">
        <v>1570</v>
      </c>
    </row>
    <row r="52" spans="1:6" s="286" customFormat="1" ht="15" hidden="1" outlineLevel="1">
      <c r="A52" s="255"/>
      <c r="B52" s="255"/>
      <c r="C52" s="288" t="s">
        <v>173</v>
      </c>
      <c r="D52" s="288" t="s">
        <v>1578</v>
      </c>
      <c r="E52" s="288" t="s">
        <v>1546</v>
      </c>
    </row>
    <row r="53" spans="1:6" s="286" customFormat="1" ht="60" hidden="1" outlineLevel="1">
      <c r="A53" s="255"/>
      <c r="B53" s="255"/>
      <c r="C53" s="288" t="s">
        <v>176</v>
      </c>
      <c r="D53" s="162" t="s">
        <v>1589</v>
      </c>
      <c r="E53" s="288" t="s">
        <v>1590</v>
      </c>
    </row>
    <row r="54" spans="1:6" s="286" customFormat="1" ht="15" hidden="1" outlineLevel="1">
      <c r="A54" s="255"/>
      <c r="B54" s="255"/>
      <c r="C54" s="288" t="s">
        <v>179</v>
      </c>
      <c r="D54" s="288" t="s">
        <v>1591</v>
      </c>
      <c r="E54" s="162" t="s">
        <v>1582</v>
      </c>
    </row>
    <row r="55" spans="1:6" s="286" customFormat="1" ht="15" hidden="1" outlineLevel="1">
      <c r="A55" s="255"/>
      <c r="B55" s="255"/>
      <c r="C55" s="288" t="s">
        <v>182</v>
      </c>
      <c r="D55" s="288" t="s">
        <v>1592</v>
      </c>
      <c r="E55" s="288" t="s">
        <v>1593</v>
      </c>
    </row>
    <row r="56" spans="1:6" s="286" customFormat="1" ht="315" hidden="1" outlineLevel="1">
      <c r="A56" s="255"/>
      <c r="B56" s="255"/>
      <c r="C56" s="288" t="s">
        <v>332</v>
      </c>
      <c r="D56" s="288" t="s">
        <v>1594</v>
      </c>
      <c r="E56" s="288" t="s">
        <v>1595</v>
      </c>
    </row>
    <row r="57" spans="1:6" s="286" customFormat="1" ht="44" hidden="1" outlineLevel="1">
      <c r="A57" s="255"/>
      <c r="B57" s="255"/>
      <c r="C57" s="288" t="s">
        <v>335</v>
      </c>
      <c r="D57" s="162" t="s">
        <v>1596</v>
      </c>
      <c r="E57" s="288" t="s">
        <v>1597</v>
      </c>
    </row>
    <row r="58" spans="1:6" ht="180" hidden="1" outlineLevel="1">
      <c r="A58" s="248"/>
      <c r="B58" s="248"/>
      <c r="C58" s="252" t="s">
        <v>338</v>
      </c>
      <c r="D58" s="252" t="s">
        <v>1598</v>
      </c>
      <c r="E58" s="252" t="s">
        <v>1599</v>
      </c>
    </row>
    <row r="59" spans="1:6" ht="15" hidden="1" outlineLevel="1">
      <c r="A59" s="248"/>
      <c r="B59" s="248"/>
      <c r="C59" s="252" t="s">
        <v>1158</v>
      </c>
      <c r="D59" s="252" t="s">
        <v>1600</v>
      </c>
      <c r="E59" s="252" t="s">
        <v>1601</v>
      </c>
    </row>
    <row r="60" spans="1:6" s="286" customFormat="1" ht="30" collapsed="1">
      <c r="A60" s="270" t="s">
        <v>1491</v>
      </c>
      <c r="B60" s="270">
        <v>18.07</v>
      </c>
      <c r="C60" s="251" t="s">
        <v>1602</v>
      </c>
      <c r="D60" s="251" t="s">
        <v>1603</v>
      </c>
      <c r="E60" s="255"/>
      <c r="F60" s="255"/>
    </row>
    <row r="61" spans="1:6" s="286" customFormat="1" ht="15" hidden="1" outlineLevel="1">
      <c r="A61" s="255"/>
      <c r="B61" s="255"/>
      <c r="C61" s="250" t="s">
        <v>162</v>
      </c>
      <c r="D61" s="250" t="s">
        <v>1604</v>
      </c>
      <c r="E61" s="250" t="s">
        <v>1542</v>
      </c>
    </row>
    <row r="62" spans="1:6" s="286" customFormat="1" ht="15" hidden="1" outlineLevel="1">
      <c r="A62" s="255"/>
      <c r="B62" s="255"/>
      <c r="C62" s="250" t="s">
        <v>164</v>
      </c>
      <c r="D62" s="250" t="s">
        <v>1605</v>
      </c>
      <c r="E62" s="250" t="s">
        <v>1570</v>
      </c>
    </row>
    <row r="63" spans="1:6" s="286" customFormat="1" ht="15" hidden="1" outlineLevel="1">
      <c r="A63" s="255"/>
      <c r="B63" s="255"/>
      <c r="C63" s="250" t="s">
        <v>173</v>
      </c>
      <c r="D63" s="250" t="s">
        <v>1606</v>
      </c>
      <c r="E63" s="250" t="s">
        <v>1546</v>
      </c>
    </row>
    <row r="64" spans="1:6" s="286" customFormat="1" ht="300" hidden="1" outlineLevel="1">
      <c r="A64" s="255"/>
      <c r="B64" s="255"/>
      <c r="C64" s="250" t="s">
        <v>176</v>
      </c>
      <c r="D64" s="250" t="s">
        <v>1607</v>
      </c>
      <c r="E64" s="250" t="s">
        <v>1608</v>
      </c>
    </row>
    <row r="65" spans="1:6" s="286" customFormat="1" ht="90" hidden="1" outlineLevel="1">
      <c r="A65" s="255"/>
      <c r="B65" s="255"/>
      <c r="C65" s="250" t="s">
        <v>179</v>
      </c>
      <c r="D65" s="250" t="s">
        <v>1609</v>
      </c>
      <c r="E65" s="250" t="s">
        <v>1610</v>
      </c>
    </row>
    <row r="66" spans="1:6" s="286" customFormat="1" ht="225" hidden="1" outlineLevel="1">
      <c r="A66" s="255"/>
      <c r="B66" s="255"/>
      <c r="C66" s="250" t="s">
        <v>182</v>
      </c>
      <c r="D66" s="250" t="s">
        <v>1611</v>
      </c>
      <c r="E66" s="250" t="s">
        <v>1612</v>
      </c>
    </row>
    <row r="67" spans="1:6" s="286" customFormat="1" ht="330" hidden="1" outlineLevel="1">
      <c r="A67" s="255"/>
      <c r="B67" s="255"/>
      <c r="C67" s="250" t="s">
        <v>332</v>
      </c>
      <c r="D67" s="250" t="s">
        <v>1613</v>
      </c>
      <c r="E67" s="250" t="s">
        <v>1614</v>
      </c>
    </row>
    <row r="68" spans="1:6" s="286" customFormat="1" ht="30" hidden="1" outlineLevel="1">
      <c r="A68" s="255"/>
      <c r="B68" s="255"/>
      <c r="C68" s="250" t="s">
        <v>335</v>
      </c>
      <c r="D68" s="250" t="s">
        <v>1615</v>
      </c>
      <c r="E68" s="250" t="s">
        <v>1597</v>
      </c>
    </row>
    <row r="69" spans="1:6" s="286" customFormat="1" ht="45" collapsed="1">
      <c r="A69" s="270" t="s">
        <v>1491</v>
      </c>
      <c r="B69" s="253">
        <v>18.079999999999998</v>
      </c>
      <c r="C69" s="253" t="s">
        <v>1616</v>
      </c>
      <c r="D69" s="253" t="s">
        <v>1617</v>
      </c>
      <c r="E69" s="327"/>
      <c r="F69" s="253"/>
    </row>
    <row r="70" spans="1:6" s="286" customFormat="1" ht="45" hidden="1" outlineLevel="1">
      <c r="A70" s="253"/>
      <c r="B70" s="253"/>
      <c r="C70" s="254" t="s">
        <v>162</v>
      </c>
      <c r="D70" s="254" t="s">
        <v>1618</v>
      </c>
      <c r="E70" s="254" t="s">
        <v>1542</v>
      </c>
      <c r="F70" s="254"/>
    </row>
    <row r="71" spans="1:6" s="286" customFormat="1" ht="15" hidden="1" outlineLevel="1">
      <c r="A71" s="253"/>
      <c r="B71" s="253"/>
      <c r="C71" s="254" t="s">
        <v>164</v>
      </c>
      <c r="D71" s="254" t="s">
        <v>1605</v>
      </c>
      <c r="E71" s="254" t="s">
        <v>1570</v>
      </c>
      <c r="F71" s="254"/>
    </row>
    <row r="72" spans="1:6" s="286" customFormat="1" ht="120" hidden="1" outlineLevel="1">
      <c r="A72" s="253"/>
      <c r="B72" s="253"/>
      <c r="C72" s="254" t="s">
        <v>173</v>
      </c>
      <c r="D72" s="254" t="s">
        <v>1619</v>
      </c>
      <c r="E72" s="253" t="s">
        <v>1620</v>
      </c>
      <c r="F72" s="289"/>
    </row>
    <row r="73" spans="1:6" s="286" customFormat="1" ht="15" hidden="1" outlineLevel="1">
      <c r="A73" s="253"/>
      <c r="B73" s="253"/>
      <c r="C73" s="254" t="s">
        <v>182</v>
      </c>
      <c r="D73" s="254" t="s">
        <v>1621</v>
      </c>
      <c r="E73" s="254" t="s">
        <v>1593</v>
      </c>
      <c r="F73" s="254"/>
    </row>
    <row r="74" spans="1:6" s="286" customFormat="1" ht="70" hidden="1" outlineLevel="1">
      <c r="A74" s="253"/>
      <c r="B74" s="253"/>
      <c r="C74" s="254" t="s">
        <v>332</v>
      </c>
      <c r="D74" s="160" t="s">
        <v>1622</v>
      </c>
      <c r="E74" s="254" t="s">
        <v>1623</v>
      </c>
    </row>
    <row r="75" spans="1:6" s="286" customFormat="1" ht="90" hidden="1" outlineLevel="1">
      <c r="A75" s="253"/>
      <c r="B75" s="253"/>
      <c r="C75" s="254" t="s">
        <v>338</v>
      </c>
      <c r="D75" s="162" t="s">
        <v>1624</v>
      </c>
      <c r="E75" s="254" t="s">
        <v>1625</v>
      </c>
      <c r="F75" s="289"/>
    </row>
    <row r="76" spans="1:6" s="286" customFormat="1" ht="75" hidden="1" outlineLevel="1">
      <c r="A76" s="253"/>
      <c r="B76" s="253"/>
      <c r="C76" s="254" t="s">
        <v>1524</v>
      </c>
      <c r="D76" s="254" t="s">
        <v>1626</v>
      </c>
      <c r="E76" s="254" t="s">
        <v>1627</v>
      </c>
    </row>
    <row r="77" spans="1:6" s="286" customFormat="1" ht="28" hidden="1" outlineLevel="1">
      <c r="A77" s="253"/>
      <c r="B77" s="253"/>
      <c r="C77" s="254" t="s">
        <v>1527</v>
      </c>
      <c r="D77" s="162" t="s">
        <v>1628</v>
      </c>
      <c r="E77" s="254" t="s">
        <v>1629</v>
      </c>
    </row>
    <row r="78" spans="1:6" s="286" customFormat="1" ht="15" hidden="1" outlineLevel="1">
      <c r="A78" s="253"/>
      <c r="B78" s="253"/>
      <c r="C78" s="254" t="s">
        <v>1529</v>
      </c>
      <c r="D78" s="254" t="s">
        <v>1630</v>
      </c>
      <c r="E78" s="254" t="s">
        <v>1631</v>
      </c>
      <c r="F78" s="254"/>
    </row>
    <row r="79" spans="1:6" s="286" customFormat="1" ht="105" hidden="1" outlineLevel="1">
      <c r="A79" s="253"/>
      <c r="B79" s="253"/>
      <c r="C79" s="254" t="s">
        <v>1531</v>
      </c>
      <c r="D79" s="254" t="s">
        <v>1632</v>
      </c>
      <c r="E79" s="254" t="s">
        <v>1633</v>
      </c>
      <c r="F79" s="289"/>
    </row>
    <row r="80" spans="1:6" s="286" customFormat="1" ht="45" collapsed="1">
      <c r="A80" s="270" t="s">
        <v>1491</v>
      </c>
      <c r="B80" s="253">
        <v>18.09</v>
      </c>
      <c r="C80" s="328" t="s">
        <v>1634</v>
      </c>
      <c r="D80" s="328" t="s">
        <v>1635</v>
      </c>
      <c r="E80" s="162"/>
      <c r="F80" s="162"/>
    </row>
    <row r="81" spans="1:6" s="286" customFormat="1" ht="28" hidden="1" outlineLevel="1">
      <c r="A81" s="255"/>
      <c r="B81" s="255"/>
      <c r="C81" s="255" t="s">
        <v>162</v>
      </c>
      <c r="D81" s="160" t="s">
        <v>1636</v>
      </c>
      <c r="E81" s="162" t="s">
        <v>1542</v>
      </c>
      <c r="F81" s="289"/>
    </row>
    <row r="82" spans="1:6" s="286" customFormat="1" ht="42" hidden="1" outlineLevel="1">
      <c r="A82" s="255"/>
      <c r="B82" s="255"/>
      <c r="C82" s="255" t="s">
        <v>164</v>
      </c>
      <c r="D82" s="162" t="s">
        <v>1637</v>
      </c>
      <c r="E82" s="162" t="s">
        <v>1638</v>
      </c>
      <c r="F82" s="289"/>
    </row>
    <row r="83" spans="1:6" s="286" customFormat="1" ht="15" hidden="1" outlineLevel="1">
      <c r="A83" s="255"/>
      <c r="B83" s="255"/>
      <c r="C83" s="255" t="s">
        <v>179</v>
      </c>
      <c r="D83" s="162" t="s">
        <v>1639</v>
      </c>
      <c r="E83" s="162" t="s">
        <v>1640</v>
      </c>
      <c r="F83" s="289"/>
    </row>
    <row r="84" spans="1:6" s="286" customFormat="1" ht="28" hidden="1" outlineLevel="1">
      <c r="A84" s="255"/>
      <c r="B84" s="255"/>
      <c r="C84" s="255" t="s">
        <v>182</v>
      </c>
      <c r="D84" s="162" t="s">
        <v>1641</v>
      </c>
      <c r="E84" s="162" t="s">
        <v>1642</v>
      </c>
      <c r="F84" s="289"/>
    </row>
    <row r="85" spans="1:6" s="286" customFormat="1" ht="120" hidden="1" outlineLevel="1">
      <c r="A85" s="255"/>
      <c r="B85" s="255"/>
      <c r="C85" s="255" t="s">
        <v>332</v>
      </c>
      <c r="D85" s="162" t="s">
        <v>1643</v>
      </c>
      <c r="E85" s="162" t="s">
        <v>1644</v>
      </c>
    </row>
    <row r="86" spans="1:6" s="286" customFormat="1" ht="15" hidden="1" outlineLevel="1">
      <c r="A86" s="255"/>
      <c r="B86" s="255"/>
      <c r="C86" s="255" t="s">
        <v>335</v>
      </c>
      <c r="D86" s="162" t="s">
        <v>1645</v>
      </c>
      <c r="E86" s="162" t="s">
        <v>1646</v>
      </c>
      <c r="F86" s="289"/>
    </row>
    <row r="87" spans="1:6" s="286" customFormat="1" ht="15" hidden="1" outlineLevel="1">
      <c r="A87" s="255"/>
      <c r="B87" s="255"/>
      <c r="C87" s="255" t="s">
        <v>338</v>
      </c>
      <c r="D87" s="162" t="s">
        <v>1647</v>
      </c>
      <c r="E87" s="162" t="s">
        <v>1648</v>
      </c>
      <c r="F87" s="289"/>
    </row>
    <row r="88" spans="1:6" s="286" customFormat="1" ht="56" hidden="1" outlineLevel="1">
      <c r="A88" s="255"/>
      <c r="B88" s="255"/>
      <c r="C88" s="255" t="s">
        <v>1158</v>
      </c>
      <c r="D88" s="162" t="s">
        <v>1649</v>
      </c>
      <c r="E88" s="162" t="s">
        <v>1650</v>
      </c>
      <c r="F88" s="289"/>
    </row>
    <row r="89" spans="1:6" s="286" customFormat="1" ht="15" hidden="1" outlineLevel="1">
      <c r="A89" s="255"/>
      <c r="B89" s="255"/>
      <c r="C89" s="255" t="s">
        <v>1524</v>
      </c>
      <c r="D89" s="162" t="s">
        <v>1651</v>
      </c>
      <c r="E89" s="162" t="s">
        <v>1652</v>
      </c>
    </row>
    <row r="90" spans="1:6" s="286" customFormat="1" ht="28" hidden="1" outlineLevel="1">
      <c r="A90" s="255"/>
      <c r="B90" s="255"/>
      <c r="C90" s="255" t="s">
        <v>1527</v>
      </c>
      <c r="D90" s="162" t="s">
        <v>1653</v>
      </c>
      <c r="E90" s="162" t="s">
        <v>1654</v>
      </c>
    </row>
    <row r="91" spans="1:6" s="286" customFormat="1" ht="28" hidden="1" outlineLevel="1">
      <c r="A91" s="255"/>
      <c r="B91" s="255"/>
      <c r="C91" s="255" t="s">
        <v>1529</v>
      </c>
      <c r="D91" s="162" t="s">
        <v>1655</v>
      </c>
      <c r="E91" s="162" t="s">
        <v>1656</v>
      </c>
    </row>
    <row r="92" spans="1:6" s="286" customFormat="1" ht="60" collapsed="1">
      <c r="A92" s="270" t="s">
        <v>1657</v>
      </c>
      <c r="B92" s="253">
        <v>18.100000000000001</v>
      </c>
      <c r="C92" s="328" t="s">
        <v>1658</v>
      </c>
      <c r="D92" s="328" t="s">
        <v>1659</v>
      </c>
      <c r="E92" s="162"/>
      <c r="F92" s="162"/>
    </row>
    <row r="93" spans="1:6" s="286" customFormat="1" ht="45" hidden="1" outlineLevel="1">
      <c r="A93" s="255"/>
      <c r="B93" s="255"/>
      <c r="C93" s="255" t="s">
        <v>162</v>
      </c>
      <c r="D93" s="329" t="s">
        <v>1660</v>
      </c>
      <c r="E93" s="329" t="s">
        <v>1542</v>
      </c>
    </row>
    <row r="94" spans="1:6" s="286" customFormat="1" ht="15" hidden="1" outlineLevel="1">
      <c r="A94" s="255"/>
      <c r="B94" s="255"/>
      <c r="C94" s="255" t="s">
        <v>164</v>
      </c>
      <c r="D94" s="329" t="s">
        <v>1661</v>
      </c>
      <c r="E94" s="329" t="s">
        <v>1570</v>
      </c>
      <c r="F94" s="289"/>
    </row>
    <row r="95" spans="1:6" s="286" customFormat="1" ht="30" hidden="1" outlineLevel="1">
      <c r="A95" s="255"/>
      <c r="B95" s="255"/>
      <c r="C95" s="255" t="s">
        <v>173</v>
      </c>
      <c r="D95" s="329" t="s">
        <v>1662</v>
      </c>
      <c r="E95" s="329" t="s">
        <v>1663</v>
      </c>
      <c r="F95" s="289"/>
    </row>
    <row r="96" spans="1:6" s="286" customFormat="1" ht="15" hidden="1" outlineLevel="1">
      <c r="A96" s="255"/>
      <c r="B96" s="255"/>
      <c r="C96" s="255" t="s">
        <v>176</v>
      </c>
      <c r="D96" s="329" t="s">
        <v>1664</v>
      </c>
      <c r="E96" s="329" t="s">
        <v>1665</v>
      </c>
    </row>
    <row r="97" spans="1:6" s="286" customFormat="1" ht="15" hidden="1" outlineLevel="1">
      <c r="A97" s="255"/>
      <c r="B97" s="255"/>
      <c r="C97" s="255" t="s">
        <v>179</v>
      </c>
      <c r="D97" s="329" t="s">
        <v>1666</v>
      </c>
      <c r="E97" s="329" t="s">
        <v>1667</v>
      </c>
      <c r="F97" s="289"/>
    </row>
    <row r="98" spans="1:6" s="286" customFormat="1" ht="15" hidden="1" outlineLevel="1">
      <c r="A98" s="255"/>
      <c r="B98" s="255"/>
      <c r="C98" s="255" t="s">
        <v>182</v>
      </c>
      <c r="D98" s="329" t="s">
        <v>1668</v>
      </c>
      <c r="E98" s="329" t="s">
        <v>1669</v>
      </c>
      <c r="F98" s="289"/>
    </row>
    <row r="99" spans="1:6" s="286" customFormat="1" ht="30" hidden="1" outlineLevel="1">
      <c r="A99" s="255"/>
      <c r="B99" s="255"/>
      <c r="C99" s="255" t="s">
        <v>332</v>
      </c>
      <c r="D99" s="329" t="s">
        <v>1670</v>
      </c>
      <c r="E99" s="329" t="s">
        <v>1671</v>
      </c>
      <c r="F99" s="289"/>
    </row>
    <row r="100" spans="1:6" s="286" customFormat="1" ht="15" hidden="1" outlineLevel="1">
      <c r="A100" s="255"/>
      <c r="B100" s="255"/>
      <c r="C100" s="255" t="s">
        <v>335</v>
      </c>
      <c r="D100" s="329" t="s">
        <v>1672</v>
      </c>
      <c r="E100" s="329" t="s">
        <v>1597</v>
      </c>
    </row>
    <row r="101" spans="1:6" s="286" customFormat="1" ht="15" hidden="1" outlineLevel="1">
      <c r="A101" s="255"/>
      <c r="B101" s="255"/>
      <c r="C101" s="255" t="s">
        <v>338</v>
      </c>
      <c r="D101" s="329" t="s">
        <v>1673</v>
      </c>
      <c r="E101" s="162" t="s">
        <v>1674</v>
      </c>
      <c r="F101" s="289"/>
    </row>
    <row r="102" spans="1:6" s="286" customFormat="1" ht="105" hidden="1" outlineLevel="1">
      <c r="A102" s="255"/>
      <c r="B102" s="255"/>
      <c r="C102" s="255" t="s">
        <v>1675</v>
      </c>
      <c r="D102" s="329" t="s">
        <v>1676</v>
      </c>
      <c r="E102" s="330" t="s">
        <v>1677</v>
      </c>
      <c r="F102" s="289"/>
    </row>
    <row r="103" spans="1:6" s="334" customFormat="1" ht="30" collapsed="1">
      <c r="A103" s="331" t="s">
        <v>1657</v>
      </c>
      <c r="B103" s="332">
        <v>18.11</v>
      </c>
      <c r="C103" s="331" t="s">
        <v>1678</v>
      </c>
      <c r="D103" s="331" t="s">
        <v>1679</v>
      </c>
      <c r="E103" s="297"/>
      <c r="F103" s="333"/>
    </row>
    <row r="104" spans="1:6" s="286" customFormat="1" ht="43" hidden="1" outlineLevel="1">
      <c r="A104" s="270"/>
      <c r="B104" s="270"/>
      <c r="C104" s="254" t="s">
        <v>162</v>
      </c>
      <c r="D104" s="160" t="s">
        <v>1680</v>
      </c>
      <c r="E104" s="335" t="s">
        <v>1681</v>
      </c>
    </row>
    <row r="105" spans="1:6" s="286" customFormat="1" ht="240" hidden="1" outlineLevel="1">
      <c r="A105" s="270"/>
      <c r="B105" s="270"/>
      <c r="C105" s="254" t="s">
        <v>164</v>
      </c>
      <c r="D105" s="162" t="s">
        <v>1682</v>
      </c>
      <c r="E105" s="335" t="s">
        <v>1683</v>
      </c>
      <c r="F105" s="289"/>
    </row>
    <row r="106" spans="1:6" s="286" customFormat="1" ht="15" hidden="1" outlineLevel="1">
      <c r="A106" s="270"/>
      <c r="B106" s="270"/>
      <c r="C106" s="254" t="s">
        <v>173</v>
      </c>
      <c r="D106" s="162" t="s">
        <v>1684</v>
      </c>
      <c r="E106" s="335" t="s">
        <v>1685</v>
      </c>
    </row>
    <row r="107" spans="1:6" s="286" customFormat="1" ht="15" hidden="1" outlineLevel="1">
      <c r="A107" s="270"/>
      <c r="B107" s="270"/>
      <c r="C107" s="254" t="s">
        <v>176</v>
      </c>
      <c r="D107" s="162" t="s">
        <v>1686</v>
      </c>
      <c r="E107" s="335" t="s">
        <v>1687</v>
      </c>
    </row>
    <row r="108" spans="1:6" s="286" customFormat="1" ht="112" hidden="1" outlineLevel="1">
      <c r="A108" s="270"/>
      <c r="B108" s="270"/>
      <c r="C108" s="254" t="s">
        <v>179</v>
      </c>
      <c r="D108" s="162" t="s">
        <v>1688</v>
      </c>
      <c r="E108" s="335" t="s">
        <v>1689</v>
      </c>
      <c r="F108" s="289"/>
    </row>
    <row r="109" spans="1:6" s="286" customFormat="1" ht="60" hidden="1" outlineLevel="1">
      <c r="A109" s="270"/>
      <c r="B109" s="270"/>
      <c r="C109" s="254" t="s">
        <v>182</v>
      </c>
      <c r="D109" s="162" t="s">
        <v>1690</v>
      </c>
      <c r="E109" s="335" t="s">
        <v>1691</v>
      </c>
      <c r="F109" s="289"/>
    </row>
    <row r="110" spans="1:6" s="286" customFormat="1" ht="90" hidden="1" outlineLevel="1">
      <c r="A110" s="270"/>
      <c r="B110" s="270"/>
      <c r="C110" s="254" t="s">
        <v>332</v>
      </c>
      <c r="D110" s="162" t="s">
        <v>1692</v>
      </c>
      <c r="E110" s="335" t="s">
        <v>1693</v>
      </c>
      <c r="F110" s="289"/>
    </row>
    <row r="111" spans="1:6" s="286" customFormat="1" ht="60" collapsed="1">
      <c r="A111" s="270" t="s">
        <v>1657</v>
      </c>
      <c r="B111" s="253">
        <v>18.12</v>
      </c>
      <c r="C111" s="270" t="s">
        <v>1694</v>
      </c>
      <c r="D111" s="270" t="s">
        <v>1695</v>
      </c>
      <c r="E111" s="162"/>
      <c r="F111" s="162"/>
    </row>
    <row r="112" spans="1:6" s="286" customFormat="1" ht="44" hidden="1" outlineLevel="1">
      <c r="A112" s="255"/>
      <c r="B112" s="255"/>
      <c r="C112" s="255" t="s">
        <v>162</v>
      </c>
      <c r="D112" s="162" t="s">
        <v>1696</v>
      </c>
      <c r="E112" s="162" t="s">
        <v>1697</v>
      </c>
      <c r="F112" s="289"/>
    </row>
    <row r="113" spans="1:6" s="286" customFormat="1" ht="135" hidden="1" outlineLevel="1">
      <c r="A113" s="255"/>
      <c r="B113" s="255"/>
      <c r="C113" s="255" t="s">
        <v>164</v>
      </c>
      <c r="D113" s="162" t="s">
        <v>1698</v>
      </c>
      <c r="E113" s="162" t="s">
        <v>1699</v>
      </c>
      <c r="F113" s="289"/>
    </row>
    <row r="114" spans="1:6" s="286" customFormat="1" ht="15" hidden="1" outlineLevel="1">
      <c r="A114" s="255"/>
      <c r="B114" s="255"/>
      <c r="C114" s="255" t="s">
        <v>173</v>
      </c>
      <c r="D114" s="162" t="s">
        <v>1700</v>
      </c>
      <c r="E114" s="162" t="s">
        <v>1546</v>
      </c>
      <c r="F114" s="289"/>
    </row>
    <row r="115" spans="1:6" s="286" customFormat="1" ht="15" hidden="1" outlineLevel="1">
      <c r="A115" s="255"/>
      <c r="B115" s="255"/>
      <c r="C115" s="255" t="s">
        <v>176</v>
      </c>
      <c r="D115" s="162" t="s">
        <v>1701</v>
      </c>
      <c r="E115" s="162" t="s">
        <v>1702</v>
      </c>
      <c r="F115" s="289"/>
    </row>
    <row r="116" spans="1:6" s="286" customFormat="1" ht="15" hidden="1" outlineLevel="1">
      <c r="A116" s="255"/>
      <c r="B116" s="255"/>
      <c r="C116" s="255" t="s">
        <v>179</v>
      </c>
      <c r="D116" s="162" t="s">
        <v>1703</v>
      </c>
      <c r="E116" s="162" t="s">
        <v>1582</v>
      </c>
    </row>
    <row r="117" spans="1:6" s="286" customFormat="1" ht="70" hidden="1" outlineLevel="1">
      <c r="A117" s="255"/>
      <c r="B117" s="255"/>
      <c r="C117" s="255" t="s">
        <v>182</v>
      </c>
      <c r="D117" s="162" t="s">
        <v>1704</v>
      </c>
      <c r="E117" s="162" t="s">
        <v>1705</v>
      </c>
      <c r="F117" s="289"/>
    </row>
    <row r="118" spans="1:6" s="286" customFormat="1" ht="15" hidden="1" outlineLevel="1">
      <c r="A118" s="255"/>
      <c r="B118" s="255"/>
      <c r="C118" s="255" t="s">
        <v>332</v>
      </c>
      <c r="D118" s="160" t="s">
        <v>1706</v>
      </c>
      <c r="E118" s="162" t="s">
        <v>1623</v>
      </c>
    </row>
    <row r="119" spans="1:6" s="286" customFormat="1" ht="15" hidden="1" outlineLevel="1">
      <c r="A119" s="255"/>
      <c r="B119" s="255"/>
      <c r="C119" s="255" t="s">
        <v>335</v>
      </c>
      <c r="D119" s="162" t="s">
        <v>1707</v>
      </c>
      <c r="E119" s="162" t="s">
        <v>1597</v>
      </c>
    </row>
    <row r="120" spans="1:6" s="286" customFormat="1" ht="210" hidden="1" outlineLevel="1">
      <c r="A120" s="255"/>
      <c r="B120" s="255"/>
      <c r="C120" s="255" t="s">
        <v>338</v>
      </c>
      <c r="D120" s="162" t="s">
        <v>1708</v>
      </c>
      <c r="E120" s="162" t="s">
        <v>1709</v>
      </c>
      <c r="F120" s="289"/>
    </row>
    <row r="121" spans="1:6" s="286" customFormat="1" ht="15" hidden="1" outlineLevel="1">
      <c r="A121" s="255"/>
      <c r="B121" s="255"/>
      <c r="C121" s="255" t="s">
        <v>1158</v>
      </c>
      <c r="D121" s="162" t="s">
        <v>1710</v>
      </c>
      <c r="E121" s="162" t="s">
        <v>1560</v>
      </c>
    </row>
    <row r="122" spans="1:6" s="286" customFormat="1" ht="15" hidden="1" outlineLevel="1">
      <c r="A122" s="255"/>
      <c r="B122" s="255"/>
      <c r="C122" s="255" t="s">
        <v>1524</v>
      </c>
      <c r="D122" s="162" t="s">
        <v>1711</v>
      </c>
      <c r="E122" s="162" t="s">
        <v>1712</v>
      </c>
      <c r="F122" s="289"/>
    </row>
    <row r="123" spans="1:6" s="286" customFormat="1" ht="15" hidden="1" outlineLevel="1">
      <c r="A123" s="255"/>
      <c r="B123" s="255"/>
      <c r="C123" s="255" t="s">
        <v>1527</v>
      </c>
      <c r="D123" s="162" t="s">
        <v>1713</v>
      </c>
      <c r="E123" s="162" t="s">
        <v>1629</v>
      </c>
    </row>
    <row r="124" spans="1:6" s="286" customFormat="1" ht="15" hidden="1" outlineLevel="1">
      <c r="A124" s="255"/>
      <c r="B124" s="255"/>
      <c r="C124" s="255" t="s">
        <v>1529</v>
      </c>
      <c r="D124" s="162" t="s">
        <v>1714</v>
      </c>
      <c r="E124" s="162" t="s">
        <v>1631</v>
      </c>
    </row>
    <row r="125" spans="1:6" s="286" customFormat="1" ht="126" hidden="1" outlineLevel="1">
      <c r="A125" s="255"/>
      <c r="B125" s="255"/>
      <c r="C125" s="255" t="s">
        <v>1531</v>
      </c>
      <c r="D125" s="162" t="s">
        <v>1715</v>
      </c>
      <c r="E125" s="162" t="s">
        <v>1716</v>
      </c>
      <c r="F125" s="289"/>
    </row>
    <row r="126" spans="1:6" s="286" customFormat="1" ht="30" collapsed="1">
      <c r="A126" s="270" t="s">
        <v>1657</v>
      </c>
      <c r="B126" s="253">
        <v>18.13</v>
      </c>
      <c r="C126" s="270" t="s">
        <v>1717</v>
      </c>
      <c r="D126" s="270" t="s">
        <v>1718</v>
      </c>
      <c r="E126" s="162"/>
      <c r="F126" s="162"/>
    </row>
    <row r="127" spans="1:6" s="286" customFormat="1" ht="42" hidden="1" outlineLevel="1">
      <c r="A127" s="162"/>
      <c r="B127" s="162"/>
      <c r="C127" s="162" t="s">
        <v>162</v>
      </c>
      <c r="D127" s="162" t="s">
        <v>1719</v>
      </c>
      <c r="E127" s="162"/>
      <c r="F127" s="289"/>
    </row>
    <row r="128" spans="1:6" s="286" customFormat="1" ht="70" hidden="1" outlineLevel="1">
      <c r="A128" s="162"/>
      <c r="B128" s="162"/>
      <c r="C128" s="162" t="s">
        <v>164</v>
      </c>
      <c r="D128" s="162" t="s">
        <v>1720</v>
      </c>
      <c r="E128" s="162" t="s">
        <v>1721</v>
      </c>
      <c r="F128" s="289"/>
    </row>
    <row r="129" s="286" customFormat="1"/>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heetPr>
  <dimension ref="A1:H75"/>
  <sheetViews>
    <sheetView tabSelected="1" workbookViewId="0">
      <selection activeCell="C7" sqref="C7"/>
    </sheetView>
  </sheetViews>
  <sheetFormatPr baseColWidth="10" defaultRowHeight="15" outlineLevelRow="1" x14ac:dyDescent="0"/>
  <cols>
    <col min="1" max="1" width="17.33203125" style="109" bestFit="1" customWidth="1"/>
    <col min="2" max="2" width="10.83203125" style="109"/>
    <col min="3" max="3" width="34.1640625" style="109" customWidth="1"/>
    <col min="4" max="4" width="62.1640625" style="109" customWidth="1"/>
    <col min="5" max="5" width="45.33203125" style="109" customWidth="1"/>
    <col min="6" max="6" width="19.6640625" style="109" customWidth="1"/>
    <col min="7" max="7" width="10.83203125" style="109"/>
    <col min="8" max="8" width="33.5" style="109" customWidth="1"/>
    <col min="9" max="16384" width="10.83203125" style="109"/>
  </cols>
  <sheetData>
    <row r="1" spans="1:8" ht="27" customHeight="1">
      <c r="A1" s="365" t="s">
        <v>0</v>
      </c>
      <c r="B1" s="366" t="s">
        <v>1</v>
      </c>
      <c r="C1" s="365" t="s">
        <v>2</v>
      </c>
      <c r="D1" s="365" t="s">
        <v>3</v>
      </c>
      <c r="E1" s="365" t="s">
        <v>4</v>
      </c>
      <c r="F1" s="365" t="s">
        <v>5</v>
      </c>
      <c r="G1" s="365" t="s">
        <v>11</v>
      </c>
      <c r="H1" s="365" t="s">
        <v>8</v>
      </c>
    </row>
    <row r="2" spans="1:8" s="439" customFormat="1" collapsed="1">
      <c r="A2" s="439" t="s">
        <v>2231</v>
      </c>
      <c r="B2" s="439">
        <v>1</v>
      </c>
      <c r="C2" s="440" t="s">
        <v>2232</v>
      </c>
      <c r="D2" s="439" t="s">
        <v>2233</v>
      </c>
    </row>
    <row r="3" spans="1:8" s="439" customFormat="1" ht="60" hidden="1" outlineLevel="1">
      <c r="C3" s="439" t="s">
        <v>162</v>
      </c>
      <c r="D3" s="439" t="s">
        <v>2234</v>
      </c>
      <c r="E3" s="439" t="s">
        <v>2235</v>
      </c>
    </row>
    <row r="4" spans="1:8" s="439" customFormat="1" ht="30" hidden="1" outlineLevel="1">
      <c r="C4" s="439" t="s">
        <v>164</v>
      </c>
      <c r="D4" s="439" t="s">
        <v>2236</v>
      </c>
      <c r="E4" s="439" t="s">
        <v>2238</v>
      </c>
    </row>
    <row r="5" spans="1:8" s="439" customFormat="1" ht="30" hidden="1" outlineLevel="1">
      <c r="C5" s="439" t="s">
        <v>173</v>
      </c>
      <c r="D5" s="439" t="s">
        <v>2237</v>
      </c>
      <c r="E5" s="463" t="s">
        <v>2523</v>
      </c>
    </row>
    <row r="6" spans="1:8" s="439" customFormat="1" ht="120" hidden="1" outlineLevel="1">
      <c r="C6" s="439" t="s">
        <v>176</v>
      </c>
      <c r="D6" s="439" t="s">
        <v>2239</v>
      </c>
      <c r="E6" s="439" t="s">
        <v>2240</v>
      </c>
    </row>
    <row r="7" spans="1:8" s="377" customFormat="1" ht="30">
      <c r="A7" s="377" t="s">
        <v>2231</v>
      </c>
      <c r="B7" s="377">
        <v>2</v>
      </c>
      <c r="C7" s="378" t="s">
        <v>2241</v>
      </c>
      <c r="D7" s="377" t="s">
        <v>2243</v>
      </c>
    </row>
    <row r="8" spans="1:8" s="377" customFormat="1" ht="30" collapsed="1">
      <c r="A8" s="377" t="s">
        <v>2231</v>
      </c>
      <c r="B8" s="377">
        <v>3</v>
      </c>
      <c r="C8" s="378" t="s">
        <v>2242</v>
      </c>
      <c r="D8" s="377" t="s">
        <v>2244</v>
      </c>
    </row>
    <row r="9" spans="1:8" hidden="1" outlineLevel="1">
      <c r="C9" s="109" t="s">
        <v>162</v>
      </c>
      <c r="D9" s="109" t="s">
        <v>2245</v>
      </c>
    </row>
    <row r="10" spans="1:8" hidden="1" outlineLevel="1">
      <c r="C10" s="109" t="s">
        <v>164</v>
      </c>
      <c r="D10" s="109" t="s">
        <v>2246</v>
      </c>
    </row>
    <row r="11" spans="1:8" s="439" customFormat="1" collapsed="1">
      <c r="A11" s="453" t="s">
        <v>2034</v>
      </c>
      <c r="B11" s="439">
        <v>4</v>
      </c>
      <c r="C11" s="440" t="s">
        <v>2252</v>
      </c>
      <c r="D11" s="439" t="s">
        <v>2247</v>
      </c>
    </row>
    <row r="12" spans="1:8" s="439" customFormat="1" hidden="1" outlineLevel="1">
      <c r="A12" s="453"/>
      <c r="C12" s="453" t="s">
        <v>162</v>
      </c>
      <c r="D12" s="439" t="s">
        <v>2248</v>
      </c>
    </row>
    <row r="13" spans="1:8" s="439" customFormat="1" ht="30" hidden="1" outlineLevel="1">
      <c r="A13" s="453"/>
      <c r="C13" s="453" t="s">
        <v>164</v>
      </c>
      <c r="D13" s="439" t="s">
        <v>2249</v>
      </c>
    </row>
    <row r="14" spans="1:8" s="439" customFormat="1" ht="30" hidden="1" outlineLevel="1">
      <c r="A14" s="453"/>
      <c r="C14" s="453" t="s">
        <v>173</v>
      </c>
      <c r="D14" s="439" t="s">
        <v>2250</v>
      </c>
    </row>
    <row r="15" spans="1:8" s="439" customFormat="1" hidden="1" outlineLevel="1">
      <c r="A15" s="453"/>
      <c r="C15" s="453" t="s">
        <v>176</v>
      </c>
      <c r="D15" s="439" t="s">
        <v>2251</v>
      </c>
    </row>
    <row r="16" spans="1:8" s="377" customFormat="1" ht="45" collapsed="1">
      <c r="A16" s="370" t="s">
        <v>2034</v>
      </c>
      <c r="B16" s="377">
        <v>5</v>
      </c>
      <c r="C16" s="382" t="s">
        <v>2173</v>
      </c>
      <c r="D16" s="377" t="s">
        <v>2253</v>
      </c>
      <c r="E16" s="377" t="s">
        <v>2381</v>
      </c>
    </row>
    <row r="17" spans="1:6" hidden="1" outlineLevel="1">
      <c r="A17"/>
      <c r="C17"/>
      <c r="D17" s="109" t="s">
        <v>2254</v>
      </c>
    </row>
    <row r="18" spans="1:6" s="439" customFormat="1" ht="30" collapsed="1">
      <c r="A18" s="453" t="s">
        <v>2174</v>
      </c>
      <c r="B18" s="439">
        <v>6</v>
      </c>
      <c r="C18" s="454" t="s">
        <v>2175</v>
      </c>
      <c r="D18" s="439" t="s">
        <v>2261</v>
      </c>
    </row>
    <row r="19" spans="1:6" s="439" customFormat="1" ht="135" hidden="1" outlineLevel="1">
      <c r="A19" s="453"/>
      <c r="C19" s="439" t="s">
        <v>162</v>
      </c>
      <c r="D19" s="439" t="s">
        <v>2257</v>
      </c>
      <c r="E19" s="439" t="s">
        <v>2258</v>
      </c>
    </row>
    <row r="20" spans="1:6" s="439" customFormat="1" ht="90" hidden="1" outlineLevel="1">
      <c r="A20" s="453"/>
      <c r="C20" s="453" t="s">
        <v>164</v>
      </c>
      <c r="D20" s="439" t="s">
        <v>2259</v>
      </c>
      <c r="E20" s="439" t="s">
        <v>2260</v>
      </c>
    </row>
    <row r="21" spans="1:6" s="439" customFormat="1" ht="120" hidden="1" outlineLevel="1">
      <c r="A21" s="453"/>
      <c r="C21" s="453" t="s">
        <v>173</v>
      </c>
      <c r="D21" s="439" t="s">
        <v>2263</v>
      </c>
      <c r="E21" s="439" t="s">
        <v>2262</v>
      </c>
    </row>
    <row r="22" spans="1:6" s="439" customFormat="1" ht="60" collapsed="1">
      <c r="A22" s="453" t="s">
        <v>2174</v>
      </c>
      <c r="B22" s="439">
        <v>7</v>
      </c>
      <c r="C22" s="454" t="s">
        <v>2176</v>
      </c>
      <c r="D22" s="439" t="s">
        <v>2268</v>
      </c>
    </row>
    <row r="23" spans="1:6" s="439" customFormat="1" ht="210" hidden="1" outlineLevel="1">
      <c r="A23" s="453"/>
      <c r="C23" s="439" t="s">
        <v>162</v>
      </c>
      <c r="D23" s="439" t="s">
        <v>2266</v>
      </c>
      <c r="E23" s="439" t="s">
        <v>2267</v>
      </c>
    </row>
    <row r="24" spans="1:6" s="439" customFormat="1" ht="105" hidden="1" outlineLevel="1">
      <c r="C24" s="453" t="s">
        <v>164</v>
      </c>
      <c r="D24" s="439" t="s">
        <v>2265</v>
      </c>
      <c r="E24" s="439" t="s">
        <v>2264</v>
      </c>
    </row>
    <row r="25" spans="1:6" s="377" customFormat="1" ht="30">
      <c r="A25" s="377" t="s">
        <v>2177</v>
      </c>
      <c r="B25" s="377">
        <v>8</v>
      </c>
      <c r="C25" s="378" t="s">
        <v>2269</v>
      </c>
    </row>
    <row r="26" spans="1:6" s="377" customFormat="1" ht="30">
      <c r="A26" s="377" t="s">
        <v>2177</v>
      </c>
      <c r="B26" s="377">
        <v>9</v>
      </c>
      <c r="C26" s="378" t="s">
        <v>2178</v>
      </c>
    </row>
    <row r="27" spans="1:6" s="439" customFormat="1" ht="45" collapsed="1">
      <c r="A27" s="439" t="s">
        <v>2195</v>
      </c>
      <c r="B27" s="439">
        <v>10</v>
      </c>
      <c r="C27" s="440" t="s">
        <v>2281</v>
      </c>
      <c r="D27" s="439" t="s">
        <v>2280</v>
      </c>
      <c r="F27" s="439" t="s">
        <v>2515</v>
      </c>
    </row>
    <row r="28" spans="1:6" s="439" customFormat="1" hidden="1" outlineLevel="1">
      <c r="C28" s="439" t="s">
        <v>162</v>
      </c>
      <c r="D28" s="439" t="s">
        <v>2282</v>
      </c>
    </row>
    <row r="29" spans="1:6" s="439" customFormat="1" ht="45" hidden="1" outlineLevel="1">
      <c r="C29" s="439" t="s">
        <v>164</v>
      </c>
      <c r="D29" s="439" t="s">
        <v>2283</v>
      </c>
      <c r="E29" s="439" t="s">
        <v>2289</v>
      </c>
    </row>
    <row r="30" spans="1:6" s="439" customFormat="1" ht="45" hidden="1" outlineLevel="1">
      <c r="C30" s="439" t="s">
        <v>173</v>
      </c>
      <c r="D30" s="439" t="s">
        <v>2284</v>
      </c>
      <c r="E30" s="439" t="s">
        <v>2290</v>
      </c>
    </row>
    <row r="31" spans="1:6" s="439" customFormat="1" hidden="1" outlineLevel="1">
      <c r="C31" s="439" t="s">
        <v>176</v>
      </c>
      <c r="D31" s="439" t="s">
        <v>2285</v>
      </c>
      <c r="E31" s="439" t="s">
        <v>2288</v>
      </c>
    </row>
    <row r="32" spans="1:6" s="439" customFormat="1" hidden="1" outlineLevel="1">
      <c r="C32" s="439" t="s">
        <v>179</v>
      </c>
      <c r="D32" s="439" t="s">
        <v>2286</v>
      </c>
      <c r="E32" s="439" t="s">
        <v>2287</v>
      </c>
    </row>
    <row r="33" spans="1:6" s="439" customFormat="1" ht="45" collapsed="1">
      <c r="A33" s="439" t="s">
        <v>2180</v>
      </c>
      <c r="B33" s="439">
        <v>11</v>
      </c>
      <c r="C33" s="440" t="s">
        <v>2292</v>
      </c>
      <c r="D33" s="439" t="s">
        <v>2291</v>
      </c>
    </row>
    <row r="34" spans="1:6" s="439" customFormat="1" ht="30" hidden="1" outlineLevel="1">
      <c r="C34" s="439" t="s">
        <v>162</v>
      </c>
      <c r="D34" s="439" t="s">
        <v>2293</v>
      </c>
      <c r="E34" s="439" t="s">
        <v>2298</v>
      </c>
    </row>
    <row r="35" spans="1:6" s="439" customFormat="1" ht="30" hidden="1" outlineLevel="1">
      <c r="C35" s="439" t="s">
        <v>164</v>
      </c>
      <c r="D35" s="439" t="s">
        <v>2294</v>
      </c>
      <c r="E35" s="439" t="s">
        <v>2299</v>
      </c>
    </row>
    <row r="36" spans="1:6" s="439" customFormat="1" ht="30" hidden="1" outlineLevel="1">
      <c r="C36" s="439" t="s">
        <v>173</v>
      </c>
      <c r="D36" s="439" t="s">
        <v>2295</v>
      </c>
      <c r="E36" s="439" t="s">
        <v>2300</v>
      </c>
    </row>
    <row r="37" spans="1:6" s="439" customFormat="1" ht="30" hidden="1" outlineLevel="1">
      <c r="C37" s="439" t="s">
        <v>176</v>
      </c>
      <c r="D37" s="439" t="s">
        <v>2296</v>
      </c>
      <c r="E37" s="439" t="s">
        <v>2301</v>
      </c>
    </row>
    <row r="38" spans="1:6" s="439" customFormat="1" ht="30" hidden="1" outlineLevel="1">
      <c r="C38" s="439" t="s">
        <v>179</v>
      </c>
      <c r="D38" s="439" t="s">
        <v>2297</v>
      </c>
      <c r="E38" s="439" t="s">
        <v>2302</v>
      </c>
    </row>
    <row r="39" spans="1:6" s="439" customFormat="1" ht="30" hidden="1" outlineLevel="1">
      <c r="C39" s="439" t="s">
        <v>182</v>
      </c>
      <c r="D39" s="439" t="s">
        <v>2295</v>
      </c>
      <c r="E39" s="439" t="s">
        <v>2303</v>
      </c>
    </row>
    <row r="40" spans="1:6" s="439" customFormat="1" ht="45" collapsed="1">
      <c r="A40" s="439" t="s">
        <v>2180</v>
      </c>
      <c r="B40" s="439">
        <v>12</v>
      </c>
      <c r="C40" s="440" t="s">
        <v>2304</v>
      </c>
      <c r="D40" s="439" t="s">
        <v>2291</v>
      </c>
    </row>
    <row r="41" spans="1:6" s="439" customFormat="1" ht="30" hidden="1" outlineLevel="1">
      <c r="C41" s="439" t="s">
        <v>162</v>
      </c>
      <c r="D41" s="439" t="s">
        <v>2305</v>
      </c>
      <c r="E41" s="439" t="s">
        <v>2306</v>
      </c>
    </row>
    <row r="42" spans="1:6" s="439" customFormat="1" ht="30" hidden="1" outlineLevel="1">
      <c r="C42" s="439" t="s">
        <v>164</v>
      </c>
      <c r="D42" s="439" t="s">
        <v>2294</v>
      </c>
      <c r="E42" s="439" t="s">
        <v>2299</v>
      </c>
    </row>
    <row r="43" spans="1:6" s="439" customFormat="1" ht="30" hidden="1" outlineLevel="1">
      <c r="C43" s="439" t="s">
        <v>173</v>
      </c>
      <c r="D43" s="439" t="s">
        <v>2307</v>
      </c>
      <c r="E43" s="439" t="s">
        <v>2308</v>
      </c>
    </row>
    <row r="44" spans="1:6" s="439" customFormat="1" ht="30" hidden="1" outlineLevel="1">
      <c r="C44" s="439" t="s">
        <v>176</v>
      </c>
      <c r="D44" s="439" t="s">
        <v>2309</v>
      </c>
      <c r="E44" s="439" t="s">
        <v>2310</v>
      </c>
    </row>
    <row r="45" spans="1:6" s="439" customFormat="1" ht="30" hidden="1" outlineLevel="1">
      <c r="C45" s="439" t="s">
        <v>179</v>
      </c>
      <c r="D45" s="439" t="s">
        <v>2297</v>
      </c>
      <c r="E45" s="439" t="s">
        <v>2302</v>
      </c>
    </row>
    <row r="46" spans="1:6" s="439" customFormat="1" ht="30" hidden="1" outlineLevel="1">
      <c r="C46" s="439" t="s">
        <v>182</v>
      </c>
      <c r="D46" s="439" t="s">
        <v>2307</v>
      </c>
      <c r="E46" s="439" t="s">
        <v>2311</v>
      </c>
    </row>
    <row r="47" spans="1:6" s="439" customFormat="1" ht="45" collapsed="1">
      <c r="A47" s="439" t="s">
        <v>2195</v>
      </c>
      <c r="B47" s="439">
        <v>13</v>
      </c>
      <c r="C47" s="440" t="s">
        <v>2197</v>
      </c>
      <c r="D47" s="439" t="s">
        <v>2312</v>
      </c>
      <c r="F47" s="439" t="s">
        <v>2517</v>
      </c>
    </row>
    <row r="48" spans="1:6" ht="225" hidden="1" outlineLevel="1">
      <c r="C48" s="109" t="s">
        <v>162</v>
      </c>
      <c r="D48" s="109" t="s">
        <v>2313</v>
      </c>
      <c r="E48" s="109" t="s">
        <v>2314</v>
      </c>
    </row>
    <row r="49" spans="1:6" hidden="1" outlineLevel="1">
      <c r="C49" s="109" t="s">
        <v>164</v>
      </c>
      <c r="D49" s="109" t="s">
        <v>2315</v>
      </c>
      <c r="E49" s="109" t="s">
        <v>2320</v>
      </c>
    </row>
    <row r="50" spans="1:6" ht="60" hidden="1" outlineLevel="1">
      <c r="C50" s="109" t="s">
        <v>173</v>
      </c>
      <c r="D50" s="109" t="s">
        <v>2316</v>
      </c>
      <c r="E50" s="109" t="s">
        <v>2319</v>
      </c>
    </row>
    <row r="51" spans="1:6" ht="225" hidden="1" outlineLevel="1">
      <c r="C51" s="109" t="s">
        <v>176</v>
      </c>
      <c r="D51" s="109" t="s">
        <v>2317</v>
      </c>
      <c r="E51" s="109" t="s">
        <v>2318</v>
      </c>
    </row>
    <row r="52" spans="1:6" hidden="1" outlineLevel="1">
      <c r="C52" s="109" t="s">
        <v>179</v>
      </c>
      <c r="D52" s="109" t="s">
        <v>2321</v>
      </c>
      <c r="E52" s="109" t="s">
        <v>2322</v>
      </c>
    </row>
    <row r="53" spans="1:6" s="380" customFormat="1" ht="60" collapsed="1">
      <c r="A53" s="380" t="s">
        <v>2182</v>
      </c>
      <c r="B53" s="380">
        <v>14</v>
      </c>
      <c r="C53" s="381" t="s">
        <v>2323</v>
      </c>
      <c r="D53" s="380" t="s">
        <v>2324</v>
      </c>
      <c r="F53" s="380" t="s">
        <v>2389</v>
      </c>
    </row>
    <row r="54" spans="1:6" hidden="1" outlineLevel="1">
      <c r="C54" s="109" t="s">
        <v>162</v>
      </c>
    </row>
    <row r="55" spans="1:6" hidden="1" outlineLevel="1">
      <c r="C55" s="109" t="s">
        <v>164</v>
      </c>
    </row>
    <row r="56" spans="1:6" hidden="1" outlineLevel="1">
      <c r="C56" s="109" t="s">
        <v>173</v>
      </c>
    </row>
    <row r="57" spans="1:6" hidden="1" outlineLevel="1">
      <c r="C57" s="109" t="s">
        <v>176</v>
      </c>
    </row>
    <row r="58" spans="1:6" s="439" customFormat="1" ht="45" collapsed="1">
      <c r="A58" s="439" t="s">
        <v>2180</v>
      </c>
      <c r="B58" s="439">
        <v>15</v>
      </c>
      <c r="C58" s="440" t="s">
        <v>2325</v>
      </c>
      <c r="D58" s="439" t="s">
        <v>2326</v>
      </c>
    </row>
    <row r="59" spans="1:6" ht="30" hidden="1" outlineLevel="1">
      <c r="C59" s="109" t="s">
        <v>162</v>
      </c>
      <c r="D59" s="109" t="s">
        <v>2327</v>
      </c>
      <c r="E59" s="109" t="s">
        <v>2332</v>
      </c>
    </row>
    <row r="60" spans="1:6" ht="45" hidden="1" outlineLevel="1">
      <c r="C60" s="109" t="s">
        <v>164</v>
      </c>
      <c r="D60" s="109" t="s">
        <v>2330</v>
      </c>
      <c r="E60" s="109" t="s">
        <v>2331</v>
      </c>
    </row>
    <row r="61" spans="1:6" ht="60" hidden="1" outlineLevel="1">
      <c r="C61" s="109" t="s">
        <v>173</v>
      </c>
      <c r="D61" s="109" t="s">
        <v>2328</v>
      </c>
      <c r="E61" s="109" t="s">
        <v>2329</v>
      </c>
    </row>
    <row r="62" spans="1:6" s="380" customFormat="1" ht="75">
      <c r="A62" s="380" t="s">
        <v>2034</v>
      </c>
      <c r="B62" s="380">
        <v>16</v>
      </c>
      <c r="C62" s="381" t="s">
        <v>2190</v>
      </c>
      <c r="D62" s="380" t="s">
        <v>2344</v>
      </c>
      <c r="F62" s="380" t="s">
        <v>2333</v>
      </c>
    </row>
    <row r="63" spans="1:6" s="439" customFormat="1" collapsed="1">
      <c r="A63" s="441" t="s">
        <v>2182</v>
      </c>
      <c r="B63" s="441">
        <v>18</v>
      </c>
      <c r="C63" s="440" t="s">
        <v>2364</v>
      </c>
      <c r="D63" s="441" t="s">
        <v>2365</v>
      </c>
    </row>
    <row r="64" spans="1:6" s="439" customFormat="1" ht="409" hidden="1" outlineLevel="1">
      <c r="C64" s="439" t="s">
        <v>162</v>
      </c>
      <c r="D64" s="439" t="s">
        <v>2367</v>
      </c>
      <c r="E64" s="439" t="s">
        <v>2366</v>
      </c>
    </row>
    <row r="65" spans="1:8" s="439" customFormat="1" ht="30" collapsed="1">
      <c r="A65" s="439" t="s">
        <v>2182</v>
      </c>
      <c r="B65" s="439">
        <v>19</v>
      </c>
      <c r="C65" s="440" t="s">
        <v>2368</v>
      </c>
      <c r="D65" s="439" t="s">
        <v>2363</v>
      </c>
    </row>
    <row r="66" spans="1:8" s="439" customFormat="1" ht="45" hidden="1" outlineLevel="1">
      <c r="C66" s="439" t="s">
        <v>162</v>
      </c>
      <c r="D66" s="439" t="s">
        <v>2369</v>
      </c>
      <c r="E66" s="439" t="s">
        <v>2374</v>
      </c>
    </row>
    <row r="67" spans="1:8" s="439" customFormat="1" ht="45" hidden="1" outlineLevel="1">
      <c r="C67" s="439" t="s">
        <v>164</v>
      </c>
      <c r="D67" s="439" t="s">
        <v>2370</v>
      </c>
      <c r="E67" s="439" t="s">
        <v>2375</v>
      </c>
    </row>
    <row r="68" spans="1:8" s="439" customFormat="1" ht="167" hidden="1" customHeight="1" outlineLevel="1">
      <c r="C68" s="439" t="s">
        <v>173</v>
      </c>
      <c r="D68" s="439" t="s">
        <v>2371</v>
      </c>
      <c r="E68" s="439" t="s">
        <v>2377</v>
      </c>
    </row>
    <row r="69" spans="1:8" s="439" customFormat="1" ht="167" hidden="1" customHeight="1" outlineLevel="1">
      <c r="C69" s="439" t="s">
        <v>1790</v>
      </c>
      <c r="D69" s="439" t="s">
        <v>2372</v>
      </c>
      <c r="E69" s="439" t="s">
        <v>2376</v>
      </c>
    </row>
    <row r="70" spans="1:8" s="439" customFormat="1" ht="60" hidden="1" outlineLevel="1">
      <c r="C70" s="439" t="s">
        <v>179</v>
      </c>
      <c r="D70" s="439" t="s">
        <v>2379</v>
      </c>
      <c r="E70" s="439" t="s">
        <v>2378</v>
      </c>
    </row>
    <row r="71" spans="1:8" s="440" customFormat="1" ht="42" collapsed="1">
      <c r="A71" s="442" t="s">
        <v>1365</v>
      </c>
      <c r="B71" s="443">
        <v>11.07</v>
      </c>
      <c r="C71" s="442" t="s">
        <v>2343</v>
      </c>
      <c r="D71" s="442" t="s">
        <v>2345</v>
      </c>
    </row>
    <row r="72" spans="1:8" s="439" customFormat="1" ht="161" hidden="1" customHeight="1" outlineLevel="1">
      <c r="A72" s="439" t="s">
        <v>434</v>
      </c>
      <c r="C72" s="439" t="s">
        <v>162</v>
      </c>
      <c r="D72" s="439" t="s">
        <v>2347</v>
      </c>
      <c r="E72" s="439" t="s">
        <v>2346</v>
      </c>
    </row>
    <row r="73" spans="1:8" s="439" customFormat="1" ht="30" hidden="1" outlineLevel="1">
      <c r="C73" s="439" t="s">
        <v>164</v>
      </c>
      <c r="D73" s="439" t="s">
        <v>2348</v>
      </c>
      <c r="E73" s="439" t="s">
        <v>2351</v>
      </c>
    </row>
    <row r="74" spans="1:8" s="439" customFormat="1" ht="120" hidden="1" outlineLevel="1">
      <c r="C74" s="439" t="s">
        <v>173</v>
      </c>
      <c r="D74" s="439" t="s">
        <v>2349</v>
      </c>
      <c r="E74" s="439" t="s">
        <v>2350</v>
      </c>
    </row>
    <row r="75" spans="1:8" s="164" customFormat="1" ht="14">
      <c r="A75" s="160"/>
      <c r="B75" s="167"/>
      <c r="C75" s="162"/>
      <c r="D75" s="162"/>
      <c r="E75" s="162"/>
      <c r="F75" s="162"/>
      <c r="G75" s="162"/>
      <c r="H75" s="16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499984740745262"/>
  </sheetPr>
  <dimension ref="A1:E74"/>
  <sheetViews>
    <sheetView workbookViewId="0">
      <selection activeCell="E13" sqref="E13"/>
    </sheetView>
  </sheetViews>
  <sheetFormatPr baseColWidth="10" defaultRowHeight="15" x14ac:dyDescent="0"/>
  <cols>
    <col min="1" max="1" width="26.6640625" customWidth="1"/>
    <col min="2" max="2" width="48.83203125" bestFit="1" customWidth="1"/>
    <col min="4" max="4" width="21.33203125" bestFit="1" customWidth="1"/>
    <col min="5" max="5" width="54" bestFit="1" customWidth="1"/>
  </cols>
  <sheetData>
    <row r="1" spans="1:5" s="361" customFormat="1">
      <c r="A1" s="361" t="s">
        <v>2164</v>
      </c>
      <c r="B1" s="361" t="s">
        <v>2150</v>
      </c>
      <c r="C1" s="361" t="s">
        <v>2163</v>
      </c>
      <c r="D1" s="361" t="s">
        <v>2255</v>
      </c>
      <c r="E1" s="361" t="s">
        <v>8</v>
      </c>
    </row>
    <row r="2" spans="1:5" s="368" customFormat="1">
      <c r="A2" s="368" t="s">
        <v>2165</v>
      </c>
      <c r="B2" s="368" t="s">
        <v>2166</v>
      </c>
      <c r="C2" s="369">
        <v>7</v>
      </c>
      <c r="D2" s="368" t="s">
        <v>317</v>
      </c>
    </row>
    <row r="3" spans="1:5" s="373" customFormat="1">
      <c r="A3" s="373" t="s">
        <v>2165</v>
      </c>
      <c r="B3" s="373" t="s">
        <v>2167</v>
      </c>
      <c r="C3" s="375">
        <v>7</v>
      </c>
      <c r="D3" s="373" t="s">
        <v>317</v>
      </c>
    </row>
    <row r="4" spans="1:5" s="373" customFormat="1">
      <c r="A4" s="373" t="s">
        <v>2165</v>
      </c>
      <c r="B4" s="373" t="s">
        <v>2168</v>
      </c>
      <c r="C4" s="375">
        <v>7</v>
      </c>
      <c r="D4" s="373" t="s">
        <v>317</v>
      </c>
    </row>
    <row r="5" spans="1:5" s="368" customFormat="1">
      <c r="A5" s="368" t="s">
        <v>2169</v>
      </c>
      <c r="B5" s="368" t="s">
        <v>2170</v>
      </c>
      <c r="C5" s="369">
        <v>7</v>
      </c>
      <c r="D5" s="368" t="s">
        <v>317</v>
      </c>
    </row>
    <row r="6" spans="1:5" s="368" customFormat="1">
      <c r="A6" s="368" t="s">
        <v>2169</v>
      </c>
      <c r="B6" s="368" t="s">
        <v>2171</v>
      </c>
      <c r="C6" s="369">
        <v>7</v>
      </c>
      <c r="D6" s="368" t="s">
        <v>317</v>
      </c>
    </row>
    <row r="7" spans="1:5" s="368" customFormat="1">
      <c r="A7" s="368" t="s">
        <v>2169</v>
      </c>
      <c r="B7" s="368" t="s">
        <v>2172</v>
      </c>
      <c r="C7" s="369">
        <v>7</v>
      </c>
      <c r="D7" s="368" t="s">
        <v>317</v>
      </c>
    </row>
    <row r="8" spans="1:5" s="373" customFormat="1">
      <c r="A8" s="373" t="s">
        <v>2169</v>
      </c>
      <c r="B8" s="373" t="s">
        <v>670</v>
      </c>
      <c r="C8" s="375">
        <v>7</v>
      </c>
      <c r="D8" s="373" t="s">
        <v>317</v>
      </c>
    </row>
    <row r="9" spans="1:5" s="373" customFormat="1">
      <c r="A9" s="373" t="s">
        <v>2169</v>
      </c>
      <c r="B9" s="373" t="s">
        <v>2173</v>
      </c>
      <c r="C9" s="375">
        <v>7</v>
      </c>
      <c r="D9" s="373" t="s">
        <v>2256</v>
      </c>
    </row>
    <row r="10" spans="1:5" s="368" customFormat="1">
      <c r="A10" s="368" t="s">
        <v>2174</v>
      </c>
      <c r="B10" s="368" t="s">
        <v>2175</v>
      </c>
      <c r="C10" s="369">
        <v>7</v>
      </c>
      <c r="D10" s="368" t="s">
        <v>317</v>
      </c>
    </row>
    <row r="11" spans="1:5" s="368" customFormat="1">
      <c r="A11" s="368" t="s">
        <v>2174</v>
      </c>
      <c r="B11" s="368" t="s">
        <v>2176</v>
      </c>
      <c r="C11" s="369">
        <v>7</v>
      </c>
      <c r="D11" s="368" t="s">
        <v>317</v>
      </c>
    </row>
    <row r="12" spans="1:5">
      <c r="A12" t="s">
        <v>2177</v>
      </c>
      <c r="B12" t="s">
        <v>2270</v>
      </c>
      <c r="C12" s="364">
        <v>7</v>
      </c>
    </row>
    <row r="13" spans="1:5">
      <c r="A13" t="s">
        <v>2177</v>
      </c>
      <c r="B13" t="s">
        <v>2178</v>
      </c>
      <c r="C13" s="364">
        <v>7</v>
      </c>
    </row>
    <row r="14" spans="1:5">
      <c r="A14" t="s">
        <v>2177</v>
      </c>
      <c r="B14" t="s">
        <v>2179</v>
      </c>
      <c r="C14" s="364">
        <v>7</v>
      </c>
    </row>
    <row r="15" spans="1:5" s="368" customFormat="1">
      <c r="A15" s="368" t="s">
        <v>2180</v>
      </c>
      <c r="B15" s="379" t="s">
        <v>2181</v>
      </c>
      <c r="C15" s="369">
        <v>7</v>
      </c>
    </row>
    <row r="16" spans="1:5" s="370" customFormat="1">
      <c r="A16" s="370" t="s">
        <v>2182</v>
      </c>
      <c r="B16" s="371" t="s">
        <v>2183</v>
      </c>
      <c r="C16" s="372">
        <v>7</v>
      </c>
      <c r="D16" s="370" t="s">
        <v>2271</v>
      </c>
      <c r="E16" s="370" t="s">
        <v>2272</v>
      </c>
    </row>
    <row r="17" spans="1:5" s="370" customFormat="1">
      <c r="A17" s="370" t="s">
        <v>2182</v>
      </c>
      <c r="B17" s="371" t="s">
        <v>2184</v>
      </c>
      <c r="C17" s="372">
        <v>7</v>
      </c>
      <c r="D17" s="370" t="s">
        <v>2271</v>
      </c>
      <c r="E17" s="370" t="s">
        <v>2273</v>
      </c>
    </row>
    <row r="18" spans="1:5" s="370" customFormat="1">
      <c r="A18" s="370" t="s">
        <v>2182</v>
      </c>
      <c r="B18" s="371" t="s">
        <v>2185</v>
      </c>
      <c r="C18" s="372">
        <v>7</v>
      </c>
      <c r="D18" s="370" t="s">
        <v>2271</v>
      </c>
      <c r="E18" s="370" t="s">
        <v>2273</v>
      </c>
    </row>
    <row r="19" spans="1:5">
      <c r="A19" t="s">
        <v>2182</v>
      </c>
      <c r="B19" s="362" t="s">
        <v>2186</v>
      </c>
      <c r="C19" s="364">
        <v>7</v>
      </c>
      <c r="E19" s="135" t="s">
        <v>2334</v>
      </c>
    </row>
    <row r="20" spans="1:5" s="368" customFormat="1">
      <c r="A20" s="368" t="s">
        <v>2187</v>
      </c>
      <c r="B20" s="379" t="s">
        <v>2188</v>
      </c>
      <c r="C20" s="369">
        <v>7</v>
      </c>
    </row>
    <row r="21" spans="1:5" s="373" customFormat="1">
      <c r="A21" s="373" t="s">
        <v>2189</v>
      </c>
      <c r="B21" s="374" t="s">
        <v>2190</v>
      </c>
      <c r="C21" s="375">
        <v>7</v>
      </c>
      <c r="E21" s="373" t="s">
        <v>2352</v>
      </c>
    </row>
    <row r="22" spans="1:5">
      <c r="A22" t="s">
        <v>2189</v>
      </c>
      <c r="B22" s="362" t="s">
        <v>2191</v>
      </c>
      <c r="C22" s="364">
        <v>7</v>
      </c>
    </row>
    <row r="23" spans="1:5" s="373" customFormat="1">
      <c r="A23" s="373" t="s">
        <v>2192</v>
      </c>
      <c r="B23" s="374" t="s">
        <v>2193</v>
      </c>
      <c r="C23" s="375">
        <v>7</v>
      </c>
      <c r="E23" s="373" t="s">
        <v>2335</v>
      </c>
    </row>
    <row r="24" spans="1:5" s="373" customFormat="1">
      <c r="A24" s="373" t="s">
        <v>2192</v>
      </c>
      <c r="B24" s="374" t="s">
        <v>2194</v>
      </c>
      <c r="C24" s="375">
        <v>7</v>
      </c>
      <c r="E24" s="373" t="s">
        <v>2335</v>
      </c>
    </row>
    <row r="25" spans="1:5" s="373" customFormat="1">
      <c r="A25" s="373" t="s">
        <v>2195</v>
      </c>
      <c r="B25" s="374" t="s">
        <v>2196</v>
      </c>
      <c r="C25" s="375">
        <v>7</v>
      </c>
      <c r="E25" s="373" t="s">
        <v>2335</v>
      </c>
    </row>
    <row r="26" spans="1:5" s="368" customFormat="1">
      <c r="A26" s="368" t="s">
        <v>2195</v>
      </c>
      <c r="B26" s="379" t="s">
        <v>2197</v>
      </c>
      <c r="C26" s="369">
        <v>7</v>
      </c>
    </row>
    <row r="27" spans="1:5" s="373" customFormat="1">
      <c r="A27" s="373" t="s">
        <v>2195</v>
      </c>
      <c r="B27" s="374" t="s">
        <v>2198</v>
      </c>
      <c r="C27" s="375">
        <v>7</v>
      </c>
      <c r="E27" s="373" t="s">
        <v>2352</v>
      </c>
    </row>
    <row r="28" spans="1:5" s="368" customFormat="1">
      <c r="A28" s="368" t="s">
        <v>2195</v>
      </c>
      <c r="B28" s="379" t="s">
        <v>2281</v>
      </c>
      <c r="C28" s="369">
        <v>7</v>
      </c>
    </row>
    <row r="29" spans="1:5" s="370" customFormat="1">
      <c r="A29" s="370" t="s">
        <v>2182</v>
      </c>
      <c r="B29" s="371" t="s">
        <v>2199</v>
      </c>
      <c r="C29" s="372">
        <v>7</v>
      </c>
      <c r="D29" s="370" t="s">
        <v>2271</v>
      </c>
      <c r="E29" s="370" t="s">
        <v>2274</v>
      </c>
    </row>
    <row r="30" spans="1:5" s="368" customFormat="1" ht="15" customHeight="1">
      <c r="A30" s="368" t="s">
        <v>2180</v>
      </c>
      <c r="B30" s="379" t="s">
        <v>2199</v>
      </c>
      <c r="C30" s="369">
        <v>7</v>
      </c>
    </row>
    <row r="31" spans="1:5" s="370" customFormat="1" ht="15" customHeight="1">
      <c r="A31" s="370" t="s">
        <v>2189</v>
      </c>
      <c r="B31" s="371" t="s">
        <v>2200</v>
      </c>
      <c r="C31" s="372">
        <v>7</v>
      </c>
      <c r="D31" s="370" t="s">
        <v>2271</v>
      </c>
      <c r="E31" s="377" t="s">
        <v>2353</v>
      </c>
    </row>
    <row r="32" spans="1:5">
      <c r="A32" t="s">
        <v>2201</v>
      </c>
      <c r="B32" s="362" t="s">
        <v>2202</v>
      </c>
      <c r="C32" s="364">
        <v>7</v>
      </c>
    </row>
    <row r="33" spans="1:5">
      <c r="A33" t="s">
        <v>2201</v>
      </c>
      <c r="B33" s="362" t="s">
        <v>2203</v>
      </c>
      <c r="C33" s="364">
        <v>7</v>
      </c>
    </row>
    <row r="34" spans="1:5" s="370" customFormat="1">
      <c r="A34" s="370" t="s">
        <v>2192</v>
      </c>
      <c r="B34" s="371" t="s">
        <v>2204</v>
      </c>
      <c r="C34" s="372">
        <v>7</v>
      </c>
      <c r="E34" s="370" t="s">
        <v>2278</v>
      </c>
    </row>
    <row r="35" spans="1:5" s="373" customFormat="1">
      <c r="A35" s="373" t="s">
        <v>2192</v>
      </c>
      <c r="B35" s="374" t="s">
        <v>2205</v>
      </c>
      <c r="C35" s="375">
        <v>7</v>
      </c>
      <c r="E35" s="373" t="s">
        <v>2279</v>
      </c>
    </row>
    <row r="36" spans="1:5" s="373" customFormat="1">
      <c r="A36" s="373" t="s">
        <v>2192</v>
      </c>
      <c r="B36" s="374" t="s">
        <v>2206</v>
      </c>
      <c r="C36" s="375">
        <v>7</v>
      </c>
      <c r="E36" s="373" t="s">
        <v>2279</v>
      </c>
    </row>
    <row r="37" spans="1:5" s="373" customFormat="1">
      <c r="A37" s="373" t="s">
        <v>2192</v>
      </c>
      <c r="B37" s="374" t="s">
        <v>2207</v>
      </c>
      <c r="C37" s="375">
        <v>7</v>
      </c>
      <c r="E37" s="373" t="s">
        <v>2279</v>
      </c>
    </row>
    <row r="38" spans="1:5" s="370" customFormat="1">
      <c r="A38" s="370" t="s">
        <v>2192</v>
      </c>
      <c r="B38" s="371" t="s">
        <v>2208</v>
      </c>
      <c r="C38" s="372">
        <v>7</v>
      </c>
      <c r="D38" s="370" t="s">
        <v>2271</v>
      </c>
      <c r="E38" s="370" t="s">
        <v>2277</v>
      </c>
    </row>
    <row r="39" spans="1:5" s="373" customFormat="1">
      <c r="A39" s="373" t="s">
        <v>2192</v>
      </c>
      <c r="B39" s="374" t="s">
        <v>2209</v>
      </c>
      <c r="C39" s="375">
        <v>7</v>
      </c>
      <c r="E39" s="373" t="s">
        <v>2342</v>
      </c>
    </row>
    <row r="40" spans="1:5" s="370" customFormat="1">
      <c r="A40" s="370" t="s">
        <v>2192</v>
      </c>
      <c r="B40" s="371" t="s">
        <v>2210</v>
      </c>
      <c r="C40" s="372">
        <v>7</v>
      </c>
      <c r="E40" s="370" t="s">
        <v>2341</v>
      </c>
    </row>
    <row r="41" spans="1:5" s="373" customFormat="1">
      <c r="A41" s="373" t="s">
        <v>2192</v>
      </c>
      <c r="B41" s="374" t="s">
        <v>2211</v>
      </c>
      <c r="C41" s="375">
        <v>7</v>
      </c>
      <c r="D41" s="373" t="s">
        <v>2271</v>
      </c>
      <c r="E41" s="373" t="s">
        <v>2279</v>
      </c>
    </row>
    <row r="42" spans="1:5" s="373" customFormat="1">
      <c r="A42" s="373" t="s">
        <v>2192</v>
      </c>
      <c r="B42" s="374" t="s">
        <v>2212</v>
      </c>
      <c r="C42" s="375">
        <v>7</v>
      </c>
      <c r="D42" s="373" t="s">
        <v>2271</v>
      </c>
      <c r="E42" s="373" t="s">
        <v>2279</v>
      </c>
    </row>
    <row r="43" spans="1:5" s="373" customFormat="1">
      <c r="A43" s="373" t="s">
        <v>2192</v>
      </c>
      <c r="B43" s="374" t="s">
        <v>2213</v>
      </c>
      <c r="C43" s="375">
        <v>7</v>
      </c>
      <c r="D43" s="373" t="s">
        <v>2271</v>
      </c>
      <c r="E43" s="373" t="s">
        <v>2279</v>
      </c>
    </row>
    <row r="44" spans="1:5" s="373" customFormat="1">
      <c r="A44" s="373" t="s">
        <v>2192</v>
      </c>
      <c r="B44" s="374" t="s">
        <v>2214</v>
      </c>
      <c r="C44" s="375">
        <v>7</v>
      </c>
      <c r="E44" s="373" t="s">
        <v>2352</v>
      </c>
    </row>
    <row r="45" spans="1:5" s="373" customFormat="1">
      <c r="A45" s="373" t="s">
        <v>2192</v>
      </c>
      <c r="B45" s="374" t="s">
        <v>2215</v>
      </c>
      <c r="C45" s="375">
        <v>7</v>
      </c>
      <c r="E45" s="373" t="s">
        <v>2279</v>
      </c>
    </row>
    <row r="46" spans="1:5" s="370" customFormat="1">
      <c r="A46" s="370" t="s">
        <v>2192</v>
      </c>
      <c r="B46" s="371" t="s">
        <v>2216</v>
      </c>
      <c r="C46" s="372">
        <v>7</v>
      </c>
      <c r="D46" s="370" t="s">
        <v>2271</v>
      </c>
      <c r="E46" s="370" t="s">
        <v>2275</v>
      </c>
    </row>
    <row r="47" spans="1:5" s="370" customFormat="1">
      <c r="A47" s="370" t="s">
        <v>2192</v>
      </c>
      <c r="B47" s="371" t="s">
        <v>2217</v>
      </c>
      <c r="C47" s="372">
        <v>7</v>
      </c>
      <c r="D47" s="370" t="s">
        <v>2271</v>
      </c>
      <c r="E47" s="370" t="s">
        <v>2275</v>
      </c>
    </row>
    <row r="48" spans="1:5" s="370" customFormat="1">
      <c r="A48" s="370" t="s">
        <v>2195</v>
      </c>
      <c r="B48" s="371" t="s">
        <v>2218</v>
      </c>
      <c r="C48" s="372">
        <v>7</v>
      </c>
      <c r="D48" s="370" t="s">
        <v>2271</v>
      </c>
      <c r="E48" s="370" t="s">
        <v>2276</v>
      </c>
    </row>
    <row r="49" spans="1:5" s="370" customFormat="1">
      <c r="A49" s="370" t="s">
        <v>2195</v>
      </c>
      <c r="B49" s="371" t="s">
        <v>2219</v>
      </c>
      <c r="C49" s="372">
        <v>7</v>
      </c>
      <c r="D49" s="370" t="s">
        <v>2271</v>
      </c>
      <c r="E49" s="370" t="s">
        <v>2276</v>
      </c>
    </row>
    <row r="50" spans="1:5" s="370" customFormat="1">
      <c r="A50" s="370" t="s">
        <v>2195</v>
      </c>
      <c r="B50" s="371" t="s">
        <v>2220</v>
      </c>
      <c r="C50" s="372">
        <v>7</v>
      </c>
      <c r="D50" s="370" t="s">
        <v>2271</v>
      </c>
      <c r="E50" s="370" t="s">
        <v>2276</v>
      </c>
    </row>
    <row r="51" spans="1:5">
      <c r="A51" t="s">
        <v>2195</v>
      </c>
      <c r="B51" s="362" t="s">
        <v>2221</v>
      </c>
      <c r="C51" s="364">
        <v>7</v>
      </c>
    </row>
    <row r="52" spans="1:5">
      <c r="A52" t="s">
        <v>2195</v>
      </c>
      <c r="B52" s="362" t="s">
        <v>2222</v>
      </c>
      <c r="C52" s="364">
        <v>7</v>
      </c>
    </row>
    <row r="53" spans="1:5">
      <c r="A53" t="s">
        <v>2195</v>
      </c>
      <c r="B53" s="362" t="s">
        <v>2223</v>
      </c>
      <c r="C53" s="364">
        <v>7</v>
      </c>
    </row>
    <row r="54" spans="1:5" s="370" customFormat="1">
      <c r="A54" s="376" t="s">
        <v>2195</v>
      </c>
      <c r="B54" s="371" t="s">
        <v>2224</v>
      </c>
      <c r="C54" s="372">
        <v>7</v>
      </c>
      <c r="D54" s="370" t="s">
        <v>2271</v>
      </c>
    </row>
    <row r="74" spans="2:2">
      <c r="B74" t="s">
        <v>434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499984740745262"/>
    <outlinePr summaryBelow="0"/>
  </sheetPr>
  <dimension ref="A1:G6"/>
  <sheetViews>
    <sheetView zoomScale="90" zoomScaleNormal="90" zoomScalePageLayoutView="90" workbookViewId="0">
      <pane ySplit="1" topLeftCell="A2" activePane="bottomLeft" state="frozen"/>
      <selection activeCell="D15" sqref="D15"/>
      <selection pane="bottomLeft" activeCell="B42" sqref="B42"/>
    </sheetView>
  </sheetViews>
  <sheetFormatPr baseColWidth="10" defaultColWidth="8.83203125" defaultRowHeight="14" outlineLevelRow="1" x14ac:dyDescent="0"/>
  <cols>
    <col min="1" max="1" width="22" style="173" customWidth="1"/>
    <col min="2" max="2" width="7.83203125" style="173" bestFit="1" customWidth="1"/>
    <col min="3" max="3" width="40.5" style="173" customWidth="1"/>
    <col min="4" max="4" width="60.1640625" style="173" customWidth="1"/>
    <col min="5" max="5" width="40.83203125" style="173" customWidth="1"/>
    <col min="6" max="6" width="12.6640625" style="173" customWidth="1"/>
    <col min="7" max="7" width="20.6640625" style="173" customWidth="1"/>
    <col min="8" max="16384" width="8.83203125" style="214"/>
  </cols>
  <sheetData>
    <row r="1" spans="1:7" s="159" customFormat="1" ht="28">
      <c r="A1" s="157" t="s">
        <v>0</v>
      </c>
      <c r="B1" s="158" t="s">
        <v>1</v>
      </c>
      <c r="C1" s="157" t="s">
        <v>2</v>
      </c>
      <c r="D1" s="157" t="s">
        <v>3</v>
      </c>
      <c r="E1" s="157" t="s">
        <v>4</v>
      </c>
      <c r="F1" s="212" t="s">
        <v>6</v>
      </c>
      <c r="G1" s="212" t="s">
        <v>8</v>
      </c>
    </row>
    <row r="2" spans="1:7" s="164" customFormat="1" ht="28" collapsed="1">
      <c r="A2" s="405" t="s">
        <v>40</v>
      </c>
      <c r="B2" s="406" t="s">
        <v>1354</v>
      </c>
      <c r="C2" s="405" t="s">
        <v>1355</v>
      </c>
      <c r="D2" s="405" t="s">
        <v>1356</v>
      </c>
      <c r="E2" s="404"/>
      <c r="F2" s="163"/>
      <c r="G2" s="163"/>
    </row>
    <row r="3" spans="1:7" s="164" customFormat="1" ht="133" hidden="1" customHeight="1" outlineLevel="1">
      <c r="A3" s="408"/>
      <c r="B3" s="408"/>
      <c r="C3" s="407" t="s">
        <v>162</v>
      </c>
      <c r="D3" s="404" t="s">
        <v>1357</v>
      </c>
      <c r="E3" s="404" t="s">
        <v>2435</v>
      </c>
      <c r="F3" s="163"/>
      <c r="G3" s="163"/>
    </row>
    <row r="4" spans="1:7" ht="28" collapsed="1">
      <c r="A4" s="405" t="s">
        <v>40</v>
      </c>
      <c r="B4" s="406" t="s">
        <v>1359</v>
      </c>
      <c r="C4" s="405" t="s">
        <v>1360</v>
      </c>
      <c r="D4" s="405" t="s">
        <v>1361</v>
      </c>
      <c r="E4" s="404"/>
    </row>
    <row r="5" spans="1:7" hidden="1" outlineLevel="1">
      <c r="A5" s="405"/>
      <c r="B5" s="405"/>
      <c r="C5" s="404" t="s">
        <v>162</v>
      </c>
      <c r="D5" s="404" t="s">
        <v>1362</v>
      </c>
      <c r="E5" s="404" t="s">
        <v>278</v>
      </c>
    </row>
    <row r="6" spans="1:7" hidden="1" outlineLevel="1">
      <c r="A6" s="404"/>
      <c r="B6" s="404"/>
      <c r="C6" s="404" t="s">
        <v>164</v>
      </c>
      <c r="D6" s="404" t="s">
        <v>1363</v>
      </c>
      <c r="E6" s="404" t="s">
        <v>1364</v>
      </c>
    </row>
  </sheetData>
  <dataValidations count="1">
    <dataValidation type="list" allowBlank="1" showInputMessage="1" showErrorMessage="1" sqref="F1">
      <formula1>"PASS,FAIL,BLOCK"</formula1>
    </dataValidation>
  </dataValidation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499984740745262"/>
    <outlinePr summaryBelow="0"/>
  </sheetPr>
  <dimension ref="A1:I59"/>
  <sheetViews>
    <sheetView zoomScale="90" zoomScaleNormal="90" zoomScalePageLayoutView="90" workbookViewId="0">
      <pane ySplit="1" topLeftCell="A2" activePane="bottomLeft" state="frozen"/>
      <selection activeCell="D15" sqref="D15"/>
      <selection pane="bottomLeft" activeCell="E21" sqref="E21"/>
    </sheetView>
  </sheetViews>
  <sheetFormatPr baseColWidth="10" defaultColWidth="8.83203125" defaultRowHeight="14" outlineLevelRow="1" x14ac:dyDescent="0"/>
  <cols>
    <col min="1" max="1" width="15.6640625" style="173" customWidth="1"/>
    <col min="2" max="2" width="7.5" style="173" customWidth="1"/>
    <col min="3" max="3" width="20.1640625" style="173" customWidth="1"/>
    <col min="4" max="4" width="62" style="173" customWidth="1"/>
    <col min="5" max="5" width="43.33203125" style="173" customWidth="1"/>
    <col min="6" max="6" width="26.83203125" style="173" customWidth="1"/>
    <col min="7" max="7" width="8.83203125" style="173"/>
    <col min="8" max="8" width="23.5" style="173" customWidth="1"/>
    <col min="9" max="9" width="16.1640625" style="214" customWidth="1"/>
    <col min="10" max="16384" width="8.83203125" style="214"/>
  </cols>
  <sheetData>
    <row r="1" spans="1:9" s="159" customFormat="1" ht="28">
      <c r="A1" s="157" t="s">
        <v>0</v>
      </c>
      <c r="B1" s="158" t="s">
        <v>1</v>
      </c>
      <c r="C1" s="157" t="s">
        <v>2</v>
      </c>
      <c r="D1" s="157" t="s">
        <v>3</v>
      </c>
      <c r="E1" s="157" t="s">
        <v>4</v>
      </c>
      <c r="F1" s="212" t="s">
        <v>5</v>
      </c>
      <c r="G1" s="212" t="s">
        <v>7</v>
      </c>
      <c r="H1" s="212" t="s">
        <v>8</v>
      </c>
      <c r="I1" s="157" t="s">
        <v>9</v>
      </c>
    </row>
    <row r="2" spans="1:9" s="164" customFormat="1" collapsed="1">
      <c r="A2" s="160" t="s">
        <v>2138</v>
      </c>
      <c r="B2" s="161" t="s">
        <v>2139</v>
      </c>
      <c r="C2" s="160" t="s">
        <v>118</v>
      </c>
      <c r="D2" s="160" t="s">
        <v>2140</v>
      </c>
      <c r="E2" s="163"/>
      <c r="F2" s="163"/>
      <c r="G2" s="163"/>
      <c r="H2" s="163"/>
    </row>
    <row r="3" spans="1:9" s="164" customFormat="1" ht="84" hidden="1" outlineLevel="1">
      <c r="A3" s="160"/>
      <c r="B3" s="160"/>
      <c r="C3" s="163" t="s">
        <v>162</v>
      </c>
      <c r="D3" s="163" t="s">
        <v>2141</v>
      </c>
      <c r="E3" s="163" t="s">
        <v>214</v>
      </c>
      <c r="F3" s="163"/>
      <c r="G3" s="163"/>
      <c r="H3" s="163"/>
    </row>
    <row r="4" spans="1:9" s="164" customFormat="1" ht="28">
      <c r="A4" s="160" t="s">
        <v>2138</v>
      </c>
      <c r="B4" s="161" t="s">
        <v>2142</v>
      </c>
      <c r="C4" s="160" t="s">
        <v>2390</v>
      </c>
      <c r="D4" s="160" t="s">
        <v>2144</v>
      </c>
      <c r="E4" s="163"/>
      <c r="F4" s="163"/>
      <c r="G4" s="163"/>
      <c r="H4" s="163"/>
    </row>
    <row r="5" spans="1:9" s="205" customFormat="1" ht="28" outlineLevel="1">
      <c r="A5" s="163"/>
      <c r="B5" s="163"/>
      <c r="C5" s="163" t="s">
        <v>162</v>
      </c>
      <c r="D5" s="163" t="s">
        <v>2145</v>
      </c>
      <c r="E5" s="163"/>
      <c r="F5" s="163"/>
      <c r="G5" s="163"/>
      <c r="H5" s="163"/>
    </row>
    <row r="6" spans="1:9" s="205" customFormat="1" outlineLevel="1">
      <c r="A6" s="163"/>
      <c r="B6" s="163"/>
      <c r="C6" s="163" t="s">
        <v>164</v>
      </c>
      <c r="D6" s="163" t="s">
        <v>2146</v>
      </c>
      <c r="E6" s="163"/>
      <c r="F6" s="163"/>
      <c r="G6" s="163"/>
      <c r="H6" s="163"/>
    </row>
    <row r="7" spans="1:9" s="205" customFormat="1" ht="140" collapsed="1">
      <c r="A7" s="160" t="s">
        <v>2138</v>
      </c>
      <c r="B7" s="161" t="s">
        <v>2157</v>
      </c>
      <c r="C7" s="160" t="s">
        <v>2156</v>
      </c>
      <c r="D7" s="160" t="s">
        <v>2361</v>
      </c>
      <c r="E7" s="163"/>
      <c r="F7" s="163"/>
      <c r="G7" s="163"/>
      <c r="H7" s="163"/>
    </row>
    <row r="8" spans="1:9" s="205" customFormat="1" ht="28" hidden="1" outlineLevel="1">
      <c r="A8" s="160"/>
      <c r="B8" s="161"/>
      <c r="C8" s="162" t="s">
        <v>162</v>
      </c>
      <c r="D8" s="162" t="s">
        <v>2354</v>
      </c>
      <c r="E8" s="163"/>
      <c r="F8" s="163"/>
      <c r="G8" s="163"/>
      <c r="H8" s="163"/>
    </row>
    <row r="9" spans="1:9" s="205" customFormat="1" hidden="1" outlineLevel="1">
      <c r="A9" s="160"/>
      <c r="B9" s="161"/>
      <c r="C9" s="162" t="s">
        <v>164</v>
      </c>
      <c r="D9" s="162" t="s">
        <v>2355</v>
      </c>
      <c r="E9" s="163" t="s">
        <v>2359</v>
      </c>
      <c r="F9" s="163"/>
      <c r="G9" s="163"/>
      <c r="H9" s="163"/>
    </row>
    <row r="10" spans="1:9" s="205" customFormat="1" ht="70" hidden="1" outlineLevel="1">
      <c r="A10" s="163"/>
      <c r="B10" s="163"/>
      <c r="C10" s="163" t="s">
        <v>173</v>
      </c>
      <c r="D10" s="162" t="s">
        <v>2356</v>
      </c>
      <c r="E10" s="163" t="s">
        <v>2357</v>
      </c>
      <c r="F10" s="163"/>
      <c r="G10" s="163"/>
      <c r="H10" s="163"/>
    </row>
    <row r="11" spans="1:9" s="205" customFormat="1" ht="28" hidden="1" outlineLevel="1">
      <c r="A11" s="163"/>
      <c r="B11" s="163"/>
      <c r="C11" s="163" t="s">
        <v>176</v>
      </c>
      <c r="D11" s="162" t="s">
        <v>2358</v>
      </c>
      <c r="E11" s="163"/>
      <c r="F11" s="163"/>
      <c r="G11" s="163"/>
      <c r="H11" s="163"/>
    </row>
    <row r="12" spans="1:9" s="205" customFormat="1" ht="126">
      <c r="A12" s="160" t="s">
        <v>2138</v>
      </c>
      <c r="B12" s="161" t="s">
        <v>2147</v>
      </c>
      <c r="C12" s="160" t="s">
        <v>123</v>
      </c>
      <c r="D12" s="160" t="s">
        <v>2362</v>
      </c>
      <c r="E12" s="163"/>
      <c r="F12" s="163"/>
      <c r="G12" s="163"/>
      <c r="H12" s="163"/>
    </row>
    <row r="13" spans="1:9" s="205" customFormat="1" ht="28" outlineLevel="1">
      <c r="A13" s="163"/>
      <c r="B13" s="163"/>
      <c r="C13" s="163" t="s">
        <v>162</v>
      </c>
      <c r="D13" s="162" t="s">
        <v>2354</v>
      </c>
      <c r="E13" s="163"/>
      <c r="F13" s="163"/>
      <c r="G13" s="163"/>
      <c r="H13" s="163"/>
    </row>
    <row r="14" spans="1:9" s="205" customFormat="1" outlineLevel="1">
      <c r="A14" s="163"/>
      <c r="B14" s="163"/>
      <c r="C14" s="163" t="s">
        <v>164</v>
      </c>
      <c r="D14" s="162" t="s">
        <v>2360</v>
      </c>
      <c r="E14" s="163" t="s">
        <v>2359</v>
      </c>
      <c r="F14" s="163"/>
      <c r="G14" s="163"/>
      <c r="H14" s="163"/>
    </row>
    <row r="15" spans="1:9" s="205" customFormat="1" ht="70" outlineLevel="1">
      <c r="A15" s="163"/>
      <c r="B15" s="163"/>
      <c r="C15" s="163" t="s">
        <v>173</v>
      </c>
      <c r="D15" s="162" t="s">
        <v>2356</v>
      </c>
      <c r="E15" s="163" t="s">
        <v>2357</v>
      </c>
      <c r="F15" s="163"/>
      <c r="G15" s="163"/>
      <c r="H15" s="163"/>
    </row>
    <row r="16" spans="1:9" s="205" customFormat="1">
      <c r="A16" s="163"/>
      <c r="B16" s="163"/>
      <c r="C16" s="163"/>
      <c r="D16" s="163"/>
      <c r="E16" s="163"/>
      <c r="F16" s="163"/>
      <c r="G16" s="163"/>
      <c r="H16" s="163"/>
    </row>
    <row r="17" spans="1:8" s="205" customFormat="1">
      <c r="A17" s="163"/>
      <c r="B17" s="163"/>
      <c r="C17" s="163"/>
      <c r="D17" s="163"/>
      <c r="E17" s="163"/>
      <c r="F17" s="163"/>
      <c r="G17" s="163"/>
      <c r="H17" s="163"/>
    </row>
    <row r="18" spans="1:8" s="205" customFormat="1">
      <c r="A18" s="163"/>
      <c r="B18" s="163"/>
      <c r="C18" s="163"/>
      <c r="D18" s="163"/>
      <c r="E18" s="163"/>
      <c r="F18" s="163"/>
      <c r="G18" s="163"/>
      <c r="H18" s="163"/>
    </row>
    <row r="19" spans="1:8" s="205" customFormat="1">
      <c r="A19" s="163"/>
      <c r="B19" s="163"/>
      <c r="C19" s="163"/>
      <c r="D19" s="163"/>
      <c r="E19" s="163"/>
      <c r="F19" s="163"/>
      <c r="G19" s="163"/>
      <c r="H19" s="163"/>
    </row>
    <row r="20" spans="1:8" s="205" customFormat="1">
      <c r="A20" s="163"/>
      <c r="B20" s="163"/>
      <c r="C20" s="163"/>
      <c r="D20" s="163"/>
      <c r="E20" s="163"/>
      <c r="F20" s="163"/>
      <c r="G20" s="163"/>
      <c r="H20" s="163"/>
    </row>
    <row r="21" spans="1:8" s="205" customFormat="1">
      <c r="A21" s="163"/>
      <c r="B21" s="163"/>
      <c r="C21" s="163"/>
      <c r="D21" s="163"/>
      <c r="E21" s="163"/>
      <c r="F21" s="163"/>
      <c r="G21" s="163"/>
      <c r="H21" s="163"/>
    </row>
    <row r="22" spans="1:8" s="205" customFormat="1">
      <c r="A22" s="163"/>
      <c r="B22" s="163"/>
      <c r="C22" s="163"/>
      <c r="D22" s="163"/>
      <c r="E22" s="163"/>
      <c r="F22" s="163"/>
      <c r="G22" s="163"/>
      <c r="H22" s="163"/>
    </row>
    <row r="23" spans="1:8" s="205" customFormat="1">
      <c r="A23" s="163"/>
      <c r="B23" s="163"/>
      <c r="C23" s="163"/>
      <c r="D23" s="163"/>
      <c r="E23" s="163"/>
      <c r="F23" s="163"/>
      <c r="G23" s="163"/>
      <c r="H23" s="163"/>
    </row>
    <row r="24" spans="1:8" s="205" customFormat="1">
      <c r="A24" s="163"/>
      <c r="B24" s="163"/>
      <c r="C24" s="163"/>
      <c r="D24" s="163"/>
      <c r="E24" s="163"/>
      <c r="F24" s="163"/>
      <c r="G24" s="163"/>
      <c r="H24" s="163"/>
    </row>
    <row r="25" spans="1:8" s="205" customFormat="1">
      <c r="A25" s="163"/>
      <c r="B25" s="163"/>
      <c r="C25" s="163"/>
      <c r="D25" s="163"/>
      <c r="E25" s="163"/>
      <c r="F25" s="163"/>
      <c r="G25" s="163"/>
      <c r="H25" s="163"/>
    </row>
    <row r="26" spans="1:8" s="205" customFormat="1">
      <c r="A26" s="163"/>
      <c r="B26" s="163"/>
      <c r="C26" s="163"/>
      <c r="D26" s="163"/>
      <c r="E26" s="163"/>
      <c r="F26" s="163"/>
      <c r="G26" s="163"/>
      <c r="H26" s="163"/>
    </row>
    <row r="27" spans="1:8" s="205" customFormat="1">
      <c r="A27" s="163"/>
      <c r="B27" s="163"/>
      <c r="C27" s="163"/>
      <c r="D27" s="163"/>
      <c r="E27" s="163"/>
      <c r="F27" s="163"/>
      <c r="G27" s="163"/>
      <c r="H27" s="163"/>
    </row>
    <row r="28" spans="1:8" s="205" customFormat="1">
      <c r="A28" s="163"/>
      <c r="B28" s="163"/>
      <c r="C28" s="163"/>
      <c r="D28" s="163"/>
      <c r="E28" s="163"/>
      <c r="F28" s="163"/>
      <c r="G28" s="163"/>
      <c r="H28" s="163"/>
    </row>
    <row r="29" spans="1:8" s="205" customFormat="1">
      <c r="A29" s="163"/>
      <c r="B29" s="163"/>
      <c r="C29" s="163"/>
      <c r="D29" s="163"/>
      <c r="E29" s="163"/>
      <c r="F29" s="163"/>
      <c r="G29" s="163"/>
      <c r="H29" s="163"/>
    </row>
    <row r="30" spans="1:8" s="205" customFormat="1">
      <c r="A30" s="163"/>
      <c r="B30" s="163"/>
      <c r="C30" s="163"/>
      <c r="D30" s="163"/>
      <c r="E30" s="163"/>
      <c r="F30" s="163"/>
      <c r="G30" s="163"/>
      <c r="H30" s="163"/>
    </row>
    <row r="31" spans="1:8" s="205" customFormat="1">
      <c r="A31" s="163"/>
      <c r="B31" s="163"/>
      <c r="C31" s="163"/>
      <c r="D31" s="163"/>
      <c r="E31" s="163"/>
      <c r="F31" s="163"/>
      <c r="G31" s="163"/>
      <c r="H31" s="163"/>
    </row>
    <row r="32" spans="1:8" s="205" customFormat="1">
      <c r="A32" s="163"/>
      <c r="B32" s="163"/>
      <c r="C32" s="163"/>
      <c r="D32" s="163"/>
      <c r="E32" s="163"/>
      <c r="F32" s="163"/>
      <c r="G32" s="163"/>
      <c r="H32" s="163"/>
    </row>
    <row r="33" spans="1:8" s="205" customFormat="1">
      <c r="A33" s="163"/>
      <c r="B33" s="163"/>
      <c r="C33" s="163"/>
      <c r="D33" s="163"/>
      <c r="E33" s="163"/>
      <c r="F33" s="163"/>
      <c r="G33" s="163"/>
      <c r="H33" s="163"/>
    </row>
    <row r="34" spans="1:8" s="205" customFormat="1">
      <c r="A34" s="163"/>
      <c r="B34" s="163"/>
      <c r="C34" s="163"/>
      <c r="D34" s="163"/>
      <c r="E34" s="163"/>
      <c r="F34" s="163"/>
      <c r="G34" s="163"/>
      <c r="H34" s="163"/>
    </row>
    <row r="35" spans="1:8" s="205" customFormat="1">
      <c r="A35" s="163"/>
      <c r="B35" s="163"/>
      <c r="C35" s="163"/>
      <c r="D35" s="163"/>
      <c r="E35" s="163"/>
      <c r="F35" s="163"/>
      <c r="G35" s="163"/>
      <c r="H35" s="163"/>
    </row>
    <row r="36" spans="1:8" s="205" customFormat="1">
      <c r="A36" s="163"/>
      <c r="B36" s="163"/>
      <c r="C36" s="163"/>
      <c r="D36" s="163"/>
      <c r="E36" s="163"/>
      <c r="F36" s="163"/>
      <c r="G36" s="163"/>
      <c r="H36" s="163"/>
    </row>
    <row r="37" spans="1:8" s="205" customFormat="1">
      <c r="A37" s="163"/>
      <c r="B37" s="163"/>
      <c r="C37" s="163"/>
      <c r="D37" s="163"/>
      <c r="E37" s="163"/>
      <c r="F37" s="163"/>
      <c r="G37" s="163"/>
      <c r="H37" s="163"/>
    </row>
    <row r="38" spans="1:8" s="205" customFormat="1">
      <c r="A38" s="163"/>
      <c r="B38" s="163"/>
      <c r="C38" s="163"/>
      <c r="D38" s="163"/>
      <c r="E38" s="163"/>
      <c r="F38" s="163"/>
      <c r="G38" s="163"/>
      <c r="H38" s="163"/>
    </row>
    <row r="39" spans="1:8" s="205" customFormat="1">
      <c r="A39" s="163"/>
      <c r="B39" s="163"/>
      <c r="C39" s="163"/>
      <c r="D39" s="163"/>
      <c r="E39" s="163"/>
      <c r="F39" s="163"/>
      <c r="G39" s="163"/>
      <c r="H39" s="163"/>
    </row>
    <row r="40" spans="1:8" s="205" customFormat="1">
      <c r="A40" s="163"/>
      <c r="B40" s="163"/>
      <c r="C40" s="163"/>
      <c r="D40" s="163"/>
      <c r="E40" s="163"/>
      <c r="F40" s="163"/>
      <c r="G40" s="163"/>
      <c r="H40" s="163"/>
    </row>
    <row r="41" spans="1:8" s="205" customFormat="1">
      <c r="A41" s="163"/>
      <c r="B41" s="163"/>
      <c r="C41" s="163"/>
      <c r="D41" s="163"/>
      <c r="E41" s="163"/>
      <c r="F41" s="163"/>
      <c r="G41" s="163"/>
      <c r="H41" s="163"/>
    </row>
    <row r="42" spans="1:8" s="205" customFormat="1">
      <c r="A42" s="163"/>
      <c r="B42" s="163"/>
      <c r="C42" s="163"/>
      <c r="D42" s="163"/>
      <c r="E42" s="163"/>
      <c r="F42" s="163"/>
      <c r="G42" s="163"/>
      <c r="H42" s="163"/>
    </row>
    <row r="43" spans="1:8" s="205" customFormat="1">
      <c r="A43" s="163"/>
      <c r="B43" s="163"/>
      <c r="C43" s="163"/>
      <c r="D43" s="163"/>
      <c r="E43" s="163"/>
      <c r="F43" s="163"/>
      <c r="G43" s="163"/>
      <c r="H43" s="163"/>
    </row>
    <row r="44" spans="1:8" s="205" customFormat="1">
      <c r="A44" s="163"/>
      <c r="B44" s="163"/>
      <c r="C44" s="163"/>
      <c r="D44" s="163"/>
      <c r="E44" s="163"/>
      <c r="F44" s="163"/>
      <c r="G44" s="163"/>
      <c r="H44" s="163"/>
    </row>
    <row r="45" spans="1:8" s="205" customFormat="1">
      <c r="A45" s="163"/>
      <c r="B45" s="163"/>
      <c r="C45" s="163"/>
      <c r="D45" s="163"/>
      <c r="E45" s="163"/>
      <c r="F45" s="163"/>
      <c r="G45" s="163"/>
      <c r="H45" s="163"/>
    </row>
    <row r="46" spans="1:8" s="205" customFormat="1">
      <c r="A46" s="163"/>
      <c r="B46" s="163"/>
      <c r="C46" s="163"/>
      <c r="D46" s="163"/>
      <c r="E46" s="163"/>
      <c r="F46" s="163"/>
      <c r="G46" s="163"/>
      <c r="H46" s="163"/>
    </row>
    <row r="47" spans="1:8" s="205" customFormat="1">
      <c r="A47" s="163"/>
      <c r="B47" s="163"/>
      <c r="C47" s="163"/>
      <c r="D47" s="163"/>
      <c r="E47" s="163"/>
      <c r="F47" s="163"/>
      <c r="G47" s="163"/>
      <c r="H47" s="163"/>
    </row>
    <row r="48" spans="1:8" s="205" customFormat="1">
      <c r="A48" s="163"/>
      <c r="B48" s="163"/>
      <c r="C48" s="163"/>
      <c r="D48" s="163"/>
      <c r="E48" s="163"/>
      <c r="F48" s="163"/>
      <c r="G48" s="163"/>
      <c r="H48" s="163"/>
    </row>
    <row r="49" spans="1:8" s="205" customFormat="1">
      <c r="A49" s="163"/>
      <c r="B49" s="163"/>
      <c r="C49" s="163"/>
      <c r="D49" s="163"/>
      <c r="E49" s="163"/>
      <c r="F49" s="163"/>
      <c r="G49" s="163"/>
      <c r="H49" s="163"/>
    </row>
    <row r="50" spans="1:8" s="205" customFormat="1">
      <c r="A50" s="163"/>
      <c r="B50" s="163"/>
      <c r="C50" s="163"/>
      <c r="D50" s="163"/>
      <c r="E50" s="163"/>
      <c r="F50" s="163"/>
      <c r="G50" s="163"/>
      <c r="H50" s="163"/>
    </row>
    <row r="51" spans="1:8" s="205" customFormat="1">
      <c r="A51" s="163"/>
      <c r="B51" s="163"/>
      <c r="C51" s="163"/>
      <c r="D51" s="163"/>
      <c r="E51" s="163"/>
      <c r="F51" s="163"/>
      <c r="G51" s="163"/>
      <c r="H51" s="163"/>
    </row>
    <row r="52" spans="1:8" s="205" customFormat="1">
      <c r="A52" s="163"/>
      <c r="B52" s="163"/>
      <c r="C52" s="163"/>
      <c r="D52" s="163"/>
      <c r="E52" s="163"/>
      <c r="F52" s="163"/>
      <c r="G52" s="163"/>
      <c r="H52" s="163"/>
    </row>
    <row r="53" spans="1:8" s="205" customFormat="1">
      <c r="A53" s="163"/>
      <c r="B53" s="163"/>
      <c r="C53" s="163"/>
      <c r="D53" s="163"/>
      <c r="E53" s="163"/>
      <c r="F53" s="163"/>
      <c r="G53" s="163"/>
      <c r="H53" s="163"/>
    </row>
    <row r="54" spans="1:8" s="205" customFormat="1">
      <c r="A54" s="163"/>
      <c r="B54" s="163"/>
      <c r="C54" s="163"/>
      <c r="D54" s="163"/>
      <c r="E54" s="163"/>
      <c r="F54" s="163"/>
      <c r="G54" s="163"/>
      <c r="H54" s="163"/>
    </row>
    <row r="55" spans="1:8" s="205" customFormat="1">
      <c r="A55" s="163"/>
      <c r="B55" s="163"/>
      <c r="C55" s="163"/>
      <c r="D55" s="163"/>
      <c r="E55" s="163"/>
      <c r="F55" s="163"/>
      <c r="G55" s="163"/>
      <c r="H55" s="163"/>
    </row>
    <row r="56" spans="1:8" s="205" customFormat="1">
      <c r="A56" s="163"/>
      <c r="B56" s="163"/>
      <c r="C56" s="163"/>
      <c r="D56" s="163"/>
      <c r="E56" s="163"/>
      <c r="F56" s="163"/>
      <c r="G56" s="163"/>
      <c r="H56" s="163"/>
    </row>
    <row r="57" spans="1:8" s="205" customFormat="1">
      <c r="A57" s="163"/>
      <c r="B57" s="163"/>
      <c r="C57" s="163"/>
      <c r="D57" s="163"/>
      <c r="E57" s="163"/>
      <c r="F57" s="163"/>
      <c r="G57" s="163"/>
      <c r="H57" s="163"/>
    </row>
    <row r="58" spans="1:8" s="205" customFormat="1">
      <c r="A58" s="163"/>
      <c r="B58" s="163"/>
      <c r="C58" s="163"/>
      <c r="D58" s="163"/>
      <c r="E58" s="163"/>
      <c r="F58" s="163"/>
      <c r="G58" s="163"/>
      <c r="H58" s="163"/>
    </row>
    <row r="59" spans="1:8" s="205" customFormat="1">
      <c r="A59" s="163"/>
      <c r="B59" s="163"/>
      <c r="C59" s="163"/>
      <c r="D59" s="163"/>
      <c r="E59" s="163"/>
      <c r="F59" s="163"/>
      <c r="G59" s="163"/>
      <c r="H59" s="163"/>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tabColor theme="5" tint="-0.499984740745262"/>
    <outlinePr summaryBelow="0"/>
  </sheetPr>
  <dimension ref="A1:I295"/>
  <sheetViews>
    <sheetView workbookViewId="0">
      <pane ySplit="1" topLeftCell="A2" activePane="bottomLeft" state="frozen"/>
      <selection activeCell="D15" sqref="D15"/>
      <selection pane="bottomLeft" activeCell="E6" sqref="E6"/>
    </sheetView>
  </sheetViews>
  <sheetFormatPr baseColWidth="10" defaultColWidth="11.5" defaultRowHeight="14" outlineLevelRow="1" x14ac:dyDescent="0"/>
  <cols>
    <col min="1" max="1" width="15.83203125" style="214" bestFit="1" customWidth="1"/>
    <col min="2" max="2" width="13" style="174" customWidth="1"/>
    <col min="3" max="3" width="33.5" style="214" customWidth="1"/>
    <col min="4" max="4" width="54.6640625" style="214" customWidth="1"/>
    <col min="5" max="5" width="33.33203125" style="214" customWidth="1"/>
    <col min="6" max="6" width="48.5" style="214" customWidth="1"/>
    <col min="7" max="16384" width="11.5" style="214"/>
  </cols>
  <sheetData>
    <row r="1" spans="1:9" s="230" customFormat="1" ht="42">
      <c r="A1" s="157" t="s">
        <v>0</v>
      </c>
      <c r="B1" s="200" t="s">
        <v>1</v>
      </c>
      <c r="C1" s="157" t="s">
        <v>2</v>
      </c>
      <c r="D1" s="157" t="s">
        <v>3</v>
      </c>
      <c r="E1" s="157" t="s">
        <v>4</v>
      </c>
      <c r="F1" s="212" t="s">
        <v>5</v>
      </c>
      <c r="G1" s="212" t="s">
        <v>11</v>
      </c>
      <c r="H1" s="212" t="s">
        <v>8</v>
      </c>
      <c r="I1" s="157" t="s">
        <v>9</v>
      </c>
    </row>
    <row r="2" spans="1:9" s="164" customFormat="1" ht="154" collapsed="1">
      <c r="A2" s="201" t="s">
        <v>952</v>
      </c>
      <c r="B2" s="201">
        <v>18.010000000000002</v>
      </c>
      <c r="C2" s="201" t="s">
        <v>953</v>
      </c>
      <c r="D2" s="201" t="s">
        <v>954</v>
      </c>
      <c r="E2" s="203"/>
      <c r="F2" s="203"/>
      <c r="H2" s="203"/>
    </row>
    <row r="3" spans="1:9" s="164" customFormat="1" ht="28" hidden="1" outlineLevel="1">
      <c r="A3" s="201"/>
      <c r="B3" s="201"/>
      <c r="C3" s="203" t="s">
        <v>162</v>
      </c>
      <c r="D3" s="203" t="s">
        <v>955</v>
      </c>
      <c r="E3" s="203" t="s">
        <v>956</v>
      </c>
      <c r="H3" s="203"/>
    </row>
    <row r="4" spans="1:9" s="164" customFormat="1" ht="126" collapsed="1">
      <c r="A4" s="201" t="s">
        <v>952</v>
      </c>
      <c r="B4" s="201">
        <v>18.02</v>
      </c>
      <c r="C4" s="201" t="s">
        <v>957</v>
      </c>
      <c r="D4" s="201" t="s">
        <v>958</v>
      </c>
      <c r="E4" s="203"/>
      <c r="F4" s="203"/>
      <c r="H4" s="203"/>
    </row>
    <row r="5" spans="1:9" s="164" customFormat="1" ht="84" hidden="1" outlineLevel="1">
      <c r="A5" s="201"/>
      <c r="B5" s="201"/>
      <c r="C5" s="203" t="s">
        <v>162</v>
      </c>
      <c r="D5" s="203" t="s">
        <v>959</v>
      </c>
      <c r="E5" s="203" t="s">
        <v>960</v>
      </c>
      <c r="H5" s="203"/>
    </row>
    <row r="6" spans="1:9" s="164" customFormat="1" ht="154" collapsed="1">
      <c r="A6" s="201" t="s">
        <v>952</v>
      </c>
      <c r="B6" s="201">
        <v>18.03</v>
      </c>
      <c r="C6" s="201" t="s">
        <v>961</v>
      </c>
      <c r="D6" s="201" t="s">
        <v>962</v>
      </c>
      <c r="E6" s="203"/>
      <c r="F6" s="203"/>
      <c r="H6" s="203"/>
    </row>
    <row r="7" spans="1:9" s="164" customFormat="1" ht="84" hidden="1" outlineLevel="1">
      <c r="A7" s="203"/>
      <c r="B7" s="203"/>
      <c r="C7" s="203"/>
      <c r="D7" s="203" t="s">
        <v>963</v>
      </c>
      <c r="E7" s="203" t="s">
        <v>964</v>
      </c>
      <c r="H7" s="203"/>
    </row>
    <row r="8" spans="1:9" s="164" customFormat="1" ht="126" hidden="1" outlineLevel="1">
      <c r="A8" s="203"/>
      <c r="B8" s="203"/>
      <c r="C8" s="203" t="s">
        <v>164</v>
      </c>
      <c r="D8" s="203" t="s">
        <v>965</v>
      </c>
      <c r="E8" s="203"/>
      <c r="H8" s="203"/>
    </row>
    <row r="9" spans="1:9" s="164" customFormat="1" ht="73" hidden="1" outlineLevel="1">
      <c r="A9" s="203"/>
      <c r="B9" s="203"/>
      <c r="C9" s="203" t="s">
        <v>173</v>
      </c>
      <c r="D9" s="203" t="s">
        <v>966</v>
      </c>
      <c r="E9" s="203" t="s">
        <v>967</v>
      </c>
      <c r="H9" s="203"/>
    </row>
    <row r="10" spans="1:9" s="164" customFormat="1" ht="154" collapsed="1">
      <c r="A10" s="201" t="s">
        <v>952</v>
      </c>
      <c r="B10" s="201">
        <v>18.04</v>
      </c>
      <c r="C10" s="201" t="s">
        <v>968</v>
      </c>
      <c r="D10" s="201" t="s">
        <v>962</v>
      </c>
      <c r="E10" s="203"/>
      <c r="F10" s="203"/>
      <c r="H10" s="203"/>
    </row>
    <row r="11" spans="1:9" s="164" customFormat="1" hidden="1" outlineLevel="1">
      <c r="A11" s="203"/>
      <c r="B11" s="203"/>
      <c r="C11" s="203" t="s">
        <v>162</v>
      </c>
      <c r="D11" s="203" t="s">
        <v>969</v>
      </c>
      <c r="E11" s="203"/>
      <c r="H11" s="203"/>
    </row>
    <row r="12" spans="1:9" s="164" customFormat="1" ht="70" hidden="1" outlineLevel="1">
      <c r="A12" s="203"/>
      <c r="B12" s="203"/>
      <c r="C12" s="203" t="s">
        <v>164</v>
      </c>
      <c r="D12" s="203" t="s">
        <v>970</v>
      </c>
      <c r="E12" s="203"/>
      <c r="H12" s="203"/>
    </row>
    <row r="13" spans="1:9" s="164" customFormat="1" ht="42" hidden="1" outlineLevel="1">
      <c r="A13" s="203"/>
      <c r="B13" s="203"/>
      <c r="C13" s="203" t="s">
        <v>173</v>
      </c>
      <c r="D13" s="203" t="s">
        <v>971</v>
      </c>
      <c r="E13" s="203"/>
      <c r="H13" s="203"/>
    </row>
    <row r="14" spans="1:9" s="164" customFormat="1" ht="70" hidden="1" outlineLevel="1">
      <c r="A14" s="203"/>
      <c r="B14" s="203"/>
      <c r="C14" s="203" t="s">
        <v>176</v>
      </c>
      <c r="D14" s="203" t="s">
        <v>972</v>
      </c>
      <c r="E14" s="203" t="s">
        <v>973</v>
      </c>
      <c r="H14" s="203"/>
    </row>
    <row r="15" spans="1:9" s="179" customFormat="1" ht="56" collapsed="1">
      <c r="A15" s="234" t="s">
        <v>974</v>
      </c>
      <c r="B15" s="235">
        <v>18.05</v>
      </c>
      <c r="C15" s="234" t="s">
        <v>975</v>
      </c>
      <c r="D15" s="234" t="s">
        <v>976</v>
      </c>
    </row>
    <row r="16" spans="1:9" s="179" customFormat="1" ht="322" hidden="1" outlineLevel="1">
      <c r="A16" s="234"/>
      <c r="B16" s="235"/>
      <c r="C16" s="179" t="s">
        <v>162</v>
      </c>
      <c r="D16" s="179" t="s">
        <v>977</v>
      </c>
      <c r="E16" s="179" t="s">
        <v>978</v>
      </c>
    </row>
    <row r="17" spans="1:8" s="179" customFormat="1" ht="56" collapsed="1">
      <c r="A17" s="234" t="s">
        <v>974</v>
      </c>
      <c r="B17" s="235">
        <v>18.059999999999999</v>
      </c>
      <c r="C17" s="234" t="s">
        <v>979</v>
      </c>
      <c r="D17" s="234" t="s">
        <v>976</v>
      </c>
      <c r="F17" s="234"/>
    </row>
    <row r="18" spans="1:8" s="179" customFormat="1" ht="112" hidden="1" outlineLevel="1">
      <c r="A18" s="234"/>
      <c r="B18" s="235"/>
      <c r="C18" s="179" t="s">
        <v>162</v>
      </c>
      <c r="D18" s="179" t="s">
        <v>980</v>
      </c>
      <c r="E18" s="179" t="s">
        <v>981</v>
      </c>
    </row>
    <row r="19" spans="1:8" s="179" customFormat="1" ht="56" collapsed="1">
      <c r="A19" s="234" t="s">
        <v>974</v>
      </c>
      <c r="B19" s="235">
        <v>18.07</v>
      </c>
      <c r="C19" s="234" t="s">
        <v>982</v>
      </c>
      <c r="D19" s="234" t="s">
        <v>976</v>
      </c>
      <c r="F19" s="234"/>
    </row>
    <row r="20" spans="1:8" s="179" customFormat="1" ht="126" hidden="1" outlineLevel="1">
      <c r="A20" s="234"/>
      <c r="B20" s="235"/>
      <c r="C20" s="179" t="s">
        <v>162</v>
      </c>
      <c r="D20" s="179" t="s">
        <v>983</v>
      </c>
      <c r="E20" s="179" t="s">
        <v>984</v>
      </c>
    </row>
    <row r="21" spans="1:8" s="179" customFormat="1" ht="56" hidden="1" outlineLevel="1">
      <c r="A21" s="234"/>
      <c r="B21" s="235"/>
      <c r="C21" s="179" t="s">
        <v>164</v>
      </c>
      <c r="D21" s="179" t="s">
        <v>985</v>
      </c>
      <c r="E21" s="179" t="s">
        <v>986</v>
      </c>
    </row>
    <row r="22" spans="1:8" s="164" customFormat="1" ht="28" collapsed="1">
      <c r="A22" s="201" t="s">
        <v>987</v>
      </c>
      <c r="B22" s="201">
        <v>18.079999999999998</v>
      </c>
      <c r="C22" s="201" t="s">
        <v>988</v>
      </c>
      <c r="D22" s="201" t="s">
        <v>989</v>
      </c>
      <c r="E22" s="206"/>
      <c r="F22" s="206"/>
      <c r="G22" s="182"/>
      <c r="H22" s="182"/>
    </row>
    <row r="23" spans="1:8" s="164" customFormat="1" ht="238" hidden="1" outlineLevel="1">
      <c r="A23" s="201"/>
      <c r="B23" s="201"/>
      <c r="C23" s="206" t="s">
        <v>162</v>
      </c>
      <c r="D23" s="206" t="s">
        <v>990</v>
      </c>
      <c r="E23" s="206" t="s">
        <v>991</v>
      </c>
      <c r="G23" s="182"/>
      <c r="H23" s="182"/>
    </row>
    <row r="24" spans="1:8" s="164" customFormat="1" ht="28" collapsed="1">
      <c r="A24" s="201" t="s">
        <v>987</v>
      </c>
      <c r="B24" s="201">
        <v>18.09</v>
      </c>
      <c r="C24" s="201" t="s">
        <v>992</v>
      </c>
      <c r="D24" s="292" t="s">
        <v>989</v>
      </c>
      <c r="E24" s="206"/>
      <c r="F24" s="206"/>
      <c r="G24" s="182"/>
      <c r="H24" s="182"/>
    </row>
    <row r="25" spans="1:8" s="164" customFormat="1" ht="42" hidden="1" outlineLevel="1">
      <c r="A25" s="201"/>
      <c r="B25" s="201"/>
      <c r="C25" s="206" t="s">
        <v>464</v>
      </c>
      <c r="D25" s="293" t="s">
        <v>993</v>
      </c>
      <c r="E25" s="294"/>
      <c r="G25" s="182"/>
      <c r="H25" s="182"/>
    </row>
    <row r="26" spans="1:8" s="164" customFormat="1" ht="409" hidden="1" outlineLevel="1">
      <c r="A26" s="201"/>
      <c r="B26" s="201"/>
      <c r="C26" s="206" t="s">
        <v>164</v>
      </c>
      <c r="D26" s="293" t="s">
        <v>994</v>
      </c>
      <c r="E26" s="294" t="s">
        <v>995</v>
      </c>
      <c r="G26" s="182"/>
      <c r="H26" s="182"/>
    </row>
    <row r="27" spans="1:8" s="164" customFormat="1" ht="28" collapsed="1">
      <c r="A27" s="201" t="s">
        <v>987</v>
      </c>
      <c r="B27" s="201">
        <v>18.100000000000001</v>
      </c>
      <c r="C27" s="201" t="s">
        <v>996</v>
      </c>
      <c r="D27" s="201" t="s">
        <v>989</v>
      </c>
      <c r="E27" s="206"/>
      <c r="F27" s="206"/>
      <c r="G27" s="182"/>
      <c r="H27" s="182"/>
    </row>
    <row r="28" spans="1:8" s="164" customFormat="1" ht="409" hidden="1" outlineLevel="1">
      <c r="A28" s="201"/>
      <c r="B28" s="201"/>
      <c r="C28" s="206" t="s">
        <v>162</v>
      </c>
      <c r="D28" s="206" t="s">
        <v>997</v>
      </c>
      <c r="E28" s="206" t="s">
        <v>998</v>
      </c>
      <c r="G28" s="182"/>
      <c r="H28" s="182"/>
    </row>
    <row r="29" spans="1:8" s="164" customFormat="1" ht="28" collapsed="1">
      <c r="A29" s="201" t="s">
        <v>999</v>
      </c>
      <c r="B29" s="201">
        <v>18.11</v>
      </c>
      <c r="C29" s="201" t="s">
        <v>1000</v>
      </c>
      <c r="D29" s="201" t="s">
        <v>989</v>
      </c>
      <c r="E29" s="206"/>
      <c r="F29" s="206"/>
      <c r="G29" s="182"/>
      <c r="H29" s="182"/>
    </row>
    <row r="30" spans="1:8" s="164" customFormat="1" ht="154" hidden="1" outlineLevel="1">
      <c r="A30" s="201"/>
      <c r="B30" s="201"/>
      <c r="C30" s="206" t="s">
        <v>162</v>
      </c>
      <c r="D30" s="206" t="s">
        <v>1001</v>
      </c>
      <c r="E30" s="206" t="s">
        <v>1002</v>
      </c>
      <c r="G30" s="182"/>
      <c r="H30" s="182"/>
    </row>
    <row r="31" spans="1:8" s="164" customFormat="1" ht="28" collapsed="1">
      <c r="A31" s="201" t="s">
        <v>999</v>
      </c>
      <c r="B31" s="201">
        <v>18.12</v>
      </c>
      <c r="C31" s="201" t="s">
        <v>1003</v>
      </c>
      <c r="D31" s="201" t="s">
        <v>989</v>
      </c>
      <c r="E31" s="206"/>
      <c r="F31" s="206"/>
      <c r="G31" s="182"/>
      <c r="H31" s="182"/>
    </row>
    <row r="32" spans="1:8" s="164" customFormat="1" ht="409" hidden="1" outlineLevel="1">
      <c r="A32" s="201"/>
      <c r="B32" s="201"/>
      <c r="C32" s="206" t="s">
        <v>162</v>
      </c>
      <c r="D32" s="206" t="s">
        <v>1004</v>
      </c>
      <c r="E32" s="206" t="s">
        <v>1005</v>
      </c>
      <c r="G32" s="182"/>
      <c r="H32" s="182"/>
    </row>
    <row r="33" spans="1:8" s="164" customFormat="1" ht="168" collapsed="1">
      <c r="A33" s="201" t="s">
        <v>1006</v>
      </c>
      <c r="B33" s="201">
        <v>18.13</v>
      </c>
      <c r="C33" s="292" t="s">
        <v>1007</v>
      </c>
      <c r="D33" s="201" t="s">
        <v>1008</v>
      </c>
      <c r="E33" s="206"/>
      <c r="F33" s="206"/>
      <c r="G33" s="182"/>
      <c r="H33" s="182"/>
    </row>
    <row r="34" spans="1:8" s="164" customFormat="1" ht="98" hidden="1" outlineLevel="1">
      <c r="A34" s="201"/>
      <c r="B34" s="201"/>
      <c r="C34" s="206" t="s">
        <v>162</v>
      </c>
      <c r="D34" s="206" t="s">
        <v>1009</v>
      </c>
      <c r="E34" s="206"/>
      <c r="G34" s="182"/>
      <c r="H34" s="182"/>
    </row>
    <row r="35" spans="1:8" s="164" customFormat="1" ht="84" hidden="1" outlineLevel="1">
      <c r="A35" s="201"/>
      <c r="B35" s="201"/>
      <c r="C35" s="206" t="s">
        <v>164</v>
      </c>
      <c r="D35" s="206" t="s">
        <v>1010</v>
      </c>
      <c r="E35" s="206" t="s">
        <v>1011</v>
      </c>
      <c r="G35" s="182"/>
      <c r="H35" s="182"/>
    </row>
    <row r="36" spans="1:8" s="164" customFormat="1" ht="154" collapsed="1">
      <c r="A36" s="201" t="s">
        <v>1006</v>
      </c>
      <c r="B36" s="201">
        <v>18.14</v>
      </c>
      <c r="C36" s="201" t="s">
        <v>1012</v>
      </c>
      <c r="D36" s="201" t="s">
        <v>1013</v>
      </c>
      <c r="G36" s="182"/>
      <c r="H36" s="182"/>
    </row>
    <row r="37" spans="1:8" s="164" customFormat="1" ht="112" hidden="1" outlineLevel="1">
      <c r="A37" s="201"/>
      <c r="B37" s="201"/>
      <c r="C37" s="206" t="s">
        <v>162</v>
      </c>
      <c r="D37" s="206" t="s">
        <v>1014</v>
      </c>
      <c r="E37" s="205"/>
      <c r="G37" s="182"/>
      <c r="H37" s="182"/>
    </row>
    <row r="38" spans="1:8" s="164" customFormat="1" ht="70" hidden="1" outlineLevel="1">
      <c r="A38" s="201"/>
      <c r="B38" s="201"/>
      <c r="C38" s="206" t="s">
        <v>164</v>
      </c>
      <c r="D38" s="206" t="s">
        <v>1015</v>
      </c>
      <c r="E38" s="205"/>
      <c r="G38" s="182"/>
      <c r="H38" s="182"/>
    </row>
    <row r="39" spans="1:8" s="164" customFormat="1" ht="84" hidden="1" outlineLevel="1">
      <c r="A39" s="201"/>
      <c r="B39" s="206"/>
      <c r="C39" s="206" t="s">
        <v>173</v>
      </c>
      <c r="D39" s="206" t="s">
        <v>1016</v>
      </c>
      <c r="E39" s="206" t="s">
        <v>1017</v>
      </c>
      <c r="G39" s="182"/>
      <c r="H39" s="182"/>
    </row>
    <row r="40" spans="1:8" s="164" customFormat="1" ht="28" hidden="1" outlineLevel="1">
      <c r="A40" s="201"/>
      <c r="B40" s="206"/>
      <c r="C40" s="206" t="s">
        <v>176</v>
      </c>
      <c r="D40" s="206" t="s">
        <v>1018</v>
      </c>
      <c r="E40" s="206" t="s">
        <v>1019</v>
      </c>
      <c r="G40" s="182"/>
      <c r="H40" s="182"/>
    </row>
    <row r="41" spans="1:8" s="164" customFormat="1" ht="154" collapsed="1">
      <c r="A41" s="201" t="s">
        <v>1006</v>
      </c>
      <c r="B41" s="201">
        <v>18.149999999999999</v>
      </c>
      <c r="C41" s="201" t="s">
        <v>1020</v>
      </c>
      <c r="D41" s="201" t="s">
        <v>1013</v>
      </c>
      <c r="G41" s="182"/>
      <c r="H41" s="182"/>
    </row>
    <row r="42" spans="1:8" s="164" customFormat="1" ht="84" hidden="1" outlineLevel="1">
      <c r="A42" s="201"/>
      <c r="B42" s="201"/>
      <c r="C42" s="206" t="s">
        <v>162</v>
      </c>
      <c r="D42" s="206" t="s">
        <v>1021</v>
      </c>
      <c r="E42" s="205"/>
      <c r="G42" s="182"/>
      <c r="H42" s="182"/>
    </row>
    <row r="43" spans="1:8" s="164" customFormat="1" ht="42" hidden="1" outlineLevel="1">
      <c r="A43" s="201"/>
      <c r="B43" s="201"/>
      <c r="C43" s="206" t="s">
        <v>164</v>
      </c>
      <c r="D43" s="206" t="s">
        <v>1022</v>
      </c>
      <c r="E43" s="293" t="s">
        <v>1023</v>
      </c>
      <c r="G43" s="182"/>
      <c r="H43" s="182"/>
    </row>
    <row r="44" spans="1:8" s="164" customFormat="1" ht="154" collapsed="1">
      <c r="A44" s="201" t="s">
        <v>1006</v>
      </c>
      <c r="B44" s="201">
        <v>18.16</v>
      </c>
      <c r="C44" s="201" t="s">
        <v>1024</v>
      </c>
      <c r="D44" s="201" t="s">
        <v>1013</v>
      </c>
      <c r="G44" s="182"/>
      <c r="H44" s="182"/>
    </row>
    <row r="45" spans="1:8" s="164" customFormat="1" ht="84" hidden="1" outlineLevel="1">
      <c r="A45" s="201"/>
      <c r="B45" s="201"/>
      <c r="C45" s="206" t="s">
        <v>162</v>
      </c>
      <c r="D45" s="206" t="s">
        <v>1025</v>
      </c>
      <c r="E45" s="205"/>
      <c r="G45" s="182"/>
      <c r="H45" s="182"/>
    </row>
    <row r="46" spans="1:8" s="164" customFormat="1" ht="56" hidden="1" outlineLevel="1">
      <c r="A46" s="201"/>
      <c r="B46" s="201"/>
      <c r="C46" s="206" t="s">
        <v>164</v>
      </c>
      <c r="D46" s="206" t="s">
        <v>1026</v>
      </c>
      <c r="E46" s="293" t="s">
        <v>1027</v>
      </c>
      <c r="G46" s="182"/>
      <c r="H46" s="182"/>
    </row>
    <row r="47" spans="1:8" s="164" customFormat="1" ht="182" collapsed="1">
      <c r="A47" s="201" t="s">
        <v>1028</v>
      </c>
      <c r="B47" s="201">
        <v>18.170000000000002</v>
      </c>
      <c r="C47" s="201" t="s">
        <v>1029</v>
      </c>
      <c r="D47" s="201" t="s">
        <v>1030</v>
      </c>
      <c r="E47" s="206"/>
      <c r="F47" s="206"/>
      <c r="G47" s="182"/>
      <c r="H47" s="182"/>
    </row>
    <row r="48" spans="1:8" s="164" customFormat="1" ht="168" hidden="1" outlineLevel="1">
      <c r="A48" s="201"/>
      <c r="B48" s="201"/>
      <c r="C48" s="206" t="s">
        <v>162</v>
      </c>
      <c r="D48" s="206" t="s">
        <v>1031</v>
      </c>
      <c r="E48" s="206" t="s">
        <v>1032</v>
      </c>
      <c r="G48" s="182"/>
      <c r="H48" s="182"/>
    </row>
    <row r="49" spans="1:8" s="164" customFormat="1" ht="182" collapsed="1">
      <c r="A49" s="201" t="s">
        <v>1028</v>
      </c>
      <c r="B49" s="201">
        <v>18.18</v>
      </c>
      <c r="C49" s="292" t="s">
        <v>1033</v>
      </c>
      <c r="D49" s="201" t="s">
        <v>1030</v>
      </c>
      <c r="G49" s="182"/>
      <c r="H49" s="182"/>
    </row>
    <row r="50" spans="1:8" s="164" customFormat="1" ht="182" hidden="1" outlineLevel="1">
      <c r="A50" s="201"/>
      <c r="B50" s="201"/>
      <c r="C50" s="206" t="s">
        <v>162</v>
      </c>
      <c r="D50" s="206" t="s">
        <v>1034</v>
      </c>
      <c r="E50" s="293" t="s">
        <v>1035</v>
      </c>
      <c r="G50" s="182"/>
      <c r="H50" s="182"/>
    </row>
    <row r="51" spans="1:8" s="164" customFormat="1" ht="182" collapsed="1">
      <c r="A51" s="201" t="s">
        <v>1028</v>
      </c>
      <c r="B51" s="201">
        <v>18.190000000000001</v>
      </c>
      <c r="C51" s="201" t="s">
        <v>1036</v>
      </c>
      <c r="D51" s="201" t="s">
        <v>1030</v>
      </c>
      <c r="G51" s="182"/>
      <c r="H51" s="182"/>
    </row>
    <row r="52" spans="1:8" s="164" customFormat="1" ht="84" hidden="1" outlineLevel="1">
      <c r="A52" s="201"/>
      <c r="B52" s="201"/>
      <c r="C52" s="206" t="s">
        <v>162</v>
      </c>
      <c r="D52" s="206" t="s">
        <v>1037</v>
      </c>
      <c r="E52" s="205"/>
      <c r="G52" s="182"/>
      <c r="H52" s="182"/>
    </row>
    <row r="53" spans="1:8" s="164" customFormat="1" ht="98" hidden="1" outlineLevel="1">
      <c r="A53" s="201"/>
      <c r="B53" s="206"/>
      <c r="C53" s="206" t="s">
        <v>164</v>
      </c>
      <c r="D53" s="206" t="s">
        <v>1038</v>
      </c>
      <c r="E53" s="206"/>
      <c r="G53" s="182"/>
      <c r="H53" s="182"/>
    </row>
    <row r="54" spans="1:8" s="164" customFormat="1" ht="42" hidden="1" outlineLevel="1">
      <c r="A54" s="201"/>
      <c r="B54" s="206"/>
      <c r="C54" s="206" t="s">
        <v>173</v>
      </c>
      <c r="D54" s="206" t="s">
        <v>1039</v>
      </c>
      <c r="E54" s="206" t="s">
        <v>1040</v>
      </c>
      <c r="G54" s="182"/>
      <c r="H54" s="182"/>
    </row>
    <row r="55" spans="1:8" s="164" customFormat="1" ht="84" collapsed="1">
      <c r="A55" s="201" t="s">
        <v>1041</v>
      </c>
      <c r="B55" s="201">
        <v>18.2</v>
      </c>
      <c r="C55" s="201" t="s">
        <v>1042</v>
      </c>
      <c r="D55" s="201" t="s">
        <v>1043</v>
      </c>
      <c r="E55" s="206"/>
      <c r="F55" s="201"/>
      <c r="G55" s="182"/>
      <c r="H55" s="182"/>
    </row>
    <row r="56" spans="1:8" s="164" customFormat="1" ht="84" hidden="1" outlineLevel="1">
      <c r="A56" s="201"/>
      <c r="B56" s="201"/>
      <c r="C56" s="206" t="s">
        <v>162</v>
      </c>
      <c r="D56" s="206" t="s">
        <v>1044</v>
      </c>
      <c r="E56" s="206"/>
      <c r="G56" s="182"/>
      <c r="H56" s="182"/>
    </row>
    <row r="57" spans="1:8" s="164" customFormat="1" ht="56" hidden="1" outlineLevel="1">
      <c r="A57" s="201"/>
      <c r="B57" s="201"/>
      <c r="C57" s="206" t="s">
        <v>164</v>
      </c>
      <c r="D57" s="206" t="s">
        <v>1045</v>
      </c>
      <c r="E57" s="206"/>
      <c r="G57" s="182"/>
      <c r="H57" s="182"/>
    </row>
    <row r="58" spans="1:8" s="164" customFormat="1" ht="84" hidden="1" outlineLevel="1">
      <c r="A58" s="201"/>
      <c r="B58" s="201"/>
      <c r="C58" s="206" t="s">
        <v>173</v>
      </c>
      <c r="D58" s="206" t="s">
        <v>1046</v>
      </c>
      <c r="E58" s="206"/>
      <c r="G58" s="182"/>
      <c r="H58" s="182"/>
    </row>
    <row r="59" spans="1:8" s="164" customFormat="1" ht="182" hidden="1" outlineLevel="1">
      <c r="A59" s="201"/>
      <c r="B59" s="201"/>
      <c r="C59" s="206" t="s">
        <v>176</v>
      </c>
      <c r="D59" s="206" t="s">
        <v>1047</v>
      </c>
      <c r="E59" s="206" t="s">
        <v>1048</v>
      </c>
      <c r="G59" s="182"/>
      <c r="H59" s="182"/>
    </row>
    <row r="60" spans="1:8" s="164" customFormat="1" ht="84" hidden="1" outlineLevel="1">
      <c r="A60" s="201"/>
      <c r="B60" s="201"/>
      <c r="C60" s="206" t="s">
        <v>179</v>
      </c>
      <c r="D60" s="206" t="s">
        <v>1049</v>
      </c>
      <c r="E60" s="206"/>
      <c r="G60" s="182"/>
      <c r="H60" s="182"/>
    </row>
    <row r="61" spans="1:8" s="164" customFormat="1" hidden="1" outlineLevel="1">
      <c r="A61" s="201"/>
      <c r="B61" s="201"/>
      <c r="C61" s="206" t="s">
        <v>182</v>
      </c>
      <c r="D61" s="206" t="s">
        <v>1050</v>
      </c>
      <c r="E61" s="206"/>
      <c r="G61" s="182"/>
      <c r="H61" s="182"/>
    </row>
    <row r="62" spans="1:8" s="164" customFormat="1" ht="126" collapsed="1">
      <c r="A62" s="201" t="s">
        <v>1041</v>
      </c>
      <c r="B62" s="201">
        <v>18.21</v>
      </c>
      <c r="C62" s="201" t="s">
        <v>1051</v>
      </c>
      <c r="D62" s="201" t="s">
        <v>1052</v>
      </c>
      <c r="F62" s="312"/>
      <c r="G62" s="182"/>
      <c r="H62" s="182"/>
    </row>
    <row r="63" spans="1:8" s="164" customFormat="1" ht="84" hidden="1" outlineLevel="1">
      <c r="A63" s="201"/>
      <c r="B63" s="201"/>
      <c r="C63" s="206" t="s">
        <v>162</v>
      </c>
      <c r="D63" s="206" t="s">
        <v>1053</v>
      </c>
      <c r="E63" s="205"/>
      <c r="G63" s="182"/>
      <c r="H63" s="182"/>
    </row>
    <row r="64" spans="1:8" s="164" customFormat="1" ht="28" hidden="1" outlineLevel="1">
      <c r="A64" s="201"/>
      <c r="B64" s="201"/>
      <c r="C64" s="206" t="s">
        <v>164</v>
      </c>
      <c r="D64" s="206" t="s">
        <v>1054</v>
      </c>
      <c r="E64" s="293" t="s">
        <v>1055</v>
      </c>
      <c r="G64" s="182"/>
      <c r="H64" s="182"/>
    </row>
    <row r="65" spans="1:8" s="164" customFormat="1" ht="28" collapsed="1">
      <c r="A65" s="201" t="s">
        <v>1056</v>
      </c>
      <c r="B65" s="201">
        <v>18.22</v>
      </c>
      <c r="C65" s="201" t="s">
        <v>1057</v>
      </c>
      <c r="D65" s="201" t="s">
        <v>1058</v>
      </c>
      <c r="E65" s="203"/>
      <c r="F65" s="203"/>
      <c r="H65" s="203"/>
    </row>
    <row r="66" spans="1:8" s="164" customFormat="1" ht="126" hidden="1" outlineLevel="1">
      <c r="A66" s="201"/>
      <c r="B66" s="201"/>
      <c r="C66" s="203" t="s">
        <v>162</v>
      </c>
      <c r="D66" s="203" t="s">
        <v>1059</v>
      </c>
      <c r="E66" s="203" t="s">
        <v>1060</v>
      </c>
      <c r="H66" s="203"/>
    </row>
    <row r="67" spans="1:8" s="164" customFormat="1" ht="28" collapsed="1">
      <c r="A67" s="201" t="s">
        <v>1056</v>
      </c>
      <c r="B67" s="201">
        <v>18.23</v>
      </c>
      <c r="C67" s="201" t="s">
        <v>343</v>
      </c>
      <c r="D67" s="201" t="s">
        <v>1058</v>
      </c>
      <c r="E67" s="203"/>
      <c r="F67" s="203"/>
      <c r="H67" s="203"/>
    </row>
    <row r="68" spans="1:8" s="164" customFormat="1" ht="112" hidden="1" outlineLevel="1">
      <c r="A68" s="201"/>
      <c r="B68" s="201"/>
      <c r="C68" s="203" t="s">
        <v>162</v>
      </c>
      <c r="D68" s="203" t="s">
        <v>1061</v>
      </c>
      <c r="E68" s="203" t="s">
        <v>1062</v>
      </c>
      <c r="H68" s="203"/>
    </row>
    <row r="69" spans="1:8" s="164" customFormat="1" ht="28" collapsed="1">
      <c r="A69" s="201" t="s">
        <v>1056</v>
      </c>
      <c r="B69" s="201">
        <v>18.239999999999998</v>
      </c>
      <c r="C69" s="201" t="s">
        <v>1063</v>
      </c>
      <c r="D69" s="201" t="s">
        <v>1058</v>
      </c>
      <c r="E69" s="203"/>
      <c r="F69" s="203"/>
      <c r="H69" s="203"/>
    </row>
    <row r="70" spans="1:8" s="164" customFormat="1" ht="126" hidden="1" outlineLevel="1">
      <c r="A70" s="201"/>
      <c r="B70" s="201"/>
      <c r="C70" s="203" t="s">
        <v>162</v>
      </c>
      <c r="D70" s="203" t="s">
        <v>1064</v>
      </c>
      <c r="E70" s="203" t="s">
        <v>1065</v>
      </c>
      <c r="H70" s="203"/>
    </row>
    <row r="71" spans="1:8" s="164" customFormat="1" ht="28" collapsed="1">
      <c r="A71" s="201" t="s">
        <v>1056</v>
      </c>
      <c r="B71" s="201">
        <v>18.25</v>
      </c>
      <c r="C71" s="201" t="s">
        <v>1066</v>
      </c>
      <c r="D71" s="201" t="s">
        <v>1058</v>
      </c>
      <c r="E71" s="203"/>
      <c r="F71" s="203"/>
      <c r="H71" s="203"/>
    </row>
    <row r="72" spans="1:8" s="164" customFormat="1" ht="168" hidden="1" outlineLevel="1">
      <c r="A72" s="201"/>
      <c r="B72" s="201"/>
      <c r="C72" s="203" t="s">
        <v>162</v>
      </c>
      <c r="D72" s="203" t="s">
        <v>1067</v>
      </c>
      <c r="E72" s="203" t="s">
        <v>1068</v>
      </c>
      <c r="H72" s="203"/>
    </row>
    <row r="73" spans="1:8" s="164" customFormat="1" ht="28" collapsed="1">
      <c r="A73" s="201" t="s">
        <v>1056</v>
      </c>
      <c r="B73" s="201">
        <v>18.260000000000002</v>
      </c>
      <c r="C73" s="292" t="s">
        <v>1069</v>
      </c>
      <c r="D73" s="201" t="s">
        <v>1058</v>
      </c>
      <c r="E73" s="203"/>
      <c r="F73" s="203"/>
      <c r="H73" s="203"/>
    </row>
    <row r="74" spans="1:8" s="164" customFormat="1" ht="98" hidden="1" outlineLevel="1">
      <c r="A74" s="201"/>
      <c r="B74" s="201"/>
      <c r="C74" s="203" t="s">
        <v>162</v>
      </c>
      <c r="D74" s="203" t="s">
        <v>1070</v>
      </c>
      <c r="E74" s="203" t="s">
        <v>1071</v>
      </c>
      <c r="H74" s="203"/>
    </row>
    <row r="75" spans="1:8" s="164" customFormat="1" ht="28" collapsed="1">
      <c r="A75" s="201" t="s">
        <v>1056</v>
      </c>
      <c r="B75" s="201">
        <v>18.27</v>
      </c>
      <c r="C75" s="201" t="s">
        <v>1072</v>
      </c>
      <c r="D75" s="201" t="s">
        <v>1058</v>
      </c>
      <c r="E75" s="203"/>
      <c r="F75" s="203"/>
      <c r="H75" s="203"/>
    </row>
    <row r="76" spans="1:8" s="164" customFormat="1" ht="112" hidden="1" outlineLevel="1">
      <c r="A76" s="201"/>
      <c r="B76" s="201"/>
      <c r="C76" s="203" t="s">
        <v>162</v>
      </c>
      <c r="D76" s="203" t="s">
        <v>1073</v>
      </c>
      <c r="E76" s="203" t="s">
        <v>1074</v>
      </c>
      <c r="H76" s="203"/>
    </row>
    <row r="77" spans="1:8" s="164" customFormat="1" ht="28" collapsed="1">
      <c r="A77" s="201" t="s">
        <v>1056</v>
      </c>
      <c r="B77" s="201">
        <v>18.28</v>
      </c>
      <c r="C77" s="201" t="s">
        <v>1075</v>
      </c>
      <c r="D77" s="201" t="s">
        <v>1058</v>
      </c>
      <c r="E77" s="203"/>
      <c r="F77" s="203"/>
      <c r="H77" s="203"/>
    </row>
    <row r="78" spans="1:8" s="164" customFormat="1" ht="98" hidden="1" outlineLevel="1">
      <c r="A78" s="201"/>
      <c r="B78" s="201"/>
      <c r="C78" s="203" t="s">
        <v>162</v>
      </c>
      <c r="D78" s="203" t="s">
        <v>1076</v>
      </c>
      <c r="E78" s="203" t="s">
        <v>1077</v>
      </c>
      <c r="H78" s="203"/>
    </row>
    <row r="79" spans="1:8" s="164" customFormat="1" ht="42" collapsed="1">
      <c r="A79" s="201" t="s">
        <v>1056</v>
      </c>
      <c r="B79" s="201">
        <v>18.29</v>
      </c>
      <c r="C79" s="201" t="s">
        <v>362</v>
      </c>
      <c r="D79" s="201" t="s">
        <v>1078</v>
      </c>
      <c r="E79" s="203"/>
      <c r="F79" s="203"/>
      <c r="H79" s="203"/>
    </row>
    <row r="80" spans="1:8" s="164" customFormat="1" ht="112" hidden="1" outlineLevel="1">
      <c r="A80" s="201"/>
      <c r="B80" s="201"/>
      <c r="C80" s="203" t="s">
        <v>162</v>
      </c>
      <c r="D80" s="203" t="s">
        <v>1079</v>
      </c>
      <c r="E80" s="203" t="s">
        <v>1080</v>
      </c>
      <c r="H80" s="203"/>
    </row>
    <row r="81" spans="1:8" s="313" customFormat="1" ht="126" collapsed="1">
      <c r="A81" s="238" t="s">
        <v>1081</v>
      </c>
      <c r="B81" s="239">
        <v>18.3</v>
      </c>
      <c r="C81" s="238" t="s">
        <v>115</v>
      </c>
      <c r="D81" s="238" t="s">
        <v>1082</v>
      </c>
      <c r="E81" s="240"/>
      <c r="F81" s="236"/>
      <c r="G81" s="243"/>
      <c r="H81" s="243"/>
    </row>
    <row r="82" spans="1:8" s="313" customFormat="1" hidden="1" outlineLevel="1">
      <c r="A82" s="238"/>
      <c r="B82" s="239"/>
      <c r="C82" s="238" t="s">
        <v>162</v>
      </c>
      <c r="D82" s="238" t="s">
        <v>1083</v>
      </c>
      <c r="E82" s="240" t="s">
        <v>882</v>
      </c>
      <c r="F82" s="236"/>
    </row>
    <row r="83" spans="1:8" s="313" customFormat="1" ht="154" hidden="1" outlineLevel="1">
      <c r="A83" s="238"/>
      <c r="B83" s="239"/>
      <c r="C83" s="238" t="s">
        <v>164</v>
      </c>
      <c r="D83" s="238" t="s">
        <v>1084</v>
      </c>
      <c r="E83" s="240" t="s">
        <v>1085</v>
      </c>
      <c r="F83" s="236"/>
    </row>
    <row r="84" spans="1:8" s="313" customFormat="1" ht="42" hidden="1" outlineLevel="1">
      <c r="A84" s="238"/>
      <c r="B84" s="239"/>
      <c r="C84" s="238" t="s">
        <v>173</v>
      </c>
      <c r="D84" s="238" t="s">
        <v>1086</v>
      </c>
      <c r="E84" s="240" t="s">
        <v>882</v>
      </c>
      <c r="F84" s="237"/>
    </row>
    <row r="85" spans="1:8" s="313" customFormat="1" ht="168" hidden="1" outlineLevel="1">
      <c r="A85" s="238"/>
      <c r="B85" s="239"/>
      <c r="C85" s="238" t="s">
        <v>176</v>
      </c>
      <c r="D85" s="238" t="s">
        <v>1087</v>
      </c>
      <c r="E85" s="240" t="s">
        <v>1088</v>
      </c>
      <c r="F85" s="314"/>
    </row>
    <row r="86" spans="1:8" s="313" customFormat="1" ht="98" collapsed="1">
      <c r="A86" s="238" t="s">
        <v>1081</v>
      </c>
      <c r="B86" s="239">
        <v>18.309999999999999</v>
      </c>
      <c r="C86" s="238" t="s">
        <v>1089</v>
      </c>
      <c r="D86" s="238" t="s">
        <v>1090</v>
      </c>
      <c r="E86" s="240"/>
      <c r="F86" s="315"/>
      <c r="G86" s="243"/>
      <c r="H86" s="243"/>
    </row>
    <row r="87" spans="1:8" s="313" customFormat="1" hidden="1" outlineLevel="1">
      <c r="A87" s="238"/>
      <c r="B87" s="239"/>
      <c r="C87" s="238" t="s">
        <v>162</v>
      </c>
      <c r="D87" s="238" t="s">
        <v>1083</v>
      </c>
      <c r="E87" s="240" t="s">
        <v>882</v>
      </c>
      <c r="F87" s="315"/>
    </row>
    <row r="88" spans="1:8" s="313" customFormat="1" ht="154" hidden="1" outlineLevel="1">
      <c r="A88" s="238"/>
      <c r="B88" s="239"/>
      <c r="C88" s="238" t="s">
        <v>164</v>
      </c>
      <c r="D88" s="238" t="s">
        <v>1084</v>
      </c>
      <c r="E88" s="240" t="s">
        <v>1091</v>
      </c>
      <c r="F88" s="315"/>
    </row>
    <row r="89" spans="1:8" s="313" customFormat="1" ht="42" hidden="1" outlineLevel="1">
      <c r="A89" s="238"/>
      <c r="B89" s="239"/>
      <c r="C89" s="238" t="s">
        <v>173</v>
      </c>
      <c r="D89" s="238" t="s">
        <v>1086</v>
      </c>
      <c r="E89" s="240" t="s">
        <v>882</v>
      </c>
      <c r="F89" s="314"/>
    </row>
    <row r="90" spans="1:8" s="313" customFormat="1" ht="168" hidden="1" outlineLevel="1">
      <c r="A90" s="238"/>
      <c r="B90" s="239"/>
      <c r="C90" s="238" t="s">
        <v>176</v>
      </c>
      <c r="D90" s="238" t="s">
        <v>1087</v>
      </c>
      <c r="E90" s="240" t="s">
        <v>1092</v>
      </c>
      <c r="F90" s="236"/>
    </row>
    <row r="91" spans="1:8" s="313" customFormat="1" ht="98" collapsed="1">
      <c r="A91" s="238" t="s">
        <v>1081</v>
      </c>
      <c r="B91" s="239">
        <v>18.32</v>
      </c>
      <c r="C91" s="238" t="s">
        <v>1093</v>
      </c>
      <c r="D91" s="238" t="s">
        <v>1094</v>
      </c>
      <c r="E91" s="240"/>
      <c r="F91" s="314"/>
      <c r="G91" s="243"/>
      <c r="H91" s="243"/>
    </row>
    <row r="92" spans="1:8" s="313" customFormat="1" ht="28" hidden="1" outlineLevel="1">
      <c r="A92" s="238"/>
      <c r="B92" s="239"/>
      <c r="C92" s="238" t="s">
        <v>162</v>
      </c>
      <c r="D92" s="238" t="s">
        <v>1095</v>
      </c>
      <c r="E92" s="240" t="s">
        <v>1096</v>
      </c>
      <c r="F92" s="237"/>
    </row>
    <row r="93" spans="1:8" s="313" customFormat="1" ht="154" hidden="1" outlineLevel="1">
      <c r="A93" s="238"/>
      <c r="B93" s="239"/>
      <c r="C93" s="238" t="s">
        <v>164</v>
      </c>
      <c r="D93" s="238" t="s">
        <v>1084</v>
      </c>
      <c r="E93" s="240" t="s">
        <v>1091</v>
      </c>
      <c r="F93" s="314"/>
    </row>
    <row r="94" spans="1:8" s="313" customFormat="1" ht="28" hidden="1" outlineLevel="1">
      <c r="A94" s="238"/>
      <c r="B94" s="239"/>
      <c r="C94" s="238" t="s">
        <v>173</v>
      </c>
      <c r="D94" s="238" t="s">
        <v>1097</v>
      </c>
      <c r="E94" s="240" t="s">
        <v>882</v>
      </c>
      <c r="F94" s="236"/>
    </row>
    <row r="95" spans="1:8" s="313" customFormat="1" ht="140" hidden="1" outlineLevel="1">
      <c r="A95" s="238"/>
      <c r="B95" s="239"/>
      <c r="C95" s="238" t="s">
        <v>176</v>
      </c>
      <c r="D95" s="238" t="s">
        <v>1098</v>
      </c>
      <c r="E95" s="240" t="s">
        <v>1099</v>
      </c>
      <c r="F95" s="314"/>
    </row>
    <row r="96" spans="1:8" s="313" customFormat="1" ht="112">
      <c r="A96" s="238" t="s">
        <v>1081</v>
      </c>
      <c r="B96" s="239">
        <v>18.329999999999998</v>
      </c>
      <c r="C96" s="238" t="s">
        <v>1100</v>
      </c>
      <c r="D96" s="238" t="s">
        <v>1101</v>
      </c>
      <c r="E96" s="240"/>
      <c r="F96" s="315"/>
      <c r="G96" s="243"/>
      <c r="H96" s="243"/>
    </row>
    <row r="97" spans="1:8" s="313" customFormat="1" ht="28" outlineLevel="1">
      <c r="A97" s="238"/>
      <c r="B97" s="239"/>
      <c r="C97" s="238" t="s">
        <v>162</v>
      </c>
      <c r="D97" s="238" t="s">
        <v>1095</v>
      </c>
      <c r="E97" s="240" t="s">
        <v>1096</v>
      </c>
      <c r="F97" s="314"/>
    </row>
    <row r="98" spans="1:8" s="313" customFormat="1" ht="154" outlineLevel="1">
      <c r="A98" s="238"/>
      <c r="B98" s="239"/>
      <c r="C98" s="238" t="s">
        <v>164</v>
      </c>
      <c r="D98" s="238" t="s">
        <v>1084</v>
      </c>
      <c r="E98" s="240" t="s">
        <v>1091</v>
      </c>
      <c r="F98" s="315"/>
    </row>
    <row r="99" spans="1:8" s="313" customFormat="1" ht="98" outlineLevel="1">
      <c r="A99" s="238"/>
      <c r="B99" s="239"/>
      <c r="C99" s="238" t="s">
        <v>173</v>
      </c>
      <c r="D99" s="238" t="s">
        <v>1102</v>
      </c>
      <c r="E99" s="240" t="s">
        <v>1103</v>
      </c>
      <c r="F99" s="314"/>
    </row>
    <row r="100" spans="1:8" s="313" customFormat="1" ht="42" outlineLevel="1">
      <c r="A100" s="238"/>
      <c r="B100" s="239"/>
      <c r="C100" s="238" t="s">
        <v>176</v>
      </c>
      <c r="D100" s="238" t="s">
        <v>1104</v>
      </c>
      <c r="E100" s="240" t="s">
        <v>1096</v>
      </c>
      <c r="F100" s="236"/>
    </row>
    <row r="101" spans="1:8" s="313" customFormat="1" ht="154" outlineLevel="1">
      <c r="A101" s="238"/>
      <c r="B101" s="239"/>
      <c r="C101" s="238" t="s">
        <v>164</v>
      </c>
      <c r="D101" s="238" t="s">
        <v>1105</v>
      </c>
      <c r="E101" s="240" t="s">
        <v>1106</v>
      </c>
      <c r="F101" s="236"/>
    </row>
    <row r="102" spans="1:8" s="313" customFormat="1" ht="98" collapsed="1">
      <c r="A102" s="238" t="s">
        <v>1081</v>
      </c>
      <c r="B102" s="239">
        <v>18.34</v>
      </c>
      <c r="C102" s="238" t="s">
        <v>1107</v>
      </c>
      <c r="D102" s="238" t="s">
        <v>1108</v>
      </c>
      <c r="E102" s="240"/>
      <c r="F102" s="236"/>
      <c r="G102" s="242"/>
      <c r="H102" s="243"/>
    </row>
    <row r="103" spans="1:8" s="313" customFormat="1" ht="28" hidden="1" outlineLevel="1">
      <c r="A103" s="238"/>
      <c r="B103" s="239"/>
      <c r="C103" s="238" t="s">
        <v>162</v>
      </c>
      <c r="D103" s="238" t="s">
        <v>1095</v>
      </c>
      <c r="E103" s="240" t="s">
        <v>1096</v>
      </c>
      <c r="F103" s="314"/>
    </row>
    <row r="104" spans="1:8" s="313" customFormat="1" ht="168" hidden="1" outlineLevel="1">
      <c r="A104" s="238"/>
      <c r="B104" s="239"/>
      <c r="C104" s="238" t="s">
        <v>164</v>
      </c>
      <c r="D104" s="238" t="s">
        <v>1087</v>
      </c>
      <c r="E104" s="240" t="s">
        <v>1088</v>
      </c>
      <c r="F104" s="236"/>
    </row>
    <row r="105" spans="1:8" s="313" customFormat="1" ht="98" hidden="1" outlineLevel="1">
      <c r="A105" s="238"/>
      <c r="B105" s="239"/>
      <c r="C105" s="238" t="s">
        <v>173</v>
      </c>
      <c r="D105" s="238" t="s">
        <v>1102</v>
      </c>
      <c r="E105" s="240" t="s">
        <v>1103</v>
      </c>
      <c r="F105" s="236"/>
    </row>
    <row r="106" spans="1:8" s="313" customFormat="1" ht="28" hidden="1" outlineLevel="1">
      <c r="A106" s="238"/>
      <c r="B106" s="239"/>
      <c r="C106" s="238" t="s">
        <v>176</v>
      </c>
      <c r="D106" s="238" t="s">
        <v>1109</v>
      </c>
      <c r="E106" s="240" t="s">
        <v>1110</v>
      </c>
      <c r="F106" s="236"/>
    </row>
    <row r="107" spans="1:8" s="313" customFormat="1" ht="28" hidden="1" outlineLevel="1">
      <c r="A107" s="238"/>
      <c r="B107" s="239"/>
      <c r="C107" s="238" t="s">
        <v>179</v>
      </c>
      <c r="D107" s="238" t="s">
        <v>1111</v>
      </c>
      <c r="E107" s="240" t="s">
        <v>1112</v>
      </c>
      <c r="F107" s="314"/>
    </row>
    <row r="108" spans="1:8" s="313" customFormat="1" ht="154" hidden="1" outlineLevel="1">
      <c r="A108" s="238"/>
      <c r="B108" s="239"/>
      <c r="C108" s="238" t="s">
        <v>182</v>
      </c>
      <c r="D108" s="238" t="s">
        <v>1113</v>
      </c>
      <c r="E108" s="240" t="s">
        <v>1114</v>
      </c>
      <c r="F108" s="315"/>
    </row>
    <row r="109" spans="1:8" s="313" customFormat="1" ht="70" collapsed="1">
      <c r="A109" s="238" t="s">
        <v>1081</v>
      </c>
      <c r="B109" s="239">
        <v>18.350000000000001</v>
      </c>
      <c r="C109" s="238" t="s">
        <v>1115</v>
      </c>
      <c r="D109" s="238" t="s">
        <v>1116</v>
      </c>
      <c r="E109" s="240"/>
      <c r="F109" s="315"/>
      <c r="G109" s="242"/>
      <c r="H109" s="243"/>
    </row>
    <row r="110" spans="1:8" s="313" customFormat="1" ht="28" hidden="1" outlineLevel="1">
      <c r="A110" s="238"/>
      <c r="B110" s="239"/>
      <c r="C110" s="238" t="s">
        <v>162</v>
      </c>
      <c r="D110" s="238" t="s">
        <v>1117</v>
      </c>
      <c r="E110" s="240" t="s">
        <v>1118</v>
      </c>
      <c r="F110" s="314"/>
    </row>
    <row r="111" spans="1:8" s="313" customFormat="1" ht="42" hidden="1" outlineLevel="1">
      <c r="A111" s="238"/>
      <c r="B111" s="239"/>
      <c r="C111" s="238" t="s">
        <v>164</v>
      </c>
      <c r="D111" s="238" t="s">
        <v>1119</v>
      </c>
      <c r="E111" s="240" t="s">
        <v>882</v>
      </c>
      <c r="F111" s="315"/>
    </row>
    <row r="112" spans="1:8" s="244" customFormat="1" ht="154" hidden="1" outlineLevel="1">
      <c r="A112" s="238"/>
      <c r="B112" s="239"/>
      <c r="C112" s="238" t="s">
        <v>173</v>
      </c>
      <c r="D112" s="238" t="s">
        <v>1120</v>
      </c>
      <c r="E112" s="240" t="s">
        <v>1121</v>
      </c>
      <c r="F112" s="315"/>
    </row>
    <row r="113" spans="1:9" s="244" customFormat="1" ht="28" hidden="1" outlineLevel="1">
      <c r="A113" s="238"/>
      <c r="B113" s="239"/>
      <c r="C113" s="238" t="s">
        <v>176</v>
      </c>
      <c r="D113" s="238" t="s">
        <v>1122</v>
      </c>
      <c r="E113" s="240" t="s">
        <v>1123</v>
      </c>
      <c r="F113" s="315"/>
    </row>
    <row r="114" spans="1:9" s="244" customFormat="1" ht="28" hidden="1" outlineLevel="1">
      <c r="A114" s="238"/>
      <c r="B114" s="239"/>
      <c r="C114" s="238" t="s">
        <v>179</v>
      </c>
      <c r="D114" s="238" t="s">
        <v>1124</v>
      </c>
      <c r="E114" s="240" t="s">
        <v>882</v>
      </c>
      <c r="F114" s="314"/>
    </row>
    <row r="115" spans="1:9" s="244" customFormat="1" ht="140" hidden="1" outlineLevel="1">
      <c r="A115" s="238"/>
      <c r="B115" s="239"/>
      <c r="C115" s="238" t="s">
        <v>182</v>
      </c>
      <c r="D115" s="238" t="s">
        <v>1125</v>
      </c>
      <c r="E115" s="240" t="s">
        <v>1126</v>
      </c>
      <c r="F115" s="315"/>
    </row>
    <row r="116" spans="1:9" s="244" customFormat="1" ht="42" hidden="1" outlineLevel="1">
      <c r="A116" s="238"/>
      <c r="B116" s="239"/>
      <c r="C116" s="238" t="s">
        <v>332</v>
      </c>
      <c r="D116" s="238" t="s">
        <v>1127</v>
      </c>
      <c r="E116" s="240" t="s">
        <v>882</v>
      </c>
      <c r="F116" s="315"/>
    </row>
    <row r="117" spans="1:9" s="244" customFormat="1" ht="140" hidden="1" outlineLevel="1">
      <c r="A117" s="238"/>
      <c r="B117" s="239"/>
      <c r="C117" s="238" t="s">
        <v>335</v>
      </c>
      <c r="D117" s="238" t="s">
        <v>1087</v>
      </c>
      <c r="E117" s="240" t="s">
        <v>1128</v>
      </c>
      <c r="F117" s="315"/>
    </row>
    <row r="118" spans="1:9" s="244" customFormat="1" ht="84" collapsed="1">
      <c r="A118" s="238" t="s">
        <v>1081</v>
      </c>
      <c r="B118" s="239">
        <v>18.36</v>
      </c>
      <c r="C118" s="238" t="s">
        <v>1129</v>
      </c>
      <c r="D118" s="238" t="s">
        <v>1130</v>
      </c>
      <c r="E118" s="240"/>
      <c r="F118" s="314"/>
      <c r="H118" s="242"/>
      <c r="I118" s="242"/>
    </row>
    <row r="119" spans="1:9" s="244" customFormat="1" ht="28" hidden="1" outlineLevel="1">
      <c r="A119" s="238"/>
      <c r="B119" s="239"/>
      <c r="C119" s="238" t="s">
        <v>162</v>
      </c>
      <c r="D119" s="238" t="s">
        <v>1131</v>
      </c>
      <c r="E119" s="240" t="s">
        <v>1132</v>
      </c>
      <c r="F119" s="315"/>
    </row>
    <row r="120" spans="1:9" s="244" customFormat="1" ht="154" hidden="1" outlineLevel="1">
      <c r="A120" s="238"/>
      <c r="B120" s="239"/>
      <c r="C120" s="238" t="s">
        <v>164</v>
      </c>
      <c r="D120" s="238" t="s">
        <v>1084</v>
      </c>
      <c r="E120" s="240" t="s">
        <v>1133</v>
      </c>
      <c r="F120" s="315"/>
    </row>
    <row r="121" spans="1:9" s="244" customFormat="1" ht="56" hidden="1" outlineLevel="1">
      <c r="A121" s="238"/>
      <c r="B121" s="239"/>
      <c r="C121" s="238" t="s">
        <v>173</v>
      </c>
      <c r="D121" s="238" t="s">
        <v>1134</v>
      </c>
      <c r="E121" s="240" t="s">
        <v>1132</v>
      </c>
      <c r="F121" s="314"/>
    </row>
    <row r="122" spans="1:9" s="244" customFormat="1" ht="182" hidden="1" outlineLevel="1">
      <c r="A122" s="238"/>
      <c r="B122" s="239"/>
      <c r="C122" s="238" t="s">
        <v>176</v>
      </c>
      <c r="D122" s="238" t="s">
        <v>1135</v>
      </c>
      <c r="E122" s="240" t="s">
        <v>1136</v>
      </c>
      <c r="F122" s="316"/>
    </row>
    <row r="123" spans="1:9" s="244" customFormat="1" ht="98" hidden="1" outlineLevel="1">
      <c r="A123" s="238"/>
      <c r="B123" s="239"/>
      <c r="C123" s="238" t="s">
        <v>179</v>
      </c>
      <c r="D123" s="238" t="s">
        <v>1137</v>
      </c>
      <c r="E123" s="240" t="s">
        <v>1132</v>
      </c>
      <c r="F123" s="314"/>
    </row>
    <row r="124" spans="1:9" s="244" customFormat="1" ht="140" hidden="1" outlineLevel="1">
      <c r="A124" s="238"/>
      <c r="B124" s="239"/>
      <c r="C124" s="238" t="s">
        <v>182</v>
      </c>
      <c r="D124" s="238" t="s">
        <v>1138</v>
      </c>
      <c r="E124" s="240" t="s">
        <v>1139</v>
      </c>
      <c r="F124" s="316"/>
    </row>
    <row r="125" spans="1:9" s="244" customFormat="1" ht="70" hidden="1" outlineLevel="1">
      <c r="A125" s="238"/>
      <c r="B125" s="239"/>
      <c r="C125" s="238" t="s">
        <v>332</v>
      </c>
      <c r="D125" s="238" t="s">
        <v>1140</v>
      </c>
      <c r="E125" s="240" t="s">
        <v>1141</v>
      </c>
      <c r="F125" s="315"/>
    </row>
    <row r="126" spans="1:9" s="244" customFormat="1" ht="56" hidden="1" outlineLevel="1">
      <c r="A126" s="238"/>
      <c r="B126" s="239"/>
      <c r="C126" s="238" t="s">
        <v>335</v>
      </c>
      <c r="D126" s="238" t="s">
        <v>1134</v>
      </c>
      <c r="E126" s="240" t="s">
        <v>1132</v>
      </c>
      <c r="F126" s="241"/>
    </row>
    <row r="127" spans="1:9" s="244" customFormat="1" ht="224" hidden="1" outlineLevel="1">
      <c r="A127" s="238"/>
      <c r="B127" s="239"/>
      <c r="C127" s="238" t="s">
        <v>338</v>
      </c>
      <c r="D127" s="238" t="s">
        <v>1105</v>
      </c>
      <c r="E127" s="240" t="s">
        <v>1142</v>
      </c>
      <c r="F127" s="241"/>
    </row>
    <row r="128" spans="1:9" s="244" customFormat="1" ht="112" collapsed="1">
      <c r="A128" s="238" t="s">
        <v>1081</v>
      </c>
      <c r="B128" s="239">
        <v>18.37</v>
      </c>
      <c r="C128" s="238" t="s">
        <v>1143</v>
      </c>
      <c r="D128" s="238" t="s">
        <v>1144</v>
      </c>
      <c r="E128" s="240"/>
      <c r="F128" s="241"/>
      <c r="G128" s="242"/>
      <c r="H128" s="243"/>
    </row>
    <row r="129" spans="1:9" s="244" customFormat="1" ht="28" hidden="1" outlineLevel="1">
      <c r="A129" s="238"/>
      <c r="B129" s="239"/>
      <c r="C129" s="238" t="s">
        <v>162</v>
      </c>
      <c r="D129" s="238" t="s">
        <v>1145</v>
      </c>
      <c r="E129" s="240" t="s">
        <v>1132</v>
      </c>
      <c r="F129" s="241"/>
    </row>
    <row r="130" spans="1:9" s="244" customFormat="1" ht="182" hidden="1" outlineLevel="1">
      <c r="A130" s="238"/>
      <c r="B130" s="239"/>
      <c r="C130" s="238" t="s">
        <v>164</v>
      </c>
      <c r="D130" s="238" t="s">
        <v>1146</v>
      </c>
      <c r="E130" s="240" t="s">
        <v>1147</v>
      </c>
      <c r="F130" s="241"/>
    </row>
    <row r="131" spans="1:9" s="244" customFormat="1" ht="42" hidden="1" outlineLevel="1">
      <c r="A131" s="238"/>
      <c r="B131" s="239"/>
      <c r="C131" s="238" t="s">
        <v>173</v>
      </c>
      <c r="D131" s="238" t="s">
        <v>1148</v>
      </c>
      <c r="E131" s="240" t="s">
        <v>1132</v>
      </c>
      <c r="F131" s="315"/>
    </row>
    <row r="132" spans="1:9" s="244" customFormat="1" ht="196" hidden="1" outlineLevel="1">
      <c r="A132" s="238"/>
      <c r="B132" s="239"/>
      <c r="C132" s="238" t="s">
        <v>176</v>
      </c>
      <c r="D132" s="238" t="s">
        <v>1149</v>
      </c>
      <c r="E132" s="240" t="s">
        <v>1150</v>
      </c>
      <c r="F132" s="315"/>
    </row>
    <row r="133" spans="1:9" s="244" customFormat="1" ht="70" hidden="1" outlineLevel="1">
      <c r="A133" s="238"/>
      <c r="B133" s="239"/>
      <c r="C133" s="238" t="s">
        <v>179</v>
      </c>
      <c r="D133" s="238" t="s">
        <v>1151</v>
      </c>
      <c r="E133" s="240" t="s">
        <v>1132</v>
      </c>
      <c r="F133" s="315"/>
    </row>
    <row r="134" spans="1:9" s="244" customFormat="1" ht="168" hidden="1" outlineLevel="1">
      <c r="A134" s="238"/>
      <c r="B134" s="239"/>
      <c r="C134" s="238" t="s">
        <v>182</v>
      </c>
      <c r="D134" s="238" t="s">
        <v>1152</v>
      </c>
      <c r="E134" s="240" t="s">
        <v>1153</v>
      </c>
      <c r="F134" s="315"/>
    </row>
    <row r="135" spans="1:9" s="244" customFormat="1" ht="42" hidden="1" outlineLevel="1">
      <c r="A135" s="238"/>
      <c r="B135" s="239"/>
      <c r="C135" s="238" t="s">
        <v>332</v>
      </c>
      <c r="D135" s="238" t="s">
        <v>1154</v>
      </c>
      <c r="E135" s="240" t="s">
        <v>1155</v>
      </c>
      <c r="F135" s="315"/>
    </row>
    <row r="136" spans="1:9" s="244" customFormat="1" ht="42" hidden="1" outlineLevel="1">
      <c r="A136" s="238"/>
      <c r="B136" s="239"/>
      <c r="C136" s="238" t="s">
        <v>335</v>
      </c>
      <c r="D136" s="238" t="s">
        <v>1156</v>
      </c>
      <c r="E136" s="240" t="s">
        <v>1132</v>
      </c>
      <c r="F136" s="315"/>
    </row>
    <row r="137" spans="1:9" s="244" customFormat="1" ht="154" hidden="1" outlineLevel="1">
      <c r="A137" s="238"/>
      <c r="B137" s="239"/>
      <c r="C137" s="238" t="s">
        <v>338</v>
      </c>
      <c r="D137" s="238" t="s">
        <v>1105</v>
      </c>
      <c r="E137" s="240" t="s">
        <v>1157</v>
      </c>
      <c r="F137" s="315"/>
    </row>
    <row r="138" spans="1:9" s="244" customFormat="1" ht="56" hidden="1" outlineLevel="1">
      <c r="A138" s="238"/>
      <c r="B138" s="239"/>
      <c r="C138" s="238" t="s">
        <v>1158</v>
      </c>
      <c r="D138" s="238" t="s">
        <v>1159</v>
      </c>
      <c r="E138" s="240" t="s">
        <v>1160</v>
      </c>
      <c r="F138" s="315"/>
    </row>
    <row r="139" spans="1:9" s="244" customFormat="1" ht="84" hidden="1" outlineLevel="1">
      <c r="A139" s="238"/>
      <c r="B139" s="239"/>
      <c r="C139" s="238"/>
      <c r="D139" s="238" t="s">
        <v>1161</v>
      </c>
      <c r="E139" s="240" t="s">
        <v>1162</v>
      </c>
      <c r="F139" s="315"/>
    </row>
    <row r="140" spans="1:9" s="244" customFormat="1" ht="168" hidden="1" outlineLevel="1">
      <c r="A140" s="238"/>
      <c r="B140" s="239"/>
      <c r="C140" s="238"/>
      <c r="D140" s="238" t="s">
        <v>1163</v>
      </c>
      <c r="E140" s="240" t="s">
        <v>1164</v>
      </c>
      <c r="F140" s="315"/>
    </row>
    <row r="141" spans="1:9" s="244" customFormat="1" ht="70" collapsed="1">
      <c r="A141" s="238" t="s">
        <v>1081</v>
      </c>
      <c r="B141" s="239">
        <v>18.38</v>
      </c>
      <c r="C141" s="238" t="s">
        <v>1165</v>
      </c>
      <c r="D141" s="238" t="s">
        <v>1166</v>
      </c>
      <c r="E141" s="240"/>
      <c r="F141" s="315"/>
      <c r="G141" s="242"/>
      <c r="H141" s="242"/>
      <c r="I141" s="242"/>
    </row>
    <row r="142" spans="1:9" s="244" customFormat="1" hidden="1" outlineLevel="1">
      <c r="A142" s="238"/>
      <c r="B142" s="239"/>
      <c r="C142" s="238" t="s">
        <v>162</v>
      </c>
      <c r="D142" s="238" t="s">
        <v>1167</v>
      </c>
      <c r="E142" s="240" t="s">
        <v>1168</v>
      </c>
      <c r="F142" s="315"/>
    </row>
    <row r="143" spans="1:9" s="244" customFormat="1" ht="42" hidden="1" outlineLevel="1">
      <c r="A143" s="238"/>
      <c r="B143" s="239"/>
      <c r="C143" s="238" t="s">
        <v>164</v>
      </c>
      <c r="D143" s="238" t="s">
        <v>1169</v>
      </c>
      <c r="E143" s="240" t="s">
        <v>1170</v>
      </c>
      <c r="F143" s="315"/>
    </row>
    <row r="144" spans="1:9" s="244" customFormat="1" ht="28" hidden="1" outlineLevel="1">
      <c r="A144" s="238"/>
      <c r="B144" s="239"/>
      <c r="C144" s="238" t="s">
        <v>173</v>
      </c>
      <c r="D144" s="238" t="s">
        <v>1171</v>
      </c>
      <c r="E144" s="240"/>
      <c r="F144" s="315"/>
    </row>
    <row r="145" spans="1:8" s="244" customFormat="1" ht="266" hidden="1" outlineLevel="1">
      <c r="A145" s="238"/>
      <c r="B145" s="239"/>
      <c r="C145" s="238" t="s">
        <v>176</v>
      </c>
      <c r="D145" s="238" t="s">
        <v>1172</v>
      </c>
      <c r="E145" s="240" t="s">
        <v>1173</v>
      </c>
      <c r="F145" s="315"/>
    </row>
    <row r="146" spans="1:8" s="244" customFormat="1" ht="140" collapsed="1">
      <c r="A146" s="238" t="s">
        <v>1081</v>
      </c>
      <c r="B146" s="239">
        <v>18.39</v>
      </c>
      <c r="C146" s="238" t="s">
        <v>1174</v>
      </c>
      <c r="D146" s="238" t="s">
        <v>1175</v>
      </c>
      <c r="E146" s="240"/>
      <c r="F146" s="315"/>
      <c r="G146" s="242"/>
      <c r="H146" s="243"/>
    </row>
    <row r="147" spans="1:8" s="244" customFormat="1" ht="196" hidden="1" outlineLevel="1">
      <c r="A147" s="238"/>
      <c r="B147" s="239"/>
      <c r="C147" s="317" t="s">
        <v>162</v>
      </c>
      <c r="D147" s="317" t="s">
        <v>1176</v>
      </c>
      <c r="E147" s="318" t="s">
        <v>1177</v>
      </c>
      <c r="F147" s="315"/>
    </row>
    <row r="148" spans="1:8" s="244" customFormat="1" ht="42" hidden="1" outlineLevel="1">
      <c r="A148" s="238"/>
      <c r="B148" s="239"/>
      <c r="C148" s="238" t="s">
        <v>164</v>
      </c>
      <c r="D148" s="238" t="s">
        <v>1178</v>
      </c>
      <c r="E148" s="240" t="s">
        <v>882</v>
      </c>
      <c r="F148" s="315"/>
    </row>
    <row r="149" spans="1:8" s="244" customFormat="1" ht="196" hidden="1" outlineLevel="1">
      <c r="A149" s="238"/>
      <c r="B149" s="239"/>
      <c r="C149" s="238" t="s">
        <v>173</v>
      </c>
      <c r="D149" s="238" t="s">
        <v>1179</v>
      </c>
      <c r="E149" s="240" t="s">
        <v>1180</v>
      </c>
      <c r="F149" s="315"/>
    </row>
    <row r="150" spans="1:8" s="244" customFormat="1" ht="28" hidden="1" outlineLevel="1">
      <c r="A150" s="238"/>
      <c r="B150" s="239"/>
      <c r="C150" s="238" t="s">
        <v>176</v>
      </c>
      <c r="D150" s="238" t="s">
        <v>1181</v>
      </c>
      <c r="E150" s="240" t="s">
        <v>1182</v>
      </c>
      <c r="F150" s="315"/>
    </row>
    <row r="151" spans="1:8" s="244" customFormat="1" ht="42" hidden="1" outlineLevel="1">
      <c r="A151" s="238"/>
      <c r="B151" s="239"/>
      <c r="C151" s="238" t="s">
        <v>179</v>
      </c>
      <c r="D151" s="238" t="s">
        <v>1183</v>
      </c>
      <c r="E151" s="240" t="s">
        <v>882</v>
      </c>
      <c r="F151" s="315"/>
    </row>
    <row r="152" spans="1:8" s="244" customFormat="1" ht="210" hidden="1" outlineLevel="1">
      <c r="A152" s="238"/>
      <c r="B152" s="239"/>
      <c r="C152" s="238" t="s">
        <v>182</v>
      </c>
      <c r="D152" s="238" t="s">
        <v>1184</v>
      </c>
      <c r="E152" s="240" t="s">
        <v>1185</v>
      </c>
      <c r="F152" s="315"/>
    </row>
    <row r="153" spans="1:8" s="244" customFormat="1" ht="154" hidden="1" outlineLevel="1">
      <c r="A153" s="238"/>
      <c r="B153" s="239"/>
      <c r="C153" s="238" t="s">
        <v>332</v>
      </c>
      <c r="D153" s="238" t="s">
        <v>1186</v>
      </c>
      <c r="E153" s="240" t="s">
        <v>1187</v>
      </c>
      <c r="F153" s="315"/>
    </row>
    <row r="154" spans="1:8" s="340" customFormat="1" ht="84" collapsed="1">
      <c r="A154" s="336" t="s">
        <v>1081</v>
      </c>
      <c r="B154" s="337">
        <v>18.399999999999999</v>
      </c>
      <c r="C154" s="336" t="s">
        <v>116</v>
      </c>
      <c r="D154" s="336" t="s">
        <v>1188</v>
      </c>
      <c r="E154" s="336"/>
      <c r="F154" s="338"/>
      <c r="G154" s="339"/>
      <c r="H154" s="339"/>
    </row>
    <row r="155" spans="1:8" s="244" customFormat="1" ht="266" hidden="1" outlineLevel="1">
      <c r="A155" s="238"/>
      <c r="B155" s="239"/>
      <c r="C155" s="317" t="s">
        <v>162</v>
      </c>
      <c r="D155" s="317" t="s">
        <v>1189</v>
      </c>
      <c r="E155" s="240" t="s">
        <v>1190</v>
      </c>
      <c r="F155" s="315"/>
    </row>
    <row r="156" spans="1:8" s="244" customFormat="1" ht="28" hidden="1" outlineLevel="1">
      <c r="A156" s="238"/>
      <c r="B156" s="239"/>
      <c r="C156" s="317" t="s">
        <v>164</v>
      </c>
      <c r="D156" s="317" t="s">
        <v>1191</v>
      </c>
      <c r="E156" s="240" t="s">
        <v>1192</v>
      </c>
      <c r="F156" s="315"/>
    </row>
    <row r="157" spans="1:8" s="244" customFormat="1" ht="28" hidden="1" outlineLevel="1">
      <c r="A157" s="238"/>
      <c r="B157" s="239"/>
      <c r="C157" s="317" t="s">
        <v>173</v>
      </c>
      <c r="D157" s="238" t="s">
        <v>1193</v>
      </c>
      <c r="E157" s="240" t="s">
        <v>882</v>
      </c>
      <c r="F157" s="315"/>
    </row>
    <row r="158" spans="1:8" s="244" customFormat="1" ht="154" hidden="1" outlineLevel="1">
      <c r="A158" s="238"/>
      <c r="B158" s="239"/>
      <c r="C158" s="317" t="s">
        <v>176</v>
      </c>
      <c r="D158" s="238" t="s">
        <v>1194</v>
      </c>
      <c r="E158" s="240" t="s">
        <v>1195</v>
      </c>
      <c r="F158" s="315"/>
    </row>
    <row r="159" spans="1:8" s="244" customFormat="1" ht="28" hidden="1" outlineLevel="1">
      <c r="A159" s="238"/>
      <c r="B159" s="239"/>
      <c r="C159" s="317" t="s">
        <v>179</v>
      </c>
      <c r="D159" s="238" t="s">
        <v>1181</v>
      </c>
      <c r="E159" s="240" t="s">
        <v>1196</v>
      </c>
      <c r="F159" s="315"/>
    </row>
    <row r="160" spans="1:8" s="244" customFormat="1" ht="28" hidden="1" outlineLevel="1">
      <c r="A160" s="238"/>
      <c r="B160" s="239"/>
      <c r="C160" s="317" t="s">
        <v>182</v>
      </c>
      <c r="D160" s="238" t="s">
        <v>1197</v>
      </c>
      <c r="E160" s="240" t="s">
        <v>882</v>
      </c>
      <c r="F160" s="315"/>
    </row>
    <row r="161" spans="1:8" s="244" customFormat="1" ht="140" hidden="1" outlineLevel="1">
      <c r="A161" s="238"/>
      <c r="B161" s="239"/>
      <c r="C161" s="317" t="s">
        <v>332</v>
      </c>
      <c r="D161" s="238" t="s">
        <v>1198</v>
      </c>
      <c r="E161" s="240" t="s">
        <v>1199</v>
      </c>
      <c r="F161" s="315"/>
    </row>
    <row r="162" spans="1:8" s="244" customFormat="1" ht="28" hidden="1" outlineLevel="1">
      <c r="A162" s="238"/>
      <c r="B162" s="239"/>
      <c r="C162" s="317" t="s">
        <v>335</v>
      </c>
      <c r="D162" s="238" t="s">
        <v>1181</v>
      </c>
      <c r="E162" s="240" t="s">
        <v>1196</v>
      </c>
      <c r="F162" s="315"/>
    </row>
    <row r="163" spans="1:8" s="244" customFormat="1" ht="28" hidden="1" outlineLevel="1">
      <c r="A163" s="238"/>
      <c r="B163" s="239"/>
      <c r="C163" s="317" t="s">
        <v>338</v>
      </c>
      <c r="D163" s="238" t="s">
        <v>1197</v>
      </c>
      <c r="E163" s="240" t="s">
        <v>882</v>
      </c>
      <c r="F163" s="315"/>
    </row>
    <row r="164" spans="1:8" s="244" customFormat="1" ht="154" hidden="1" outlineLevel="1">
      <c r="A164" s="238"/>
      <c r="B164" s="239"/>
      <c r="C164" s="317" t="s">
        <v>1158</v>
      </c>
      <c r="D164" s="238" t="s">
        <v>1200</v>
      </c>
      <c r="E164" s="240" t="s">
        <v>1201</v>
      </c>
      <c r="F164" s="315"/>
    </row>
    <row r="165" spans="1:8" s="244" customFormat="1" ht="28" collapsed="1">
      <c r="A165" s="238" t="s">
        <v>1081</v>
      </c>
      <c r="B165" s="239">
        <v>18.41</v>
      </c>
      <c r="C165" s="238" t="s">
        <v>1202</v>
      </c>
      <c r="D165" s="238" t="s">
        <v>1203</v>
      </c>
      <c r="E165" s="240"/>
      <c r="F165" s="315"/>
      <c r="G165" s="242"/>
      <c r="H165" s="243"/>
    </row>
    <row r="166" spans="1:8" s="244" customFormat="1" ht="28" hidden="1" outlineLevel="1">
      <c r="A166" s="238"/>
      <c r="B166" s="239"/>
      <c r="C166" s="238" t="s">
        <v>162</v>
      </c>
      <c r="D166" s="238" t="s">
        <v>1083</v>
      </c>
      <c r="E166" s="240" t="s">
        <v>1204</v>
      </c>
      <c r="F166" s="315"/>
    </row>
    <row r="167" spans="1:8" s="244" customFormat="1" ht="140" hidden="1" outlineLevel="1">
      <c r="A167" s="238"/>
      <c r="B167" s="239"/>
      <c r="C167" s="238" t="s">
        <v>164</v>
      </c>
      <c r="D167" s="238" t="s">
        <v>1205</v>
      </c>
      <c r="E167" s="240" t="s">
        <v>1206</v>
      </c>
      <c r="F167" s="315"/>
    </row>
    <row r="168" spans="1:8" s="244" customFormat="1" ht="42" hidden="1" outlineLevel="1">
      <c r="A168" s="238"/>
      <c r="B168" s="239"/>
      <c r="C168" s="238" t="s">
        <v>173</v>
      </c>
      <c r="D168" s="238" t="s">
        <v>1086</v>
      </c>
      <c r="E168" s="240" t="s">
        <v>882</v>
      </c>
      <c r="F168" s="315"/>
    </row>
    <row r="169" spans="1:8" s="244" customFormat="1" ht="154" hidden="1" outlineLevel="1">
      <c r="A169" s="238"/>
      <c r="B169" s="239"/>
      <c r="C169" s="238" t="s">
        <v>176</v>
      </c>
      <c r="D169" s="238" t="s">
        <v>1205</v>
      </c>
      <c r="E169" s="240" t="s">
        <v>1207</v>
      </c>
      <c r="F169" s="315"/>
    </row>
    <row r="170" spans="1:8" s="244" customFormat="1" ht="84" collapsed="1">
      <c r="A170" s="238" t="s">
        <v>1081</v>
      </c>
      <c r="B170" s="239">
        <v>18.420000000000002</v>
      </c>
      <c r="C170" s="238" t="s">
        <v>1208</v>
      </c>
      <c r="D170" s="238" t="s">
        <v>1209</v>
      </c>
      <c r="E170" s="240"/>
      <c r="F170" s="315"/>
      <c r="G170" s="242"/>
      <c r="H170" s="243"/>
    </row>
    <row r="171" spans="1:8" s="244" customFormat="1" ht="28" hidden="1" outlineLevel="1">
      <c r="A171" s="238"/>
      <c r="B171" s="239"/>
      <c r="C171" s="238" t="s">
        <v>162</v>
      </c>
      <c r="D171" s="238" t="s">
        <v>1210</v>
      </c>
      <c r="E171" s="240" t="s">
        <v>1211</v>
      </c>
      <c r="F171" s="315"/>
    </row>
    <row r="172" spans="1:8" s="244" customFormat="1" ht="28" hidden="1" outlineLevel="1">
      <c r="A172" s="238"/>
      <c r="B172" s="239"/>
      <c r="C172" s="238" t="s">
        <v>164</v>
      </c>
      <c r="D172" s="238" t="s">
        <v>1212</v>
      </c>
      <c r="E172" s="240" t="s">
        <v>1213</v>
      </c>
      <c r="F172" s="315"/>
    </row>
    <row r="173" spans="1:8" s="244" customFormat="1" ht="28" hidden="1" outlineLevel="1">
      <c r="A173" s="238"/>
      <c r="B173" s="239"/>
      <c r="C173" s="238" t="s">
        <v>173</v>
      </c>
      <c r="D173" s="238" t="s">
        <v>1083</v>
      </c>
      <c r="E173" s="240" t="s">
        <v>1214</v>
      </c>
      <c r="F173" s="315"/>
    </row>
    <row r="174" spans="1:8" s="313" customFormat="1" hidden="1" outlineLevel="1">
      <c r="A174" s="238"/>
      <c r="B174" s="239"/>
      <c r="C174" s="238" t="s">
        <v>176</v>
      </c>
      <c r="D174" s="238" t="s">
        <v>1215</v>
      </c>
      <c r="E174" s="240" t="s">
        <v>1216</v>
      </c>
      <c r="F174" s="315"/>
    </row>
    <row r="175" spans="1:8" s="313" customFormat="1" ht="42" hidden="1" outlineLevel="1">
      <c r="A175" s="238"/>
      <c r="B175" s="239"/>
      <c r="C175" s="238" t="s">
        <v>179</v>
      </c>
      <c r="D175" s="238" t="s">
        <v>1083</v>
      </c>
      <c r="E175" s="240" t="s">
        <v>1217</v>
      </c>
      <c r="F175" s="315"/>
    </row>
    <row r="176" spans="1:8" s="313" customFormat="1" ht="42" collapsed="1">
      <c r="A176" s="238" t="s">
        <v>1081</v>
      </c>
      <c r="B176" s="239">
        <v>18.43</v>
      </c>
      <c r="C176" s="238" t="s">
        <v>1218</v>
      </c>
      <c r="D176" s="238" t="s">
        <v>1219</v>
      </c>
      <c r="E176" s="240"/>
      <c r="F176" s="315"/>
      <c r="G176" s="242"/>
      <c r="H176" s="243"/>
    </row>
    <row r="177" spans="1:8" s="313" customFormat="1" ht="42" hidden="1" outlineLevel="1">
      <c r="A177" s="238"/>
      <c r="B177" s="239"/>
      <c r="C177" s="238" t="s">
        <v>162</v>
      </c>
      <c r="D177" s="238" t="s">
        <v>1220</v>
      </c>
      <c r="E177" s="240" t="s">
        <v>1211</v>
      </c>
      <c r="F177" s="315"/>
    </row>
    <row r="178" spans="1:8" s="313" customFormat="1" ht="28" hidden="1" outlineLevel="1">
      <c r="A178" s="238"/>
      <c r="B178" s="239"/>
      <c r="C178" s="238" t="s">
        <v>164</v>
      </c>
      <c r="D178" s="238" t="s">
        <v>1221</v>
      </c>
      <c r="E178" s="240" t="s">
        <v>910</v>
      </c>
      <c r="F178" s="315"/>
    </row>
    <row r="179" spans="1:8" s="313" customFormat="1" ht="28" hidden="1" outlineLevel="1">
      <c r="A179" s="238"/>
      <c r="B179" s="239"/>
      <c r="C179" s="238" t="s">
        <v>173</v>
      </c>
      <c r="D179" s="238" t="s">
        <v>1222</v>
      </c>
      <c r="E179" s="240" t="s">
        <v>1223</v>
      </c>
      <c r="F179" s="315"/>
    </row>
    <row r="180" spans="1:8" s="313" customFormat="1" ht="42" hidden="1" outlineLevel="1">
      <c r="A180" s="238"/>
      <c r="B180" s="239"/>
      <c r="C180" s="238" t="s">
        <v>176</v>
      </c>
      <c r="D180" s="238" t="s">
        <v>1224</v>
      </c>
      <c r="E180" s="240" t="s">
        <v>1225</v>
      </c>
      <c r="F180" s="315"/>
    </row>
    <row r="181" spans="1:8" s="313" customFormat="1" ht="112" collapsed="1">
      <c r="A181" s="238" t="s">
        <v>1081</v>
      </c>
      <c r="B181" s="239">
        <v>18.440000000000001</v>
      </c>
      <c r="C181" s="238" t="s">
        <v>1226</v>
      </c>
      <c r="D181" s="238" t="s">
        <v>1227</v>
      </c>
      <c r="E181" s="240"/>
      <c r="F181" s="315"/>
      <c r="G181" s="242"/>
      <c r="H181" s="243"/>
    </row>
    <row r="182" spans="1:8" s="313" customFormat="1" hidden="1" outlineLevel="1">
      <c r="A182" s="238"/>
      <c r="B182" s="239"/>
      <c r="C182" s="238" t="s">
        <v>162</v>
      </c>
      <c r="D182" s="238" t="s">
        <v>1083</v>
      </c>
      <c r="E182" s="240" t="s">
        <v>1228</v>
      </c>
      <c r="F182" s="315"/>
    </row>
    <row r="183" spans="1:8" s="313" customFormat="1" ht="28" hidden="1" outlineLevel="1">
      <c r="A183" s="238"/>
      <c r="B183" s="239"/>
      <c r="C183" s="238" t="s">
        <v>164</v>
      </c>
      <c r="D183" s="238" t="s">
        <v>1229</v>
      </c>
      <c r="E183" s="240" t="s">
        <v>1230</v>
      </c>
      <c r="F183" s="315"/>
    </row>
    <row r="184" spans="1:8" s="313" customFormat="1" ht="28" hidden="1" outlineLevel="1">
      <c r="A184" s="238"/>
      <c r="B184" s="239"/>
      <c r="C184" s="238" t="s">
        <v>173</v>
      </c>
      <c r="D184" s="238" t="s">
        <v>1231</v>
      </c>
      <c r="E184" s="240" t="s">
        <v>1232</v>
      </c>
      <c r="F184" s="315"/>
    </row>
    <row r="185" spans="1:8" s="313" customFormat="1" ht="252" hidden="1" outlineLevel="1">
      <c r="A185" s="238"/>
      <c r="B185" s="239"/>
      <c r="C185" s="238" t="s">
        <v>176</v>
      </c>
      <c r="D185" s="238" t="s">
        <v>1233</v>
      </c>
      <c r="E185" s="240" t="s">
        <v>1234</v>
      </c>
      <c r="F185" s="315"/>
    </row>
    <row r="186" spans="1:8" s="313" customFormat="1" ht="42" hidden="1" outlineLevel="1">
      <c r="A186" s="238"/>
      <c r="B186" s="239"/>
      <c r="C186" s="238" t="s">
        <v>179</v>
      </c>
      <c r="D186" s="238" t="s">
        <v>1235</v>
      </c>
      <c r="E186" s="240" t="s">
        <v>1236</v>
      </c>
      <c r="F186" s="315"/>
    </row>
    <row r="187" spans="1:8" s="313" customFormat="1" ht="42" collapsed="1">
      <c r="A187" s="238" t="s">
        <v>1081</v>
      </c>
      <c r="B187" s="239">
        <v>18.45</v>
      </c>
      <c r="C187" s="238" t="s">
        <v>1237</v>
      </c>
      <c r="D187" s="238" t="s">
        <v>1238</v>
      </c>
      <c r="E187" s="240"/>
      <c r="F187" s="315"/>
      <c r="G187" s="242"/>
      <c r="H187" s="243"/>
    </row>
    <row r="188" spans="1:8" s="313" customFormat="1" hidden="1" outlineLevel="1">
      <c r="A188" s="240"/>
      <c r="B188" s="319"/>
      <c r="C188" s="240" t="s">
        <v>162</v>
      </c>
      <c r="D188" s="240" t="s">
        <v>1083</v>
      </c>
      <c r="E188" s="240" t="s">
        <v>1228</v>
      </c>
      <c r="F188" s="315"/>
    </row>
    <row r="189" spans="1:8" s="313" customFormat="1" ht="28" hidden="1" outlineLevel="1">
      <c r="A189" s="240"/>
      <c r="B189" s="319"/>
      <c r="C189" s="240" t="s">
        <v>164</v>
      </c>
      <c r="D189" s="240" t="s">
        <v>1239</v>
      </c>
      <c r="E189" s="240" t="s">
        <v>1240</v>
      </c>
      <c r="F189" s="315"/>
    </row>
    <row r="190" spans="1:8" s="313" customFormat="1" ht="56" hidden="1" outlineLevel="1">
      <c r="A190" s="240"/>
      <c r="B190" s="319"/>
      <c r="C190" s="240" t="s">
        <v>173</v>
      </c>
      <c r="D190" s="240" t="s">
        <v>1241</v>
      </c>
      <c r="E190" s="240" t="s">
        <v>1242</v>
      </c>
      <c r="F190" s="315"/>
    </row>
    <row r="191" spans="1:8" s="313" customFormat="1" hidden="1" outlineLevel="1">
      <c r="A191" s="240"/>
      <c r="B191" s="319"/>
      <c r="C191" s="240" t="s">
        <v>176</v>
      </c>
      <c r="D191" s="240" t="s">
        <v>1083</v>
      </c>
      <c r="E191" s="240" t="s">
        <v>1243</v>
      </c>
      <c r="F191" s="315"/>
    </row>
    <row r="192" spans="1:8" s="313" customFormat="1" ht="28" hidden="1" outlineLevel="1">
      <c r="A192" s="240"/>
      <c r="B192" s="319"/>
      <c r="C192" s="240" t="s">
        <v>179</v>
      </c>
      <c r="D192" s="240" t="s">
        <v>1244</v>
      </c>
      <c r="E192" s="240" t="s">
        <v>1245</v>
      </c>
      <c r="F192" s="315"/>
    </row>
    <row r="193" spans="1:8" s="313" customFormat="1" ht="28" collapsed="1">
      <c r="A193" s="238" t="s">
        <v>1081</v>
      </c>
      <c r="B193" s="239">
        <v>18.46</v>
      </c>
      <c r="C193" s="238" t="s">
        <v>1246</v>
      </c>
      <c r="D193" s="238" t="s">
        <v>1247</v>
      </c>
      <c r="E193" s="240"/>
      <c r="F193" s="315"/>
      <c r="G193" s="242"/>
      <c r="H193" s="243"/>
    </row>
    <row r="194" spans="1:8" s="313" customFormat="1" ht="28" hidden="1" outlineLevel="1">
      <c r="A194" s="240"/>
      <c r="B194" s="319"/>
      <c r="C194" s="240" t="s">
        <v>162</v>
      </c>
      <c r="D194" s="240" t="s">
        <v>1248</v>
      </c>
      <c r="E194" s="240" t="s">
        <v>1249</v>
      </c>
      <c r="F194" s="315"/>
    </row>
    <row r="195" spans="1:8" s="313" customFormat="1" ht="42" hidden="1" outlineLevel="1">
      <c r="A195" s="240"/>
      <c r="B195" s="319"/>
      <c r="C195" s="240" t="s">
        <v>164</v>
      </c>
      <c r="D195" s="240" t="s">
        <v>1250</v>
      </c>
      <c r="E195" s="240" t="s">
        <v>1251</v>
      </c>
      <c r="F195" s="320"/>
    </row>
    <row r="196" spans="1:8" s="313" customFormat="1" ht="84" hidden="1" outlineLevel="1">
      <c r="A196" s="240"/>
      <c r="B196" s="319"/>
      <c r="C196" s="240" t="s">
        <v>173</v>
      </c>
      <c r="D196" s="240" t="s">
        <v>1252</v>
      </c>
      <c r="E196" s="240"/>
      <c r="F196" s="315"/>
    </row>
    <row r="197" spans="1:8" s="313" customFormat="1" ht="28" hidden="1" outlineLevel="1">
      <c r="A197" s="240"/>
      <c r="B197" s="319"/>
      <c r="C197" s="240" t="s">
        <v>176</v>
      </c>
      <c r="D197" s="240" t="s">
        <v>1253</v>
      </c>
      <c r="E197" s="240" t="s">
        <v>1254</v>
      </c>
      <c r="F197" s="315"/>
    </row>
    <row r="198" spans="1:8" s="313" customFormat="1" ht="42" hidden="1" outlineLevel="1">
      <c r="A198" s="240"/>
      <c r="B198" s="319"/>
      <c r="C198" s="240" t="s">
        <v>179</v>
      </c>
      <c r="D198" s="240" t="s">
        <v>1255</v>
      </c>
      <c r="E198" s="240" t="s">
        <v>1256</v>
      </c>
      <c r="F198" s="315"/>
    </row>
    <row r="199" spans="1:8" s="313" customFormat="1" ht="70" hidden="1" outlineLevel="1">
      <c r="A199" s="240"/>
      <c r="B199" s="319"/>
      <c r="C199" s="240" t="s">
        <v>182</v>
      </c>
      <c r="D199" s="240" t="s">
        <v>1257</v>
      </c>
      <c r="E199" s="240" t="s">
        <v>1258</v>
      </c>
      <c r="F199" s="315"/>
    </row>
    <row r="200" spans="1:8" s="313" customFormat="1" ht="56" collapsed="1">
      <c r="A200" s="238" t="s">
        <v>1081</v>
      </c>
      <c r="B200" s="239">
        <v>18.47</v>
      </c>
      <c r="C200" s="238" t="s">
        <v>1259</v>
      </c>
      <c r="D200" s="238" t="s">
        <v>1260</v>
      </c>
      <c r="E200" s="240"/>
      <c r="F200" s="315"/>
      <c r="G200" s="242"/>
      <c r="H200" s="243"/>
    </row>
    <row r="201" spans="1:8" s="313" customFormat="1" ht="28" hidden="1" outlineLevel="1">
      <c r="A201" s="240"/>
      <c r="B201" s="319"/>
      <c r="C201" s="240" t="s">
        <v>162</v>
      </c>
      <c r="D201" s="240" t="s">
        <v>1248</v>
      </c>
      <c r="E201" s="240" t="s">
        <v>1249</v>
      </c>
      <c r="F201" s="315"/>
    </row>
    <row r="202" spans="1:8" s="313" customFormat="1" ht="42" hidden="1" outlineLevel="1">
      <c r="A202" s="240"/>
      <c r="B202" s="319"/>
      <c r="C202" s="240" t="s">
        <v>164</v>
      </c>
      <c r="D202" s="240" t="s">
        <v>1250</v>
      </c>
      <c r="E202" s="240" t="s">
        <v>1261</v>
      </c>
      <c r="F202" s="320"/>
    </row>
    <row r="203" spans="1:8" s="313" customFormat="1" ht="84" hidden="1" outlineLevel="1">
      <c r="A203" s="240"/>
      <c r="B203" s="319"/>
      <c r="C203" s="240" t="s">
        <v>173</v>
      </c>
      <c r="D203" s="240" t="s">
        <v>1252</v>
      </c>
      <c r="E203" s="240"/>
      <c r="F203" s="315"/>
    </row>
    <row r="204" spans="1:8" s="313" customFormat="1" ht="56" hidden="1" outlineLevel="1">
      <c r="A204" s="240"/>
      <c r="B204" s="319"/>
      <c r="C204" s="240" t="s">
        <v>176</v>
      </c>
      <c r="D204" s="240" t="s">
        <v>1262</v>
      </c>
      <c r="E204" s="240" t="s">
        <v>1263</v>
      </c>
      <c r="F204" s="315"/>
    </row>
    <row r="205" spans="1:8" s="313" customFormat="1" ht="112" hidden="1" outlineLevel="1">
      <c r="A205" s="240"/>
      <c r="B205" s="319"/>
      <c r="C205" s="240" t="s">
        <v>179</v>
      </c>
      <c r="D205" s="240" t="s">
        <v>1264</v>
      </c>
      <c r="E205" s="240" t="s">
        <v>1265</v>
      </c>
      <c r="F205" s="315"/>
    </row>
    <row r="206" spans="1:8" s="313" customFormat="1" ht="70" hidden="1" outlineLevel="1">
      <c r="A206" s="240"/>
      <c r="B206" s="319"/>
      <c r="C206" s="240" t="s">
        <v>182</v>
      </c>
      <c r="D206" s="240" t="s">
        <v>1266</v>
      </c>
      <c r="E206" s="240" t="s">
        <v>1267</v>
      </c>
      <c r="F206" s="315"/>
    </row>
    <row r="207" spans="1:8" s="313" customFormat="1" ht="42" collapsed="1">
      <c r="A207" s="238" t="s">
        <v>1081</v>
      </c>
      <c r="B207" s="239">
        <v>18.48</v>
      </c>
      <c r="C207" s="238" t="s">
        <v>1268</v>
      </c>
      <c r="D207" s="238" t="s">
        <v>1269</v>
      </c>
      <c r="E207" s="240"/>
      <c r="F207" s="315"/>
      <c r="G207" s="242"/>
      <c r="H207" s="243"/>
    </row>
    <row r="208" spans="1:8" s="313" customFormat="1" ht="28" hidden="1" outlineLevel="1">
      <c r="A208" s="238"/>
      <c r="B208" s="239"/>
      <c r="C208" s="238" t="s">
        <v>162</v>
      </c>
      <c r="D208" s="238" t="s">
        <v>1248</v>
      </c>
      <c r="E208" s="240" t="s">
        <v>1249</v>
      </c>
      <c r="F208" s="315"/>
    </row>
    <row r="209" spans="1:8" s="313" customFormat="1" ht="42" hidden="1" outlineLevel="1">
      <c r="A209" s="238"/>
      <c r="B209" s="239"/>
      <c r="C209" s="238" t="s">
        <v>164</v>
      </c>
      <c r="D209" s="238" t="s">
        <v>1250</v>
      </c>
      <c r="E209" s="240" t="s">
        <v>1261</v>
      </c>
      <c r="F209" s="315"/>
    </row>
    <row r="210" spans="1:8" s="313" customFormat="1" ht="84" hidden="1" outlineLevel="1">
      <c r="A210" s="238"/>
      <c r="B210" s="239"/>
      <c r="C210" s="238" t="s">
        <v>173</v>
      </c>
      <c r="D210" s="238" t="s">
        <v>1252</v>
      </c>
      <c r="E210" s="240"/>
      <c r="F210" s="315"/>
    </row>
    <row r="211" spans="1:8" s="313" customFormat="1" ht="28" hidden="1" outlineLevel="1">
      <c r="A211" s="238"/>
      <c r="B211" s="239"/>
      <c r="C211" s="238" t="s">
        <v>176</v>
      </c>
      <c r="D211" s="238" t="s">
        <v>1270</v>
      </c>
      <c r="E211" s="240" t="s">
        <v>1271</v>
      </c>
      <c r="F211" s="315"/>
    </row>
    <row r="212" spans="1:8" s="313" customFormat="1" ht="56" hidden="1" outlineLevel="1">
      <c r="A212" s="238"/>
      <c r="B212" s="239"/>
      <c r="C212" s="238" t="s">
        <v>179</v>
      </c>
      <c r="D212" s="238" t="s">
        <v>1272</v>
      </c>
      <c r="E212" s="240" t="s">
        <v>1273</v>
      </c>
      <c r="F212" s="321"/>
    </row>
    <row r="213" spans="1:8" s="313" customFormat="1" ht="28" collapsed="1">
      <c r="A213" s="238" t="s">
        <v>1081</v>
      </c>
      <c r="B213" s="239">
        <v>18.489999999999998</v>
      </c>
      <c r="C213" s="238" t="s">
        <v>1274</v>
      </c>
      <c r="D213" s="238" t="s">
        <v>1275</v>
      </c>
      <c r="E213" s="240"/>
      <c r="F213" s="315"/>
      <c r="G213" s="242"/>
      <c r="H213" s="243"/>
    </row>
    <row r="214" spans="1:8" s="313" customFormat="1" ht="28" hidden="1" outlineLevel="1">
      <c r="A214" s="238"/>
      <c r="B214" s="239"/>
      <c r="C214" s="238" t="s">
        <v>162</v>
      </c>
      <c r="D214" s="238" t="s">
        <v>1276</v>
      </c>
      <c r="E214" s="240" t="s">
        <v>1249</v>
      </c>
      <c r="F214" s="315"/>
    </row>
    <row r="215" spans="1:8" s="313" customFormat="1" ht="42" hidden="1" outlineLevel="1">
      <c r="A215" s="238"/>
      <c r="B215" s="239"/>
      <c r="C215" s="238" t="s">
        <v>164</v>
      </c>
      <c r="D215" s="238" t="s">
        <v>1250</v>
      </c>
      <c r="E215" s="240" t="s">
        <v>1261</v>
      </c>
      <c r="F215" s="315"/>
    </row>
    <row r="216" spans="1:8" s="313" customFormat="1" ht="28" hidden="1" outlineLevel="1">
      <c r="A216" s="238"/>
      <c r="B216" s="239"/>
      <c r="C216" s="238" t="s">
        <v>173</v>
      </c>
      <c r="D216" s="238" t="s">
        <v>1277</v>
      </c>
      <c r="E216" s="240" t="s">
        <v>1278</v>
      </c>
      <c r="F216" s="315"/>
    </row>
    <row r="217" spans="1:8" s="313" customFormat="1" ht="98" collapsed="1">
      <c r="A217" s="238" t="s">
        <v>1081</v>
      </c>
      <c r="B217" s="239">
        <v>18.5</v>
      </c>
      <c r="C217" s="238" t="s">
        <v>1279</v>
      </c>
      <c r="D217" s="238" t="s">
        <v>1280</v>
      </c>
      <c r="E217" s="240"/>
      <c r="F217" s="315"/>
      <c r="G217" s="242"/>
      <c r="H217" s="243"/>
    </row>
    <row r="218" spans="1:8" s="313" customFormat="1" hidden="1" outlineLevel="1">
      <c r="A218" s="238"/>
      <c r="B218" s="239"/>
      <c r="C218" s="238" t="s">
        <v>162</v>
      </c>
      <c r="D218" s="238" t="s">
        <v>1083</v>
      </c>
      <c r="E218" s="240" t="s">
        <v>882</v>
      </c>
      <c r="F218" s="315"/>
    </row>
    <row r="219" spans="1:8" s="313" customFormat="1" ht="154" hidden="1" outlineLevel="1">
      <c r="A219" s="238"/>
      <c r="B219" s="239"/>
      <c r="C219" s="238" t="s">
        <v>164</v>
      </c>
      <c r="D219" s="238" t="s">
        <v>1084</v>
      </c>
      <c r="E219" s="240" t="s">
        <v>1085</v>
      </c>
      <c r="F219" s="315"/>
    </row>
    <row r="220" spans="1:8" s="313" customFormat="1" ht="42" hidden="1" outlineLevel="1">
      <c r="A220" s="238"/>
      <c r="B220" s="239"/>
      <c r="C220" s="238" t="s">
        <v>173</v>
      </c>
      <c r="D220" s="238" t="s">
        <v>1086</v>
      </c>
      <c r="E220" s="240" t="s">
        <v>882</v>
      </c>
      <c r="F220" s="315"/>
    </row>
    <row r="221" spans="1:8" s="313" customFormat="1" ht="168" hidden="1" outlineLevel="1">
      <c r="A221" s="238"/>
      <c r="B221" s="239"/>
      <c r="C221" s="238" t="s">
        <v>176</v>
      </c>
      <c r="D221" s="238" t="s">
        <v>1087</v>
      </c>
      <c r="E221" s="240" t="s">
        <v>1088</v>
      </c>
      <c r="F221" s="315"/>
    </row>
    <row r="222" spans="1:8" s="313" customFormat="1" ht="42" hidden="1" outlineLevel="1">
      <c r="A222" s="238"/>
      <c r="B222" s="239"/>
      <c r="C222" s="238" t="s">
        <v>179</v>
      </c>
      <c r="D222" s="238" t="s">
        <v>1154</v>
      </c>
      <c r="E222" s="240" t="s">
        <v>1155</v>
      </c>
      <c r="F222" s="315"/>
    </row>
    <row r="223" spans="1:8" s="313" customFormat="1" ht="42" collapsed="1">
      <c r="A223" s="238" t="s">
        <v>1081</v>
      </c>
      <c r="B223" s="239">
        <v>18.510000000000002</v>
      </c>
      <c r="C223" s="238" t="s">
        <v>1281</v>
      </c>
      <c r="D223" s="238" t="s">
        <v>1282</v>
      </c>
      <c r="E223" s="240"/>
      <c r="F223" s="315"/>
      <c r="G223" s="242"/>
      <c r="H223" s="243"/>
    </row>
    <row r="224" spans="1:8" s="313" customFormat="1" hidden="1" outlineLevel="1">
      <c r="A224" s="238"/>
      <c r="B224" s="239"/>
      <c r="C224" s="238" t="s">
        <v>162</v>
      </c>
      <c r="D224" s="238" t="s">
        <v>1283</v>
      </c>
      <c r="E224" s="240"/>
      <c r="F224" s="315"/>
    </row>
    <row r="225" spans="1:9" s="313" customFormat="1" ht="28" hidden="1" outlineLevel="1">
      <c r="A225" s="238"/>
      <c r="B225" s="239"/>
      <c r="C225" s="238" t="s">
        <v>164</v>
      </c>
      <c r="D225" s="238" t="s">
        <v>1239</v>
      </c>
      <c r="E225" s="240" t="s">
        <v>1245</v>
      </c>
      <c r="F225" s="315"/>
    </row>
    <row r="226" spans="1:9" s="313" customFormat="1" ht="28" hidden="1" outlineLevel="1">
      <c r="A226" s="238"/>
      <c r="B226" s="239"/>
      <c r="C226" s="238" t="s">
        <v>173</v>
      </c>
      <c r="D226" s="238" t="s">
        <v>1102</v>
      </c>
      <c r="E226" s="240" t="s">
        <v>1211</v>
      </c>
      <c r="F226" s="315"/>
    </row>
    <row r="227" spans="1:9" s="313" customFormat="1" ht="28" hidden="1" outlineLevel="1">
      <c r="A227" s="238"/>
      <c r="B227" s="239"/>
      <c r="C227" s="238" t="s">
        <v>176</v>
      </c>
      <c r="D227" s="238" t="s">
        <v>1284</v>
      </c>
      <c r="E227" s="240" t="s">
        <v>1285</v>
      </c>
      <c r="F227" s="322"/>
    </row>
    <row r="228" spans="1:9" s="313" customFormat="1" ht="28" hidden="1" outlineLevel="1">
      <c r="A228" s="238"/>
      <c r="B228" s="239"/>
      <c r="C228" s="238" t="s">
        <v>179</v>
      </c>
      <c r="D228" s="238" t="s">
        <v>1286</v>
      </c>
      <c r="E228" s="240"/>
      <c r="F228" s="315"/>
    </row>
    <row r="229" spans="1:9" s="313" customFormat="1" ht="98" collapsed="1">
      <c r="A229" s="238" t="s">
        <v>1081</v>
      </c>
      <c r="B229" s="239">
        <v>18.52</v>
      </c>
      <c r="C229" s="238" t="s">
        <v>1287</v>
      </c>
      <c r="D229" s="238" t="s">
        <v>1288</v>
      </c>
      <c r="E229" s="240"/>
      <c r="F229" s="315"/>
      <c r="G229" s="242"/>
      <c r="H229" s="243"/>
      <c r="I229" s="243"/>
    </row>
    <row r="230" spans="1:9" s="313" customFormat="1" ht="28" hidden="1" outlineLevel="1">
      <c r="A230" s="238"/>
      <c r="B230" s="239"/>
      <c r="C230" s="238" t="s">
        <v>162</v>
      </c>
      <c r="D230" s="238" t="s">
        <v>1289</v>
      </c>
      <c r="E230" s="240" t="s">
        <v>882</v>
      </c>
      <c r="F230" s="315"/>
    </row>
    <row r="231" spans="1:9" s="313" customFormat="1" ht="42" hidden="1" outlineLevel="1">
      <c r="A231" s="238"/>
      <c r="B231" s="239"/>
      <c r="C231" s="238" t="s">
        <v>164</v>
      </c>
      <c r="D231" s="238" t="s">
        <v>1290</v>
      </c>
      <c r="E231" s="240"/>
      <c r="F231" s="315"/>
    </row>
    <row r="232" spans="1:9" s="313" customFormat="1" ht="42" hidden="1" outlineLevel="1">
      <c r="A232" s="238"/>
      <c r="B232" s="239"/>
      <c r="C232" s="238" t="s">
        <v>173</v>
      </c>
      <c r="D232" s="238" t="s">
        <v>1291</v>
      </c>
      <c r="E232" s="240" t="s">
        <v>1292</v>
      </c>
      <c r="F232" s="315"/>
    </row>
    <row r="233" spans="1:9" s="313" customFormat="1" ht="28" hidden="1" outlineLevel="1">
      <c r="A233" s="238"/>
      <c r="B233" s="239"/>
      <c r="C233" s="238" t="s">
        <v>176</v>
      </c>
      <c r="D233" s="238" t="s">
        <v>1293</v>
      </c>
      <c r="E233" s="240" t="s">
        <v>1294</v>
      </c>
      <c r="F233" s="315"/>
    </row>
    <row r="234" spans="1:9" s="313" customFormat="1" ht="98" collapsed="1">
      <c r="A234" s="238" t="s">
        <v>1081</v>
      </c>
      <c r="B234" s="323">
        <v>18.53</v>
      </c>
      <c r="C234" s="238" t="s">
        <v>1295</v>
      </c>
      <c r="D234" s="238" t="s">
        <v>1296</v>
      </c>
      <c r="E234" s="240"/>
      <c r="F234" s="315"/>
      <c r="G234" s="242"/>
      <c r="H234" s="242"/>
      <c r="I234" s="242"/>
    </row>
    <row r="235" spans="1:9" s="313" customFormat="1" hidden="1" outlineLevel="1">
      <c r="A235" s="238"/>
      <c r="B235" s="239"/>
      <c r="C235" s="238" t="s">
        <v>162</v>
      </c>
      <c r="D235" s="238" t="s">
        <v>1297</v>
      </c>
      <c r="E235" s="240"/>
      <c r="F235" s="315"/>
    </row>
    <row r="236" spans="1:9" s="313" customFormat="1" ht="28" hidden="1" outlineLevel="1">
      <c r="A236" s="238"/>
      <c r="B236" s="239"/>
      <c r="C236" s="238" t="s">
        <v>164</v>
      </c>
      <c r="D236" s="238" t="s">
        <v>1289</v>
      </c>
      <c r="E236" s="240" t="s">
        <v>882</v>
      </c>
      <c r="F236" s="315"/>
    </row>
    <row r="237" spans="1:9" s="313" customFormat="1" ht="42" hidden="1" outlineLevel="1">
      <c r="A237" s="238"/>
      <c r="B237" s="239"/>
      <c r="C237" s="238" t="s">
        <v>173</v>
      </c>
      <c r="D237" s="238" t="s">
        <v>1290</v>
      </c>
      <c r="E237" s="240"/>
      <c r="F237" s="315"/>
    </row>
    <row r="238" spans="1:9" s="313" customFormat="1" ht="42" hidden="1" outlineLevel="1">
      <c r="A238" s="238"/>
      <c r="B238" s="239"/>
      <c r="C238" s="238" t="s">
        <v>176</v>
      </c>
      <c r="D238" s="238" t="s">
        <v>1291</v>
      </c>
      <c r="E238" s="240" t="s">
        <v>1298</v>
      </c>
      <c r="F238" s="315"/>
    </row>
    <row r="239" spans="1:9" s="313" customFormat="1" ht="28" hidden="1" outlineLevel="1">
      <c r="A239" s="238"/>
      <c r="B239" s="239"/>
      <c r="C239" s="238" t="s">
        <v>179</v>
      </c>
      <c r="D239" s="238" t="s">
        <v>1293</v>
      </c>
      <c r="E239" s="240" t="s">
        <v>1294</v>
      </c>
      <c r="F239" s="315"/>
    </row>
    <row r="240" spans="1:9" s="313" customFormat="1" ht="98" collapsed="1">
      <c r="A240" s="238" t="s">
        <v>1081</v>
      </c>
      <c r="B240" s="323">
        <v>18.54</v>
      </c>
      <c r="C240" s="238" t="s">
        <v>1299</v>
      </c>
      <c r="D240" s="238" t="s">
        <v>1300</v>
      </c>
      <c r="E240" s="240"/>
      <c r="F240" s="315"/>
      <c r="G240" s="242"/>
      <c r="H240" s="242"/>
      <c r="I240" s="242"/>
    </row>
    <row r="241" spans="1:9" s="313" customFormat="1" ht="28" hidden="1" outlineLevel="1">
      <c r="A241" s="238"/>
      <c r="B241" s="239"/>
      <c r="C241" s="238" t="s">
        <v>162</v>
      </c>
      <c r="D241" s="238" t="s">
        <v>1301</v>
      </c>
      <c r="E241" s="240" t="s">
        <v>882</v>
      </c>
      <c r="F241" s="315"/>
    </row>
    <row r="242" spans="1:9" s="313" customFormat="1" ht="42" hidden="1" outlineLevel="1">
      <c r="A242" s="238"/>
      <c r="B242" s="239"/>
      <c r="C242" s="238" t="s">
        <v>164</v>
      </c>
      <c r="D242" s="238" t="s">
        <v>1290</v>
      </c>
      <c r="E242" s="240"/>
      <c r="F242" s="315"/>
    </row>
    <row r="243" spans="1:9" s="313" customFormat="1" ht="42" hidden="1" outlineLevel="1">
      <c r="A243" s="238"/>
      <c r="B243" s="239"/>
      <c r="C243" s="238" t="s">
        <v>173</v>
      </c>
      <c r="D243" s="238" t="s">
        <v>1291</v>
      </c>
      <c r="E243" s="240" t="s">
        <v>1302</v>
      </c>
      <c r="F243" s="315"/>
    </row>
    <row r="244" spans="1:9" s="313" customFormat="1" ht="28" hidden="1" outlineLevel="1">
      <c r="A244" s="238"/>
      <c r="B244" s="239"/>
      <c r="C244" s="238" t="s">
        <v>176</v>
      </c>
      <c r="D244" s="238" t="s">
        <v>1293</v>
      </c>
      <c r="E244" s="240" t="s">
        <v>1294</v>
      </c>
      <c r="F244" s="315"/>
    </row>
    <row r="245" spans="1:9" s="313" customFormat="1" ht="98" collapsed="1">
      <c r="A245" s="238" t="s">
        <v>1081</v>
      </c>
      <c r="B245" s="323">
        <v>18.55</v>
      </c>
      <c r="C245" s="238" t="s">
        <v>1303</v>
      </c>
      <c r="D245" s="238" t="s">
        <v>1304</v>
      </c>
      <c r="E245" s="240"/>
      <c r="F245" s="315"/>
      <c r="G245" s="242"/>
      <c r="H245" s="242"/>
      <c r="I245" s="242"/>
    </row>
    <row r="246" spans="1:9" s="313" customFormat="1" ht="28" hidden="1" outlineLevel="1">
      <c r="A246" s="238"/>
      <c r="B246" s="239"/>
      <c r="C246" s="238" t="s">
        <v>162</v>
      </c>
      <c r="D246" s="238" t="s">
        <v>1305</v>
      </c>
      <c r="E246" s="240" t="s">
        <v>882</v>
      </c>
      <c r="F246" s="315"/>
    </row>
    <row r="247" spans="1:9" s="313" customFormat="1" ht="42" hidden="1" outlineLevel="1">
      <c r="A247" s="238"/>
      <c r="B247" s="239"/>
      <c r="C247" s="238" t="s">
        <v>164</v>
      </c>
      <c r="D247" s="238" t="s">
        <v>1290</v>
      </c>
      <c r="E247" s="240"/>
      <c r="F247" s="315"/>
    </row>
    <row r="248" spans="1:9" s="313" customFormat="1" ht="42" hidden="1" outlineLevel="1">
      <c r="A248" s="238"/>
      <c r="B248" s="239"/>
      <c r="C248" s="238" t="s">
        <v>173</v>
      </c>
      <c r="D248" s="238" t="s">
        <v>1291</v>
      </c>
      <c r="E248" s="240" t="s">
        <v>1306</v>
      </c>
      <c r="F248" s="315"/>
    </row>
    <row r="249" spans="1:9" s="313" customFormat="1" ht="28" hidden="1" outlineLevel="1">
      <c r="A249" s="238"/>
      <c r="B249" s="239"/>
      <c r="C249" s="238" t="s">
        <v>176</v>
      </c>
      <c r="D249" s="238" t="s">
        <v>1293</v>
      </c>
      <c r="E249" s="240" t="s">
        <v>1294</v>
      </c>
      <c r="F249" s="315"/>
    </row>
    <row r="250" spans="1:9" s="313" customFormat="1" ht="98" collapsed="1">
      <c r="A250" s="238" t="s">
        <v>1081</v>
      </c>
      <c r="B250" s="323">
        <v>18.559999999999999</v>
      </c>
      <c r="C250" s="238" t="s">
        <v>1307</v>
      </c>
      <c r="D250" s="238" t="s">
        <v>1308</v>
      </c>
      <c r="E250" s="240"/>
      <c r="F250" s="315"/>
      <c r="G250" s="242"/>
      <c r="H250" s="242"/>
      <c r="I250" s="242"/>
    </row>
    <row r="251" spans="1:9" s="313" customFormat="1" ht="28" hidden="1" outlineLevel="1">
      <c r="A251" s="238"/>
      <c r="B251" s="239"/>
      <c r="C251" s="238" t="s">
        <v>162</v>
      </c>
      <c r="D251" s="238" t="s">
        <v>1309</v>
      </c>
      <c r="E251" s="240" t="s">
        <v>882</v>
      </c>
      <c r="F251" s="315"/>
    </row>
    <row r="252" spans="1:9" s="313" customFormat="1" ht="42" hidden="1" outlineLevel="1">
      <c r="A252" s="238"/>
      <c r="B252" s="239"/>
      <c r="C252" s="238" t="s">
        <v>164</v>
      </c>
      <c r="D252" s="238" t="s">
        <v>1290</v>
      </c>
      <c r="E252" s="240"/>
      <c r="F252" s="315"/>
    </row>
    <row r="253" spans="1:9" s="313" customFormat="1" ht="42" hidden="1" outlineLevel="1">
      <c r="A253" s="238"/>
      <c r="B253" s="239"/>
      <c r="C253" s="238" t="s">
        <v>173</v>
      </c>
      <c r="D253" s="238" t="s">
        <v>1291</v>
      </c>
      <c r="E253" s="240" t="s">
        <v>1310</v>
      </c>
      <c r="F253" s="315"/>
    </row>
    <row r="254" spans="1:9" s="313" customFormat="1" ht="28" hidden="1" outlineLevel="1">
      <c r="A254" s="238"/>
      <c r="B254" s="239"/>
      <c r="C254" s="238" t="s">
        <v>176</v>
      </c>
      <c r="D254" s="238" t="s">
        <v>1293</v>
      </c>
      <c r="E254" s="240" t="s">
        <v>1294</v>
      </c>
      <c r="F254" s="315"/>
    </row>
    <row r="255" spans="1:9" s="313" customFormat="1" ht="98" collapsed="1">
      <c r="A255" s="238" t="s">
        <v>1081</v>
      </c>
      <c r="B255" s="323">
        <v>18.57</v>
      </c>
      <c r="C255" s="238" t="s">
        <v>1311</v>
      </c>
      <c r="D255" s="238" t="s">
        <v>1312</v>
      </c>
      <c r="E255" s="240"/>
      <c r="F255" s="315"/>
      <c r="G255" s="242"/>
      <c r="H255" s="242"/>
      <c r="I255" s="242"/>
    </row>
    <row r="256" spans="1:9" s="313" customFormat="1" ht="28" hidden="1" outlineLevel="1">
      <c r="A256" s="238"/>
      <c r="B256" s="239"/>
      <c r="C256" s="238" t="s">
        <v>162</v>
      </c>
      <c r="D256" s="238" t="s">
        <v>1313</v>
      </c>
      <c r="E256" s="240" t="s">
        <v>882</v>
      </c>
      <c r="F256" s="315"/>
    </row>
    <row r="257" spans="1:9" s="313" customFormat="1" ht="42" hidden="1" outlineLevel="1">
      <c r="A257" s="238"/>
      <c r="B257" s="239"/>
      <c r="C257" s="238" t="s">
        <v>164</v>
      </c>
      <c r="D257" s="238" t="s">
        <v>1290</v>
      </c>
      <c r="E257" s="240"/>
      <c r="F257" s="315"/>
    </row>
    <row r="258" spans="1:9" s="313" customFormat="1" ht="42" hidden="1" outlineLevel="1">
      <c r="A258" s="238"/>
      <c r="B258" s="239"/>
      <c r="C258" s="238" t="s">
        <v>173</v>
      </c>
      <c r="D258" s="238" t="s">
        <v>1291</v>
      </c>
      <c r="E258" s="240" t="s">
        <v>1314</v>
      </c>
      <c r="F258" s="314"/>
    </row>
    <row r="259" spans="1:9" s="313" customFormat="1" ht="28" hidden="1" outlineLevel="1">
      <c r="A259" s="238"/>
      <c r="B259" s="239"/>
      <c r="C259" s="238" t="s">
        <v>176</v>
      </c>
      <c r="D259" s="238" t="s">
        <v>1293</v>
      </c>
      <c r="E259" s="240" t="s">
        <v>1294</v>
      </c>
      <c r="F259" s="236"/>
    </row>
    <row r="260" spans="1:9" s="313" customFormat="1" ht="98" collapsed="1">
      <c r="A260" s="238" t="s">
        <v>1081</v>
      </c>
      <c r="B260" s="323">
        <v>18.579999999999998</v>
      </c>
      <c r="C260" s="238" t="s">
        <v>1315</v>
      </c>
      <c r="D260" s="238" t="s">
        <v>1316</v>
      </c>
      <c r="E260" s="240"/>
      <c r="F260" s="236"/>
      <c r="G260" s="243"/>
      <c r="H260" s="242"/>
      <c r="I260" s="242"/>
    </row>
    <row r="261" spans="1:9" s="313" customFormat="1" ht="28" hidden="1" outlineLevel="1">
      <c r="A261" s="238"/>
      <c r="B261" s="239"/>
      <c r="C261" s="238" t="s">
        <v>162</v>
      </c>
      <c r="D261" s="238" t="s">
        <v>1317</v>
      </c>
      <c r="E261" s="240" t="s">
        <v>882</v>
      </c>
      <c r="F261" s="236"/>
    </row>
    <row r="262" spans="1:9" s="313" customFormat="1" ht="42" hidden="1" outlineLevel="1">
      <c r="A262" s="238"/>
      <c r="B262" s="239"/>
      <c r="C262" s="238" t="s">
        <v>164</v>
      </c>
      <c r="D262" s="238" t="s">
        <v>1290</v>
      </c>
      <c r="E262" s="240"/>
      <c r="F262" s="237"/>
    </row>
    <row r="263" spans="1:9" s="313" customFormat="1" ht="42" hidden="1" outlineLevel="1">
      <c r="A263" s="238"/>
      <c r="B263" s="239"/>
      <c r="C263" s="238" t="s">
        <v>173</v>
      </c>
      <c r="D263" s="238" t="s">
        <v>1291</v>
      </c>
      <c r="E263" s="240" t="s">
        <v>1318</v>
      </c>
      <c r="F263" s="314"/>
    </row>
    <row r="264" spans="1:9" s="313" customFormat="1" ht="28" hidden="1" outlineLevel="1">
      <c r="A264" s="238"/>
      <c r="B264" s="239"/>
      <c r="C264" s="238" t="s">
        <v>176</v>
      </c>
      <c r="D264" s="238" t="s">
        <v>1293</v>
      </c>
      <c r="E264" s="240" t="s">
        <v>1294</v>
      </c>
      <c r="F264" s="315"/>
    </row>
    <row r="265" spans="1:9" s="313" customFormat="1" ht="126" collapsed="1">
      <c r="A265" s="238" t="s">
        <v>1081</v>
      </c>
      <c r="B265" s="239">
        <v>18.59</v>
      </c>
      <c r="C265" s="238" t="s">
        <v>1319</v>
      </c>
      <c r="D265" s="238" t="s">
        <v>1320</v>
      </c>
      <c r="E265" s="240"/>
      <c r="F265" s="236"/>
      <c r="G265" s="243"/>
      <c r="H265" s="242"/>
    </row>
    <row r="266" spans="1:9" s="313" customFormat="1" ht="28" hidden="1" outlineLevel="1">
      <c r="A266" s="238"/>
      <c r="B266" s="239"/>
      <c r="C266" s="238" t="s">
        <v>162</v>
      </c>
      <c r="D266" s="238" t="s">
        <v>1321</v>
      </c>
      <c r="E266" s="240" t="s">
        <v>1322</v>
      </c>
      <c r="F266" s="236"/>
    </row>
    <row r="267" spans="1:9" s="313" customFormat="1" ht="28" hidden="1" outlineLevel="1">
      <c r="A267" s="238"/>
      <c r="B267" s="239"/>
      <c r="C267" s="238" t="s">
        <v>164</v>
      </c>
      <c r="D267" s="238" t="s">
        <v>1323</v>
      </c>
      <c r="E267" s="240" t="s">
        <v>1324</v>
      </c>
      <c r="F267" s="314"/>
    </row>
    <row r="268" spans="1:9" s="313" customFormat="1" ht="84" hidden="1" outlineLevel="1">
      <c r="A268" s="238"/>
      <c r="B268" s="239"/>
      <c r="C268" s="238" t="s">
        <v>173</v>
      </c>
      <c r="D268" s="238" t="s">
        <v>1325</v>
      </c>
      <c r="E268" s="240" t="s">
        <v>1326</v>
      </c>
      <c r="F268" s="237"/>
    </row>
    <row r="269" spans="1:9" s="313" customFormat="1" ht="28" hidden="1" outlineLevel="1">
      <c r="A269" s="238"/>
      <c r="B269" s="239"/>
      <c r="C269" s="238" t="s">
        <v>176</v>
      </c>
      <c r="D269" s="238" t="s">
        <v>1327</v>
      </c>
      <c r="E269" s="240" t="s">
        <v>885</v>
      </c>
      <c r="F269" s="314"/>
    </row>
    <row r="270" spans="1:9" s="313" customFormat="1" ht="378" hidden="1" outlineLevel="1">
      <c r="A270" s="238"/>
      <c r="B270" s="239"/>
      <c r="C270" s="238" t="s">
        <v>179</v>
      </c>
      <c r="D270" s="238" t="s">
        <v>1328</v>
      </c>
      <c r="E270" s="240" t="s">
        <v>1329</v>
      </c>
      <c r="F270" s="245"/>
    </row>
    <row r="271" spans="1:9" s="313" customFormat="1" ht="98" collapsed="1">
      <c r="A271" s="238" t="s">
        <v>1081</v>
      </c>
      <c r="B271" s="239">
        <v>18.600000000000001</v>
      </c>
      <c r="C271" s="238" t="s">
        <v>1330</v>
      </c>
      <c r="D271" s="238" t="s">
        <v>1331</v>
      </c>
      <c r="E271" s="240"/>
      <c r="F271" s="236"/>
      <c r="G271" s="243"/>
      <c r="H271" s="242"/>
    </row>
    <row r="272" spans="1:9" s="313" customFormat="1" ht="28" hidden="1" outlineLevel="1">
      <c r="A272" s="238"/>
      <c r="B272" s="239"/>
      <c r="C272" s="238" t="s">
        <v>162</v>
      </c>
      <c r="D272" s="238" t="s">
        <v>1321</v>
      </c>
      <c r="E272" s="240" t="s">
        <v>1322</v>
      </c>
      <c r="F272" s="315"/>
    </row>
    <row r="273" spans="1:8" s="313" customFormat="1" ht="42" hidden="1" outlineLevel="1">
      <c r="A273" s="238"/>
      <c r="B273" s="239"/>
      <c r="C273" s="238" t="s">
        <v>164</v>
      </c>
      <c r="D273" s="238" t="s">
        <v>1332</v>
      </c>
      <c r="E273" s="240" t="s">
        <v>1324</v>
      </c>
      <c r="F273" s="314"/>
    </row>
    <row r="274" spans="1:8" s="313" customFormat="1" ht="84" hidden="1" outlineLevel="1">
      <c r="A274" s="238"/>
      <c r="B274" s="239"/>
      <c r="C274" s="238" t="s">
        <v>173</v>
      </c>
      <c r="D274" s="238" t="s">
        <v>1325</v>
      </c>
      <c r="E274" s="240" t="s">
        <v>1326</v>
      </c>
      <c r="F274" s="315"/>
    </row>
    <row r="275" spans="1:8" s="313" customFormat="1" ht="28" hidden="1" outlineLevel="1">
      <c r="A275" s="238"/>
      <c r="B275" s="239"/>
      <c r="C275" s="238" t="s">
        <v>176</v>
      </c>
      <c r="D275" s="238" t="s">
        <v>1327</v>
      </c>
      <c r="E275" s="240" t="s">
        <v>885</v>
      </c>
      <c r="F275" s="314"/>
    </row>
    <row r="276" spans="1:8" s="313" customFormat="1" ht="308" hidden="1" outlineLevel="1">
      <c r="A276" s="238"/>
      <c r="B276" s="239"/>
      <c r="C276" s="238" t="s">
        <v>179</v>
      </c>
      <c r="D276" s="238" t="s">
        <v>1333</v>
      </c>
      <c r="E276" s="240" t="s">
        <v>1334</v>
      </c>
      <c r="F276" s="236"/>
    </row>
    <row r="277" spans="1:8" s="313" customFormat="1" ht="98" collapsed="1">
      <c r="A277" s="238" t="s">
        <v>1081</v>
      </c>
      <c r="B277" s="239">
        <v>18.61</v>
      </c>
      <c r="C277" s="238" t="s">
        <v>1335</v>
      </c>
      <c r="D277" s="238" t="s">
        <v>1336</v>
      </c>
      <c r="E277" s="240"/>
      <c r="F277" s="236"/>
      <c r="G277" s="243"/>
      <c r="H277" s="242"/>
    </row>
    <row r="278" spans="1:8" s="313" customFormat="1" ht="28" hidden="1" outlineLevel="1">
      <c r="A278" s="238"/>
      <c r="B278" s="239"/>
      <c r="C278" s="238" t="s">
        <v>162</v>
      </c>
      <c r="D278" s="238" t="s">
        <v>1321</v>
      </c>
      <c r="E278" s="240" t="s">
        <v>1322</v>
      </c>
      <c r="F278" s="236"/>
    </row>
    <row r="279" spans="1:8" s="313" customFormat="1" ht="42" hidden="1" outlineLevel="1">
      <c r="A279" s="238"/>
      <c r="B279" s="239"/>
      <c r="C279" s="238" t="s">
        <v>164</v>
      </c>
      <c r="D279" s="238" t="s">
        <v>1337</v>
      </c>
      <c r="E279" s="240" t="s">
        <v>1338</v>
      </c>
      <c r="F279" s="314"/>
    </row>
    <row r="280" spans="1:8" s="313" customFormat="1" ht="84" hidden="1" outlineLevel="1">
      <c r="A280" s="238"/>
      <c r="B280" s="239"/>
      <c r="C280" s="238" t="s">
        <v>173</v>
      </c>
      <c r="D280" s="238" t="s">
        <v>1325</v>
      </c>
      <c r="E280" s="240" t="s">
        <v>1326</v>
      </c>
      <c r="F280" s="236"/>
    </row>
    <row r="281" spans="1:8" s="313" customFormat="1" ht="28" hidden="1" outlineLevel="1">
      <c r="A281" s="238"/>
      <c r="B281" s="239"/>
      <c r="C281" s="238" t="s">
        <v>176</v>
      </c>
      <c r="D281" s="238" t="s">
        <v>1327</v>
      </c>
      <c r="E281" s="240" t="s">
        <v>885</v>
      </c>
      <c r="F281" s="236"/>
    </row>
    <row r="282" spans="1:8" s="313" customFormat="1" ht="294" hidden="1" outlineLevel="1">
      <c r="A282" s="238"/>
      <c r="B282" s="239"/>
      <c r="C282" s="238" t="s">
        <v>179</v>
      </c>
      <c r="D282" s="238" t="s">
        <v>1172</v>
      </c>
      <c r="E282" s="240" t="s">
        <v>1339</v>
      </c>
      <c r="F282" s="236"/>
    </row>
    <row r="283" spans="1:8" s="313" customFormat="1" ht="98" collapsed="1">
      <c r="A283" s="238" t="s">
        <v>1081</v>
      </c>
      <c r="B283" s="239">
        <v>18.62</v>
      </c>
      <c r="C283" s="238" t="s">
        <v>1340</v>
      </c>
      <c r="D283" s="238" t="s">
        <v>1341</v>
      </c>
      <c r="E283" s="240"/>
      <c r="F283" s="314"/>
      <c r="G283" s="324"/>
      <c r="H283" s="243"/>
    </row>
    <row r="284" spans="1:8" s="313" customFormat="1" ht="42" hidden="1" outlineLevel="1">
      <c r="A284" s="238"/>
      <c r="B284" s="239"/>
      <c r="C284" s="238" t="s">
        <v>162</v>
      </c>
      <c r="D284" s="238" t="s">
        <v>1342</v>
      </c>
      <c r="E284" s="240" t="s">
        <v>1343</v>
      </c>
      <c r="F284" s="315"/>
    </row>
    <row r="285" spans="1:8" s="313" customFormat="1" ht="168" hidden="1" outlineLevel="1">
      <c r="A285" s="238"/>
      <c r="B285" s="239"/>
      <c r="C285" s="238" t="s">
        <v>164</v>
      </c>
      <c r="D285" s="238" t="s">
        <v>1344</v>
      </c>
      <c r="E285" s="240" t="s">
        <v>1345</v>
      </c>
      <c r="F285" s="315"/>
    </row>
    <row r="286" spans="1:8" s="313" customFormat="1" ht="28" hidden="1" outlineLevel="1">
      <c r="A286" s="238"/>
      <c r="B286" s="239"/>
      <c r="C286" s="238" t="s">
        <v>173</v>
      </c>
      <c r="D286" s="325" t="s">
        <v>1346</v>
      </c>
      <c r="E286" s="326" t="s">
        <v>1294</v>
      </c>
      <c r="F286" s="314"/>
    </row>
    <row r="287" spans="1:8" s="313" customFormat="1" ht="98" collapsed="1">
      <c r="A287" s="238" t="s">
        <v>1081</v>
      </c>
      <c r="B287" s="239">
        <v>18.63</v>
      </c>
      <c r="C287" s="238" t="s">
        <v>1347</v>
      </c>
      <c r="D287" s="238" t="s">
        <v>1348</v>
      </c>
      <c r="E287" s="240"/>
      <c r="F287" s="315"/>
      <c r="G287" s="324"/>
      <c r="H287" s="243"/>
    </row>
    <row r="288" spans="1:8" s="313" customFormat="1" hidden="1" outlineLevel="1">
      <c r="A288" s="238"/>
      <c r="B288" s="239"/>
      <c r="C288" s="238" t="s">
        <v>162</v>
      </c>
      <c r="D288" s="238" t="s">
        <v>1349</v>
      </c>
      <c r="E288" s="240" t="s">
        <v>1343</v>
      </c>
      <c r="F288" s="315"/>
    </row>
    <row r="289" spans="1:8" s="313" customFormat="1" ht="168" hidden="1" outlineLevel="1">
      <c r="A289" s="238"/>
      <c r="B289" s="239"/>
      <c r="C289" s="238" t="s">
        <v>164</v>
      </c>
      <c r="D289" s="238" t="s">
        <v>1344</v>
      </c>
      <c r="E289" s="240" t="s">
        <v>1345</v>
      </c>
      <c r="F289" s="315"/>
    </row>
    <row r="290" spans="1:8" s="313" customFormat="1" ht="28" hidden="1" outlineLevel="1">
      <c r="A290" s="238"/>
      <c r="B290" s="239"/>
      <c r="C290" s="238" t="s">
        <v>173</v>
      </c>
      <c r="D290" s="325" t="s">
        <v>1346</v>
      </c>
      <c r="E290" s="326" t="s">
        <v>1294</v>
      </c>
      <c r="F290" s="314"/>
    </row>
    <row r="291" spans="1:8" s="313" customFormat="1" ht="84" collapsed="1">
      <c r="A291" s="238" t="s">
        <v>1081</v>
      </c>
      <c r="B291" s="239">
        <v>18.64</v>
      </c>
      <c r="C291" s="238" t="s">
        <v>1350</v>
      </c>
      <c r="D291" s="238" t="s">
        <v>1351</v>
      </c>
      <c r="E291" s="240"/>
      <c r="F291" s="315"/>
      <c r="G291" s="324"/>
      <c r="H291" s="243"/>
    </row>
    <row r="292" spans="1:8" s="313" customFormat="1" hidden="1" outlineLevel="1">
      <c r="A292" s="240"/>
      <c r="B292" s="319"/>
      <c r="C292" s="240" t="s">
        <v>162</v>
      </c>
      <c r="D292" s="240" t="s">
        <v>1352</v>
      </c>
      <c r="E292" s="240" t="s">
        <v>1343</v>
      </c>
      <c r="F292" s="315"/>
    </row>
    <row r="293" spans="1:8" s="313" customFormat="1" ht="168" hidden="1" outlineLevel="1">
      <c r="A293" s="240"/>
      <c r="B293" s="319"/>
      <c r="C293" s="240" t="s">
        <v>164</v>
      </c>
      <c r="D293" s="240" t="s">
        <v>1344</v>
      </c>
      <c r="E293" s="240" t="s">
        <v>1345</v>
      </c>
      <c r="F293" s="315"/>
    </row>
    <row r="294" spans="1:8" s="313" customFormat="1" ht="28" hidden="1" outlineLevel="1">
      <c r="A294" s="240"/>
      <c r="B294" s="319"/>
      <c r="C294" s="240" t="s">
        <v>173</v>
      </c>
      <c r="D294" s="326" t="s">
        <v>1346</v>
      </c>
      <c r="E294" s="326" t="s">
        <v>1294</v>
      </c>
      <c r="F294" s="314"/>
    </row>
    <row r="295" spans="1:8" s="313" customFormat="1" collapsed="1">
      <c r="A295" s="240"/>
      <c r="B295" s="319"/>
      <c r="C295" s="240"/>
      <c r="D295" s="240"/>
      <c r="E295" s="240"/>
      <c r="F295" s="315"/>
      <c r="G295" s="243"/>
      <c r="H295" s="243"/>
    </row>
  </sheetData>
  <autoFilter ref="A1:I294">
    <filterColumn colId="1">
      <customFilters>
        <customFilter operator="notEqual" val=" "/>
      </customFilters>
    </filterColumn>
  </autoFilter>
  <conditionalFormatting sqref="F81:F295">
    <cfRule type="cellIs" dxfId="2" priority="1" operator="equal">
      <formula>"N/A"</formula>
    </cfRule>
    <cfRule type="cellIs" dxfId="1" priority="2" operator="equal">
      <formula>"FAILED"</formula>
    </cfRule>
    <cfRule type="cellIs" dxfId="0" priority="3" operator="equal">
      <formula>"PASSED"</formula>
    </cfRule>
  </conditionalFormatting>
  <dataValidations count="1">
    <dataValidation type="list" allowBlank="1" showInputMessage="1" showErrorMessage="1" sqref="G65:G80 G10:G14 G2:G6">
      <formula1>"PASS,FAIL,BLOCK"</formula1>
    </dataValidation>
  </dataValidation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workbookViewId="0">
      <selection activeCell="F13" sqref="F13"/>
    </sheetView>
  </sheetViews>
  <sheetFormatPr baseColWidth="10" defaultColWidth="10.83203125" defaultRowHeight="14" x14ac:dyDescent="0"/>
  <cols>
    <col min="1" max="1" width="5" style="85" bestFit="1" customWidth="1"/>
    <col min="2" max="2" width="20.5" style="85" customWidth="1"/>
    <col min="3" max="3" width="8" style="106" customWidth="1"/>
    <col min="4" max="4" width="52.1640625" style="85" customWidth="1"/>
    <col min="5" max="6" width="13.5" style="85" bestFit="1" customWidth="1"/>
    <col min="7" max="7" width="11.6640625" style="85" bestFit="1" customWidth="1"/>
    <col min="8" max="8" width="10.83203125" style="85"/>
    <col min="9" max="9" width="56.1640625" style="87" customWidth="1"/>
    <col min="10" max="16384" width="10.83203125" style="105"/>
  </cols>
  <sheetData>
    <row r="1" spans="1:9" s="83" customFormat="1" ht="15">
      <c r="A1" s="80" t="s">
        <v>69</v>
      </c>
      <c r="B1" s="80" t="s">
        <v>70</v>
      </c>
      <c r="C1" s="81" t="s">
        <v>1</v>
      </c>
      <c r="D1" s="80" t="s">
        <v>71</v>
      </c>
      <c r="E1" s="80" t="s">
        <v>72</v>
      </c>
      <c r="F1" s="80" t="s">
        <v>73</v>
      </c>
      <c r="G1" s="80" t="s">
        <v>11</v>
      </c>
      <c r="H1" s="80" t="s">
        <v>74</v>
      </c>
      <c r="I1" s="82" t="s">
        <v>8</v>
      </c>
    </row>
    <row r="2" spans="1:9" s="85" customFormat="1">
      <c r="A2" s="84">
        <v>1</v>
      </c>
      <c r="B2" s="131" t="s">
        <v>39</v>
      </c>
      <c r="C2" s="84">
        <v>1</v>
      </c>
      <c r="D2" s="87" t="s">
        <v>150</v>
      </c>
      <c r="E2" s="88">
        <v>41680</v>
      </c>
      <c r="F2" s="88">
        <v>41682</v>
      </c>
      <c r="G2" s="85" t="s">
        <v>35</v>
      </c>
      <c r="I2" s="87"/>
    </row>
    <row r="3" spans="1:9" s="90" customFormat="1" ht="15">
      <c r="A3" s="84">
        <v>2</v>
      </c>
      <c r="B3" s="132" t="s">
        <v>40</v>
      </c>
      <c r="C3" s="84">
        <v>2</v>
      </c>
      <c r="D3" s="89" t="s">
        <v>151</v>
      </c>
      <c r="E3" s="88">
        <v>41681</v>
      </c>
      <c r="F3" s="88">
        <v>41683</v>
      </c>
      <c r="G3" s="85" t="s">
        <v>32</v>
      </c>
      <c r="H3" s="85"/>
      <c r="I3" s="87"/>
    </row>
    <row r="4" spans="1:9" s="90" customFormat="1" ht="15">
      <c r="A4" s="84">
        <v>3</v>
      </c>
      <c r="B4" s="132" t="s">
        <v>41</v>
      </c>
      <c r="C4" s="84">
        <v>3</v>
      </c>
      <c r="D4" s="87" t="s">
        <v>152</v>
      </c>
      <c r="E4" s="88">
        <v>41682</v>
      </c>
      <c r="F4" s="88">
        <v>41684</v>
      </c>
      <c r="G4" s="85" t="s">
        <v>36</v>
      </c>
      <c r="H4" s="85"/>
      <c r="I4" s="87"/>
    </row>
    <row r="5" spans="1:9" s="90" customFormat="1" ht="15">
      <c r="A5" s="84">
        <v>4</v>
      </c>
      <c r="B5" s="132" t="s">
        <v>42</v>
      </c>
      <c r="C5" s="84">
        <v>4</v>
      </c>
      <c r="D5" s="89" t="s">
        <v>153</v>
      </c>
      <c r="E5" s="88">
        <v>41683</v>
      </c>
      <c r="F5" s="88">
        <v>41685</v>
      </c>
      <c r="G5" s="85" t="s">
        <v>34</v>
      </c>
      <c r="H5" s="85"/>
      <c r="I5" s="87"/>
    </row>
    <row r="6" spans="1:9" s="90" customFormat="1" ht="15">
      <c r="A6" s="84">
        <v>5</v>
      </c>
      <c r="B6" s="132" t="s">
        <v>43</v>
      </c>
      <c r="C6" s="84">
        <v>5</v>
      </c>
      <c r="D6" s="87" t="s">
        <v>154</v>
      </c>
      <c r="E6" s="88">
        <v>41684</v>
      </c>
      <c r="F6" s="88">
        <v>41686</v>
      </c>
      <c r="G6" s="85" t="s">
        <v>33</v>
      </c>
      <c r="H6" s="85"/>
      <c r="I6" s="91"/>
    </row>
    <row r="7" spans="1:9" s="90" customFormat="1" ht="15">
      <c r="A7" s="84">
        <v>6</v>
      </c>
      <c r="B7" s="132" t="s">
        <v>44</v>
      </c>
      <c r="C7" s="84">
        <v>6</v>
      </c>
      <c r="D7" s="89" t="s">
        <v>155</v>
      </c>
      <c r="E7" s="88">
        <v>41685</v>
      </c>
      <c r="F7" s="88">
        <v>41687</v>
      </c>
      <c r="G7" s="85" t="s">
        <v>35</v>
      </c>
      <c r="H7" s="85"/>
      <c r="I7" s="91"/>
    </row>
    <row r="8" spans="1:9" s="90" customFormat="1" ht="15">
      <c r="A8" s="84">
        <v>7</v>
      </c>
      <c r="B8" s="132" t="s">
        <v>45</v>
      </c>
      <c r="C8" s="84">
        <v>7</v>
      </c>
      <c r="D8" s="87" t="s">
        <v>156</v>
      </c>
      <c r="E8" s="88">
        <v>41686</v>
      </c>
      <c r="F8" s="88">
        <v>41688</v>
      </c>
      <c r="G8" s="85" t="s">
        <v>37</v>
      </c>
      <c r="H8" s="85"/>
      <c r="I8" s="87"/>
    </row>
    <row r="9" spans="1:9" s="90" customFormat="1" ht="15">
      <c r="A9" s="84">
        <v>8</v>
      </c>
      <c r="B9" s="132" t="s">
        <v>46</v>
      </c>
      <c r="C9" s="84">
        <v>8</v>
      </c>
      <c r="D9" s="89" t="s">
        <v>157</v>
      </c>
      <c r="E9" s="88">
        <v>41687</v>
      </c>
      <c r="F9" s="88">
        <v>41689</v>
      </c>
      <c r="G9" s="85" t="s">
        <v>160</v>
      </c>
      <c r="H9" s="85"/>
      <c r="I9" s="91"/>
    </row>
    <row r="10" spans="1:9" s="90" customFormat="1" ht="15">
      <c r="A10" s="84">
        <v>9</v>
      </c>
      <c r="B10" s="132" t="s">
        <v>47</v>
      </c>
      <c r="C10" s="84">
        <v>9</v>
      </c>
      <c r="D10" s="87" t="s">
        <v>158</v>
      </c>
      <c r="E10" s="88">
        <v>41688</v>
      </c>
      <c r="F10" s="88">
        <v>41690</v>
      </c>
      <c r="G10" s="85" t="s">
        <v>35</v>
      </c>
      <c r="H10" s="85"/>
      <c r="I10" s="87"/>
    </row>
    <row r="11" spans="1:9" s="90" customFormat="1" ht="15">
      <c r="A11" s="84">
        <v>10</v>
      </c>
      <c r="B11" s="132" t="s">
        <v>48</v>
      </c>
      <c r="C11" s="84">
        <v>10</v>
      </c>
      <c r="D11" s="89" t="s">
        <v>159</v>
      </c>
      <c r="E11" s="88">
        <v>41689</v>
      </c>
      <c r="F11" s="88">
        <v>41691</v>
      </c>
      <c r="G11" s="85" t="s">
        <v>36</v>
      </c>
      <c r="H11" s="85"/>
      <c r="I11" s="87"/>
    </row>
    <row r="12" spans="1:9" s="90" customFormat="1" ht="15">
      <c r="A12" s="84"/>
      <c r="B12" s="85"/>
      <c r="C12" s="86"/>
      <c r="D12" s="92"/>
      <c r="E12" s="88"/>
      <c r="F12" s="88"/>
      <c r="G12" s="85"/>
      <c r="H12" s="85"/>
      <c r="I12" s="87"/>
    </row>
    <row r="13" spans="1:9" s="90" customFormat="1" ht="15">
      <c r="A13" s="84"/>
      <c r="B13" s="85"/>
      <c r="C13" s="86"/>
      <c r="D13" s="92"/>
      <c r="E13" s="88"/>
      <c r="F13" s="88"/>
      <c r="G13" s="85"/>
      <c r="H13" s="85"/>
      <c r="I13" s="87"/>
    </row>
    <row r="14" spans="1:9" s="90" customFormat="1" ht="15">
      <c r="A14" s="84"/>
      <c r="B14" s="85"/>
      <c r="C14" s="86"/>
      <c r="D14" s="92"/>
      <c r="E14" s="88"/>
      <c r="F14" s="88"/>
      <c r="G14" s="85"/>
      <c r="H14" s="93"/>
      <c r="I14" s="87"/>
    </row>
    <row r="15" spans="1:9" s="90" customFormat="1" ht="15">
      <c r="A15" s="84"/>
      <c r="B15" s="85"/>
      <c r="C15" s="86"/>
      <c r="D15" s="92"/>
      <c r="E15" s="88"/>
      <c r="F15" s="88"/>
      <c r="G15" s="85"/>
      <c r="H15" s="93"/>
      <c r="I15" s="87"/>
    </row>
    <row r="16" spans="1:9" s="90" customFormat="1" ht="15">
      <c r="A16" s="84"/>
      <c r="B16" s="84"/>
      <c r="C16" s="86"/>
      <c r="D16" s="84"/>
      <c r="E16" s="88"/>
      <c r="F16" s="88"/>
      <c r="G16" s="85"/>
      <c r="H16" s="85"/>
      <c r="I16" s="87"/>
    </row>
    <row r="17" spans="1:9" s="90" customFormat="1" ht="15">
      <c r="A17" s="84"/>
      <c r="B17" s="84"/>
      <c r="C17" s="86"/>
      <c r="D17" s="94"/>
      <c r="E17" s="88"/>
      <c r="F17" s="88"/>
      <c r="G17" s="85"/>
      <c r="H17" s="85"/>
      <c r="I17" s="87"/>
    </row>
    <row r="18" spans="1:9" s="90" customFormat="1" ht="15">
      <c r="A18" s="84"/>
      <c r="B18" s="84"/>
      <c r="C18" s="86"/>
      <c r="D18" s="94"/>
      <c r="E18" s="88"/>
      <c r="F18" s="88"/>
      <c r="G18" s="85"/>
      <c r="H18" s="85"/>
      <c r="I18" s="87"/>
    </row>
    <row r="19" spans="1:9" s="90" customFormat="1" ht="15">
      <c r="A19" s="84"/>
      <c r="B19" s="84"/>
      <c r="C19" s="86"/>
      <c r="D19" s="94"/>
      <c r="E19" s="88"/>
      <c r="F19" s="88"/>
      <c r="G19" s="85"/>
      <c r="H19" s="85"/>
      <c r="I19" s="91"/>
    </row>
    <row r="20" spans="1:9" s="90" customFormat="1" ht="15">
      <c r="A20" s="84"/>
      <c r="B20" s="84"/>
      <c r="C20" s="86"/>
      <c r="D20" s="85"/>
      <c r="E20" s="88"/>
      <c r="F20" s="88"/>
      <c r="G20" s="85"/>
      <c r="H20" s="93"/>
    </row>
    <row r="21" spans="1:9" s="90" customFormat="1" ht="15">
      <c r="A21" s="84"/>
      <c r="B21" s="84"/>
      <c r="C21" s="86"/>
      <c r="D21" s="85"/>
      <c r="E21" s="88"/>
      <c r="F21" s="88"/>
      <c r="G21" s="85"/>
      <c r="H21" s="85"/>
      <c r="I21" s="91"/>
    </row>
    <row r="22" spans="1:9" s="90" customFormat="1" ht="15">
      <c r="A22" s="84"/>
      <c r="B22" s="84"/>
      <c r="C22" s="86"/>
      <c r="D22" s="85"/>
      <c r="E22" s="88"/>
      <c r="F22" s="88"/>
      <c r="G22" s="85"/>
      <c r="H22" s="93"/>
      <c r="I22" s="91"/>
    </row>
    <row r="23" spans="1:9" s="90" customFormat="1" ht="15">
      <c r="A23" s="84"/>
      <c r="B23" s="84"/>
      <c r="C23" s="86"/>
      <c r="D23" s="85"/>
      <c r="E23" s="88"/>
      <c r="F23" s="88"/>
      <c r="G23" s="85"/>
      <c r="H23" s="85"/>
      <c r="I23" s="87"/>
    </row>
    <row r="24" spans="1:9" s="90" customFormat="1" ht="15">
      <c r="A24" s="84"/>
      <c r="B24" s="84"/>
      <c r="C24" s="95"/>
      <c r="D24" s="96"/>
      <c r="E24" s="88"/>
      <c r="F24" s="88"/>
      <c r="G24" s="85"/>
      <c r="H24" s="85"/>
      <c r="I24" s="87"/>
    </row>
    <row r="25" spans="1:9" s="90" customFormat="1" ht="15">
      <c r="A25" s="84"/>
      <c r="B25" s="84"/>
      <c r="C25" s="95"/>
      <c r="D25" s="96"/>
      <c r="E25" s="88"/>
      <c r="F25" s="88"/>
      <c r="G25" s="85"/>
      <c r="H25" s="85"/>
      <c r="I25" s="87"/>
    </row>
    <row r="26" spans="1:9" s="90" customFormat="1" ht="15">
      <c r="A26" s="84"/>
      <c r="B26" s="84"/>
      <c r="C26" s="95"/>
      <c r="D26" s="96"/>
      <c r="E26" s="88"/>
      <c r="F26" s="88"/>
      <c r="G26" s="85"/>
      <c r="H26" s="85"/>
      <c r="I26" s="87"/>
    </row>
    <row r="27" spans="1:9" s="90" customFormat="1" ht="15">
      <c r="A27" s="84"/>
      <c r="B27" s="84"/>
      <c r="C27" s="95"/>
      <c r="D27" s="96"/>
      <c r="E27" s="88"/>
      <c r="F27" s="88"/>
      <c r="G27" s="85"/>
      <c r="H27" s="85"/>
      <c r="I27" s="87"/>
    </row>
    <row r="28" spans="1:9" s="90" customFormat="1" ht="15">
      <c r="A28" s="84"/>
      <c r="B28" s="84"/>
      <c r="C28" s="97"/>
      <c r="D28" s="89"/>
      <c r="E28" s="88"/>
      <c r="F28" s="88"/>
      <c r="G28" s="85"/>
      <c r="H28" s="85"/>
      <c r="I28" s="87"/>
    </row>
    <row r="29" spans="1:9" s="90" customFormat="1" ht="15">
      <c r="A29" s="84"/>
      <c r="B29" s="84"/>
      <c r="C29" s="97"/>
      <c r="D29" s="89"/>
      <c r="E29" s="88"/>
      <c r="F29" s="88"/>
      <c r="G29" s="85"/>
      <c r="H29" s="85"/>
      <c r="I29" s="87"/>
    </row>
    <row r="30" spans="1:9" s="90" customFormat="1" ht="15">
      <c r="A30" s="84"/>
      <c r="B30" s="84"/>
      <c r="C30" s="97"/>
      <c r="D30" s="89"/>
      <c r="E30" s="88"/>
      <c r="F30" s="88"/>
      <c r="G30" s="85"/>
      <c r="H30" s="85"/>
      <c r="I30" s="87"/>
    </row>
    <row r="31" spans="1:9" s="90" customFormat="1" ht="15">
      <c r="A31" s="84"/>
      <c r="B31" s="84"/>
      <c r="C31" s="97"/>
      <c r="D31" s="89"/>
      <c r="E31" s="88"/>
      <c r="F31" s="88"/>
      <c r="G31" s="85"/>
      <c r="H31" s="85"/>
      <c r="I31" s="87"/>
    </row>
    <row r="32" spans="1:9" s="90" customFormat="1" ht="15">
      <c r="A32" s="84"/>
      <c r="B32" s="84"/>
      <c r="C32" s="97"/>
      <c r="D32" s="89"/>
      <c r="E32" s="88"/>
      <c r="F32" s="88"/>
      <c r="G32" s="85"/>
      <c r="H32" s="85"/>
      <c r="I32" s="87"/>
    </row>
    <row r="33" spans="1:9" s="90" customFormat="1" ht="15">
      <c r="A33" s="84"/>
      <c r="B33" s="84"/>
      <c r="C33" s="97"/>
      <c r="D33" s="89"/>
      <c r="E33" s="88"/>
      <c r="F33" s="88"/>
      <c r="G33" s="85"/>
      <c r="H33" s="85"/>
      <c r="I33" s="87"/>
    </row>
    <row r="34" spans="1:9" s="90" customFormat="1" ht="15">
      <c r="A34" s="84"/>
      <c r="B34" s="84"/>
      <c r="C34" s="97"/>
      <c r="D34" s="98"/>
      <c r="E34" s="88"/>
      <c r="F34" s="88"/>
      <c r="G34" s="85"/>
      <c r="H34" s="85"/>
      <c r="I34" s="87"/>
    </row>
    <row r="35" spans="1:9" s="90" customFormat="1" ht="15">
      <c r="A35" s="84"/>
      <c r="B35" s="84"/>
      <c r="C35" s="97"/>
      <c r="D35" s="98"/>
      <c r="E35" s="88"/>
      <c r="F35" s="88"/>
      <c r="G35" s="85"/>
      <c r="H35" s="85"/>
      <c r="I35" s="87"/>
    </row>
    <row r="36" spans="1:9" s="90" customFormat="1" ht="15">
      <c r="A36" s="84"/>
      <c r="B36" s="84"/>
      <c r="C36" s="97"/>
      <c r="D36" s="98"/>
      <c r="E36" s="88"/>
      <c r="F36" s="88"/>
      <c r="G36" s="85"/>
      <c r="H36" s="85"/>
      <c r="I36" s="87"/>
    </row>
    <row r="37" spans="1:9" s="90" customFormat="1" ht="15">
      <c r="A37" s="84"/>
      <c r="B37" s="84"/>
      <c r="C37" s="97"/>
      <c r="D37" s="98"/>
      <c r="E37" s="88"/>
      <c r="F37" s="88"/>
      <c r="G37" s="85"/>
      <c r="H37" s="85"/>
      <c r="I37" s="87"/>
    </row>
    <row r="38" spans="1:9" s="90" customFormat="1" ht="15">
      <c r="A38" s="84"/>
      <c r="B38" s="84"/>
      <c r="C38" s="97"/>
      <c r="D38" s="98"/>
      <c r="E38" s="88"/>
      <c r="F38" s="88"/>
      <c r="G38" s="85"/>
      <c r="H38" s="85"/>
      <c r="I38" s="87"/>
    </row>
    <row r="39" spans="1:9" s="90" customFormat="1" ht="15">
      <c r="A39" s="84"/>
      <c r="B39" s="84"/>
      <c r="C39" s="99"/>
      <c r="D39" s="100"/>
      <c r="E39" s="88"/>
      <c r="F39" s="88"/>
      <c r="G39" s="85"/>
      <c r="H39" s="85"/>
      <c r="I39" s="87"/>
    </row>
    <row r="40" spans="1:9" s="90" customFormat="1" ht="15">
      <c r="A40" s="84"/>
      <c r="B40" s="84"/>
      <c r="C40" s="99"/>
      <c r="D40" s="89"/>
      <c r="E40" s="88"/>
      <c r="F40" s="88"/>
      <c r="G40" s="85"/>
      <c r="H40" s="85"/>
      <c r="I40" s="87"/>
    </row>
    <row r="41" spans="1:9" s="90" customFormat="1" ht="15">
      <c r="A41" s="84"/>
      <c r="B41" s="84"/>
      <c r="C41" s="99"/>
      <c r="D41" s="89"/>
      <c r="E41" s="88"/>
      <c r="F41" s="88"/>
      <c r="G41" s="85"/>
      <c r="H41" s="85"/>
      <c r="I41" s="87"/>
    </row>
    <row r="42" spans="1:9" s="90" customFormat="1" ht="15">
      <c r="A42" s="84"/>
      <c r="B42" s="84"/>
      <c r="C42" s="99"/>
      <c r="D42" s="89"/>
      <c r="E42" s="88"/>
      <c r="F42" s="88"/>
      <c r="G42" s="85"/>
      <c r="H42" s="85"/>
      <c r="I42" s="87"/>
    </row>
    <row r="43" spans="1:9" s="90" customFormat="1" ht="15">
      <c r="A43" s="84"/>
      <c r="B43" s="84"/>
      <c r="C43" s="99"/>
      <c r="D43" s="89"/>
      <c r="E43" s="88"/>
      <c r="F43" s="88"/>
      <c r="G43" s="85"/>
      <c r="H43" s="85"/>
      <c r="I43" s="87"/>
    </row>
    <row r="44" spans="1:9" s="90" customFormat="1" ht="15">
      <c r="A44" s="84"/>
      <c r="B44" s="84"/>
      <c r="C44" s="99"/>
      <c r="D44" s="87"/>
      <c r="E44" s="88"/>
      <c r="F44" s="88"/>
      <c r="G44" s="85"/>
      <c r="H44" s="85"/>
      <c r="I44" s="87"/>
    </row>
    <row r="45" spans="1:9" s="90" customFormat="1" ht="15">
      <c r="A45" s="84"/>
      <c r="B45" s="84"/>
      <c r="C45" s="99"/>
      <c r="D45" s="101"/>
      <c r="E45" s="88"/>
      <c r="F45" s="88"/>
      <c r="G45" s="85"/>
      <c r="H45" s="85"/>
      <c r="I45" s="87"/>
    </row>
    <row r="46" spans="1:9" s="90" customFormat="1" ht="31.5" customHeight="1">
      <c r="A46" s="84"/>
      <c r="B46" s="84"/>
      <c r="C46" s="99"/>
      <c r="D46" s="87"/>
      <c r="E46" s="88"/>
      <c r="F46" s="88"/>
      <c r="G46" s="85"/>
      <c r="H46" s="85"/>
      <c r="I46" s="91"/>
    </row>
    <row r="47" spans="1:9" s="90" customFormat="1" ht="15">
      <c r="A47" s="84"/>
      <c r="B47" s="84"/>
      <c r="C47" s="99"/>
      <c r="D47" s="102"/>
      <c r="E47" s="88"/>
      <c r="F47" s="88"/>
      <c r="G47" s="85"/>
      <c r="H47" s="85"/>
      <c r="I47" s="87"/>
    </row>
    <row r="48" spans="1:9" s="90" customFormat="1" ht="15">
      <c r="A48" s="84"/>
      <c r="B48" s="84"/>
      <c r="C48" s="99"/>
      <c r="D48" s="102"/>
      <c r="E48" s="88"/>
      <c r="F48" s="88"/>
      <c r="G48" s="85"/>
      <c r="H48" s="85"/>
      <c r="I48" s="87"/>
    </row>
    <row r="49" spans="1:9" s="90" customFormat="1" ht="15">
      <c r="A49" s="84"/>
      <c r="B49" s="84"/>
      <c r="C49" s="86"/>
      <c r="D49" s="87"/>
      <c r="E49" s="88"/>
      <c r="F49" s="88"/>
      <c r="G49" s="85"/>
      <c r="H49" s="85"/>
      <c r="I49" s="87"/>
    </row>
    <row r="50" spans="1:9" s="90" customFormat="1" ht="15">
      <c r="A50" s="84"/>
      <c r="B50" s="84"/>
      <c r="C50" s="86"/>
      <c r="D50" s="87"/>
      <c r="E50" s="88"/>
      <c r="F50" s="88"/>
      <c r="G50" s="85"/>
      <c r="H50" s="85"/>
      <c r="I50" s="87"/>
    </row>
    <row r="51" spans="1:9" s="90" customFormat="1" ht="15">
      <c r="A51" s="84"/>
      <c r="B51" s="84"/>
      <c r="C51" s="86"/>
      <c r="D51" s="89"/>
      <c r="E51" s="88"/>
      <c r="F51" s="88"/>
      <c r="G51" s="85"/>
      <c r="H51" s="85"/>
      <c r="I51" s="87"/>
    </row>
    <row r="52" spans="1:9" s="90" customFormat="1" ht="15">
      <c r="A52" s="84"/>
      <c r="B52" s="84"/>
      <c r="C52" s="86"/>
      <c r="D52" s="87"/>
      <c r="E52" s="88"/>
      <c r="F52" s="88"/>
      <c r="G52" s="85"/>
      <c r="H52" s="85"/>
      <c r="I52" s="87"/>
    </row>
    <row r="53" spans="1:9" s="90" customFormat="1" ht="15">
      <c r="A53" s="84"/>
      <c r="B53" s="84"/>
      <c r="C53" s="86"/>
      <c r="D53" s="87"/>
      <c r="E53" s="88"/>
      <c r="F53" s="88"/>
      <c r="G53" s="85"/>
      <c r="H53" s="85"/>
      <c r="I53" s="87"/>
    </row>
    <row r="54" spans="1:9" s="90" customFormat="1" ht="15">
      <c r="A54" s="84"/>
      <c r="B54" s="87"/>
      <c r="C54" s="86"/>
      <c r="D54" s="87"/>
      <c r="E54" s="88"/>
      <c r="F54" s="88"/>
      <c r="G54" s="85"/>
      <c r="H54" s="85"/>
      <c r="I54" s="87"/>
    </row>
    <row r="55" spans="1:9" s="90" customFormat="1" ht="15">
      <c r="A55" s="84"/>
      <c r="B55" s="87"/>
      <c r="C55" s="86"/>
      <c r="D55" s="87"/>
      <c r="E55" s="88"/>
      <c r="F55" s="88"/>
      <c r="G55" s="85"/>
      <c r="H55" s="85"/>
      <c r="I55" s="87"/>
    </row>
    <row r="56" spans="1:9" s="90" customFormat="1" ht="15">
      <c r="A56" s="84"/>
      <c r="B56" s="87"/>
      <c r="C56" s="86"/>
      <c r="D56" s="87"/>
      <c r="E56" s="88"/>
      <c r="F56" s="88"/>
      <c r="G56" s="85"/>
      <c r="H56" s="85"/>
      <c r="I56" s="87"/>
    </row>
    <row r="57" spans="1:9" s="90" customFormat="1" ht="15">
      <c r="A57" s="84"/>
      <c r="B57" s="87"/>
      <c r="C57" s="86"/>
      <c r="D57" s="87"/>
      <c r="E57" s="88"/>
      <c r="F57" s="88"/>
      <c r="G57" s="85"/>
      <c r="H57" s="85"/>
      <c r="I57" s="87"/>
    </row>
    <row r="58" spans="1:9" s="90" customFormat="1" ht="15">
      <c r="A58" s="84"/>
      <c r="B58" s="87"/>
      <c r="C58" s="86"/>
      <c r="D58" s="114"/>
      <c r="E58" s="88"/>
      <c r="F58" s="88"/>
      <c r="G58" s="85"/>
      <c r="H58" s="85"/>
      <c r="I58" s="87"/>
    </row>
    <row r="59" spans="1:9" s="90" customFormat="1" ht="15">
      <c r="A59" s="84"/>
      <c r="B59" s="87"/>
      <c r="C59" s="86"/>
      <c r="D59" s="114"/>
      <c r="E59" s="88"/>
      <c r="F59" s="88"/>
      <c r="G59" s="85"/>
      <c r="H59" s="85"/>
      <c r="I59" s="87"/>
    </row>
    <row r="60" spans="1:9" s="90" customFormat="1" ht="15">
      <c r="A60" s="84"/>
      <c r="B60" s="87"/>
      <c r="C60" s="86"/>
      <c r="D60" s="114"/>
      <c r="E60" s="88"/>
      <c r="F60" s="88"/>
      <c r="G60" s="85"/>
      <c r="H60" s="85"/>
      <c r="I60" s="87"/>
    </row>
    <row r="61" spans="1:9" s="90" customFormat="1" ht="15">
      <c r="A61" s="84"/>
      <c r="B61" s="87"/>
      <c r="C61" s="86"/>
      <c r="D61" s="114"/>
      <c r="E61" s="88"/>
      <c r="F61" s="88"/>
      <c r="G61" s="85"/>
      <c r="H61" s="85"/>
      <c r="I61" s="87"/>
    </row>
    <row r="62" spans="1:9" s="90" customFormat="1" ht="15">
      <c r="A62" s="84"/>
      <c r="B62" s="103"/>
      <c r="C62" s="86"/>
      <c r="D62" s="113"/>
      <c r="E62" s="88"/>
      <c r="F62" s="85"/>
      <c r="G62" s="85"/>
      <c r="H62" s="85"/>
      <c r="I62" s="87"/>
    </row>
    <row r="63" spans="1:9" s="90" customFormat="1" ht="15">
      <c r="A63" s="84"/>
      <c r="B63" s="103"/>
      <c r="C63" s="86"/>
      <c r="D63" s="113"/>
      <c r="E63" s="88"/>
      <c r="F63" s="85"/>
      <c r="G63" s="85"/>
      <c r="H63" s="85"/>
      <c r="I63" s="87"/>
    </row>
    <row r="64" spans="1:9" s="90" customFormat="1" ht="15">
      <c r="A64" s="84"/>
      <c r="B64" s="103"/>
      <c r="C64" s="86"/>
      <c r="D64" s="113"/>
      <c r="E64" s="88"/>
      <c r="F64" s="88"/>
      <c r="G64" s="85"/>
      <c r="H64" s="85"/>
      <c r="I64" s="87"/>
    </row>
    <row r="65" spans="1:9" s="90" customFormat="1" ht="15">
      <c r="A65" s="84"/>
      <c r="B65" s="103"/>
      <c r="C65" s="86"/>
      <c r="D65" s="113"/>
      <c r="E65" s="88"/>
      <c r="F65" s="88"/>
      <c r="G65" s="85"/>
      <c r="H65" s="85"/>
      <c r="I65" s="87"/>
    </row>
    <row r="66" spans="1:9" s="90" customFormat="1" ht="15">
      <c r="A66" s="84"/>
      <c r="B66" s="103"/>
      <c r="C66" s="86"/>
      <c r="D66" s="113"/>
      <c r="E66" s="88"/>
      <c r="F66" s="85"/>
      <c r="G66" s="85"/>
      <c r="H66" s="85"/>
      <c r="I66" s="87"/>
    </row>
    <row r="67" spans="1:9" s="90" customFormat="1" ht="15">
      <c r="A67" s="84"/>
      <c r="B67" s="103"/>
      <c r="C67" s="86"/>
      <c r="D67" s="115"/>
      <c r="E67" s="88"/>
      <c r="F67" s="88"/>
      <c r="G67" s="85"/>
      <c r="H67" s="85"/>
      <c r="I67" s="87"/>
    </row>
    <row r="68" spans="1:9" s="90" customFormat="1" ht="15">
      <c r="A68" s="84"/>
      <c r="B68" s="103"/>
      <c r="C68" s="86"/>
      <c r="D68" s="113"/>
      <c r="E68" s="88"/>
      <c r="F68" s="88"/>
      <c r="G68" s="85"/>
      <c r="H68" s="85"/>
      <c r="I68" s="87"/>
    </row>
    <row r="69" spans="1:9" s="90" customFormat="1" ht="15">
      <c r="A69" s="84"/>
      <c r="B69" s="103"/>
      <c r="C69" s="86"/>
      <c r="D69" s="115"/>
      <c r="E69" s="88"/>
      <c r="F69" s="88"/>
      <c r="G69" s="85"/>
      <c r="H69" s="85"/>
      <c r="I69" s="87"/>
    </row>
    <row r="70" spans="1:9" s="90" customFormat="1" ht="15">
      <c r="A70" s="84"/>
      <c r="B70" s="103"/>
      <c r="C70" s="86"/>
      <c r="D70" s="113"/>
      <c r="E70" s="88"/>
      <c r="F70" s="88"/>
      <c r="G70" s="85"/>
      <c r="H70" s="85"/>
      <c r="I70" s="87"/>
    </row>
    <row r="71" spans="1:9" s="90" customFormat="1" ht="15">
      <c r="A71" s="84"/>
      <c r="B71" s="103"/>
      <c r="C71" s="86"/>
      <c r="D71" s="113"/>
      <c r="E71" s="88"/>
      <c r="F71" s="88"/>
      <c r="G71" s="85"/>
      <c r="H71" s="85"/>
      <c r="I71" s="87"/>
    </row>
    <row r="72" spans="1:9" s="90" customFormat="1" ht="15">
      <c r="A72" s="84"/>
      <c r="B72" s="104"/>
      <c r="C72" s="86"/>
      <c r="D72" s="87"/>
      <c r="E72" s="88"/>
      <c r="F72" s="88"/>
      <c r="G72" s="85"/>
      <c r="H72" s="85"/>
      <c r="I72" s="87"/>
    </row>
    <row r="73" spans="1:9" s="90" customFormat="1" ht="15">
      <c r="A73" s="84"/>
      <c r="B73" s="104"/>
      <c r="C73" s="86"/>
      <c r="D73" s="87"/>
      <c r="E73" s="88"/>
      <c r="F73" s="88"/>
      <c r="G73" s="85"/>
      <c r="H73" s="85"/>
      <c r="I73" s="87"/>
    </row>
    <row r="74" spans="1:9" s="90" customFormat="1" ht="15">
      <c r="A74" s="84"/>
      <c r="B74" s="104"/>
      <c r="C74" s="86"/>
      <c r="D74" s="87"/>
      <c r="E74" s="88"/>
      <c r="F74" s="88"/>
      <c r="G74" s="85"/>
      <c r="H74" s="85"/>
      <c r="I74" s="87"/>
    </row>
    <row r="75" spans="1:9" s="90" customFormat="1" ht="15">
      <c r="A75" s="84"/>
      <c r="B75" s="104"/>
      <c r="C75" s="86"/>
      <c r="D75" s="87"/>
      <c r="E75" s="88"/>
      <c r="F75" s="85"/>
      <c r="G75" s="85"/>
      <c r="H75" s="85"/>
      <c r="I75" s="87"/>
    </row>
    <row r="76" spans="1:9" s="90" customFormat="1" ht="15">
      <c r="A76" s="84"/>
      <c r="B76" s="104"/>
      <c r="C76" s="86"/>
      <c r="D76" s="87"/>
      <c r="E76" s="88"/>
      <c r="F76" s="85"/>
      <c r="G76" s="85"/>
      <c r="H76" s="85"/>
      <c r="I76" s="87"/>
    </row>
    <row r="77" spans="1:9">
      <c r="A77" s="84"/>
      <c r="B77" s="104"/>
      <c r="C77" s="86"/>
      <c r="E77" s="88"/>
    </row>
    <row r="78" spans="1:9" ht="15">
      <c r="D78" s="107"/>
      <c r="E78" s="88"/>
    </row>
    <row r="79" spans="1:9" ht="15">
      <c r="D79" s="107"/>
      <c r="E79" s="88"/>
    </row>
    <row r="80" spans="1:9" ht="15">
      <c r="D80" s="107"/>
      <c r="E80" s="88"/>
    </row>
    <row r="81" spans="4:4" ht="15">
      <c r="D81" s="108"/>
    </row>
    <row r="82" spans="4:4" ht="15">
      <c r="D82" s="109"/>
    </row>
    <row r="84" spans="4:4" ht="15">
      <c r="D84" s="109"/>
    </row>
    <row r="85" spans="4:4" ht="15">
      <c r="D85" s="109"/>
    </row>
    <row r="86" spans="4:4" ht="15">
      <c r="D86" s="109"/>
    </row>
    <row r="87" spans="4:4" ht="15">
      <c r="D87" s="109"/>
    </row>
    <row r="88" spans="4:4" ht="15">
      <c r="D88" s="109"/>
    </row>
    <row r="89" spans="4:4" ht="15">
      <c r="D89" s="109"/>
    </row>
  </sheetData>
  <conditionalFormatting sqref="G1:H1048576">
    <cfRule type="containsText" dxfId="67" priority="1" operator="containsText" text="Blocked">
      <formula>NOT(ISERROR(SEARCH("Blocked",G1)))</formula>
    </cfRule>
    <cfRule type="containsText" dxfId="66" priority="2" operator="containsText" text="Out of Scope">
      <formula>NOT(ISERROR(SEARCH("Out of Scope",G1)))</formula>
    </cfRule>
    <cfRule type="containsText" dxfId="65" priority="3" operator="containsText" text="N/A">
      <formula>NOT(ISERROR(SEARCH("N/A",G1)))</formula>
    </cfRule>
    <cfRule type="containsText" dxfId="64" priority="4" operator="containsText" text="Cond.Pass">
      <formula>NOT(ISERROR(SEARCH("Cond.Pass",G1)))</formula>
    </cfRule>
    <cfRule type="containsText" dxfId="63" priority="5" operator="containsText" text="Passed">
      <formula>NOT(ISERROR(SEARCH("Passed",G1)))</formula>
    </cfRule>
    <cfRule type="containsText" dxfId="62" priority="6" operator="containsText" text="Failed">
      <formula>NOT(ISERROR(SEARCH("Failed",G1)))</formula>
    </cfRule>
  </conditionalFormatting>
  <pageMargins left="0.75" right="0.75" top="1" bottom="1" header="0.5" footer="0.5"/>
  <pageSetup paperSize="9" orientation="portrait" horizontalDpi="4294967292" verticalDpi="4294967292"/>
  <extLst>
    <ext xmlns:x14="http://schemas.microsoft.com/office/spreadsheetml/2009/9/main" uri="{CCE6A557-97BC-4b89-ADB6-D9C93CAAB3DF}">
      <x14:dataValidations xmlns:xm="http://schemas.microsoft.com/office/excel/2006/main" count="2">
        <x14:dataValidation type="list" allowBlank="1" showInputMessage="1" showErrorMessage="1">
          <x14:formula1>
            <xm:f>[1]Summary!#REF!</xm:f>
          </x14:formula1>
          <xm:sqref>H2:H77</xm:sqref>
        </x14:dataValidation>
        <x14:dataValidation type="list" allowBlank="1" showInputMessage="1" showErrorMessage="1">
          <x14:formula1>
            <xm:f>Summary!$C$30:$I$30</xm:f>
          </x14:formula1>
          <xm:sqref>G1:G1048576</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499984740745262"/>
  </sheetPr>
  <dimension ref="A1:E259"/>
  <sheetViews>
    <sheetView workbookViewId="0">
      <selection activeCell="C272" sqref="C272"/>
    </sheetView>
  </sheetViews>
  <sheetFormatPr baseColWidth="10" defaultRowHeight="15" x14ac:dyDescent="0"/>
  <cols>
    <col min="1" max="1" width="21.83203125" customWidth="1"/>
    <col min="2" max="2" width="7.33203125" style="360" bestFit="1" customWidth="1"/>
    <col min="3" max="3" width="57.6640625" customWidth="1"/>
    <col min="4" max="4" width="25.6640625" bestFit="1" customWidth="1"/>
    <col min="5" max="5" width="25.6640625" customWidth="1"/>
  </cols>
  <sheetData>
    <row r="1" spans="1:5">
      <c r="A1" s="133" t="s">
        <v>0</v>
      </c>
      <c r="B1" s="344" t="s">
        <v>2151</v>
      </c>
      <c r="C1" s="133" t="s">
        <v>71</v>
      </c>
      <c r="D1" s="133" t="s">
        <v>2161</v>
      </c>
      <c r="E1" s="133" t="s">
        <v>2159</v>
      </c>
    </row>
    <row r="2" spans="1:5">
      <c r="A2" s="139" t="s">
        <v>39</v>
      </c>
      <c r="B2" s="345">
        <v>1.01</v>
      </c>
      <c r="C2" s="139" t="s">
        <v>215</v>
      </c>
      <c r="D2" t="s">
        <v>2162</v>
      </c>
    </row>
    <row r="3" spans="1:5">
      <c r="A3" s="139" t="s">
        <v>39</v>
      </c>
      <c r="B3" s="345">
        <v>1.02</v>
      </c>
      <c r="C3" s="139" t="s">
        <v>218</v>
      </c>
      <c r="D3" t="s">
        <v>2162</v>
      </c>
    </row>
    <row r="4" spans="1:5" ht="28">
      <c r="A4" s="139" t="s">
        <v>39</v>
      </c>
      <c r="B4" s="345">
        <v>1.03</v>
      </c>
      <c r="C4" s="139" t="s">
        <v>219</v>
      </c>
      <c r="D4" t="s">
        <v>2162</v>
      </c>
    </row>
    <row r="5" spans="1:5">
      <c r="A5" s="139" t="s">
        <v>39</v>
      </c>
      <c r="B5" s="345">
        <v>1.04</v>
      </c>
      <c r="C5" s="139" t="s">
        <v>220</v>
      </c>
      <c r="D5" t="s">
        <v>2162</v>
      </c>
    </row>
    <row r="6" spans="1:5">
      <c r="A6" s="139" t="s">
        <v>39</v>
      </c>
      <c r="B6" s="345">
        <v>1.05</v>
      </c>
      <c r="C6" s="139" t="s">
        <v>222</v>
      </c>
      <c r="D6" t="s">
        <v>2162</v>
      </c>
    </row>
    <row r="7" spans="1:5">
      <c r="A7" s="139" t="s">
        <v>39</v>
      </c>
      <c r="B7" s="345">
        <v>1.06</v>
      </c>
      <c r="C7" s="139" t="s">
        <v>224</v>
      </c>
      <c r="D7" t="s">
        <v>2162</v>
      </c>
    </row>
    <row r="8" spans="1:5">
      <c r="A8" s="139" t="s">
        <v>39</v>
      </c>
      <c r="B8" s="345">
        <v>1.07</v>
      </c>
      <c r="C8" s="139" t="s">
        <v>226</v>
      </c>
      <c r="D8" t="s">
        <v>2162</v>
      </c>
    </row>
    <row r="9" spans="1:5">
      <c r="A9" s="139" t="s">
        <v>39</v>
      </c>
      <c r="B9" s="345">
        <v>1.08</v>
      </c>
      <c r="C9" s="139" t="s">
        <v>228</v>
      </c>
      <c r="D9" t="s">
        <v>2162</v>
      </c>
    </row>
    <row r="10" spans="1:5">
      <c r="A10" s="139" t="s">
        <v>39</v>
      </c>
      <c r="B10" s="345">
        <v>1.0900000000000001</v>
      </c>
      <c r="C10" s="139" t="s">
        <v>230</v>
      </c>
      <c r="D10" t="s">
        <v>2162</v>
      </c>
    </row>
    <row r="11" spans="1:5">
      <c r="A11" s="139" t="s">
        <v>39</v>
      </c>
      <c r="B11" s="346">
        <v>1.1000000000000001</v>
      </c>
      <c r="C11" s="139" t="s">
        <v>232</v>
      </c>
      <c r="D11" t="s">
        <v>2162</v>
      </c>
    </row>
    <row r="12" spans="1:5">
      <c r="A12" s="139" t="s">
        <v>39</v>
      </c>
      <c r="B12" s="345">
        <v>1.1100000000000001</v>
      </c>
      <c r="C12" s="139" t="s">
        <v>75</v>
      </c>
      <c r="D12" t="s">
        <v>2162</v>
      </c>
    </row>
    <row r="13" spans="1:5">
      <c r="A13" s="139" t="s">
        <v>39</v>
      </c>
      <c r="B13" s="345">
        <v>1.1200000000000001</v>
      </c>
      <c r="C13" s="139" t="s">
        <v>77</v>
      </c>
      <c r="D13" t="s">
        <v>2162</v>
      </c>
    </row>
    <row r="14" spans="1:5">
      <c r="A14" s="139" t="s">
        <v>39</v>
      </c>
      <c r="B14" s="345">
        <v>1.1299999999999999</v>
      </c>
      <c r="C14" s="139" t="s">
        <v>76</v>
      </c>
      <c r="D14" t="s">
        <v>2162</v>
      </c>
    </row>
    <row r="15" spans="1:5">
      <c r="A15" s="139" t="s">
        <v>39</v>
      </c>
      <c r="B15" s="345">
        <v>1.1399999999999999</v>
      </c>
      <c r="C15" s="139" t="s">
        <v>82</v>
      </c>
      <c r="D15" t="s">
        <v>2162</v>
      </c>
    </row>
    <row r="16" spans="1:5">
      <c r="A16" s="139" t="s">
        <v>39</v>
      </c>
      <c r="B16" s="345">
        <v>1.1499999999999999</v>
      </c>
      <c r="C16" s="139" t="s">
        <v>86</v>
      </c>
      <c r="D16" t="s">
        <v>2162</v>
      </c>
    </row>
    <row r="17" spans="1:4">
      <c r="A17" s="139" t="s">
        <v>39</v>
      </c>
      <c r="B17" s="345">
        <v>1.1599999999999999</v>
      </c>
      <c r="C17" s="139" t="s">
        <v>84</v>
      </c>
      <c r="D17" t="s">
        <v>2162</v>
      </c>
    </row>
    <row r="18" spans="1:4">
      <c r="A18" s="160" t="s">
        <v>40</v>
      </c>
      <c r="B18" s="347" t="s">
        <v>78</v>
      </c>
      <c r="C18" s="160" t="s">
        <v>340</v>
      </c>
      <c r="D18" t="s">
        <v>2162</v>
      </c>
    </row>
    <row r="19" spans="1:4">
      <c r="A19" s="160" t="s">
        <v>40</v>
      </c>
      <c r="B19" s="347" t="s">
        <v>79</v>
      </c>
      <c r="C19" s="160" t="s">
        <v>343</v>
      </c>
      <c r="D19" t="s">
        <v>2162</v>
      </c>
    </row>
    <row r="20" spans="1:4">
      <c r="A20" s="160" t="s">
        <v>40</v>
      </c>
      <c r="B20" s="347" t="s">
        <v>81</v>
      </c>
      <c r="C20" s="160" t="s">
        <v>346</v>
      </c>
      <c r="D20" t="s">
        <v>2162</v>
      </c>
    </row>
    <row r="21" spans="1:4">
      <c r="A21" s="160" t="s">
        <v>40</v>
      </c>
      <c r="B21" s="347" t="s">
        <v>83</v>
      </c>
      <c r="C21" s="160" t="s">
        <v>349</v>
      </c>
      <c r="D21" t="s">
        <v>2162</v>
      </c>
    </row>
    <row r="22" spans="1:4">
      <c r="A22" s="160" t="s">
        <v>40</v>
      </c>
      <c r="B22" s="347" t="s">
        <v>85</v>
      </c>
      <c r="C22" s="160" t="s">
        <v>352</v>
      </c>
      <c r="D22" t="s">
        <v>2162</v>
      </c>
    </row>
    <row r="23" spans="1:4">
      <c r="A23" s="160" t="s">
        <v>40</v>
      </c>
      <c r="B23" s="347" t="s">
        <v>87</v>
      </c>
      <c r="C23" s="160" t="s">
        <v>356</v>
      </c>
      <c r="D23" t="s">
        <v>2162</v>
      </c>
    </row>
    <row r="24" spans="1:4">
      <c r="A24" s="160" t="s">
        <v>40</v>
      </c>
      <c r="B24" s="347" t="s">
        <v>88</v>
      </c>
      <c r="C24" s="160" t="s">
        <v>359</v>
      </c>
      <c r="D24" t="s">
        <v>2162</v>
      </c>
    </row>
    <row r="25" spans="1:4">
      <c r="A25" s="160" t="s">
        <v>40</v>
      </c>
      <c r="B25" s="347" t="s">
        <v>89</v>
      </c>
      <c r="C25" s="160" t="s">
        <v>362</v>
      </c>
      <c r="D25" t="s">
        <v>2162</v>
      </c>
    </row>
    <row r="26" spans="1:4">
      <c r="A26" s="160" t="s">
        <v>40</v>
      </c>
      <c r="B26" s="347" t="s">
        <v>368</v>
      </c>
      <c r="C26" s="160" t="s">
        <v>369</v>
      </c>
      <c r="D26" t="s">
        <v>2162</v>
      </c>
    </row>
    <row r="27" spans="1:4">
      <c r="A27" s="160" t="s">
        <v>40</v>
      </c>
      <c r="B27" s="347" t="s">
        <v>376</v>
      </c>
      <c r="C27" s="160" t="s">
        <v>377</v>
      </c>
      <c r="D27" t="s">
        <v>2162</v>
      </c>
    </row>
    <row r="28" spans="1:4">
      <c r="A28" s="160" t="s">
        <v>40</v>
      </c>
      <c r="B28" s="347" t="s">
        <v>384</v>
      </c>
      <c r="C28" s="160" t="s">
        <v>80</v>
      </c>
      <c r="D28" t="s">
        <v>2162</v>
      </c>
    </row>
    <row r="29" spans="1:4">
      <c r="A29" s="160" t="s">
        <v>40</v>
      </c>
      <c r="B29" s="347" t="s">
        <v>385</v>
      </c>
      <c r="C29" s="160" t="s">
        <v>386</v>
      </c>
      <c r="D29" t="s">
        <v>2162</v>
      </c>
    </row>
    <row r="30" spans="1:4">
      <c r="A30" s="160" t="s">
        <v>40</v>
      </c>
      <c r="B30" s="347" t="s">
        <v>393</v>
      </c>
      <c r="C30" s="160" t="s">
        <v>394</v>
      </c>
      <c r="D30" t="s">
        <v>2162</v>
      </c>
    </row>
    <row r="31" spans="1:4">
      <c r="A31" s="160" t="s">
        <v>40</v>
      </c>
      <c r="B31" s="347" t="s">
        <v>406</v>
      </c>
      <c r="C31" s="160" t="s">
        <v>407</v>
      </c>
      <c r="D31" t="s">
        <v>2162</v>
      </c>
    </row>
    <row r="32" spans="1:4">
      <c r="A32" s="160" t="s">
        <v>40</v>
      </c>
      <c r="B32" s="347" t="s">
        <v>414</v>
      </c>
      <c r="C32" s="160" t="s">
        <v>415</v>
      </c>
      <c r="D32" t="s">
        <v>2162</v>
      </c>
    </row>
    <row r="33" spans="1:4">
      <c r="A33" s="160" t="s">
        <v>40</v>
      </c>
      <c r="B33" s="347" t="s">
        <v>419</v>
      </c>
      <c r="C33" s="160" t="s">
        <v>420</v>
      </c>
      <c r="D33" t="s">
        <v>2162</v>
      </c>
    </row>
    <row r="34" spans="1:4">
      <c r="A34" s="160" t="s">
        <v>40</v>
      </c>
      <c r="B34" s="347" t="s">
        <v>423</v>
      </c>
      <c r="C34" s="160" t="s">
        <v>424</v>
      </c>
      <c r="D34" t="s">
        <v>2162</v>
      </c>
    </row>
    <row r="35" spans="1:4" ht="28">
      <c r="A35" s="176" t="s">
        <v>41</v>
      </c>
      <c r="B35" s="348" t="s">
        <v>91</v>
      </c>
      <c r="C35" s="176" t="s">
        <v>430</v>
      </c>
      <c r="D35" t="s">
        <v>2225</v>
      </c>
    </row>
    <row r="36" spans="1:4">
      <c r="A36" s="176" t="s">
        <v>41</v>
      </c>
      <c r="B36" s="348" t="s">
        <v>92</v>
      </c>
      <c r="C36" s="176" t="s">
        <v>443</v>
      </c>
      <c r="D36" t="s">
        <v>2225</v>
      </c>
    </row>
    <row r="37" spans="1:4">
      <c r="A37" s="176" t="s">
        <v>41</v>
      </c>
      <c r="B37" s="348" t="s">
        <v>93</v>
      </c>
      <c r="C37" s="160" t="s">
        <v>95</v>
      </c>
      <c r="D37" t="s">
        <v>2225</v>
      </c>
    </row>
    <row r="38" spans="1:4">
      <c r="A38" s="187" t="s">
        <v>453</v>
      </c>
      <c r="B38" s="348" t="s">
        <v>94</v>
      </c>
      <c r="C38" s="188" t="s">
        <v>454</v>
      </c>
      <c r="D38" t="s">
        <v>2225</v>
      </c>
    </row>
    <row r="39" spans="1:4">
      <c r="A39" s="192" t="s">
        <v>453</v>
      </c>
      <c r="B39" s="349" t="s">
        <v>461</v>
      </c>
      <c r="C39" s="194" t="s">
        <v>462</v>
      </c>
      <c r="D39" t="s">
        <v>2225</v>
      </c>
    </row>
    <row r="40" spans="1:4">
      <c r="A40" s="187" t="s">
        <v>453</v>
      </c>
      <c r="B40" s="349" t="s">
        <v>469</v>
      </c>
      <c r="C40" s="194" t="s">
        <v>470</v>
      </c>
      <c r="D40" t="s">
        <v>2225</v>
      </c>
    </row>
    <row r="41" spans="1:4">
      <c r="A41" s="187" t="s">
        <v>453</v>
      </c>
      <c r="B41" s="349" t="s">
        <v>478</v>
      </c>
      <c r="C41" s="194" t="s">
        <v>479</v>
      </c>
      <c r="D41" t="s">
        <v>2225</v>
      </c>
    </row>
    <row r="42" spans="1:4">
      <c r="A42" s="187" t="s">
        <v>453</v>
      </c>
      <c r="B42" s="349" t="s">
        <v>487</v>
      </c>
      <c r="C42" s="194" t="s">
        <v>488</v>
      </c>
      <c r="D42" t="s">
        <v>2225</v>
      </c>
    </row>
    <row r="43" spans="1:4">
      <c r="A43" s="187" t="s">
        <v>453</v>
      </c>
      <c r="B43" s="349" t="s">
        <v>498</v>
      </c>
      <c r="C43" s="194" t="s">
        <v>499</v>
      </c>
      <c r="D43" t="s">
        <v>2225</v>
      </c>
    </row>
    <row r="44" spans="1:4">
      <c r="A44" s="187" t="s">
        <v>453</v>
      </c>
      <c r="B44" s="349" t="s">
        <v>503</v>
      </c>
      <c r="C44" s="194" t="s">
        <v>504</v>
      </c>
      <c r="D44" t="s">
        <v>2225</v>
      </c>
    </row>
    <row r="45" spans="1:4">
      <c r="A45" s="187" t="s">
        <v>453</v>
      </c>
      <c r="B45" s="349" t="s">
        <v>513</v>
      </c>
      <c r="C45" s="194" t="s">
        <v>514</v>
      </c>
      <c r="D45" t="s">
        <v>2225</v>
      </c>
    </row>
    <row r="46" spans="1:4" ht="28">
      <c r="A46" s="201" t="s">
        <v>515</v>
      </c>
      <c r="B46" s="347" t="s">
        <v>96</v>
      </c>
      <c r="C46" s="201" t="s">
        <v>516</v>
      </c>
      <c r="D46" t="s">
        <v>2226</v>
      </c>
    </row>
    <row r="47" spans="1:4" ht="42">
      <c r="A47" s="201" t="s">
        <v>515</v>
      </c>
      <c r="B47" s="347" t="s">
        <v>97</v>
      </c>
      <c r="C47" s="201" t="s">
        <v>523</v>
      </c>
      <c r="D47" t="s">
        <v>2226</v>
      </c>
    </row>
    <row r="48" spans="1:4" ht="28">
      <c r="A48" s="201" t="s">
        <v>515</v>
      </c>
      <c r="B48" s="350" t="s">
        <v>98</v>
      </c>
      <c r="C48" s="209" t="s">
        <v>534</v>
      </c>
      <c r="D48" t="s">
        <v>2226</v>
      </c>
    </row>
    <row r="49" spans="1:4">
      <c r="A49" s="201" t="s">
        <v>515</v>
      </c>
      <c r="B49" s="347" t="s">
        <v>99</v>
      </c>
      <c r="C49" s="201" t="s">
        <v>542</v>
      </c>
      <c r="D49" t="s">
        <v>2226</v>
      </c>
    </row>
    <row r="50" spans="1:4">
      <c r="A50" s="201" t="s">
        <v>515</v>
      </c>
      <c r="B50" s="347" t="s">
        <v>100</v>
      </c>
      <c r="C50" s="201" t="s">
        <v>551</v>
      </c>
      <c r="D50" t="s">
        <v>2226</v>
      </c>
    </row>
    <row r="51" spans="1:4">
      <c r="A51" s="301" t="s">
        <v>557</v>
      </c>
      <c r="B51" s="351" t="s">
        <v>104</v>
      </c>
      <c r="C51" s="263" t="s">
        <v>90</v>
      </c>
      <c r="D51" t="s">
        <v>2227</v>
      </c>
    </row>
    <row r="52" spans="1:4">
      <c r="A52" s="301" t="s">
        <v>557</v>
      </c>
      <c r="B52" s="351" t="s">
        <v>105</v>
      </c>
      <c r="C52" s="301" t="s">
        <v>563</v>
      </c>
      <c r="D52" t="s">
        <v>2227</v>
      </c>
    </row>
    <row r="53" spans="1:4">
      <c r="A53" s="301" t="s">
        <v>557</v>
      </c>
      <c r="B53" s="347" t="s">
        <v>2148</v>
      </c>
      <c r="C53" s="263" t="s">
        <v>2052</v>
      </c>
      <c r="D53" t="s">
        <v>2227</v>
      </c>
    </row>
    <row r="54" spans="1:4">
      <c r="A54" s="301" t="s">
        <v>557</v>
      </c>
      <c r="B54" s="347" t="s">
        <v>108</v>
      </c>
      <c r="C54" s="263" t="s">
        <v>577</v>
      </c>
      <c r="D54" t="s">
        <v>2227</v>
      </c>
    </row>
    <row r="55" spans="1:4">
      <c r="A55" s="301" t="s">
        <v>557</v>
      </c>
      <c r="B55" s="347" t="s">
        <v>110</v>
      </c>
      <c r="C55" s="263" t="s">
        <v>586</v>
      </c>
      <c r="D55" t="s">
        <v>2227</v>
      </c>
    </row>
    <row r="56" spans="1:4">
      <c r="A56" s="301" t="s">
        <v>557</v>
      </c>
      <c r="B56" s="347" t="s">
        <v>112</v>
      </c>
      <c r="C56" s="263" t="s">
        <v>594</v>
      </c>
      <c r="D56" t="s">
        <v>2227</v>
      </c>
    </row>
    <row r="57" spans="1:4">
      <c r="A57" s="301" t="s">
        <v>557</v>
      </c>
      <c r="B57" s="348" t="s">
        <v>113</v>
      </c>
      <c r="C57" s="217" t="s">
        <v>605</v>
      </c>
      <c r="D57" t="s">
        <v>2227</v>
      </c>
    </row>
    <row r="58" spans="1:4">
      <c r="A58" s="301" t="s">
        <v>557</v>
      </c>
      <c r="B58" s="348" t="s">
        <v>114</v>
      </c>
      <c r="C58" s="217" t="s">
        <v>610</v>
      </c>
      <c r="D58" t="s">
        <v>2227</v>
      </c>
    </row>
    <row r="59" spans="1:4">
      <c r="A59" s="160" t="s">
        <v>615</v>
      </c>
      <c r="B59" s="347" t="s">
        <v>117</v>
      </c>
      <c r="C59" s="160" t="s">
        <v>616</v>
      </c>
      <c r="D59" t="s">
        <v>2228</v>
      </c>
    </row>
    <row r="60" spans="1:4">
      <c r="A60" s="160" t="s">
        <v>615</v>
      </c>
      <c r="B60" s="350" t="s">
        <v>119</v>
      </c>
      <c r="C60" s="220" t="s">
        <v>620</v>
      </c>
      <c r="D60" t="s">
        <v>2228</v>
      </c>
    </row>
    <row r="61" spans="1:4">
      <c r="A61" s="160" t="s">
        <v>615</v>
      </c>
      <c r="B61" s="347" t="s">
        <v>120</v>
      </c>
      <c r="C61" s="160" t="s">
        <v>631</v>
      </c>
      <c r="D61" t="s">
        <v>2228</v>
      </c>
    </row>
    <row r="62" spans="1:4">
      <c r="A62" s="160" t="s">
        <v>615</v>
      </c>
      <c r="B62" s="347" t="s">
        <v>121</v>
      </c>
      <c r="C62" s="160" t="s">
        <v>643</v>
      </c>
      <c r="D62" t="s">
        <v>2228</v>
      </c>
    </row>
    <row r="63" spans="1:4">
      <c r="A63" s="160" t="s">
        <v>615</v>
      </c>
      <c r="B63" s="347" t="s">
        <v>122</v>
      </c>
      <c r="C63" s="160" t="s">
        <v>647</v>
      </c>
      <c r="D63" t="s">
        <v>2228</v>
      </c>
    </row>
    <row r="64" spans="1:4">
      <c r="A64" s="160" t="s">
        <v>615</v>
      </c>
      <c r="B64" s="347" t="s">
        <v>655</v>
      </c>
      <c r="C64" s="160" t="s">
        <v>656</v>
      </c>
      <c r="D64" t="s">
        <v>2228</v>
      </c>
    </row>
    <row r="65" spans="1:4">
      <c r="A65" s="160" t="s">
        <v>615</v>
      </c>
      <c r="B65" s="347" t="s">
        <v>662</v>
      </c>
      <c r="C65" s="160" t="s">
        <v>663</v>
      </c>
      <c r="D65" t="s">
        <v>2228</v>
      </c>
    </row>
    <row r="66" spans="1:4">
      <c r="A66" s="160" t="s">
        <v>615</v>
      </c>
      <c r="B66" s="347" t="s">
        <v>669</v>
      </c>
      <c r="C66" s="160" t="s">
        <v>670</v>
      </c>
      <c r="D66" t="s">
        <v>2228</v>
      </c>
    </row>
    <row r="67" spans="1:4">
      <c r="A67" s="160" t="s">
        <v>615</v>
      </c>
      <c r="B67" s="347" t="s">
        <v>680</v>
      </c>
      <c r="C67" s="160" t="s">
        <v>101</v>
      </c>
      <c r="D67" t="s">
        <v>2228</v>
      </c>
    </row>
    <row r="68" spans="1:4">
      <c r="A68" s="160" t="s">
        <v>615</v>
      </c>
      <c r="B68" s="347" t="s">
        <v>689</v>
      </c>
      <c r="C68" s="300" t="s">
        <v>690</v>
      </c>
      <c r="D68" t="s">
        <v>2228</v>
      </c>
    </row>
    <row r="69" spans="1:4">
      <c r="A69" s="160" t="s">
        <v>615</v>
      </c>
      <c r="B69" s="347" t="s">
        <v>693</v>
      </c>
      <c r="C69" s="224" t="s">
        <v>102</v>
      </c>
      <c r="D69" t="s">
        <v>2228</v>
      </c>
    </row>
    <row r="70" spans="1:4">
      <c r="A70" s="160" t="s">
        <v>615</v>
      </c>
      <c r="B70" s="347" t="s">
        <v>698</v>
      </c>
      <c r="C70" s="224" t="s">
        <v>699</v>
      </c>
      <c r="D70" t="s">
        <v>2228</v>
      </c>
    </row>
    <row r="71" spans="1:4">
      <c r="A71" s="160" t="s">
        <v>615</v>
      </c>
      <c r="B71" s="347" t="s">
        <v>705</v>
      </c>
      <c r="C71" s="224" t="s">
        <v>103</v>
      </c>
      <c r="D71" t="s">
        <v>2228</v>
      </c>
    </row>
    <row r="72" spans="1:4">
      <c r="A72" s="160" t="s">
        <v>615</v>
      </c>
      <c r="B72" s="347" t="s">
        <v>711</v>
      </c>
      <c r="C72" s="224" t="s">
        <v>712</v>
      </c>
      <c r="D72" t="s">
        <v>2228</v>
      </c>
    </row>
    <row r="73" spans="1:4">
      <c r="A73" s="160" t="s">
        <v>615</v>
      </c>
      <c r="B73" s="347" t="s">
        <v>720</v>
      </c>
      <c r="C73" s="180" t="s">
        <v>721</v>
      </c>
      <c r="D73" s="363" t="s">
        <v>2228</v>
      </c>
    </row>
    <row r="74" spans="1:4">
      <c r="A74" s="160" t="s">
        <v>729</v>
      </c>
      <c r="B74" s="347" t="s">
        <v>124</v>
      </c>
      <c r="C74" s="160" t="s">
        <v>730</v>
      </c>
      <c r="D74" t="s">
        <v>2229</v>
      </c>
    </row>
    <row r="75" spans="1:4">
      <c r="A75" s="160" t="s">
        <v>729</v>
      </c>
      <c r="B75" s="347" t="s">
        <v>126</v>
      </c>
      <c r="C75" s="160" t="s">
        <v>734</v>
      </c>
      <c r="D75" t="s">
        <v>2229</v>
      </c>
    </row>
    <row r="76" spans="1:4">
      <c r="A76" s="160" t="s">
        <v>729</v>
      </c>
      <c r="B76" s="347" t="s">
        <v>128</v>
      </c>
      <c r="C76" s="160" t="s">
        <v>738</v>
      </c>
      <c r="D76" t="s">
        <v>2229</v>
      </c>
    </row>
    <row r="77" spans="1:4">
      <c r="A77" s="201" t="s">
        <v>742</v>
      </c>
      <c r="B77" s="352">
        <v>7.04</v>
      </c>
      <c r="C77" s="201" t="s">
        <v>743</v>
      </c>
      <c r="D77" t="s">
        <v>742</v>
      </c>
    </row>
    <row r="78" spans="1:4">
      <c r="A78" s="201" t="s">
        <v>742</v>
      </c>
      <c r="B78" s="352">
        <v>7.05</v>
      </c>
      <c r="C78" s="201" t="s">
        <v>753</v>
      </c>
      <c r="D78" t="s">
        <v>742</v>
      </c>
    </row>
    <row r="79" spans="1:4">
      <c r="A79" s="201" t="s">
        <v>742</v>
      </c>
      <c r="B79" s="352">
        <v>7.06</v>
      </c>
      <c r="C79" s="201" t="s">
        <v>761</v>
      </c>
      <c r="D79" t="s">
        <v>742</v>
      </c>
    </row>
    <row r="80" spans="1:4">
      <c r="A80" s="160" t="s">
        <v>765</v>
      </c>
      <c r="B80" s="347" t="s">
        <v>136</v>
      </c>
      <c r="C80" s="160" t="s">
        <v>766</v>
      </c>
      <c r="D80" t="s">
        <v>2336</v>
      </c>
    </row>
    <row r="81" spans="1:4">
      <c r="A81" s="160" t="s">
        <v>765</v>
      </c>
      <c r="B81" s="347" t="s">
        <v>2152</v>
      </c>
      <c r="C81" s="160" t="s">
        <v>2153</v>
      </c>
      <c r="D81" t="s">
        <v>2336</v>
      </c>
    </row>
    <row r="82" spans="1:4">
      <c r="A82" s="160" t="s">
        <v>765</v>
      </c>
      <c r="B82" s="347" t="s">
        <v>137</v>
      </c>
      <c r="C82" s="160" t="s">
        <v>778</v>
      </c>
      <c r="D82" t="s">
        <v>2336</v>
      </c>
    </row>
    <row r="83" spans="1:4">
      <c r="A83" s="160" t="s">
        <v>765</v>
      </c>
      <c r="B83" s="347" t="s">
        <v>138</v>
      </c>
      <c r="C83" s="160" t="s">
        <v>784</v>
      </c>
      <c r="D83" t="s">
        <v>2336</v>
      </c>
    </row>
    <row r="84" spans="1:4">
      <c r="A84" s="160" t="s">
        <v>765</v>
      </c>
      <c r="B84" s="347" t="s">
        <v>139</v>
      </c>
      <c r="C84" s="160" t="s">
        <v>789</v>
      </c>
      <c r="D84" t="s">
        <v>2336</v>
      </c>
    </row>
    <row r="85" spans="1:4">
      <c r="A85" s="160" t="s">
        <v>765</v>
      </c>
      <c r="B85" s="347" t="s">
        <v>140</v>
      </c>
      <c r="C85" s="160" t="s">
        <v>789</v>
      </c>
      <c r="D85" t="s">
        <v>2336</v>
      </c>
    </row>
    <row r="86" spans="1:4" ht="28">
      <c r="A86" s="220" t="s">
        <v>795</v>
      </c>
      <c r="B86" s="350" t="s">
        <v>141</v>
      </c>
      <c r="C86" s="220" t="s">
        <v>796</v>
      </c>
      <c r="D86" t="s">
        <v>2230</v>
      </c>
    </row>
    <row r="87" spans="1:4">
      <c r="A87" s="220" t="s">
        <v>795</v>
      </c>
      <c r="B87" s="347" t="s">
        <v>142</v>
      </c>
      <c r="C87" s="160" t="s">
        <v>106</v>
      </c>
      <c r="D87" t="s">
        <v>2230</v>
      </c>
    </row>
    <row r="88" spans="1:4">
      <c r="A88" s="220" t="s">
        <v>795</v>
      </c>
      <c r="B88" s="347" t="s">
        <v>143</v>
      </c>
      <c r="C88" s="160" t="s">
        <v>107</v>
      </c>
      <c r="D88" t="s">
        <v>2230</v>
      </c>
    </row>
    <row r="89" spans="1:4">
      <c r="A89" s="220" t="s">
        <v>795</v>
      </c>
      <c r="B89" s="347" t="s">
        <v>144</v>
      </c>
      <c r="C89" s="160" t="s">
        <v>109</v>
      </c>
      <c r="D89" t="s">
        <v>2230</v>
      </c>
    </row>
    <row r="90" spans="1:4">
      <c r="A90" s="220" t="s">
        <v>795</v>
      </c>
      <c r="B90" s="350" t="s">
        <v>145</v>
      </c>
      <c r="C90" s="220" t="s">
        <v>825</v>
      </c>
      <c r="D90" t="s">
        <v>2230</v>
      </c>
    </row>
    <row r="91" spans="1:4">
      <c r="A91" s="220" t="s">
        <v>795</v>
      </c>
      <c r="B91" s="347" t="s">
        <v>146</v>
      </c>
      <c r="C91" s="160" t="s">
        <v>111</v>
      </c>
      <c r="D91" t="s">
        <v>2230</v>
      </c>
    </row>
    <row r="92" spans="1:4">
      <c r="A92" s="220" t="s">
        <v>795</v>
      </c>
      <c r="B92" s="347" t="s">
        <v>839</v>
      </c>
      <c r="C92" s="160" t="s">
        <v>840</v>
      </c>
      <c r="D92" t="s">
        <v>2230</v>
      </c>
    </row>
    <row r="93" spans="1:4">
      <c r="A93" s="220" t="s">
        <v>795</v>
      </c>
      <c r="B93" s="347" t="s">
        <v>844</v>
      </c>
      <c r="C93" s="160" t="s">
        <v>845</v>
      </c>
      <c r="D93" t="s">
        <v>2230</v>
      </c>
    </row>
    <row r="94" spans="1:4" ht="28">
      <c r="A94" s="160" t="s">
        <v>851</v>
      </c>
      <c r="B94" s="347" t="s">
        <v>852</v>
      </c>
      <c r="C94" s="160" t="s">
        <v>853</v>
      </c>
      <c r="D94" t="s">
        <v>2230</v>
      </c>
    </row>
    <row r="95" spans="1:4">
      <c r="A95" s="160" t="s">
        <v>851</v>
      </c>
      <c r="B95" s="347" t="s">
        <v>856</v>
      </c>
      <c r="C95" s="160" t="s">
        <v>857</v>
      </c>
      <c r="D95" t="s">
        <v>2230</v>
      </c>
    </row>
    <row r="96" spans="1:4">
      <c r="A96" s="220" t="s">
        <v>851</v>
      </c>
      <c r="B96" s="350" t="s">
        <v>865</v>
      </c>
      <c r="C96" s="220" t="s">
        <v>866</v>
      </c>
      <c r="D96" t="s">
        <v>2230</v>
      </c>
    </row>
    <row r="97" spans="1:4">
      <c r="A97" s="160" t="s">
        <v>851</v>
      </c>
      <c r="B97" s="347" t="s">
        <v>865</v>
      </c>
      <c r="C97" s="160" t="s">
        <v>869</v>
      </c>
      <c r="D97" t="s">
        <v>2230</v>
      </c>
    </row>
    <row r="98" spans="1:4">
      <c r="A98" s="160" t="s">
        <v>851</v>
      </c>
      <c r="B98" s="347" t="s">
        <v>871</v>
      </c>
      <c r="C98" s="160" t="s">
        <v>872</v>
      </c>
      <c r="D98" t="s">
        <v>2230</v>
      </c>
    </row>
    <row r="99" spans="1:4">
      <c r="A99" s="160" t="s">
        <v>851</v>
      </c>
      <c r="B99" s="347" t="s">
        <v>888</v>
      </c>
      <c r="C99" s="160" t="s">
        <v>889</v>
      </c>
      <c r="D99" t="s">
        <v>2230</v>
      </c>
    </row>
    <row r="100" spans="1:4">
      <c r="A100" s="201" t="s">
        <v>851</v>
      </c>
      <c r="B100" s="347" t="s">
        <v>895</v>
      </c>
      <c r="C100" s="201" t="s">
        <v>896</v>
      </c>
      <c r="D100" t="s">
        <v>2230</v>
      </c>
    </row>
    <row r="101" spans="1:4">
      <c r="A101" s="201" t="s">
        <v>851</v>
      </c>
      <c r="B101" s="347" t="s">
        <v>908</v>
      </c>
      <c r="C101" s="160" t="s">
        <v>909</v>
      </c>
      <c r="D101" t="s">
        <v>2230</v>
      </c>
    </row>
    <row r="102" spans="1:4">
      <c r="A102" s="201" t="s">
        <v>851</v>
      </c>
      <c r="B102" s="347" t="s">
        <v>913</v>
      </c>
      <c r="C102" s="160" t="s">
        <v>914</v>
      </c>
      <c r="D102" t="s">
        <v>2230</v>
      </c>
    </row>
    <row r="103" spans="1:4">
      <c r="A103" s="201" t="s">
        <v>851</v>
      </c>
      <c r="B103" s="347" t="s">
        <v>921</v>
      </c>
      <c r="C103" s="160" t="s">
        <v>922</v>
      </c>
      <c r="D103" t="s">
        <v>2230</v>
      </c>
    </row>
    <row r="104" spans="1:4">
      <c r="A104" s="310" t="s">
        <v>795</v>
      </c>
      <c r="B104" s="347" t="s">
        <v>926</v>
      </c>
      <c r="C104" s="310" t="s">
        <v>927</v>
      </c>
      <c r="D104" t="s">
        <v>2230</v>
      </c>
    </row>
    <row r="105" spans="1:4">
      <c r="A105" s="201" t="s">
        <v>851</v>
      </c>
      <c r="B105" s="347" t="s">
        <v>941</v>
      </c>
      <c r="C105" s="310" t="s">
        <v>942</v>
      </c>
      <c r="D105" t="s">
        <v>2230</v>
      </c>
    </row>
    <row r="106" spans="1:4" ht="28">
      <c r="A106" s="201" t="s">
        <v>795</v>
      </c>
      <c r="B106" s="347" t="s">
        <v>945</v>
      </c>
      <c r="C106" s="310" t="s">
        <v>946</v>
      </c>
      <c r="D106" t="s">
        <v>2230</v>
      </c>
    </row>
    <row r="107" spans="1:4">
      <c r="A107" s="201" t="s">
        <v>952</v>
      </c>
      <c r="B107" s="352">
        <v>18.010000000000002</v>
      </c>
      <c r="C107" s="201" t="s">
        <v>953</v>
      </c>
      <c r="D107" t="s">
        <v>2340</v>
      </c>
    </row>
    <row r="108" spans="1:4">
      <c r="A108" s="201" t="s">
        <v>952</v>
      </c>
      <c r="B108" s="352">
        <v>18.02</v>
      </c>
      <c r="C108" s="201" t="s">
        <v>957</v>
      </c>
      <c r="D108" t="s">
        <v>2340</v>
      </c>
    </row>
    <row r="109" spans="1:4" ht="28">
      <c r="A109" s="201" t="s">
        <v>952</v>
      </c>
      <c r="B109" s="352">
        <v>18.03</v>
      </c>
      <c r="C109" s="201" t="s">
        <v>961</v>
      </c>
      <c r="D109" t="s">
        <v>2340</v>
      </c>
    </row>
    <row r="110" spans="1:4">
      <c r="A110" s="201" t="s">
        <v>952</v>
      </c>
      <c r="B110" s="352">
        <v>18.04</v>
      </c>
      <c r="C110" s="201" t="s">
        <v>968</v>
      </c>
      <c r="D110" t="s">
        <v>2340</v>
      </c>
    </row>
    <row r="111" spans="1:4">
      <c r="A111" s="234" t="s">
        <v>974</v>
      </c>
      <c r="B111" s="341">
        <v>18.05</v>
      </c>
      <c r="C111" s="234" t="s">
        <v>975</v>
      </c>
      <c r="D111" t="s">
        <v>2340</v>
      </c>
    </row>
    <row r="112" spans="1:4">
      <c r="A112" s="234" t="s">
        <v>974</v>
      </c>
      <c r="B112" s="341">
        <v>18.059999999999999</v>
      </c>
      <c r="C112" s="234" t="s">
        <v>979</v>
      </c>
      <c r="D112" t="s">
        <v>2340</v>
      </c>
    </row>
    <row r="113" spans="1:4">
      <c r="A113" s="234" t="s">
        <v>974</v>
      </c>
      <c r="B113" s="341">
        <v>18.07</v>
      </c>
      <c r="C113" s="234" t="s">
        <v>982</v>
      </c>
      <c r="D113" t="s">
        <v>2340</v>
      </c>
    </row>
    <row r="114" spans="1:4">
      <c r="A114" s="201" t="s">
        <v>987</v>
      </c>
      <c r="B114" s="352">
        <v>18.079999999999998</v>
      </c>
      <c r="C114" s="201" t="s">
        <v>988</v>
      </c>
      <c r="D114" t="s">
        <v>2340</v>
      </c>
    </row>
    <row r="115" spans="1:4">
      <c r="A115" s="201" t="s">
        <v>987</v>
      </c>
      <c r="B115" s="352">
        <v>18.09</v>
      </c>
      <c r="C115" s="201" t="s">
        <v>992</v>
      </c>
      <c r="D115" t="s">
        <v>2340</v>
      </c>
    </row>
    <row r="116" spans="1:4">
      <c r="A116" s="201" t="s">
        <v>987</v>
      </c>
      <c r="B116" s="352">
        <v>18.100000000000001</v>
      </c>
      <c r="C116" s="201" t="s">
        <v>996</v>
      </c>
      <c r="D116" t="s">
        <v>2340</v>
      </c>
    </row>
    <row r="117" spans="1:4">
      <c r="A117" s="201" t="s">
        <v>999</v>
      </c>
      <c r="B117" s="352">
        <v>18.11</v>
      </c>
      <c r="C117" s="201" t="s">
        <v>1000</v>
      </c>
      <c r="D117" t="s">
        <v>2340</v>
      </c>
    </row>
    <row r="118" spans="1:4">
      <c r="A118" s="201" t="s">
        <v>999</v>
      </c>
      <c r="B118" s="352">
        <v>18.12</v>
      </c>
      <c r="C118" s="201" t="s">
        <v>1003</v>
      </c>
      <c r="D118" t="s">
        <v>2340</v>
      </c>
    </row>
    <row r="119" spans="1:4">
      <c r="A119" s="201" t="s">
        <v>1006</v>
      </c>
      <c r="B119" s="352">
        <v>18.13</v>
      </c>
      <c r="C119" s="292" t="s">
        <v>1007</v>
      </c>
      <c r="D119" t="s">
        <v>2340</v>
      </c>
    </row>
    <row r="120" spans="1:4">
      <c r="A120" s="201" t="s">
        <v>1006</v>
      </c>
      <c r="B120" s="352">
        <v>18.14</v>
      </c>
      <c r="C120" s="201" t="s">
        <v>1012</v>
      </c>
      <c r="D120" t="s">
        <v>2340</v>
      </c>
    </row>
    <row r="121" spans="1:4">
      <c r="A121" s="201" t="s">
        <v>1006</v>
      </c>
      <c r="B121" s="352">
        <v>18.149999999999999</v>
      </c>
      <c r="C121" s="201" t="s">
        <v>1020</v>
      </c>
      <c r="D121" t="s">
        <v>2340</v>
      </c>
    </row>
    <row r="122" spans="1:4">
      <c r="A122" s="201" t="s">
        <v>1006</v>
      </c>
      <c r="B122" s="352">
        <v>18.16</v>
      </c>
      <c r="C122" s="201" t="s">
        <v>1024</v>
      </c>
      <c r="D122" t="s">
        <v>2340</v>
      </c>
    </row>
    <row r="123" spans="1:4">
      <c r="A123" s="201" t="s">
        <v>1028</v>
      </c>
      <c r="B123" s="352">
        <v>18.170000000000002</v>
      </c>
      <c r="C123" s="201" t="s">
        <v>1029</v>
      </c>
      <c r="D123" t="s">
        <v>2340</v>
      </c>
    </row>
    <row r="124" spans="1:4">
      <c r="A124" s="201" t="s">
        <v>1028</v>
      </c>
      <c r="B124" s="352">
        <v>18.18</v>
      </c>
      <c r="C124" s="292" t="s">
        <v>1033</v>
      </c>
      <c r="D124" t="s">
        <v>2340</v>
      </c>
    </row>
    <row r="125" spans="1:4">
      <c r="A125" s="201" t="s">
        <v>1028</v>
      </c>
      <c r="B125" s="352">
        <v>18.190000000000001</v>
      </c>
      <c r="C125" s="201" t="s">
        <v>1036</v>
      </c>
      <c r="D125" t="s">
        <v>2340</v>
      </c>
    </row>
    <row r="126" spans="1:4">
      <c r="A126" s="201" t="s">
        <v>1041</v>
      </c>
      <c r="B126" s="352">
        <v>18.2</v>
      </c>
      <c r="C126" s="201" t="s">
        <v>1042</v>
      </c>
      <c r="D126" t="s">
        <v>2340</v>
      </c>
    </row>
    <row r="127" spans="1:4">
      <c r="A127" s="201" t="s">
        <v>1041</v>
      </c>
      <c r="B127" s="352">
        <v>18.21</v>
      </c>
      <c r="C127" s="201" t="s">
        <v>1051</v>
      </c>
      <c r="D127" t="s">
        <v>2340</v>
      </c>
    </row>
    <row r="128" spans="1:4">
      <c r="A128" s="201" t="s">
        <v>1056</v>
      </c>
      <c r="B128" s="352">
        <v>18.22</v>
      </c>
      <c r="C128" s="201" t="s">
        <v>1057</v>
      </c>
      <c r="D128" t="s">
        <v>2340</v>
      </c>
    </row>
    <row r="129" spans="1:4">
      <c r="A129" s="201" t="s">
        <v>1056</v>
      </c>
      <c r="B129" s="352">
        <v>18.23</v>
      </c>
      <c r="C129" s="201" t="s">
        <v>343</v>
      </c>
      <c r="D129" t="s">
        <v>2340</v>
      </c>
    </row>
    <row r="130" spans="1:4">
      <c r="A130" s="201" t="s">
        <v>1056</v>
      </c>
      <c r="B130" s="352">
        <v>18.239999999999998</v>
      </c>
      <c r="C130" s="201" t="s">
        <v>1063</v>
      </c>
      <c r="D130" t="s">
        <v>2340</v>
      </c>
    </row>
    <row r="131" spans="1:4">
      <c r="A131" s="201" t="s">
        <v>1056</v>
      </c>
      <c r="B131" s="352">
        <v>18.25</v>
      </c>
      <c r="C131" s="201" t="s">
        <v>1066</v>
      </c>
      <c r="D131" t="s">
        <v>2340</v>
      </c>
    </row>
    <row r="132" spans="1:4">
      <c r="A132" s="201" t="s">
        <v>1056</v>
      </c>
      <c r="B132" s="352">
        <v>18.260000000000002</v>
      </c>
      <c r="C132" s="292" t="s">
        <v>1069</v>
      </c>
      <c r="D132" t="s">
        <v>2340</v>
      </c>
    </row>
    <row r="133" spans="1:4">
      <c r="A133" s="201" t="s">
        <v>1056</v>
      </c>
      <c r="B133" s="352">
        <v>18.27</v>
      </c>
      <c r="C133" s="201" t="s">
        <v>1072</v>
      </c>
      <c r="D133" t="s">
        <v>2340</v>
      </c>
    </row>
    <row r="134" spans="1:4">
      <c r="A134" s="201" t="s">
        <v>1056</v>
      </c>
      <c r="B134" s="352">
        <v>18.28</v>
      </c>
      <c r="C134" s="201" t="s">
        <v>1075</v>
      </c>
      <c r="D134" t="s">
        <v>2340</v>
      </c>
    </row>
    <row r="135" spans="1:4">
      <c r="A135" s="201" t="s">
        <v>1056</v>
      </c>
      <c r="B135" s="352">
        <v>18.29</v>
      </c>
      <c r="C135" s="201" t="s">
        <v>362</v>
      </c>
      <c r="D135" t="s">
        <v>2340</v>
      </c>
    </row>
    <row r="136" spans="1:4">
      <c r="A136" s="238" t="s">
        <v>1081</v>
      </c>
      <c r="B136" s="353">
        <v>18.3</v>
      </c>
      <c r="C136" s="238" t="s">
        <v>115</v>
      </c>
      <c r="D136" t="s">
        <v>2340</v>
      </c>
    </row>
    <row r="137" spans="1:4">
      <c r="A137" s="238" t="s">
        <v>1081</v>
      </c>
      <c r="B137" s="353">
        <v>18.309999999999999</v>
      </c>
      <c r="C137" s="238" t="s">
        <v>1089</v>
      </c>
      <c r="D137" t="s">
        <v>2340</v>
      </c>
    </row>
    <row r="138" spans="1:4" ht="28">
      <c r="A138" s="238" t="s">
        <v>1081</v>
      </c>
      <c r="B138" s="353">
        <v>18.32</v>
      </c>
      <c r="C138" s="238" t="s">
        <v>1093</v>
      </c>
      <c r="D138" t="s">
        <v>2340</v>
      </c>
    </row>
    <row r="139" spans="1:4">
      <c r="A139" s="238" t="s">
        <v>1081</v>
      </c>
      <c r="B139" s="353">
        <v>18.329999999999998</v>
      </c>
      <c r="C139" s="238" t="s">
        <v>1100</v>
      </c>
      <c r="D139" t="s">
        <v>2340</v>
      </c>
    </row>
    <row r="140" spans="1:4">
      <c r="A140" s="238" t="s">
        <v>1081</v>
      </c>
      <c r="B140" s="353">
        <v>18.34</v>
      </c>
      <c r="C140" s="238" t="s">
        <v>1107</v>
      </c>
      <c r="D140" t="s">
        <v>2340</v>
      </c>
    </row>
    <row r="141" spans="1:4">
      <c r="A141" s="238" t="s">
        <v>1081</v>
      </c>
      <c r="B141" s="353">
        <v>18.350000000000001</v>
      </c>
      <c r="C141" s="238" t="s">
        <v>1115</v>
      </c>
      <c r="D141" t="s">
        <v>2340</v>
      </c>
    </row>
    <row r="142" spans="1:4">
      <c r="A142" s="238" t="s">
        <v>1081</v>
      </c>
      <c r="B142" s="353">
        <v>18.36</v>
      </c>
      <c r="C142" s="238" t="s">
        <v>1129</v>
      </c>
      <c r="D142" t="s">
        <v>2340</v>
      </c>
    </row>
    <row r="143" spans="1:4">
      <c r="A143" s="238" t="s">
        <v>1081</v>
      </c>
      <c r="B143" s="353">
        <v>18.37</v>
      </c>
      <c r="C143" s="238" t="s">
        <v>1143</v>
      </c>
      <c r="D143" t="s">
        <v>2340</v>
      </c>
    </row>
    <row r="144" spans="1:4">
      <c r="A144" s="238" t="s">
        <v>1081</v>
      </c>
      <c r="B144" s="353">
        <v>18.38</v>
      </c>
      <c r="C144" s="238" t="s">
        <v>1165</v>
      </c>
      <c r="D144" t="s">
        <v>2340</v>
      </c>
    </row>
    <row r="145" spans="1:4">
      <c r="A145" s="238" t="s">
        <v>1081</v>
      </c>
      <c r="B145" s="353">
        <v>18.39</v>
      </c>
      <c r="C145" s="238" t="s">
        <v>1174</v>
      </c>
      <c r="D145" t="s">
        <v>2340</v>
      </c>
    </row>
    <row r="146" spans="1:4">
      <c r="A146" s="336" t="s">
        <v>1081</v>
      </c>
      <c r="B146" s="354">
        <v>18.399999999999999</v>
      </c>
      <c r="C146" s="336" t="s">
        <v>116</v>
      </c>
      <c r="D146" t="s">
        <v>2340</v>
      </c>
    </row>
    <row r="147" spans="1:4">
      <c r="A147" s="238" t="s">
        <v>1081</v>
      </c>
      <c r="B147" s="353">
        <v>18.41</v>
      </c>
      <c r="C147" s="238" t="s">
        <v>1202</v>
      </c>
      <c r="D147" t="s">
        <v>2340</v>
      </c>
    </row>
    <row r="148" spans="1:4">
      <c r="A148" s="238" t="s">
        <v>1081</v>
      </c>
      <c r="B148" s="353">
        <v>18.420000000000002</v>
      </c>
      <c r="C148" s="238" t="s">
        <v>1208</v>
      </c>
      <c r="D148" t="s">
        <v>2340</v>
      </c>
    </row>
    <row r="149" spans="1:4" ht="28">
      <c r="A149" s="238" t="s">
        <v>1081</v>
      </c>
      <c r="B149" s="353">
        <v>18.43</v>
      </c>
      <c r="C149" s="238" t="s">
        <v>1218</v>
      </c>
      <c r="D149" t="s">
        <v>2340</v>
      </c>
    </row>
    <row r="150" spans="1:4">
      <c r="A150" s="238" t="s">
        <v>1081</v>
      </c>
      <c r="B150" s="353">
        <v>18.440000000000001</v>
      </c>
      <c r="C150" s="238" t="s">
        <v>1226</v>
      </c>
      <c r="D150" t="s">
        <v>2340</v>
      </c>
    </row>
    <row r="151" spans="1:4">
      <c r="A151" s="238" t="s">
        <v>1081</v>
      </c>
      <c r="B151" s="353">
        <v>18.45</v>
      </c>
      <c r="C151" s="238" t="s">
        <v>1237</v>
      </c>
      <c r="D151" t="s">
        <v>2340</v>
      </c>
    </row>
    <row r="152" spans="1:4">
      <c r="A152" s="238" t="s">
        <v>1081</v>
      </c>
      <c r="B152" s="353">
        <v>18.46</v>
      </c>
      <c r="C152" s="238" t="s">
        <v>1246</v>
      </c>
      <c r="D152" t="s">
        <v>2340</v>
      </c>
    </row>
    <row r="153" spans="1:4">
      <c r="A153" s="238" t="s">
        <v>1081</v>
      </c>
      <c r="B153" s="353">
        <v>18.47</v>
      </c>
      <c r="C153" s="238" t="s">
        <v>1259</v>
      </c>
      <c r="D153" t="s">
        <v>2340</v>
      </c>
    </row>
    <row r="154" spans="1:4" ht="28">
      <c r="A154" s="238" t="s">
        <v>1081</v>
      </c>
      <c r="B154" s="353">
        <v>18.48</v>
      </c>
      <c r="C154" s="238" t="s">
        <v>1268</v>
      </c>
      <c r="D154" t="s">
        <v>2340</v>
      </c>
    </row>
    <row r="155" spans="1:4">
      <c r="A155" s="238" t="s">
        <v>1081</v>
      </c>
      <c r="B155" s="353">
        <v>18.489999999999998</v>
      </c>
      <c r="C155" s="238" t="s">
        <v>1274</v>
      </c>
      <c r="D155" t="s">
        <v>2340</v>
      </c>
    </row>
    <row r="156" spans="1:4">
      <c r="A156" s="238" t="s">
        <v>1081</v>
      </c>
      <c r="B156" s="353">
        <v>18.5</v>
      </c>
      <c r="C156" s="238" t="s">
        <v>1279</v>
      </c>
      <c r="D156" t="s">
        <v>2340</v>
      </c>
    </row>
    <row r="157" spans="1:4">
      <c r="A157" s="238" t="s">
        <v>1081</v>
      </c>
      <c r="B157" s="353">
        <v>18.510000000000002</v>
      </c>
      <c r="C157" s="238" t="s">
        <v>1281</v>
      </c>
      <c r="D157" t="s">
        <v>2340</v>
      </c>
    </row>
    <row r="158" spans="1:4">
      <c r="A158" s="238" t="s">
        <v>1081</v>
      </c>
      <c r="B158" s="353">
        <v>18.52</v>
      </c>
      <c r="C158" s="238" t="s">
        <v>1287</v>
      </c>
      <c r="D158" t="s">
        <v>2340</v>
      </c>
    </row>
    <row r="159" spans="1:4">
      <c r="A159" s="238" t="s">
        <v>1081</v>
      </c>
      <c r="B159" s="355">
        <v>18.53</v>
      </c>
      <c r="C159" s="238" t="s">
        <v>1295</v>
      </c>
      <c r="D159" t="s">
        <v>2340</v>
      </c>
    </row>
    <row r="160" spans="1:4">
      <c r="A160" s="238" t="s">
        <v>1081</v>
      </c>
      <c r="B160" s="355">
        <v>18.54</v>
      </c>
      <c r="C160" s="238" t="s">
        <v>1299</v>
      </c>
      <c r="D160" t="s">
        <v>2340</v>
      </c>
    </row>
    <row r="161" spans="1:4">
      <c r="A161" s="238" t="s">
        <v>1081</v>
      </c>
      <c r="B161" s="355">
        <v>18.55</v>
      </c>
      <c r="C161" s="238" t="s">
        <v>1303</v>
      </c>
      <c r="D161" t="s">
        <v>2340</v>
      </c>
    </row>
    <row r="162" spans="1:4">
      <c r="A162" s="238" t="s">
        <v>1081</v>
      </c>
      <c r="B162" s="355">
        <v>18.559999999999999</v>
      </c>
      <c r="C162" s="238" t="s">
        <v>1307</v>
      </c>
      <c r="D162" t="s">
        <v>2340</v>
      </c>
    </row>
    <row r="163" spans="1:4">
      <c r="A163" s="238" t="s">
        <v>1081</v>
      </c>
      <c r="B163" s="355">
        <v>18.57</v>
      </c>
      <c r="C163" s="238" t="s">
        <v>1311</v>
      </c>
      <c r="D163" t="s">
        <v>2340</v>
      </c>
    </row>
    <row r="164" spans="1:4">
      <c r="A164" s="238" t="s">
        <v>1081</v>
      </c>
      <c r="B164" s="355">
        <v>18.579999999999998</v>
      </c>
      <c r="C164" s="238" t="s">
        <v>1315</v>
      </c>
      <c r="D164" t="s">
        <v>2340</v>
      </c>
    </row>
    <row r="165" spans="1:4">
      <c r="A165" s="238" t="s">
        <v>1081</v>
      </c>
      <c r="B165" s="353">
        <v>18.59</v>
      </c>
      <c r="C165" s="238" t="s">
        <v>1319</v>
      </c>
      <c r="D165" t="s">
        <v>2340</v>
      </c>
    </row>
    <row r="166" spans="1:4">
      <c r="A166" s="238" t="s">
        <v>1081</v>
      </c>
      <c r="B166" s="353">
        <v>18.600000000000001</v>
      </c>
      <c r="C166" s="238" t="s">
        <v>1330</v>
      </c>
      <c r="D166" t="s">
        <v>2340</v>
      </c>
    </row>
    <row r="167" spans="1:4">
      <c r="A167" s="238" t="s">
        <v>1081</v>
      </c>
      <c r="B167" s="353">
        <v>18.61</v>
      </c>
      <c r="C167" s="238" t="s">
        <v>1335</v>
      </c>
      <c r="D167" t="s">
        <v>2340</v>
      </c>
    </row>
    <row r="168" spans="1:4">
      <c r="A168" s="238" t="s">
        <v>1081</v>
      </c>
      <c r="B168" s="353">
        <v>18.62</v>
      </c>
      <c r="C168" s="238" t="s">
        <v>1340</v>
      </c>
      <c r="D168" t="s">
        <v>2340</v>
      </c>
    </row>
    <row r="169" spans="1:4">
      <c r="A169" s="238" t="s">
        <v>1081</v>
      </c>
      <c r="B169" s="353">
        <v>18.63</v>
      </c>
      <c r="C169" s="238" t="s">
        <v>1347</v>
      </c>
      <c r="D169" t="s">
        <v>2340</v>
      </c>
    </row>
    <row r="170" spans="1:4">
      <c r="A170" s="238" t="s">
        <v>1081</v>
      </c>
      <c r="B170" s="353">
        <v>18.64</v>
      </c>
      <c r="C170" s="238" t="s">
        <v>1350</v>
      </c>
      <c r="D170" t="s">
        <v>2340</v>
      </c>
    </row>
    <row r="171" spans="1:4">
      <c r="A171" s="160" t="s">
        <v>1353</v>
      </c>
      <c r="B171" s="347" t="s">
        <v>1354</v>
      </c>
      <c r="C171" s="160" t="s">
        <v>1355</v>
      </c>
      <c r="D171" t="s">
        <v>2340</v>
      </c>
    </row>
    <row r="172" spans="1:4">
      <c r="A172" s="160" t="s">
        <v>1353</v>
      </c>
      <c r="B172" s="347" t="s">
        <v>1359</v>
      </c>
      <c r="C172" s="160" t="s">
        <v>1360</v>
      </c>
      <c r="D172" t="s">
        <v>2340</v>
      </c>
    </row>
    <row r="173" spans="1:4" ht="28">
      <c r="A173" s="160" t="s">
        <v>1365</v>
      </c>
      <c r="B173" s="347" t="s">
        <v>1366</v>
      </c>
      <c r="C173" s="160" t="s">
        <v>1367</v>
      </c>
      <c r="D173" t="s">
        <v>2340</v>
      </c>
    </row>
    <row r="174" spans="1:4">
      <c r="A174" s="160" t="s">
        <v>1365</v>
      </c>
      <c r="B174" s="347" t="s">
        <v>1375</v>
      </c>
      <c r="C174" s="160" t="s">
        <v>2149</v>
      </c>
      <c r="D174" t="s">
        <v>2340</v>
      </c>
    </row>
    <row r="175" spans="1:4" ht="28">
      <c r="A175" s="160" t="s">
        <v>1365</v>
      </c>
      <c r="B175" s="347" t="s">
        <v>1383</v>
      </c>
      <c r="C175" s="160" t="s">
        <v>1384</v>
      </c>
      <c r="D175" t="s">
        <v>2340</v>
      </c>
    </row>
    <row r="176" spans="1:4">
      <c r="A176" s="160" t="s">
        <v>1365</v>
      </c>
      <c r="B176" s="347" t="s">
        <v>1390</v>
      </c>
      <c r="C176" s="160" t="s">
        <v>1391</v>
      </c>
      <c r="D176" t="s">
        <v>2340</v>
      </c>
    </row>
    <row r="177" spans="1:4">
      <c r="A177" s="160" t="s">
        <v>1365</v>
      </c>
      <c r="B177" s="347" t="s">
        <v>1399</v>
      </c>
      <c r="C177" s="160" t="s">
        <v>1400</v>
      </c>
      <c r="D177" t="s">
        <v>2340</v>
      </c>
    </row>
    <row r="178" spans="1:4">
      <c r="A178" s="160" t="s">
        <v>1365</v>
      </c>
      <c r="B178" s="347" t="s">
        <v>1410</v>
      </c>
      <c r="C178" s="160" t="s">
        <v>1411</v>
      </c>
      <c r="D178" t="s">
        <v>2340</v>
      </c>
    </row>
    <row r="179" spans="1:4">
      <c r="A179" s="201" t="s">
        <v>1419</v>
      </c>
      <c r="B179" s="347" t="s">
        <v>1420</v>
      </c>
      <c r="C179" s="160" t="s">
        <v>1421</v>
      </c>
      <c r="D179" t="s">
        <v>2340</v>
      </c>
    </row>
    <row r="180" spans="1:4">
      <c r="A180" s="201" t="s">
        <v>1419</v>
      </c>
      <c r="B180" s="347" t="s">
        <v>1425</v>
      </c>
      <c r="C180" s="160" t="s">
        <v>1426</v>
      </c>
      <c r="D180" t="s">
        <v>2340</v>
      </c>
    </row>
    <row r="181" spans="1:4">
      <c r="A181" s="201" t="s">
        <v>1419</v>
      </c>
      <c r="B181" s="347" t="s">
        <v>1430</v>
      </c>
      <c r="C181" s="160" t="s">
        <v>1431</v>
      </c>
      <c r="D181" t="s">
        <v>2340</v>
      </c>
    </row>
    <row r="182" spans="1:4">
      <c r="A182" s="201" t="s">
        <v>1437</v>
      </c>
      <c r="B182" s="347" t="s">
        <v>1438</v>
      </c>
      <c r="C182" s="201" t="s">
        <v>1439</v>
      </c>
      <c r="D182" t="s">
        <v>2340</v>
      </c>
    </row>
    <row r="183" spans="1:4">
      <c r="A183" s="201" t="s">
        <v>1447</v>
      </c>
      <c r="B183" s="347" t="s">
        <v>1448</v>
      </c>
      <c r="C183" s="201" t="s">
        <v>1449</v>
      </c>
      <c r="D183" t="s">
        <v>2340</v>
      </c>
    </row>
    <row r="184" spans="1:4">
      <c r="A184" s="201" t="s">
        <v>1447</v>
      </c>
      <c r="B184" s="347" t="s">
        <v>1457</v>
      </c>
      <c r="C184" s="201" t="s">
        <v>1458</v>
      </c>
      <c r="D184" t="s">
        <v>2340</v>
      </c>
    </row>
    <row r="185" spans="1:4">
      <c r="A185" s="201" t="s">
        <v>1447</v>
      </c>
      <c r="B185" s="347" t="s">
        <v>1463</v>
      </c>
      <c r="C185" s="160" t="s">
        <v>1464</v>
      </c>
      <c r="D185" t="s">
        <v>2340</v>
      </c>
    </row>
    <row r="186" spans="1:4">
      <c r="A186" s="201" t="s">
        <v>1447</v>
      </c>
      <c r="B186" s="347" t="s">
        <v>1478</v>
      </c>
      <c r="C186" s="201" t="s">
        <v>1479</v>
      </c>
      <c r="D186" t="s">
        <v>2340</v>
      </c>
    </row>
    <row r="187" spans="1:4">
      <c r="A187" s="270" t="s">
        <v>1491</v>
      </c>
      <c r="B187" s="356">
        <v>20.010000000000002</v>
      </c>
      <c r="C187" s="270" t="s">
        <v>1492</v>
      </c>
      <c r="D187" t="s">
        <v>2340</v>
      </c>
    </row>
    <row r="188" spans="1:4">
      <c r="A188" s="270" t="s">
        <v>1491</v>
      </c>
      <c r="B188" s="356">
        <v>20.02</v>
      </c>
      <c r="C188" s="251" t="s">
        <v>1503</v>
      </c>
      <c r="D188" t="s">
        <v>2340</v>
      </c>
    </row>
    <row r="189" spans="1:4">
      <c r="A189" s="270" t="s">
        <v>1491</v>
      </c>
      <c r="B189" s="356">
        <v>20.03</v>
      </c>
      <c r="C189" s="251" t="s">
        <v>1539</v>
      </c>
      <c r="D189" t="s">
        <v>2340</v>
      </c>
    </row>
    <row r="190" spans="1:4">
      <c r="A190" s="270" t="s">
        <v>1491</v>
      </c>
      <c r="B190" s="356">
        <v>20.04</v>
      </c>
      <c r="C190" s="251" t="s">
        <v>1565</v>
      </c>
      <c r="D190" t="s">
        <v>2340</v>
      </c>
    </row>
    <row r="191" spans="1:4">
      <c r="A191" s="270" t="s">
        <v>1491</v>
      </c>
      <c r="B191" s="356">
        <v>20.05</v>
      </c>
      <c r="C191" s="251" t="s">
        <v>1573</v>
      </c>
      <c r="D191" t="s">
        <v>2340</v>
      </c>
    </row>
    <row r="192" spans="1:4">
      <c r="A192" s="270" t="s">
        <v>1491</v>
      </c>
      <c r="B192" s="356">
        <v>20.059999999999999</v>
      </c>
      <c r="C192" s="270" t="s">
        <v>1573</v>
      </c>
      <c r="D192" t="s">
        <v>2340</v>
      </c>
    </row>
    <row r="193" spans="1:4">
      <c r="A193" s="270" t="s">
        <v>1491</v>
      </c>
      <c r="B193" s="356">
        <v>20.07</v>
      </c>
      <c r="C193" s="251" t="s">
        <v>1602</v>
      </c>
      <c r="D193" t="s">
        <v>2340</v>
      </c>
    </row>
    <row r="194" spans="1:4">
      <c r="A194" s="270" t="s">
        <v>1491</v>
      </c>
      <c r="B194" s="357">
        <v>20.079999999999998</v>
      </c>
      <c r="C194" s="253" t="s">
        <v>1616</v>
      </c>
      <c r="D194" t="s">
        <v>2340</v>
      </c>
    </row>
    <row r="195" spans="1:4">
      <c r="A195" s="270" t="s">
        <v>1491</v>
      </c>
      <c r="B195" s="357">
        <v>20.09</v>
      </c>
      <c r="C195" s="328" t="s">
        <v>1634</v>
      </c>
      <c r="D195" t="s">
        <v>2340</v>
      </c>
    </row>
    <row r="196" spans="1:4" ht="30">
      <c r="A196" s="270" t="s">
        <v>1657</v>
      </c>
      <c r="B196" s="357">
        <v>20.100000000000001</v>
      </c>
      <c r="C196" s="328" t="s">
        <v>1658</v>
      </c>
      <c r="D196" t="s">
        <v>2340</v>
      </c>
    </row>
    <row r="197" spans="1:4" ht="30">
      <c r="A197" s="331" t="s">
        <v>1657</v>
      </c>
      <c r="B197" s="358">
        <v>20.11</v>
      </c>
      <c r="C197" s="331" t="s">
        <v>1678</v>
      </c>
      <c r="D197" t="s">
        <v>2340</v>
      </c>
    </row>
    <row r="198" spans="1:4" ht="30">
      <c r="A198" s="270" t="s">
        <v>1657</v>
      </c>
      <c r="B198" s="357">
        <v>20.12</v>
      </c>
      <c r="C198" s="270" t="s">
        <v>1694</v>
      </c>
      <c r="D198" t="s">
        <v>2340</v>
      </c>
    </row>
    <row r="199" spans="1:4" ht="30">
      <c r="A199" s="270" t="s">
        <v>1657</v>
      </c>
      <c r="B199" s="357">
        <v>20.13</v>
      </c>
      <c r="C199" s="270" t="s">
        <v>1717</v>
      </c>
      <c r="D199" t="s">
        <v>2340</v>
      </c>
    </row>
    <row r="200" spans="1:4">
      <c r="A200" s="160" t="s">
        <v>2160</v>
      </c>
      <c r="B200" s="347">
        <v>12.01</v>
      </c>
      <c r="C200" s="160" t="s">
        <v>125</v>
      </c>
      <c r="D200" t="s">
        <v>2337</v>
      </c>
    </row>
    <row r="201" spans="1:4">
      <c r="A201" s="160" t="s">
        <v>2160</v>
      </c>
      <c r="B201" s="347">
        <v>12.02</v>
      </c>
      <c r="C201" s="160" t="s">
        <v>127</v>
      </c>
      <c r="D201" t="s">
        <v>2337</v>
      </c>
    </row>
    <row r="202" spans="1:4">
      <c r="A202" s="160" t="s">
        <v>2160</v>
      </c>
      <c r="B202" s="347">
        <v>12.03</v>
      </c>
      <c r="C202" s="160" t="s">
        <v>129</v>
      </c>
      <c r="D202" t="s">
        <v>2337</v>
      </c>
    </row>
    <row r="203" spans="1:4">
      <c r="A203" s="160" t="s">
        <v>2160</v>
      </c>
      <c r="B203" s="347">
        <v>12.04</v>
      </c>
      <c r="C203" s="160" t="s">
        <v>1740</v>
      </c>
      <c r="D203" t="s">
        <v>2337</v>
      </c>
    </row>
    <row r="204" spans="1:4">
      <c r="A204" s="160" t="s">
        <v>2160</v>
      </c>
      <c r="B204" s="347">
        <v>12.05</v>
      </c>
      <c r="C204" s="160" t="s">
        <v>1746</v>
      </c>
      <c r="D204" t="s">
        <v>2337</v>
      </c>
    </row>
    <row r="205" spans="1:4">
      <c r="A205" s="160" t="s">
        <v>2160</v>
      </c>
      <c r="B205" s="347">
        <v>12.06</v>
      </c>
      <c r="C205" s="160" t="s">
        <v>1751</v>
      </c>
      <c r="D205" t="s">
        <v>2337</v>
      </c>
    </row>
    <row r="206" spans="1:4">
      <c r="A206" s="160" t="s">
        <v>2160</v>
      </c>
      <c r="B206" s="347">
        <v>12.07</v>
      </c>
      <c r="C206" s="160" t="s">
        <v>1755</v>
      </c>
      <c r="D206" t="s">
        <v>2337</v>
      </c>
    </row>
    <row r="207" spans="1:4">
      <c r="A207" s="160" t="s">
        <v>2160</v>
      </c>
      <c r="B207" s="347">
        <v>12.08</v>
      </c>
      <c r="C207" s="160" t="s">
        <v>1760</v>
      </c>
      <c r="D207" t="s">
        <v>2337</v>
      </c>
    </row>
    <row r="208" spans="1:4">
      <c r="A208" s="160" t="s">
        <v>2160</v>
      </c>
      <c r="B208" s="347">
        <v>12.09</v>
      </c>
      <c r="C208" s="160" t="s">
        <v>130</v>
      </c>
      <c r="D208" t="s">
        <v>2337</v>
      </c>
    </row>
    <row r="209" spans="1:4">
      <c r="A209" s="160" t="s">
        <v>2160</v>
      </c>
      <c r="B209" s="347" t="s">
        <v>1773</v>
      </c>
      <c r="C209" s="160" t="s">
        <v>131</v>
      </c>
      <c r="D209" t="s">
        <v>2337</v>
      </c>
    </row>
    <row r="210" spans="1:4">
      <c r="A210" s="160" t="s">
        <v>2160</v>
      </c>
      <c r="B210" s="347">
        <v>12.11</v>
      </c>
      <c r="C210" s="160" t="s">
        <v>132</v>
      </c>
      <c r="D210" t="s">
        <v>2337</v>
      </c>
    </row>
    <row r="211" spans="1:4">
      <c r="A211" s="160" t="s">
        <v>2160</v>
      </c>
      <c r="B211" s="347">
        <v>12.12</v>
      </c>
      <c r="C211" s="160" t="s">
        <v>133</v>
      </c>
      <c r="D211" t="s">
        <v>2337</v>
      </c>
    </row>
    <row r="212" spans="1:4">
      <c r="A212" s="160" t="s">
        <v>2160</v>
      </c>
      <c r="B212" s="347" t="s">
        <v>1803</v>
      </c>
      <c r="C212" s="160" t="s">
        <v>1804</v>
      </c>
      <c r="D212" t="s">
        <v>2337</v>
      </c>
    </row>
    <row r="213" spans="1:4">
      <c r="A213" s="160" t="s">
        <v>2160</v>
      </c>
      <c r="B213" s="347">
        <v>12.14</v>
      </c>
      <c r="C213" s="160" t="s">
        <v>1814</v>
      </c>
      <c r="D213" t="s">
        <v>2337</v>
      </c>
    </row>
    <row r="214" spans="1:4">
      <c r="A214" s="160" t="s">
        <v>2160</v>
      </c>
      <c r="B214" s="347" t="s">
        <v>1817</v>
      </c>
      <c r="C214" s="160" t="s">
        <v>1818</v>
      </c>
      <c r="D214" t="s">
        <v>2337</v>
      </c>
    </row>
    <row r="215" spans="1:4">
      <c r="A215" s="160" t="s">
        <v>2160</v>
      </c>
      <c r="B215" s="347" t="s">
        <v>1821</v>
      </c>
      <c r="C215" s="160" t="s">
        <v>1822</v>
      </c>
      <c r="D215" t="s">
        <v>2337</v>
      </c>
    </row>
    <row r="216" spans="1:4" ht="28">
      <c r="A216" s="160" t="s">
        <v>1825</v>
      </c>
      <c r="B216" s="347">
        <v>13.01</v>
      </c>
      <c r="C216" s="160" t="s">
        <v>1826</v>
      </c>
      <c r="D216" t="s">
        <v>2338</v>
      </c>
    </row>
    <row r="217" spans="1:4" ht="28">
      <c r="A217" s="160" t="s">
        <v>1825</v>
      </c>
      <c r="B217" s="347" t="s">
        <v>2155</v>
      </c>
      <c r="C217" s="160" t="s">
        <v>2154</v>
      </c>
      <c r="D217" t="s">
        <v>2338</v>
      </c>
    </row>
    <row r="218" spans="1:4" ht="28">
      <c r="A218" s="160" t="s">
        <v>1825</v>
      </c>
      <c r="B218" s="347">
        <v>13.03</v>
      </c>
      <c r="C218" s="160" t="s">
        <v>1845</v>
      </c>
      <c r="D218" t="s">
        <v>2338</v>
      </c>
    </row>
    <row r="219" spans="1:4" ht="28">
      <c r="A219" s="160" t="s">
        <v>1825</v>
      </c>
      <c r="B219" s="347">
        <v>13.04</v>
      </c>
      <c r="C219" s="160" t="s">
        <v>135</v>
      </c>
      <c r="D219" t="s">
        <v>2338</v>
      </c>
    </row>
    <row r="220" spans="1:4" ht="28">
      <c r="A220" s="160" t="s">
        <v>1825</v>
      </c>
      <c r="B220" s="347">
        <v>13.05</v>
      </c>
      <c r="C220" s="160" t="s">
        <v>1863</v>
      </c>
      <c r="D220" t="s">
        <v>2338</v>
      </c>
    </row>
    <row r="221" spans="1:4" ht="28">
      <c r="A221" s="160" t="s">
        <v>1825</v>
      </c>
      <c r="B221" s="347">
        <v>13.06</v>
      </c>
      <c r="C221" s="258" t="s">
        <v>1871</v>
      </c>
      <c r="D221" t="s">
        <v>2338</v>
      </c>
    </row>
    <row r="222" spans="1:4" ht="28">
      <c r="A222" s="160" t="s">
        <v>1825</v>
      </c>
      <c r="B222" s="347" t="s">
        <v>1881</v>
      </c>
      <c r="C222" s="258" t="s">
        <v>134</v>
      </c>
      <c r="D222" t="s">
        <v>2338</v>
      </c>
    </row>
    <row r="223" spans="1:4" ht="28">
      <c r="A223" s="160" t="s">
        <v>1825</v>
      </c>
      <c r="B223" s="347" t="s">
        <v>1889</v>
      </c>
      <c r="C223" s="258" t="s">
        <v>1890</v>
      </c>
      <c r="D223" t="s">
        <v>2338</v>
      </c>
    </row>
    <row r="224" spans="1:4" ht="28">
      <c r="A224" s="160" t="s">
        <v>1825</v>
      </c>
      <c r="B224" s="347" t="s">
        <v>1900</v>
      </c>
      <c r="C224" s="160" t="s">
        <v>1901</v>
      </c>
      <c r="D224" t="s">
        <v>2338</v>
      </c>
    </row>
    <row r="225" spans="1:4" ht="28">
      <c r="A225" s="160" t="s">
        <v>1825</v>
      </c>
      <c r="B225" s="347" t="s">
        <v>1907</v>
      </c>
      <c r="C225" s="160" t="s">
        <v>1908</v>
      </c>
      <c r="D225" t="s">
        <v>2338</v>
      </c>
    </row>
    <row r="226" spans="1:4" ht="28">
      <c r="A226" s="160" t="s">
        <v>1825</v>
      </c>
      <c r="B226" s="347" t="s">
        <v>1913</v>
      </c>
      <c r="C226" s="160" t="s">
        <v>1914</v>
      </c>
      <c r="D226" t="s">
        <v>2338</v>
      </c>
    </row>
    <row r="227" spans="1:4" ht="28">
      <c r="A227" s="160" t="s">
        <v>1825</v>
      </c>
      <c r="B227" s="347" t="s">
        <v>1919</v>
      </c>
      <c r="C227" s="160" t="s">
        <v>1920</v>
      </c>
      <c r="D227" t="s">
        <v>2338</v>
      </c>
    </row>
    <row r="228" spans="1:4" ht="28">
      <c r="A228" s="160" t="s">
        <v>1825</v>
      </c>
      <c r="B228" s="347" t="s">
        <v>1927</v>
      </c>
      <c r="C228" s="160" t="s">
        <v>1928</v>
      </c>
      <c r="D228" t="s">
        <v>2338</v>
      </c>
    </row>
    <row r="229" spans="1:4" ht="28">
      <c r="A229" s="160" t="s">
        <v>1825</v>
      </c>
      <c r="B229" s="347" t="s">
        <v>1936</v>
      </c>
      <c r="C229" s="160" t="s">
        <v>1937</v>
      </c>
      <c r="D229" t="s">
        <v>2338</v>
      </c>
    </row>
    <row r="230" spans="1:4" ht="28">
      <c r="A230" s="160" t="s">
        <v>1945</v>
      </c>
      <c r="B230" s="347" t="s">
        <v>1946</v>
      </c>
      <c r="C230" s="258" t="s">
        <v>1947</v>
      </c>
      <c r="D230" t="s">
        <v>2338</v>
      </c>
    </row>
    <row r="231" spans="1:4" ht="28">
      <c r="A231" s="160" t="s">
        <v>1945</v>
      </c>
      <c r="B231" s="347" t="s">
        <v>1959</v>
      </c>
      <c r="C231" s="258" t="s">
        <v>1960</v>
      </c>
      <c r="D231" t="s">
        <v>2338</v>
      </c>
    </row>
    <row r="232" spans="1:4" ht="28">
      <c r="A232" s="160" t="s">
        <v>1945</v>
      </c>
      <c r="B232" s="347" t="s">
        <v>1969</v>
      </c>
      <c r="C232" s="258" t="s">
        <v>1970</v>
      </c>
      <c r="D232" t="s">
        <v>2338</v>
      </c>
    </row>
    <row r="233" spans="1:4" ht="28">
      <c r="A233" s="160" t="s">
        <v>1945</v>
      </c>
      <c r="B233" s="347" t="s">
        <v>1978</v>
      </c>
      <c r="C233" s="258" t="s">
        <v>1979</v>
      </c>
      <c r="D233" t="s">
        <v>2338</v>
      </c>
    </row>
    <row r="234" spans="1:4">
      <c r="A234" s="160" t="s">
        <v>1988</v>
      </c>
      <c r="B234" s="347">
        <v>15.01</v>
      </c>
      <c r="C234" s="160" t="s">
        <v>1989</v>
      </c>
      <c r="D234" t="s">
        <v>2338</v>
      </c>
    </row>
    <row r="235" spans="1:4" ht="28">
      <c r="A235" s="160" t="s">
        <v>1988</v>
      </c>
      <c r="B235" s="347">
        <v>15.02</v>
      </c>
      <c r="C235" s="160" t="s">
        <v>1995</v>
      </c>
      <c r="D235" t="s">
        <v>2338</v>
      </c>
    </row>
    <row r="236" spans="1:4">
      <c r="A236" s="160" t="s">
        <v>1988</v>
      </c>
      <c r="B236" s="359">
        <v>15.03</v>
      </c>
      <c r="C236" s="160" t="s">
        <v>2005</v>
      </c>
      <c r="D236" t="s">
        <v>2338</v>
      </c>
    </row>
    <row r="237" spans="1:4">
      <c r="A237" s="160" t="s">
        <v>1988</v>
      </c>
      <c r="B237" s="359">
        <v>15.04</v>
      </c>
      <c r="C237" s="160" t="s">
        <v>2011</v>
      </c>
      <c r="D237" t="s">
        <v>2338</v>
      </c>
    </row>
    <row r="238" spans="1:4">
      <c r="A238" s="160" t="s">
        <v>1988</v>
      </c>
      <c r="B238" s="359">
        <v>15.05</v>
      </c>
      <c r="C238" s="160" t="s">
        <v>2019</v>
      </c>
      <c r="D238" t="s">
        <v>2338</v>
      </c>
    </row>
    <row r="239" spans="1:4">
      <c r="A239" s="160" t="s">
        <v>1988</v>
      </c>
      <c r="B239" s="359">
        <v>15.06</v>
      </c>
      <c r="C239" s="160" t="s">
        <v>2022</v>
      </c>
      <c r="D239" t="s">
        <v>2338</v>
      </c>
    </row>
    <row r="240" spans="1:4">
      <c r="A240" s="160" t="s">
        <v>1988</v>
      </c>
      <c r="B240" s="359">
        <v>15.07</v>
      </c>
      <c r="C240" s="160" t="s">
        <v>2025</v>
      </c>
      <c r="D240" t="s">
        <v>2338</v>
      </c>
    </row>
    <row r="241" spans="1:4">
      <c r="A241" s="160" t="s">
        <v>1988</v>
      </c>
      <c r="B241" s="359">
        <v>15.08</v>
      </c>
      <c r="C241" s="160" t="s">
        <v>2028</v>
      </c>
      <c r="D241" t="s">
        <v>2338</v>
      </c>
    </row>
    <row r="242" spans="1:4">
      <c r="A242" s="234" t="s">
        <v>2158</v>
      </c>
      <c r="B242" s="341">
        <v>16.010000000000002</v>
      </c>
      <c r="C242" s="234" t="s">
        <v>2042</v>
      </c>
      <c r="D242" t="s">
        <v>2339</v>
      </c>
    </row>
    <row r="243" spans="1:4">
      <c r="A243" s="234" t="s">
        <v>2158</v>
      </c>
      <c r="B243" s="341">
        <v>16.02</v>
      </c>
      <c r="C243" s="234" t="s">
        <v>2052</v>
      </c>
      <c r="D243" t="s">
        <v>2339</v>
      </c>
    </row>
    <row r="244" spans="1:4">
      <c r="A244" s="234" t="s">
        <v>2158</v>
      </c>
      <c r="B244" s="341">
        <v>16.03</v>
      </c>
      <c r="C244" s="234" t="s">
        <v>2058</v>
      </c>
      <c r="D244" t="s">
        <v>2339</v>
      </c>
    </row>
    <row r="245" spans="1:4">
      <c r="A245" s="234" t="s">
        <v>2158</v>
      </c>
      <c r="B245" s="341">
        <v>16.04</v>
      </c>
      <c r="C245" s="234" t="s">
        <v>2067</v>
      </c>
      <c r="D245" t="s">
        <v>2339</v>
      </c>
    </row>
    <row r="246" spans="1:4">
      <c r="A246" s="234" t="s">
        <v>2158</v>
      </c>
      <c r="B246" s="341">
        <v>16.05</v>
      </c>
      <c r="C246" s="234" t="s">
        <v>2071</v>
      </c>
      <c r="D246" t="s">
        <v>2339</v>
      </c>
    </row>
    <row r="247" spans="1:4">
      <c r="A247" s="234" t="s">
        <v>2158</v>
      </c>
      <c r="B247" s="341">
        <v>16.059999999999999</v>
      </c>
      <c r="C247" s="234" t="s">
        <v>2079</v>
      </c>
      <c r="D247" t="s">
        <v>2339</v>
      </c>
    </row>
    <row r="248" spans="1:4">
      <c r="A248" s="234" t="s">
        <v>2158</v>
      </c>
      <c r="B248" s="341">
        <v>16.07</v>
      </c>
      <c r="C248" s="176" t="s">
        <v>2087</v>
      </c>
      <c r="D248" t="s">
        <v>2339</v>
      </c>
    </row>
    <row r="249" spans="1:4">
      <c r="A249" s="234" t="s">
        <v>2158</v>
      </c>
      <c r="B249" s="342">
        <v>16.079999999999998</v>
      </c>
      <c r="C249" s="201" t="s">
        <v>2100</v>
      </c>
      <c r="D249" t="s">
        <v>2339</v>
      </c>
    </row>
    <row r="250" spans="1:4">
      <c r="A250" s="234" t="s">
        <v>2158</v>
      </c>
      <c r="B250" s="342">
        <v>16.09</v>
      </c>
      <c r="C250" s="201" t="s">
        <v>2101</v>
      </c>
      <c r="D250" t="s">
        <v>2339</v>
      </c>
    </row>
    <row r="251" spans="1:4">
      <c r="A251" s="234" t="s">
        <v>2158</v>
      </c>
      <c r="B251" s="343">
        <v>16.100000000000001</v>
      </c>
      <c r="C251" s="271" t="s">
        <v>2112</v>
      </c>
      <c r="D251" t="s">
        <v>2339</v>
      </c>
    </row>
    <row r="252" spans="1:4">
      <c r="A252" s="234" t="s">
        <v>2158</v>
      </c>
      <c r="B252" s="342">
        <v>16.11</v>
      </c>
      <c r="C252" s="201" t="s">
        <v>2115</v>
      </c>
      <c r="D252" t="s">
        <v>2339</v>
      </c>
    </row>
    <row r="253" spans="1:4" ht="28">
      <c r="A253" s="234" t="s">
        <v>2158</v>
      </c>
      <c r="B253" s="342">
        <v>16.12</v>
      </c>
      <c r="C253" s="201" t="s">
        <v>2122</v>
      </c>
      <c r="D253" t="s">
        <v>2339</v>
      </c>
    </row>
    <row r="254" spans="1:4">
      <c r="A254" s="234" t="s">
        <v>2158</v>
      </c>
      <c r="B254" s="342">
        <v>16.13</v>
      </c>
      <c r="C254" s="201" t="s">
        <v>2128</v>
      </c>
      <c r="D254" t="s">
        <v>2339</v>
      </c>
    </row>
    <row r="255" spans="1:4">
      <c r="A255" s="234" t="s">
        <v>2158</v>
      </c>
      <c r="B255" s="341">
        <v>16.14</v>
      </c>
      <c r="C255" s="234" t="s">
        <v>2132</v>
      </c>
      <c r="D255" t="s">
        <v>2339</v>
      </c>
    </row>
    <row r="256" spans="1:4">
      <c r="A256" s="160" t="s">
        <v>2138</v>
      </c>
      <c r="B256" s="347" t="s">
        <v>2139</v>
      </c>
      <c r="C256" s="160" t="s">
        <v>118</v>
      </c>
      <c r="D256" t="s">
        <v>2339</v>
      </c>
    </row>
    <row r="257" spans="1:4">
      <c r="A257" s="160" t="s">
        <v>2138</v>
      </c>
      <c r="B257" s="347" t="s">
        <v>2142</v>
      </c>
      <c r="C257" s="160" t="s">
        <v>2143</v>
      </c>
      <c r="D257" t="s">
        <v>2339</v>
      </c>
    </row>
    <row r="258" spans="1:4">
      <c r="A258" s="160" t="s">
        <v>2138</v>
      </c>
      <c r="B258" s="347" t="s">
        <v>2157</v>
      </c>
      <c r="C258" s="160" t="s">
        <v>2156</v>
      </c>
      <c r="D258" t="s">
        <v>2339</v>
      </c>
    </row>
    <row r="259" spans="1:4">
      <c r="A259" s="160" t="s">
        <v>2138</v>
      </c>
      <c r="B259" s="347" t="s">
        <v>2147</v>
      </c>
      <c r="C259" s="160" t="s">
        <v>123</v>
      </c>
      <c r="D259" t="s">
        <v>2339</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8000"/>
    <outlinePr summaryBelow="0"/>
  </sheetPr>
  <dimension ref="A1:K79"/>
  <sheetViews>
    <sheetView topLeftCell="A66" workbookViewId="0">
      <selection activeCell="D66" sqref="D66"/>
    </sheetView>
  </sheetViews>
  <sheetFormatPr baseColWidth="10" defaultColWidth="18.5" defaultRowHeight="15" outlineLevelRow="1" x14ac:dyDescent="0"/>
  <cols>
    <col min="1" max="1" width="18.5" style="135"/>
    <col min="2" max="2" width="8" style="135" bestFit="1" customWidth="1"/>
    <col min="3" max="3" width="36.6640625" style="135" bestFit="1" customWidth="1"/>
    <col min="4" max="4" width="62.1640625" style="135" bestFit="1" customWidth="1"/>
    <col min="5" max="5" width="42.1640625" style="135" bestFit="1" customWidth="1"/>
    <col min="6" max="6" width="14.5" style="135" bestFit="1" customWidth="1"/>
    <col min="7" max="7" width="7.6640625" style="135" bestFit="1" customWidth="1"/>
    <col min="8" max="8" width="11.33203125" style="135" bestFit="1" customWidth="1"/>
    <col min="9" max="9" width="18.5" style="135"/>
    <col min="10" max="10" width="2.1640625" style="135" bestFit="1" customWidth="1"/>
    <col min="11" max="11" width="5.1640625" style="135" bestFit="1" customWidth="1"/>
    <col min="12" max="16384" width="18.5" style="135"/>
  </cols>
  <sheetData>
    <row r="1" spans="1:11" s="136" customFormat="1">
      <c r="A1" s="133" t="s">
        <v>0</v>
      </c>
      <c r="B1" s="134" t="s">
        <v>1</v>
      </c>
      <c r="C1" s="133" t="s">
        <v>2</v>
      </c>
      <c r="D1" s="133" t="s">
        <v>3</v>
      </c>
      <c r="E1" s="133" t="s">
        <v>4</v>
      </c>
      <c r="F1" s="133" t="s">
        <v>5</v>
      </c>
      <c r="G1" s="133" t="s">
        <v>11</v>
      </c>
      <c r="H1" s="133" t="s">
        <v>8</v>
      </c>
    </row>
    <row r="2" spans="1:11" s="143" customFormat="1" ht="28">
      <c r="A2" s="139" t="s">
        <v>39</v>
      </c>
      <c r="B2" s="140">
        <v>1.01</v>
      </c>
      <c r="C2" s="139" t="s">
        <v>215</v>
      </c>
      <c r="D2" s="139" t="s">
        <v>216</v>
      </c>
      <c r="E2" s="141"/>
      <c r="F2" s="141"/>
      <c r="G2" s="141"/>
      <c r="H2" s="141"/>
      <c r="I2" s="142"/>
      <c r="K2" s="143" t="s">
        <v>217</v>
      </c>
    </row>
    <row r="3" spans="1:11" s="143" customFormat="1" ht="150" outlineLevel="1">
      <c r="A3" s="139"/>
      <c r="B3" s="139"/>
      <c r="C3" s="141" t="s">
        <v>162</v>
      </c>
      <c r="D3" s="141" t="s">
        <v>204</v>
      </c>
      <c r="E3" s="141" t="s">
        <v>236</v>
      </c>
      <c r="F3" s="141"/>
      <c r="G3" s="141"/>
      <c r="H3" s="141"/>
      <c r="I3" s="142"/>
    </row>
    <row r="4" spans="1:11" s="143" customFormat="1" ht="30" outlineLevel="1">
      <c r="A4" s="139"/>
      <c r="B4" s="139"/>
      <c r="C4" s="141" t="s">
        <v>164</v>
      </c>
      <c r="D4" s="141" t="s">
        <v>237</v>
      </c>
      <c r="E4" s="141" t="s">
        <v>205</v>
      </c>
      <c r="F4" s="141"/>
      <c r="G4" s="141"/>
      <c r="H4" s="141"/>
      <c r="I4" s="142"/>
    </row>
    <row r="5" spans="1:11" s="143" customFormat="1" ht="409" outlineLevel="1">
      <c r="A5" s="139"/>
      <c r="B5" s="139"/>
      <c r="C5" s="141" t="s">
        <v>173</v>
      </c>
      <c r="D5" s="141" t="s">
        <v>206</v>
      </c>
      <c r="E5" s="141" t="s">
        <v>238</v>
      </c>
      <c r="F5" s="141"/>
      <c r="G5" s="141"/>
      <c r="H5" s="141"/>
      <c r="I5" s="142"/>
      <c r="J5" s="143" t="s">
        <v>239</v>
      </c>
    </row>
    <row r="6" spans="1:11" s="144" customFormat="1" ht="28">
      <c r="A6" s="139" t="s">
        <v>39</v>
      </c>
      <c r="B6" s="140">
        <v>1.02</v>
      </c>
      <c r="C6" s="139" t="s">
        <v>218</v>
      </c>
      <c r="D6" s="139" t="s">
        <v>207</v>
      </c>
      <c r="E6" s="141"/>
      <c r="F6" s="141"/>
      <c r="G6" s="141"/>
      <c r="H6" s="141"/>
      <c r="I6" s="141"/>
      <c r="K6" s="143" t="s">
        <v>217</v>
      </c>
    </row>
    <row r="7" spans="1:11" s="144" customFormat="1" ht="255" outlineLevel="1">
      <c r="A7" s="139"/>
      <c r="B7" s="139"/>
      <c r="C7" s="141" t="s">
        <v>162</v>
      </c>
      <c r="D7" s="141" t="s">
        <v>208</v>
      </c>
      <c r="E7" s="141" t="s">
        <v>240</v>
      </c>
      <c r="F7" s="141"/>
      <c r="G7" s="141"/>
      <c r="H7" s="141"/>
      <c r="I7" s="141"/>
    </row>
    <row r="8" spans="1:11" s="144" customFormat="1" ht="30" outlineLevel="1">
      <c r="A8" s="141"/>
      <c r="B8" s="141"/>
      <c r="C8" s="141" t="s">
        <v>164</v>
      </c>
      <c r="D8" s="141" t="s">
        <v>241</v>
      </c>
      <c r="E8" s="141" t="s">
        <v>242</v>
      </c>
      <c r="F8" s="141"/>
      <c r="G8" s="141"/>
      <c r="H8" s="141"/>
      <c r="I8" s="141"/>
    </row>
    <row r="9" spans="1:11" s="143" customFormat="1" ht="28">
      <c r="A9" s="139" t="s">
        <v>39</v>
      </c>
      <c r="B9" s="140">
        <v>1.03</v>
      </c>
      <c r="C9" s="139" t="s">
        <v>219</v>
      </c>
      <c r="D9" s="139" t="s">
        <v>209</v>
      </c>
      <c r="E9" s="145"/>
      <c r="F9" s="145"/>
      <c r="G9" s="145"/>
      <c r="H9" s="145"/>
      <c r="I9" s="142"/>
      <c r="K9" s="143" t="s">
        <v>217</v>
      </c>
    </row>
    <row r="10" spans="1:11" s="143" customFormat="1" ht="165" outlineLevel="1">
      <c r="A10" s="139"/>
      <c r="B10" s="139"/>
      <c r="C10" s="145" t="s">
        <v>162</v>
      </c>
      <c r="D10" s="145" t="s">
        <v>243</v>
      </c>
      <c r="E10" s="145" t="s">
        <v>244</v>
      </c>
      <c r="F10" s="145"/>
      <c r="G10" s="145"/>
      <c r="H10" s="145"/>
      <c r="I10" s="142"/>
    </row>
    <row r="11" spans="1:11" s="143" customFormat="1" ht="75" outlineLevel="1">
      <c r="A11" s="139"/>
      <c r="B11" s="139"/>
      <c r="C11" s="145" t="s">
        <v>164</v>
      </c>
      <c r="D11" s="145" t="s">
        <v>245</v>
      </c>
      <c r="E11" s="145" t="s">
        <v>246</v>
      </c>
      <c r="F11" s="145"/>
      <c r="G11" s="145"/>
      <c r="H11" s="145"/>
      <c r="I11" s="142"/>
      <c r="J11" s="143" t="s">
        <v>239</v>
      </c>
    </row>
    <row r="12" spans="1:11" s="143" customFormat="1" ht="120" outlineLevel="1">
      <c r="A12" s="139"/>
      <c r="B12" s="139"/>
      <c r="C12" s="145" t="s">
        <v>173</v>
      </c>
      <c r="D12" s="145" t="s">
        <v>247</v>
      </c>
      <c r="E12" s="145" t="s">
        <v>248</v>
      </c>
      <c r="F12" s="145"/>
      <c r="G12" s="145"/>
      <c r="H12" s="145"/>
      <c r="I12" s="142"/>
      <c r="J12" s="143" t="s">
        <v>239</v>
      </c>
    </row>
    <row r="13" spans="1:11" s="144" customFormat="1" ht="28">
      <c r="A13" s="139" t="s">
        <v>39</v>
      </c>
      <c r="B13" s="140">
        <v>1.04</v>
      </c>
      <c r="C13" s="139" t="s">
        <v>220</v>
      </c>
      <c r="D13" s="139" t="s">
        <v>221</v>
      </c>
      <c r="E13" s="145"/>
      <c r="F13" s="145"/>
      <c r="G13" s="145"/>
      <c r="H13" s="145"/>
      <c r="I13" s="145"/>
      <c r="J13" s="146"/>
      <c r="K13" s="143" t="s">
        <v>217</v>
      </c>
    </row>
    <row r="14" spans="1:11" s="144" customFormat="1" ht="90" outlineLevel="1">
      <c r="A14" s="139"/>
      <c r="B14" s="139"/>
      <c r="C14" s="145" t="s">
        <v>162</v>
      </c>
      <c r="D14" s="145" t="s">
        <v>249</v>
      </c>
      <c r="E14" s="145" t="s">
        <v>250</v>
      </c>
      <c r="F14" s="145"/>
      <c r="G14" s="145"/>
      <c r="H14" s="145"/>
      <c r="I14" s="145"/>
    </row>
    <row r="15" spans="1:11" s="143" customFormat="1" ht="28">
      <c r="A15" s="139" t="s">
        <v>39</v>
      </c>
      <c r="B15" s="140">
        <v>1.05</v>
      </c>
      <c r="C15" s="139" t="s">
        <v>222</v>
      </c>
      <c r="D15" s="139" t="s">
        <v>223</v>
      </c>
      <c r="E15" s="145"/>
      <c r="F15" s="145"/>
      <c r="G15" s="145"/>
      <c r="H15" s="145"/>
      <c r="I15" s="142"/>
      <c r="K15" s="143" t="s">
        <v>217</v>
      </c>
    </row>
    <row r="16" spans="1:11" s="143" customFormat="1" ht="30" outlineLevel="1">
      <c r="A16" s="139"/>
      <c r="B16" s="139"/>
      <c r="C16" s="145" t="s">
        <v>162</v>
      </c>
      <c r="D16" s="145" t="s">
        <v>210</v>
      </c>
      <c r="E16" s="145" t="s">
        <v>251</v>
      </c>
      <c r="F16" s="145"/>
      <c r="G16" s="145"/>
      <c r="H16" s="145"/>
      <c r="I16" s="142"/>
    </row>
    <row r="17" spans="1:11" s="143" customFormat="1" ht="105" outlineLevel="1">
      <c r="A17" s="141"/>
      <c r="B17" s="141"/>
      <c r="C17" s="141" t="s">
        <v>164</v>
      </c>
      <c r="D17" s="141" t="s">
        <v>252</v>
      </c>
      <c r="E17" s="141" t="s">
        <v>211</v>
      </c>
      <c r="F17" s="141"/>
      <c r="G17" s="141"/>
      <c r="H17" s="141"/>
      <c r="I17" s="142"/>
      <c r="J17" s="143" t="s">
        <v>239</v>
      </c>
    </row>
    <row r="18" spans="1:11" s="143" customFormat="1" outlineLevel="1">
      <c r="A18" s="141"/>
      <c r="B18" s="141"/>
      <c r="C18" s="141" t="s">
        <v>173</v>
      </c>
      <c r="D18" s="141" t="s">
        <v>212</v>
      </c>
      <c r="E18" s="141" t="s">
        <v>213</v>
      </c>
      <c r="F18" s="141"/>
      <c r="G18" s="141"/>
      <c r="H18" s="141"/>
      <c r="I18" s="142"/>
      <c r="J18" s="143" t="s">
        <v>239</v>
      </c>
    </row>
    <row r="19" spans="1:11" s="143" customFormat="1" ht="28">
      <c r="A19" s="139" t="s">
        <v>39</v>
      </c>
      <c r="B19" s="140">
        <v>1.06</v>
      </c>
      <c r="C19" s="139" t="s">
        <v>224</v>
      </c>
      <c r="D19" s="139" t="s">
        <v>225</v>
      </c>
      <c r="E19" s="145"/>
      <c r="F19" s="145"/>
      <c r="G19" s="145"/>
      <c r="H19" s="145"/>
      <c r="I19" s="142"/>
      <c r="K19" s="143" t="s">
        <v>217</v>
      </c>
    </row>
    <row r="20" spans="1:11" s="143" customFormat="1" ht="30" outlineLevel="1">
      <c r="A20" s="139"/>
      <c r="B20" s="139"/>
      <c r="C20" s="141" t="s">
        <v>162</v>
      </c>
      <c r="D20" s="141" t="s">
        <v>253</v>
      </c>
      <c r="E20" s="141" t="s">
        <v>254</v>
      </c>
      <c r="F20" s="141"/>
      <c r="G20" s="141"/>
      <c r="H20" s="141"/>
      <c r="I20" s="142"/>
    </row>
    <row r="21" spans="1:11" s="143" customFormat="1" outlineLevel="1">
      <c r="A21" s="141"/>
      <c r="B21" s="141"/>
      <c r="C21" s="141" t="s">
        <v>164</v>
      </c>
      <c r="D21" s="141" t="s">
        <v>255</v>
      </c>
      <c r="E21" s="141" t="s">
        <v>256</v>
      </c>
      <c r="F21" s="141"/>
      <c r="G21" s="141"/>
      <c r="H21" s="141"/>
      <c r="I21" s="142"/>
    </row>
    <row r="22" spans="1:11" s="143" customFormat="1" outlineLevel="1">
      <c r="A22" s="141"/>
      <c r="B22" s="141"/>
      <c r="C22" s="141" t="s">
        <v>173</v>
      </c>
      <c r="D22" s="141" t="s">
        <v>257</v>
      </c>
      <c r="E22" s="141" t="s">
        <v>258</v>
      </c>
      <c r="F22" s="141"/>
      <c r="G22" s="141"/>
      <c r="H22" s="141"/>
      <c r="I22" s="142"/>
    </row>
    <row r="23" spans="1:11" s="143" customFormat="1" ht="30" outlineLevel="1">
      <c r="A23" s="141"/>
      <c r="B23" s="141"/>
      <c r="C23" s="141" t="s">
        <v>176</v>
      </c>
      <c r="D23" s="141" t="s">
        <v>259</v>
      </c>
      <c r="E23" s="141" t="s">
        <v>260</v>
      </c>
      <c r="F23" s="141"/>
      <c r="G23" s="141"/>
      <c r="H23" s="141"/>
      <c r="I23" s="142"/>
    </row>
    <row r="24" spans="1:11" s="143" customFormat="1" ht="28">
      <c r="A24" s="139" t="s">
        <v>39</v>
      </c>
      <c r="B24" s="140">
        <v>1.07</v>
      </c>
      <c r="C24" s="139" t="s">
        <v>226</v>
      </c>
      <c r="D24" s="139" t="s">
        <v>227</v>
      </c>
      <c r="E24" s="145"/>
      <c r="F24" s="145"/>
      <c r="G24" s="145"/>
      <c r="H24" s="145"/>
      <c r="I24" s="142"/>
      <c r="K24" s="143" t="s">
        <v>217</v>
      </c>
    </row>
    <row r="25" spans="1:11" s="143" customFormat="1" ht="60" outlineLevel="1">
      <c r="A25" s="141"/>
      <c r="B25" s="147"/>
      <c r="C25" s="141" t="s">
        <v>162</v>
      </c>
      <c r="D25" s="141" t="s">
        <v>261</v>
      </c>
      <c r="E25" s="141" t="s">
        <v>262</v>
      </c>
      <c r="F25" s="141"/>
      <c r="G25" s="141"/>
      <c r="H25" s="141"/>
      <c r="I25" s="142"/>
    </row>
    <row r="26" spans="1:11" s="143" customFormat="1" ht="45" outlineLevel="1">
      <c r="A26" s="141"/>
      <c r="B26" s="147"/>
      <c r="C26" s="141" t="s">
        <v>164</v>
      </c>
      <c r="D26" s="141" t="s">
        <v>263</v>
      </c>
      <c r="E26" s="141" t="s">
        <v>264</v>
      </c>
      <c r="F26" s="141"/>
      <c r="G26" s="141"/>
      <c r="H26" s="141"/>
      <c r="I26" s="142"/>
    </row>
    <row r="27" spans="1:11" s="144" customFormat="1">
      <c r="A27" s="139" t="s">
        <v>39</v>
      </c>
      <c r="B27" s="140">
        <v>1.08</v>
      </c>
      <c r="C27" s="139" t="s">
        <v>228</v>
      </c>
      <c r="D27" s="139" t="s">
        <v>229</v>
      </c>
      <c r="E27" s="141"/>
      <c r="F27" s="141"/>
      <c r="G27" s="141"/>
      <c r="H27" s="141"/>
      <c r="I27" s="141"/>
      <c r="K27" s="143" t="s">
        <v>217</v>
      </c>
    </row>
    <row r="28" spans="1:11" s="144" customFormat="1" outlineLevel="1">
      <c r="A28" s="139"/>
      <c r="B28" s="148"/>
      <c r="C28" s="145" t="s">
        <v>162</v>
      </c>
      <c r="D28" s="145" t="s">
        <v>265</v>
      </c>
      <c r="E28" s="145"/>
      <c r="F28" s="141"/>
      <c r="G28" s="141"/>
      <c r="H28" s="141"/>
      <c r="I28" s="141"/>
    </row>
    <row r="29" spans="1:11" s="144" customFormat="1">
      <c r="A29" s="139" t="s">
        <v>39</v>
      </c>
      <c r="B29" s="140">
        <v>1.0900000000000001</v>
      </c>
      <c r="C29" s="139" t="s">
        <v>230</v>
      </c>
      <c r="D29" s="139" t="s">
        <v>231</v>
      </c>
      <c r="E29" s="141"/>
      <c r="F29" s="141"/>
      <c r="G29" s="141"/>
      <c r="H29" s="141"/>
      <c r="I29" s="141"/>
      <c r="K29" s="143" t="s">
        <v>217</v>
      </c>
    </row>
    <row r="30" spans="1:11" s="151" customFormat="1" ht="30" outlineLevel="1">
      <c r="A30" s="149"/>
      <c r="B30" s="150"/>
      <c r="C30" s="149" t="s">
        <v>162</v>
      </c>
      <c r="D30" s="149" t="s">
        <v>266</v>
      </c>
      <c r="E30" s="149" t="s">
        <v>267</v>
      </c>
      <c r="F30" s="149"/>
      <c r="G30" s="149"/>
      <c r="H30" s="149"/>
      <c r="I30" s="149"/>
    </row>
    <row r="31" spans="1:11" s="151" customFormat="1" outlineLevel="1">
      <c r="A31" s="149"/>
      <c r="B31" s="150"/>
      <c r="C31" s="149" t="s">
        <v>164</v>
      </c>
      <c r="D31" s="149" t="s">
        <v>268</v>
      </c>
      <c r="E31" s="149" t="s">
        <v>269</v>
      </c>
      <c r="F31" s="149"/>
      <c r="G31" s="149"/>
      <c r="H31" s="149"/>
      <c r="I31" s="149"/>
    </row>
    <row r="32" spans="1:11" s="151" customFormat="1" outlineLevel="1">
      <c r="A32" s="149"/>
      <c r="B32" s="150"/>
      <c r="C32" s="149" t="s">
        <v>173</v>
      </c>
      <c r="D32" s="149" t="s">
        <v>270</v>
      </c>
      <c r="E32" s="149" t="s">
        <v>271</v>
      </c>
      <c r="F32" s="149"/>
      <c r="G32" s="149"/>
      <c r="H32" s="149"/>
      <c r="I32" s="149"/>
    </row>
    <row r="33" spans="1:11" s="151" customFormat="1" ht="30" outlineLevel="1">
      <c r="A33" s="149"/>
      <c r="B33" s="150"/>
      <c r="C33" s="149" t="s">
        <v>176</v>
      </c>
      <c r="D33" s="149" t="s">
        <v>272</v>
      </c>
      <c r="E33" s="149" t="s">
        <v>273</v>
      </c>
      <c r="F33" s="149"/>
      <c r="G33" s="149"/>
      <c r="H33" s="149"/>
      <c r="I33" s="149"/>
    </row>
    <row r="34" spans="1:11" s="151" customFormat="1" ht="30" outlineLevel="1">
      <c r="A34" s="149"/>
      <c r="B34" s="150"/>
      <c r="C34" s="149" t="s">
        <v>179</v>
      </c>
      <c r="D34" s="149" t="s">
        <v>274</v>
      </c>
      <c r="E34" s="149" t="s">
        <v>275</v>
      </c>
      <c r="F34" s="149"/>
      <c r="G34" s="149"/>
      <c r="H34" s="149"/>
      <c r="I34" s="149"/>
    </row>
    <row r="35" spans="1:11" s="144" customFormat="1">
      <c r="A35" s="139" t="s">
        <v>39</v>
      </c>
      <c r="B35" s="152">
        <v>1.1000000000000001</v>
      </c>
      <c r="C35" s="139" t="s">
        <v>232</v>
      </c>
      <c r="D35" s="139" t="s">
        <v>161</v>
      </c>
      <c r="E35" s="141"/>
      <c r="F35" s="141"/>
      <c r="G35" s="141"/>
      <c r="H35" s="141"/>
      <c r="I35" s="141"/>
      <c r="K35" s="143" t="s">
        <v>217</v>
      </c>
    </row>
    <row r="36" spans="1:11" s="138" customFormat="1" ht="75" outlineLevel="1">
      <c r="A36" s="137"/>
      <c r="B36" s="137"/>
      <c r="C36" s="137" t="s">
        <v>162</v>
      </c>
      <c r="D36" s="137" t="s">
        <v>163</v>
      </c>
      <c r="E36" s="137" t="s">
        <v>276</v>
      </c>
      <c r="F36" s="137"/>
      <c r="G36" s="137"/>
      <c r="H36" s="137"/>
      <c r="I36" s="137"/>
    </row>
    <row r="37" spans="1:11" s="138" customFormat="1" ht="165" outlineLevel="1">
      <c r="A37" s="137"/>
      <c r="B37" s="137"/>
      <c r="C37" s="137" t="s">
        <v>164</v>
      </c>
      <c r="D37" s="137" t="s">
        <v>165</v>
      </c>
      <c r="E37" s="137" t="s">
        <v>166</v>
      </c>
      <c r="F37" s="137"/>
      <c r="G37" s="137"/>
      <c r="H37" s="137"/>
      <c r="I37" s="137"/>
    </row>
    <row r="38" spans="1:11" s="138" customFormat="1" ht="30" outlineLevel="1">
      <c r="A38" s="137"/>
      <c r="B38" s="137"/>
      <c r="C38" s="137" t="s">
        <v>162</v>
      </c>
      <c r="D38" s="137" t="s">
        <v>277</v>
      </c>
      <c r="E38" s="137" t="s">
        <v>278</v>
      </c>
      <c r="F38" s="137"/>
      <c r="G38" s="137"/>
      <c r="H38" s="137"/>
      <c r="I38" s="137"/>
    </row>
    <row r="39" spans="1:11" s="138" customFormat="1" ht="30" outlineLevel="1">
      <c r="A39" s="137"/>
      <c r="B39" s="137"/>
      <c r="C39" s="137" t="s">
        <v>164</v>
      </c>
      <c r="D39" s="137" t="s">
        <v>279</v>
      </c>
      <c r="E39" s="137" t="s">
        <v>280</v>
      </c>
      <c r="F39" s="137"/>
      <c r="G39" s="137"/>
      <c r="H39" s="137"/>
      <c r="I39" s="137"/>
    </row>
    <row r="40" spans="1:11" s="138" customFormat="1" ht="60" outlineLevel="1">
      <c r="A40" s="137"/>
      <c r="B40" s="137"/>
      <c r="C40" s="137" t="s">
        <v>173</v>
      </c>
      <c r="D40" s="137" t="s">
        <v>281</v>
      </c>
      <c r="E40" s="137" t="s">
        <v>282</v>
      </c>
      <c r="F40" s="137"/>
      <c r="G40" s="137"/>
      <c r="H40" s="137"/>
      <c r="I40" s="137"/>
    </row>
    <row r="41" spans="1:11" s="138" customFormat="1" ht="105" outlineLevel="1">
      <c r="A41" s="137"/>
      <c r="B41" s="137"/>
      <c r="C41" s="137" t="s">
        <v>176</v>
      </c>
      <c r="D41" s="137" t="s">
        <v>283</v>
      </c>
      <c r="E41" s="137" t="s">
        <v>284</v>
      </c>
      <c r="F41" s="137"/>
      <c r="G41" s="137"/>
      <c r="H41" s="137"/>
      <c r="I41" s="137"/>
    </row>
    <row r="42" spans="1:11" s="143" customFormat="1" ht="28">
      <c r="A42" s="139" t="s">
        <v>39</v>
      </c>
      <c r="B42" s="140">
        <v>1.1100000000000001</v>
      </c>
      <c r="C42" s="139" t="s">
        <v>75</v>
      </c>
      <c r="D42" s="139" t="s">
        <v>167</v>
      </c>
      <c r="E42" s="141"/>
      <c r="F42" s="141"/>
      <c r="G42" s="141"/>
      <c r="H42" s="141"/>
      <c r="I42" s="142"/>
      <c r="K42" s="143" t="s">
        <v>217</v>
      </c>
    </row>
    <row r="43" spans="1:11" s="143" customFormat="1" ht="60" outlineLevel="1">
      <c r="A43" s="141"/>
      <c r="B43" s="141"/>
      <c r="C43" s="141" t="s">
        <v>162</v>
      </c>
      <c r="D43" s="141" t="s">
        <v>168</v>
      </c>
      <c r="E43" s="141" t="s">
        <v>169</v>
      </c>
      <c r="F43" s="141"/>
      <c r="G43" s="141"/>
      <c r="H43" s="141"/>
      <c r="I43" s="142"/>
    </row>
    <row r="44" spans="1:11" s="143" customFormat="1" ht="90" outlineLevel="1">
      <c r="A44" s="141"/>
      <c r="B44" s="141"/>
      <c r="C44" s="141" t="s">
        <v>164</v>
      </c>
      <c r="D44" s="141" t="s">
        <v>171</v>
      </c>
      <c r="E44" s="141" t="s">
        <v>172</v>
      </c>
      <c r="F44" s="141"/>
      <c r="G44" s="141"/>
      <c r="H44" s="141"/>
      <c r="I44" s="142"/>
    </row>
    <row r="45" spans="1:11" s="143" customFormat="1" ht="75" outlineLevel="1">
      <c r="A45" s="141"/>
      <c r="B45" s="141"/>
      <c r="C45" s="141" t="s">
        <v>173</v>
      </c>
      <c r="D45" s="141" t="s">
        <v>174</v>
      </c>
      <c r="E45" s="141" t="s">
        <v>175</v>
      </c>
      <c r="F45" s="141"/>
      <c r="G45" s="141"/>
      <c r="H45" s="141"/>
      <c r="I45" s="142"/>
    </row>
    <row r="46" spans="1:11" s="143" customFormat="1" ht="90" outlineLevel="1">
      <c r="A46" s="141"/>
      <c r="B46" s="141"/>
      <c r="C46" s="141" t="s">
        <v>176</v>
      </c>
      <c r="D46" s="141" t="s">
        <v>177</v>
      </c>
      <c r="E46" s="141" t="s">
        <v>178</v>
      </c>
      <c r="F46" s="141"/>
      <c r="G46" s="141"/>
      <c r="H46" s="141"/>
      <c r="I46" s="142"/>
    </row>
    <row r="47" spans="1:11" s="143" customFormat="1" ht="105" outlineLevel="1">
      <c r="A47" s="141"/>
      <c r="B47" s="141"/>
      <c r="C47" s="141" t="s">
        <v>179</v>
      </c>
      <c r="D47" s="141" t="s">
        <v>180</v>
      </c>
      <c r="E47" s="141" t="s">
        <v>181</v>
      </c>
      <c r="F47" s="141"/>
      <c r="G47" s="141"/>
      <c r="H47" s="141"/>
      <c r="I47" s="142"/>
    </row>
    <row r="48" spans="1:11" s="143" customFormat="1" ht="360" outlineLevel="1">
      <c r="A48" s="141"/>
      <c r="B48" s="141"/>
      <c r="C48" s="141" t="s">
        <v>182</v>
      </c>
      <c r="D48" s="141" t="s">
        <v>183</v>
      </c>
      <c r="E48" s="141" t="s">
        <v>184</v>
      </c>
      <c r="F48" s="141"/>
      <c r="G48" s="141"/>
      <c r="H48" s="141"/>
      <c r="I48" s="142"/>
    </row>
    <row r="49" spans="1:11" s="144" customFormat="1">
      <c r="A49" s="139" t="s">
        <v>39</v>
      </c>
      <c r="B49" s="140">
        <v>1.1200000000000001</v>
      </c>
      <c r="C49" s="139" t="s">
        <v>77</v>
      </c>
      <c r="D49" s="139" t="s">
        <v>194</v>
      </c>
      <c r="E49" s="141"/>
      <c r="F49" s="141"/>
      <c r="G49" s="141"/>
      <c r="H49" s="141"/>
      <c r="I49" s="141"/>
      <c r="K49" s="143" t="s">
        <v>217</v>
      </c>
    </row>
    <row r="50" spans="1:11" s="144" customFormat="1" ht="60" outlineLevel="1">
      <c r="A50" s="141"/>
      <c r="B50" s="141"/>
      <c r="C50" s="141" t="s">
        <v>162</v>
      </c>
      <c r="D50" s="141" t="s">
        <v>195</v>
      </c>
      <c r="E50" s="141" t="s">
        <v>196</v>
      </c>
      <c r="F50" s="141"/>
      <c r="G50" s="141"/>
      <c r="H50" s="141"/>
      <c r="I50" s="141"/>
    </row>
    <row r="51" spans="1:11" s="144" customFormat="1" ht="30" outlineLevel="1">
      <c r="A51" s="141"/>
      <c r="B51" s="141"/>
      <c r="C51" s="141" t="s">
        <v>164</v>
      </c>
      <c r="D51" s="141" t="s">
        <v>285</v>
      </c>
      <c r="E51" s="141" t="s">
        <v>197</v>
      </c>
      <c r="F51" s="141"/>
      <c r="G51" s="141"/>
      <c r="H51" s="141"/>
      <c r="I51" s="141"/>
    </row>
    <row r="52" spans="1:11" s="144" customFormat="1" ht="30" outlineLevel="1">
      <c r="A52" s="141"/>
      <c r="B52" s="141"/>
      <c r="C52" s="141" t="s">
        <v>173</v>
      </c>
      <c r="D52" s="141" t="s">
        <v>198</v>
      </c>
      <c r="E52" s="141" t="s">
        <v>199</v>
      </c>
      <c r="F52" s="141"/>
      <c r="G52" s="141"/>
      <c r="H52" s="141"/>
      <c r="I52" s="141"/>
    </row>
    <row r="53" spans="1:11" s="144" customFormat="1" ht="240" outlineLevel="1">
      <c r="A53" s="141"/>
      <c r="B53" s="141"/>
      <c r="C53" s="141" t="s">
        <v>176</v>
      </c>
      <c r="D53" s="141" t="s">
        <v>200</v>
      </c>
      <c r="E53" s="141" t="s">
        <v>201</v>
      </c>
      <c r="F53" s="141"/>
      <c r="G53" s="141"/>
      <c r="H53" s="141"/>
      <c r="I53" s="141"/>
    </row>
    <row r="54" spans="1:11" s="144" customFormat="1" ht="60" outlineLevel="1">
      <c r="A54" s="141"/>
      <c r="B54" s="141"/>
      <c r="C54" s="141" t="s">
        <v>179</v>
      </c>
      <c r="D54" s="141" t="s">
        <v>202</v>
      </c>
      <c r="E54" s="141" t="s">
        <v>203</v>
      </c>
      <c r="F54" s="141"/>
      <c r="G54" s="141"/>
      <c r="H54" s="141"/>
      <c r="I54" s="141"/>
    </row>
    <row r="55" spans="1:11" s="143" customFormat="1">
      <c r="A55" s="139" t="s">
        <v>39</v>
      </c>
      <c r="B55" s="140">
        <v>1.1299999999999999</v>
      </c>
      <c r="C55" s="139" t="s">
        <v>76</v>
      </c>
      <c r="D55" s="139" t="s">
        <v>185</v>
      </c>
      <c r="E55" s="141"/>
      <c r="F55" s="141"/>
      <c r="G55" s="141"/>
      <c r="H55" s="141"/>
      <c r="I55" s="142"/>
      <c r="K55" s="143" t="s">
        <v>217</v>
      </c>
    </row>
    <row r="56" spans="1:11" s="143" customFormat="1" ht="75" outlineLevel="1">
      <c r="A56" s="145"/>
      <c r="B56" s="153"/>
      <c r="C56" s="145" t="s">
        <v>162</v>
      </c>
      <c r="D56" s="145" t="s">
        <v>186</v>
      </c>
      <c r="E56" s="145" t="s">
        <v>187</v>
      </c>
      <c r="F56" s="145"/>
      <c r="G56" s="145"/>
      <c r="H56" s="145"/>
      <c r="I56" s="142"/>
    </row>
    <row r="57" spans="1:11" s="143" customFormat="1" ht="105" outlineLevel="1">
      <c r="A57" s="145"/>
      <c r="B57" s="153"/>
      <c r="C57" s="145" t="s">
        <v>164</v>
      </c>
      <c r="D57" s="145" t="s">
        <v>188</v>
      </c>
      <c r="E57" s="145" t="s">
        <v>286</v>
      </c>
      <c r="F57" s="145"/>
      <c r="G57" s="145"/>
      <c r="H57" s="145"/>
      <c r="I57" s="142"/>
    </row>
    <row r="58" spans="1:11" s="143" customFormat="1" ht="120" outlineLevel="1">
      <c r="A58" s="141"/>
      <c r="B58" s="141"/>
      <c r="C58" s="141" t="s">
        <v>173</v>
      </c>
      <c r="D58" s="141" t="s">
        <v>189</v>
      </c>
      <c r="E58" s="141" t="s">
        <v>190</v>
      </c>
      <c r="F58" s="141"/>
      <c r="G58" s="141"/>
      <c r="H58" s="141"/>
      <c r="I58" s="142"/>
    </row>
    <row r="59" spans="1:11" s="143" customFormat="1" ht="240" outlineLevel="1">
      <c r="A59" s="141"/>
      <c r="B59" s="141"/>
      <c r="C59" s="141" t="s">
        <v>176</v>
      </c>
      <c r="D59" s="141" t="s">
        <v>191</v>
      </c>
      <c r="E59" s="141" t="s">
        <v>192</v>
      </c>
      <c r="F59" s="141"/>
      <c r="G59" s="141"/>
      <c r="H59" s="141"/>
      <c r="I59" s="142"/>
    </row>
    <row r="60" spans="1:11" s="143" customFormat="1" ht="88" outlineLevel="1">
      <c r="A60" s="141"/>
      <c r="B60" s="141"/>
      <c r="C60" s="141" t="s">
        <v>179</v>
      </c>
      <c r="D60" s="141" t="s">
        <v>287</v>
      </c>
      <c r="E60" s="141" t="s">
        <v>193</v>
      </c>
      <c r="F60" s="141"/>
      <c r="G60" s="141"/>
      <c r="H60" s="141"/>
      <c r="I60" s="142"/>
      <c r="J60" s="143" t="s">
        <v>239</v>
      </c>
    </row>
    <row r="61" spans="1:11" s="143" customFormat="1">
      <c r="A61" s="139" t="s">
        <v>39</v>
      </c>
      <c r="B61" s="140">
        <v>1.1399999999999999</v>
      </c>
      <c r="C61" s="139" t="s">
        <v>82</v>
      </c>
      <c r="D61" s="139" t="s">
        <v>233</v>
      </c>
      <c r="E61" s="141"/>
      <c r="F61" s="141"/>
      <c r="G61" s="141"/>
      <c r="H61" s="141"/>
      <c r="I61" s="142"/>
      <c r="K61" s="143" t="s">
        <v>217</v>
      </c>
    </row>
    <row r="62" spans="1:11" s="143" customFormat="1" ht="75" outlineLevel="1">
      <c r="A62" s="141"/>
      <c r="B62" s="141"/>
      <c r="C62" s="141" t="s">
        <v>162</v>
      </c>
      <c r="D62" s="141" t="s">
        <v>288</v>
      </c>
      <c r="E62" s="141" t="s">
        <v>289</v>
      </c>
      <c r="F62" s="141"/>
      <c r="G62" s="141"/>
      <c r="H62" s="141"/>
      <c r="I62" s="142"/>
    </row>
    <row r="63" spans="1:11" s="143" customFormat="1" ht="45" outlineLevel="1">
      <c r="A63" s="141"/>
      <c r="B63" s="141"/>
      <c r="C63" s="141" t="s">
        <v>164</v>
      </c>
      <c r="D63" s="141" t="s">
        <v>290</v>
      </c>
      <c r="E63" s="141" t="s">
        <v>291</v>
      </c>
      <c r="F63" s="141"/>
      <c r="G63" s="141"/>
      <c r="H63" s="141"/>
      <c r="I63" s="142"/>
    </row>
    <row r="64" spans="1:11" s="143" customFormat="1" ht="45" outlineLevel="1">
      <c r="A64" s="141"/>
      <c r="B64" s="141"/>
      <c r="C64" s="141" t="s">
        <v>173</v>
      </c>
      <c r="D64" s="141" t="s">
        <v>292</v>
      </c>
      <c r="E64" s="141" t="s">
        <v>293</v>
      </c>
      <c r="F64" s="141"/>
      <c r="G64" s="141"/>
      <c r="H64" s="141"/>
      <c r="I64" s="142"/>
    </row>
    <row r="65" spans="1:11" s="143" customFormat="1" ht="30" outlineLevel="1">
      <c r="A65" s="141"/>
      <c r="B65" s="141"/>
      <c r="C65" s="141" t="s">
        <v>176</v>
      </c>
      <c r="D65" s="141" t="s">
        <v>294</v>
      </c>
      <c r="E65" s="141" t="s">
        <v>295</v>
      </c>
      <c r="F65" s="141"/>
      <c r="G65" s="141"/>
      <c r="H65" s="141"/>
      <c r="I65" s="142"/>
    </row>
    <row r="66" spans="1:11" s="143" customFormat="1" ht="30" outlineLevel="1">
      <c r="A66" s="141"/>
      <c r="B66" s="141"/>
      <c r="C66" s="141" t="s">
        <v>179</v>
      </c>
      <c r="D66" s="141" t="s">
        <v>296</v>
      </c>
      <c r="E66" s="141" t="s">
        <v>297</v>
      </c>
      <c r="F66" s="141"/>
      <c r="G66" s="141"/>
      <c r="H66" s="141"/>
      <c r="I66" s="142"/>
    </row>
    <row r="67" spans="1:11" s="144" customFormat="1">
      <c r="A67" s="139" t="s">
        <v>39</v>
      </c>
      <c r="B67" s="140">
        <v>1.1499999999999999</v>
      </c>
      <c r="C67" s="139" t="s">
        <v>86</v>
      </c>
      <c r="D67" s="139" t="s">
        <v>234</v>
      </c>
      <c r="E67" s="141"/>
      <c r="F67" s="141"/>
      <c r="G67" s="141"/>
      <c r="H67" s="141"/>
      <c r="I67" s="141"/>
      <c r="K67" s="143" t="s">
        <v>217</v>
      </c>
    </row>
    <row r="68" spans="1:11" s="138" customFormat="1" ht="60" outlineLevel="1">
      <c r="A68" s="139"/>
      <c r="B68" s="148"/>
      <c r="C68" s="149" t="s">
        <v>162</v>
      </c>
      <c r="D68" s="149" t="s">
        <v>298</v>
      </c>
      <c r="E68" s="137" t="s">
        <v>299</v>
      </c>
      <c r="F68" s="137"/>
      <c r="G68" s="137"/>
      <c r="H68" s="137"/>
      <c r="I68" s="137"/>
    </row>
    <row r="69" spans="1:11" s="138" customFormat="1" ht="30" outlineLevel="1">
      <c r="A69" s="137"/>
      <c r="B69" s="154"/>
      <c r="C69" s="137" t="s">
        <v>164</v>
      </c>
      <c r="D69" s="137" t="s">
        <v>300</v>
      </c>
      <c r="E69" s="137" t="s">
        <v>170</v>
      </c>
      <c r="F69" s="137"/>
      <c r="G69" s="137"/>
      <c r="H69" s="137"/>
      <c r="I69" s="137"/>
    </row>
    <row r="70" spans="1:11" s="144" customFormat="1" ht="28">
      <c r="A70" s="139" t="s">
        <v>39</v>
      </c>
      <c r="B70" s="140">
        <v>1.1599999999999999</v>
      </c>
      <c r="C70" s="139" t="s">
        <v>84</v>
      </c>
      <c r="D70" s="139" t="s">
        <v>235</v>
      </c>
      <c r="E70" s="141"/>
      <c r="F70" s="141"/>
      <c r="G70" s="141"/>
      <c r="H70" s="141"/>
      <c r="I70" s="141"/>
      <c r="K70" s="143" t="s">
        <v>217</v>
      </c>
    </row>
    <row r="71" spans="1:11" s="138" customFormat="1" ht="30" outlineLevel="1">
      <c r="A71" s="137"/>
      <c r="B71" s="154"/>
      <c r="C71" s="137" t="s">
        <v>162</v>
      </c>
      <c r="D71" s="137" t="s">
        <v>301</v>
      </c>
      <c r="E71" s="137" t="s">
        <v>302</v>
      </c>
      <c r="F71" s="137"/>
      <c r="G71" s="137"/>
      <c r="H71" s="137"/>
      <c r="I71" s="137"/>
    </row>
    <row r="72" spans="1:11" s="138" customFormat="1" outlineLevel="1">
      <c r="A72" s="137"/>
      <c r="B72" s="154"/>
      <c r="C72" s="137" t="s">
        <v>164</v>
      </c>
      <c r="D72" s="137" t="s">
        <v>303</v>
      </c>
      <c r="E72" s="137" t="s">
        <v>304</v>
      </c>
      <c r="F72" s="137"/>
      <c r="G72" s="137"/>
      <c r="H72" s="137"/>
      <c r="I72" s="137"/>
    </row>
    <row r="73" spans="1:11" s="138" customFormat="1" outlineLevel="1">
      <c r="A73" s="139"/>
      <c r="B73" s="140"/>
      <c r="C73" s="149" t="s">
        <v>162</v>
      </c>
      <c r="D73" s="149" t="s">
        <v>315</v>
      </c>
      <c r="E73" s="137" t="s">
        <v>316</v>
      </c>
      <c r="F73" s="137"/>
      <c r="G73" s="137"/>
      <c r="H73" s="137"/>
      <c r="I73" s="137"/>
    </row>
    <row r="74" spans="1:11" s="138" customFormat="1" outlineLevel="1">
      <c r="A74" s="139"/>
      <c r="B74" s="140"/>
      <c r="C74" s="149" t="s">
        <v>164</v>
      </c>
      <c r="D74" s="137" t="s">
        <v>305</v>
      </c>
      <c r="E74" s="137" t="s">
        <v>306</v>
      </c>
      <c r="F74" s="137"/>
      <c r="G74" s="137"/>
      <c r="H74" s="137"/>
      <c r="I74" s="137"/>
    </row>
    <row r="75" spans="1:11" s="138" customFormat="1" ht="140" outlineLevel="1">
      <c r="A75" s="139"/>
      <c r="B75" s="140"/>
      <c r="C75" s="149" t="s">
        <v>173</v>
      </c>
      <c r="D75" s="155" t="s">
        <v>307</v>
      </c>
      <c r="E75" s="137" t="s">
        <v>308</v>
      </c>
      <c r="F75" s="137"/>
      <c r="G75" s="137"/>
      <c r="H75" s="137"/>
      <c r="I75" s="137"/>
    </row>
    <row r="76" spans="1:11" s="138" customFormat="1" outlineLevel="1">
      <c r="A76" s="139"/>
      <c r="B76" s="140"/>
      <c r="C76" s="149" t="s">
        <v>176</v>
      </c>
      <c r="D76" s="156" t="s">
        <v>309</v>
      </c>
      <c r="E76" s="137" t="s">
        <v>310</v>
      </c>
      <c r="F76" s="137"/>
      <c r="G76" s="137"/>
      <c r="H76" s="137"/>
      <c r="I76" s="137"/>
    </row>
    <row r="77" spans="1:11" s="138" customFormat="1" ht="98" outlineLevel="1">
      <c r="A77" s="139"/>
      <c r="B77" s="140"/>
      <c r="C77" s="138" t="s">
        <v>179</v>
      </c>
      <c r="D77" s="155" t="s">
        <v>311</v>
      </c>
      <c r="E77" s="137" t="s">
        <v>312</v>
      </c>
      <c r="F77" s="137"/>
      <c r="G77" s="137"/>
      <c r="H77" s="137"/>
      <c r="I77" s="137"/>
    </row>
    <row r="78" spans="1:11" s="138" customFormat="1" ht="70" outlineLevel="1">
      <c r="A78" s="139"/>
      <c r="B78" s="140"/>
      <c r="C78" s="138" t="s">
        <v>182</v>
      </c>
      <c r="D78" s="155" t="s">
        <v>313</v>
      </c>
      <c r="E78" s="137" t="s">
        <v>314</v>
      </c>
      <c r="F78" s="137"/>
      <c r="G78" s="137"/>
      <c r="H78" s="137"/>
      <c r="I78" s="137"/>
    </row>
    <row r="79" spans="1:11" s="144" customFormat="1">
      <c r="A79" s="141"/>
      <c r="B79" s="147"/>
      <c r="C79" s="141"/>
      <c r="D79" s="141"/>
      <c r="E79" s="141"/>
      <c r="F79" s="141"/>
      <c r="G79" s="141"/>
      <c r="H79" s="141"/>
      <c r="I79" s="14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8000"/>
    <outlinePr summaryBelow="0"/>
  </sheetPr>
  <dimension ref="A1:H69"/>
  <sheetViews>
    <sheetView workbookViewId="0">
      <pane ySplit="1" topLeftCell="A10" activePane="bottomLeft" state="frozen"/>
      <selection pane="bottomLeft" activeCell="B14" sqref="B14"/>
    </sheetView>
  </sheetViews>
  <sheetFormatPr baseColWidth="10" defaultColWidth="8.83203125" defaultRowHeight="14" outlineLevelRow="1" x14ac:dyDescent="0"/>
  <cols>
    <col min="1" max="1" width="17.6640625" style="170" customWidth="1"/>
    <col min="2" max="2" width="7.83203125" style="171" bestFit="1" customWidth="1"/>
    <col min="3" max="3" width="33.1640625" style="172" customWidth="1"/>
    <col min="4" max="4" width="57.1640625" style="172" customWidth="1"/>
    <col min="5" max="5" width="48.33203125" style="172" customWidth="1"/>
    <col min="6" max="6" width="38.83203125" style="172" customWidth="1"/>
    <col min="7" max="7" width="16.33203125" style="172" customWidth="1"/>
    <col min="8" max="8" width="19.33203125" style="173" customWidth="1"/>
    <col min="9" max="16384" width="8.83203125" style="174"/>
  </cols>
  <sheetData>
    <row r="1" spans="1:8" s="159" customFormat="1">
      <c r="A1" s="157" t="s">
        <v>0</v>
      </c>
      <c r="B1" s="158" t="s">
        <v>1</v>
      </c>
      <c r="C1" s="157" t="s">
        <v>2</v>
      </c>
      <c r="D1" s="157" t="s">
        <v>3</v>
      </c>
      <c r="E1" s="157" t="s">
        <v>4</v>
      </c>
      <c r="F1" s="157" t="s">
        <v>5</v>
      </c>
      <c r="G1" s="157" t="s">
        <v>6</v>
      </c>
      <c r="H1" s="157" t="s">
        <v>8</v>
      </c>
    </row>
    <row r="2" spans="1:8" s="164" customFormat="1" collapsed="1">
      <c r="A2" s="160" t="s">
        <v>40</v>
      </c>
      <c r="B2" s="161" t="s">
        <v>78</v>
      </c>
      <c r="C2" s="160" t="s">
        <v>340</v>
      </c>
      <c r="D2" s="160" t="s">
        <v>318</v>
      </c>
      <c r="E2" s="162"/>
      <c r="F2" s="162"/>
      <c r="G2" s="162"/>
      <c r="H2" s="163"/>
    </row>
    <row r="3" spans="1:8" s="164" customFormat="1" ht="84" hidden="1" outlineLevel="1">
      <c r="A3" s="160"/>
      <c r="B3" s="161"/>
      <c r="C3" s="162" t="s">
        <v>162</v>
      </c>
      <c r="D3" s="162" t="s">
        <v>341</v>
      </c>
      <c r="E3" s="162" t="s">
        <v>342</v>
      </c>
      <c r="F3" s="162"/>
      <c r="G3" s="163"/>
      <c r="H3" s="163"/>
    </row>
    <row r="4" spans="1:8" s="164" customFormat="1" collapsed="1">
      <c r="A4" s="160" t="s">
        <v>40</v>
      </c>
      <c r="B4" s="161" t="s">
        <v>79</v>
      </c>
      <c r="C4" s="160" t="s">
        <v>343</v>
      </c>
      <c r="D4" s="160" t="s">
        <v>318</v>
      </c>
      <c r="E4" s="162"/>
      <c r="F4" s="162"/>
      <c r="G4" s="162"/>
      <c r="H4" s="163"/>
    </row>
    <row r="5" spans="1:8" s="164" customFormat="1" ht="112" hidden="1" outlineLevel="1">
      <c r="A5" s="160"/>
      <c r="B5" s="161"/>
      <c r="C5" s="162" t="s">
        <v>162</v>
      </c>
      <c r="D5" s="162" t="s">
        <v>344</v>
      </c>
      <c r="E5" s="162" t="s">
        <v>345</v>
      </c>
      <c r="F5" s="162"/>
      <c r="G5" s="163"/>
      <c r="H5" s="163"/>
    </row>
    <row r="6" spans="1:8" s="164" customFormat="1" collapsed="1">
      <c r="A6" s="160" t="s">
        <v>40</v>
      </c>
      <c r="B6" s="161" t="s">
        <v>81</v>
      </c>
      <c r="C6" s="160" t="s">
        <v>346</v>
      </c>
      <c r="D6" s="160" t="s">
        <v>318</v>
      </c>
      <c r="E6" s="162"/>
      <c r="F6" s="162"/>
      <c r="G6" s="162"/>
      <c r="H6" s="163"/>
    </row>
    <row r="7" spans="1:8" s="164" customFormat="1" ht="98" hidden="1" outlineLevel="1">
      <c r="A7" s="160"/>
      <c r="B7" s="161"/>
      <c r="C7" s="162" t="s">
        <v>162</v>
      </c>
      <c r="D7" s="162" t="s">
        <v>347</v>
      </c>
      <c r="E7" s="162" t="s">
        <v>348</v>
      </c>
      <c r="F7" s="162"/>
      <c r="G7" s="163"/>
      <c r="H7" s="163"/>
    </row>
    <row r="8" spans="1:8" s="164" customFormat="1" collapsed="1">
      <c r="A8" s="160" t="s">
        <v>40</v>
      </c>
      <c r="B8" s="161" t="s">
        <v>83</v>
      </c>
      <c r="C8" s="160" t="s">
        <v>349</v>
      </c>
      <c r="D8" s="160" t="s">
        <v>318</v>
      </c>
      <c r="E8" s="162"/>
      <c r="F8" s="162"/>
      <c r="G8" s="162"/>
      <c r="H8" s="163"/>
    </row>
    <row r="9" spans="1:8" s="164" customFormat="1" ht="126" hidden="1" outlineLevel="1">
      <c r="A9" s="160"/>
      <c r="B9" s="161"/>
      <c r="C9" s="162" t="s">
        <v>162</v>
      </c>
      <c r="D9" s="162" t="s">
        <v>350</v>
      </c>
      <c r="E9" s="162" t="s">
        <v>351</v>
      </c>
      <c r="F9" s="162"/>
      <c r="G9" s="163"/>
      <c r="H9" s="163"/>
    </row>
    <row r="10" spans="1:8" s="164" customFormat="1" ht="28" collapsed="1">
      <c r="A10" s="160" t="s">
        <v>40</v>
      </c>
      <c r="B10" s="161" t="s">
        <v>85</v>
      </c>
      <c r="C10" s="160" t="s">
        <v>352</v>
      </c>
      <c r="D10" s="160" t="s">
        <v>353</v>
      </c>
      <c r="E10" s="162"/>
      <c r="F10" s="162"/>
      <c r="G10" s="162"/>
      <c r="H10" s="163"/>
    </row>
    <row r="11" spans="1:8" s="164" customFormat="1" ht="98" hidden="1" outlineLevel="1">
      <c r="A11" s="160"/>
      <c r="B11" s="161"/>
      <c r="C11" s="162" t="s">
        <v>162</v>
      </c>
      <c r="D11" s="162" t="s">
        <v>354</v>
      </c>
      <c r="E11" s="162" t="s">
        <v>355</v>
      </c>
      <c r="F11" s="162"/>
      <c r="G11" s="163"/>
      <c r="H11" s="163"/>
    </row>
    <row r="12" spans="1:8" s="166" customFormat="1" collapsed="1">
      <c r="A12" s="160" t="s">
        <v>40</v>
      </c>
      <c r="B12" s="161" t="s">
        <v>87</v>
      </c>
      <c r="C12" s="160" t="s">
        <v>356</v>
      </c>
      <c r="D12" s="160" t="s">
        <v>318</v>
      </c>
      <c r="E12" s="163"/>
      <c r="F12" s="165"/>
      <c r="G12" s="165"/>
      <c r="H12" s="165"/>
    </row>
    <row r="13" spans="1:8" s="166" customFormat="1" ht="84" hidden="1" outlineLevel="1">
      <c r="A13" s="163"/>
      <c r="B13" s="161"/>
      <c r="C13" s="162" t="s">
        <v>162</v>
      </c>
      <c r="D13" s="162" t="s">
        <v>357</v>
      </c>
      <c r="E13" s="162" t="s">
        <v>358</v>
      </c>
      <c r="F13" s="165"/>
      <c r="G13" s="165"/>
      <c r="H13" s="165"/>
    </row>
    <row r="14" spans="1:8" s="164" customFormat="1" collapsed="1">
      <c r="A14" s="160" t="s">
        <v>40</v>
      </c>
      <c r="B14" s="161" t="s">
        <v>88</v>
      </c>
      <c r="C14" s="160" t="s">
        <v>359</v>
      </c>
      <c r="D14" s="160" t="s">
        <v>318</v>
      </c>
      <c r="E14" s="162"/>
      <c r="F14" s="162"/>
      <c r="G14" s="162"/>
      <c r="H14" s="163"/>
    </row>
    <row r="15" spans="1:8" s="164" customFormat="1" ht="70" hidden="1" outlineLevel="1">
      <c r="A15" s="160"/>
      <c r="B15" s="161"/>
      <c r="C15" s="162" t="s">
        <v>162</v>
      </c>
      <c r="D15" s="162" t="s">
        <v>360</v>
      </c>
      <c r="E15" s="162" t="s">
        <v>361</v>
      </c>
      <c r="F15" s="162"/>
      <c r="G15" s="163"/>
      <c r="H15" s="163"/>
    </row>
    <row r="16" spans="1:8" s="166" customFormat="1" ht="42" collapsed="1">
      <c r="A16" s="160" t="s">
        <v>40</v>
      </c>
      <c r="B16" s="161" t="s">
        <v>89</v>
      </c>
      <c r="C16" s="160" t="s">
        <v>362</v>
      </c>
      <c r="D16" s="160" t="s">
        <v>363</v>
      </c>
      <c r="E16" s="163"/>
      <c r="F16" s="165"/>
      <c r="G16" s="165"/>
      <c r="H16" s="165"/>
    </row>
    <row r="17" spans="1:8" s="166" customFormat="1" hidden="1" outlineLevel="1">
      <c r="A17" s="163"/>
      <c r="B17" s="161"/>
      <c r="C17" s="162" t="s">
        <v>162</v>
      </c>
      <c r="D17" s="162" t="s">
        <v>364</v>
      </c>
      <c r="E17" s="162" t="s">
        <v>365</v>
      </c>
      <c r="F17" s="165"/>
      <c r="G17" s="165"/>
      <c r="H17" s="165"/>
    </row>
    <row r="18" spans="1:8" s="166" customFormat="1" ht="70" hidden="1" outlineLevel="1">
      <c r="A18" s="163"/>
      <c r="B18" s="161"/>
      <c r="C18" s="162" t="s">
        <v>164</v>
      </c>
      <c r="D18" s="162" t="s">
        <v>366</v>
      </c>
      <c r="E18" s="162" t="s">
        <v>367</v>
      </c>
      <c r="F18" s="165"/>
      <c r="G18" s="165"/>
      <c r="H18" s="165"/>
    </row>
    <row r="19" spans="1:8" s="164" customFormat="1" collapsed="1">
      <c r="A19" s="160" t="s">
        <v>40</v>
      </c>
      <c r="B19" s="161" t="s">
        <v>368</v>
      </c>
      <c r="C19" s="160" t="s">
        <v>369</v>
      </c>
      <c r="D19" s="160" t="s">
        <v>370</v>
      </c>
      <c r="E19" s="162"/>
      <c r="F19" s="162"/>
      <c r="G19" s="162"/>
      <c r="H19" s="163"/>
    </row>
    <row r="20" spans="1:8" s="164" customFormat="1" ht="28" hidden="1" outlineLevel="1">
      <c r="A20" s="160"/>
      <c r="B20" s="161"/>
      <c r="C20" s="162" t="s">
        <v>162</v>
      </c>
      <c r="D20" s="162" t="s">
        <v>371</v>
      </c>
      <c r="E20" s="162" t="s">
        <v>278</v>
      </c>
      <c r="F20" s="162"/>
      <c r="G20" s="163"/>
      <c r="H20" s="163"/>
    </row>
    <row r="21" spans="1:8" s="164" customFormat="1" hidden="1" outlineLevel="1">
      <c r="A21" s="160"/>
      <c r="B21" s="167"/>
      <c r="C21" s="162" t="s">
        <v>164</v>
      </c>
      <c r="D21" s="162" t="s">
        <v>372</v>
      </c>
      <c r="E21" s="162" t="s">
        <v>373</v>
      </c>
      <c r="F21" s="162"/>
      <c r="G21" s="162"/>
      <c r="H21" s="163"/>
    </row>
    <row r="22" spans="1:8" s="164" customFormat="1" ht="56" hidden="1" outlineLevel="1">
      <c r="A22" s="160"/>
      <c r="B22" s="167"/>
      <c r="C22" s="162" t="s">
        <v>173</v>
      </c>
      <c r="D22" s="162" t="s">
        <v>374</v>
      </c>
      <c r="E22" s="162" t="s">
        <v>375</v>
      </c>
      <c r="F22" s="162"/>
      <c r="G22" s="162"/>
      <c r="H22" s="163"/>
    </row>
    <row r="23" spans="1:8" s="166" customFormat="1" ht="28" collapsed="1">
      <c r="A23" s="160" t="s">
        <v>40</v>
      </c>
      <c r="B23" s="161" t="s">
        <v>376</v>
      </c>
      <c r="C23" s="160" t="s">
        <v>377</v>
      </c>
      <c r="D23" s="160" t="s">
        <v>378</v>
      </c>
      <c r="E23" s="163"/>
      <c r="F23" s="165"/>
      <c r="G23" s="165"/>
      <c r="H23" s="165"/>
    </row>
    <row r="24" spans="1:8" s="166" customFormat="1" hidden="1" outlineLevel="1">
      <c r="A24" s="163"/>
      <c r="B24" s="161"/>
      <c r="C24" s="162" t="s">
        <v>162</v>
      </c>
      <c r="D24" s="162" t="s">
        <v>379</v>
      </c>
      <c r="E24" s="162" t="s">
        <v>380</v>
      </c>
      <c r="F24" s="165"/>
      <c r="G24" s="165"/>
      <c r="H24" s="165"/>
    </row>
    <row r="25" spans="1:8" s="166" customFormat="1" ht="28" hidden="1" outlineLevel="1">
      <c r="A25" s="163"/>
      <c r="B25" s="161"/>
      <c r="C25" s="162" t="s">
        <v>164</v>
      </c>
      <c r="D25" s="162" t="s">
        <v>322</v>
      </c>
      <c r="E25" s="162" t="s">
        <v>381</v>
      </c>
      <c r="F25" s="165"/>
      <c r="G25" s="165"/>
      <c r="H25" s="165"/>
    </row>
    <row r="26" spans="1:8" s="166" customFormat="1" ht="42" hidden="1" outlineLevel="1">
      <c r="A26" s="163"/>
      <c r="B26" s="161"/>
      <c r="C26" s="162" t="s">
        <v>173</v>
      </c>
      <c r="D26" s="162" t="s">
        <v>382</v>
      </c>
      <c r="E26" s="162" t="s">
        <v>383</v>
      </c>
      <c r="F26" s="165"/>
      <c r="G26" s="165"/>
      <c r="H26" s="165"/>
    </row>
    <row r="27" spans="1:8" s="164" customFormat="1" ht="28" collapsed="1">
      <c r="A27" s="160" t="s">
        <v>40</v>
      </c>
      <c r="B27" s="161" t="s">
        <v>384</v>
      </c>
      <c r="C27" s="160" t="s">
        <v>80</v>
      </c>
      <c r="D27" s="160" t="s">
        <v>319</v>
      </c>
      <c r="E27" s="162"/>
      <c r="F27" s="162"/>
      <c r="G27" s="163"/>
      <c r="H27" s="163"/>
    </row>
    <row r="28" spans="1:8" s="164" customFormat="1" hidden="1" outlineLevel="1">
      <c r="A28" s="160"/>
      <c r="B28" s="161"/>
      <c r="C28" s="162" t="s">
        <v>162</v>
      </c>
      <c r="D28" s="162" t="s">
        <v>320</v>
      </c>
      <c r="E28" s="163" t="s">
        <v>321</v>
      </c>
      <c r="F28" s="162"/>
      <c r="G28" s="163"/>
      <c r="H28" s="163"/>
    </row>
    <row r="29" spans="1:8" s="164" customFormat="1" ht="28" hidden="1" outlineLevel="1">
      <c r="A29" s="160"/>
      <c r="B29" s="161"/>
      <c r="C29" s="162" t="s">
        <v>164</v>
      </c>
      <c r="D29" s="162" t="s">
        <v>322</v>
      </c>
      <c r="E29" s="162" t="s">
        <v>323</v>
      </c>
      <c r="F29" s="162"/>
      <c r="G29" s="163"/>
      <c r="H29" s="163"/>
    </row>
    <row r="30" spans="1:8" s="164" customFormat="1" ht="70" hidden="1" outlineLevel="1">
      <c r="A30" s="160"/>
      <c r="B30" s="161"/>
      <c r="C30" s="162" t="s">
        <v>173</v>
      </c>
      <c r="D30" s="162" t="s">
        <v>324</v>
      </c>
      <c r="E30" s="162" t="s">
        <v>325</v>
      </c>
      <c r="F30" s="162"/>
      <c r="G30" s="163"/>
      <c r="H30" s="163"/>
    </row>
    <row r="31" spans="1:8" s="164" customFormat="1" hidden="1" outlineLevel="1">
      <c r="A31" s="160"/>
      <c r="B31" s="161"/>
      <c r="C31" s="162" t="s">
        <v>176</v>
      </c>
      <c r="D31" s="162" t="s">
        <v>326</v>
      </c>
      <c r="E31" s="162" t="s">
        <v>327</v>
      </c>
      <c r="F31" s="162"/>
      <c r="G31" s="163"/>
      <c r="H31" s="163"/>
    </row>
    <row r="32" spans="1:8" s="164" customFormat="1" ht="28" hidden="1" outlineLevel="1">
      <c r="A32" s="160"/>
      <c r="B32" s="161"/>
      <c r="C32" s="162" t="s">
        <v>179</v>
      </c>
      <c r="D32" s="162" t="s">
        <v>328</v>
      </c>
      <c r="E32" s="162" t="s">
        <v>329</v>
      </c>
      <c r="F32" s="162"/>
      <c r="G32" s="163"/>
      <c r="H32" s="163"/>
    </row>
    <row r="33" spans="1:8" s="164" customFormat="1" ht="112" hidden="1" outlineLevel="1">
      <c r="A33" s="160"/>
      <c r="B33" s="161"/>
      <c r="C33" s="162" t="s">
        <v>182</v>
      </c>
      <c r="D33" s="162" t="s">
        <v>330</v>
      </c>
      <c r="E33" s="162" t="s">
        <v>331</v>
      </c>
      <c r="F33" s="162"/>
      <c r="G33" s="163"/>
      <c r="H33" s="163"/>
    </row>
    <row r="34" spans="1:8" s="164" customFormat="1" ht="28" hidden="1" outlineLevel="1">
      <c r="A34" s="160"/>
      <c r="B34" s="161"/>
      <c r="C34" s="162" t="s">
        <v>332</v>
      </c>
      <c r="D34" s="162" t="s">
        <v>333</v>
      </c>
      <c r="E34" s="162" t="s">
        <v>334</v>
      </c>
      <c r="F34" s="162"/>
      <c r="G34" s="163"/>
      <c r="H34" s="163"/>
    </row>
    <row r="35" spans="1:8" s="164" customFormat="1" ht="28" hidden="1" outlineLevel="1">
      <c r="A35" s="160"/>
      <c r="B35" s="161"/>
      <c r="C35" s="162" t="s">
        <v>335</v>
      </c>
      <c r="D35" s="162" t="s">
        <v>336</v>
      </c>
      <c r="E35" s="162" t="s">
        <v>337</v>
      </c>
      <c r="F35" s="162"/>
      <c r="G35" s="163"/>
      <c r="H35" s="163"/>
    </row>
    <row r="36" spans="1:8" s="164" customFormat="1" ht="28" collapsed="1">
      <c r="A36" s="160" t="s">
        <v>40</v>
      </c>
      <c r="B36" s="161" t="s">
        <v>385</v>
      </c>
      <c r="C36" s="160" t="s">
        <v>386</v>
      </c>
      <c r="D36" s="160" t="s">
        <v>387</v>
      </c>
      <c r="E36" s="162"/>
      <c r="F36" s="168"/>
      <c r="G36" s="165"/>
      <c r="H36" s="163"/>
    </row>
    <row r="37" spans="1:8" s="164" customFormat="1" ht="42" hidden="1" outlineLevel="1">
      <c r="A37" s="160"/>
      <c r="B37" s="161"/>
      <c r="C37" s="162" t="s">
        <v>162</v>
      </c>
      <c r="D37" s="162" t="s">
        <v>388</v>
      </c>
      <c r="E37" s="162" t="s">
        <v>380</v>
      </c>
      <c r="F37" s="162"/>
      <c r="G37" s="163"/>
      <c r="H37" s="163"/>
    </row>
    <row r="38" spans="1:8" s="164" customFormat="1" ht="56" hidden="1" outlineLevel="1">
      <c r="A38" s="160"/>
      <c r="B38" s="161"/>
      <c r="C38" s="162" t="s">
        <v>164</v>
      </c>
      <c r="D38" s="162" t="s">
        <v>389</v>
      </c>
      <c r="E38" s="162" t="s">
        <v>390</v>
      </c>
      <c r="F38" s="162"/>
      <c r="G38" s="163"/>
      <c r="H38" s="163"/>
    </row>
    <row r="39" spans="1:8" s="164" customFormat="1" ht="42" hidden="1" outlineLevel="1">
      <c r="A39" s="160"/>
      <c r="B39" s="161"/>
      <c r="C39" s="162" t="s">
        <v>173</v>
      </c>
      <c r="D39" s="162" t="s">
        <v>391</v>
      </c>
      <c r="E39" s="162" t="s">
        <v>392</v>
      </c>
      <c r="F39" s="162"/>
      <c r="G39" s="163"/>
      <c r="H39" s="163"/>
    </row>
    <row r="40" spans="1:8" s="166" customFormat="1" ht="28" collapsed="1">
      <c r="A40" s="160" t="s">
        <v>40</v>
      </c>
      <c r="B40" s="161" t="s">
        <v>393</v>
      </c>
      <c r="C40" s="160" t="s">
        <v>394</v>
      </c>
      <c r="D40" s="160" t="s">
        <v>395</v>
      </c>
      <c r="E40" s="163"/>
      <c r="F40" s="165"/>
      <c r="G40" s="165"/>
      <c r="H40" s="165"/>
    </row>
    <row r="41" spans="1:8" s="166" customFormat="1" ht="42" hidden="1" outlineLevel="1">
      <c r="A41" s="163"/>
      <c r="B41" s="161"/>
      <c r="C41" s="162" t="s">
        <v>162</v>
      </c>
      <c r="D41" s="162" t="s">
        <v>388</v>
      </c>
      <c r="E41" s="162" t="s">
        <v>380</v>
      </c>
      <c r="F41" s="165"/>
      <c r="G41" s="165"/>
      <c r="H41" s="165"/>
    </row>
    <row r="42" spans="1:8" s="166" customFormat="1" ht="42" hidden="1" outlineLevel="1">
      <c r="A42" s="163"/>
      <c r="B42" s="161"/>
      <c r="C42" s="162" t="s">
        <v>164</v>
      </c>
      <c r="D42" s="162" t="s">
        <v>396</v>
      </c>
      <c r="E42" s="163" t="s">
        <v>397</v>
      </c>
      <c r="F42" s="165"/>
      <c r="G42" s="165"/>
      <c r="H42" s="165"/>
    </row>
    <row r="43" spans="1:8" s="166" customFormat="1" ht="28" hidden="1" outlineLevel="1">
      <c r="A43" s="163"/>
      <c r="B43" s="161"/>
      <c r="C43" s="162" t="s">
        <v>173</v>
      </c>
      <c r="D43" s="162" t="s">
        <v>398</v>
      </c>
      <c r="E43" s="162" t="s">
        <v>399</v>
      </c>
      <c r="F43" s="165"/>
      <c r="G43" s="165"/>
      <c r="H43" s="165"/>
    </row>
    <row r="44" spans="1:8" s="166" customFormat="1" ht="28" hidden="1" outlineLevel="1">
      <c r="A44" s="163"/>
      <c r="B44" s="161"/>
      <c r="C44" s="162" t="s">
        <v>176</v>
      </c>
      <c r="D44" s="162" t="s">
        <v>400</v>
      </c>
      <c r="E44" s="162" t="s">
        <v>401</v>
      </c>
      <c r="F44" s="165"/>
      <c r="G44" s="165"/>
      <c r="H44" s="165"/>
    </row>
    <row r="45" spans="1:8" s="166" customFormat="1" ht="70" hidden="1" outlineLevel="1">
      <c r="A45" s="163"/>
      <c r="B45" s="161"/>
      <c r="C45" s="162" t="s">
        <v>179</v>
      </c>
      <c r="D45" s="162" t="s">
        <v>402</v>
      </c>
      <c r="E45" s="162" t="s">
        <v>403</v>
      </c>
      <c r="F45" s="165"/>
      <c r="G45" s="165"/>
      <c r="H45" s="165"/>
    </row>
    <row r="46" spans="1:8" s="166" customFormat="1" ht="28" hidden="1" outlineLevel="1">
      <c r="A46" s="163"/>
      <c r="B46" s="161"/>
      <c r="C46" s="162" t="s">
        <v>182</v>
      </c>
      <c r="D46" s="162" t="s">
        <v>404</v>
      </c>
      <c r="E46" s="162" t="s">
        <v>405</v>
      </c>
      <c r="F46" s="165"/>
      <c r="G46" s="165"/>
      <c r="H46" s="165"/>
    </row>
    <row r="47" spans="1:8" s="166" customFormat="1" ht="42" collapsed="1">
      <c r="A47" s="160" t="s">
        <v>40</v>
      </c>
      <c r="B47" s="161" t="s">
        <v>406</v>
      </c>
      <c r="C47" s="160" t="s">
        <v>407</v>
      </c>
      <c r="D47" s="160" t="s">
        <v>408</v>
      </c>
      <c r="E47" s="163"/>
      <c r="F47" s="165"/>
      <c r="G47" s="165"/>
      <c r="H47" s="165"/>
    </row>
    <row r="48" spans="1:8" s="166" customFormat="1" ht="28" hidden="1" outlineLevel="1">
      <c r="A48" s="163"/>
      <c r="B48" s="161"/>
      <c r="C48" s="162" t="s">
        <v>162</v>
      </c>
      <c r="D48" s="162" t="s">
        <v>409</v>
      </c>
      <c r="E48" s="162" t="s">
        <v>380</v>
      </c>
      <c r="F48" s="165"/>
      <c r="G48" s="165"/>
      <c r="H48" s="165"/>
    </row>
    <row r="49" spans="1:8" s="166" customFormat="1" ht="42" hidden="1" outlineLevel="1">
      <c r="A49" s="163"/>
      <c r="B49" s="161"/>
      <c r="C49" s="162" t="s">
        <v>164</v>
      </c>
      <c r="D49" s="162" t="s">
        <v>410</v>
      </c>
      <c r="E49" s="162" t="s">
        <v>411</v>
      </c>
      <c r="F49" s="169"/>
      <c r="G49" s="165"/>
      <c r="H49" s="165"/>
    </row>
    <row r="50" spans="1:8" s="166" customFormat="1" ht="42" hidden="1" outlineLevel="1">
      <c r="A50" s="163"/>
      <c r="B50" s="161"/>
      <c r="C50" s="162" t="s">
        <v>173</v>
      </c>
      <c r="D50" s="162" t="s">
        <v>412</v>
      </c>
      <c r="E50" s="162" t="s">
        <v>413</v>
      </c>
      <c r="F50" s="165"/>
      <c r="G50" s="165"/>
      <c r="H50" s="165"/>
    </row>
    <row r="51" spans="1:8" s="164" customFormat="1" ht="42" collapsed="1">
      <c r="A51" s="160" t="s">
        <v>40</v>
      </c>
      <c r="B51" s="161" t="s">
        <v>414</v>
      </c>
      <c r="C51" s="160" t="s">
        <v>415</v>
      </c>
      <c r="D51" s="160" t="s">
        <v>416</v>
      </c>
      <c r="E51" s="163"/>
      <c r="F51" s="162"/>
      <c r="G51" s="162"/>
      <c r="H51" s="163"/>
    </row>
    <row r="52" spans="1:8" s="164" customFormat="1" ht="28" hidden="1" outlineLevel="1">
      <c r="A52" s="163"/>
      <c r="B52" s="161"/>
      <c r="C52" s="162" t="s">
        <v>162</v>
      </c>
      <c r="D52" s="162" t="s">
        <v>409</v>
      </c>
      <c r="E52" s="162" t="s">
        <v>380</v>
      </c>
      <c r="F52" s="162"/>
      <c r="G52" s="162"/>
      <c r="H52" s="163"/>
    </row>
    <row r="53" spans="1:8" s="164" customFormat="1" ht="28" hidden="1" outlineLevel="1">
      <c r="A53" s="163"/>
      <c r="B53" s="161"/>
      <c r="C53" s="162" t="s">
        <v>164</v>
      </c>
      <c r="D53" s="162" t="s">
        <v>417</v>
      </c>
      <c r="E53" s="162" t="s">
        <v>418</v>
      </c>
      <c r="F53" s="162"/>
      <c r="G53" s="162"/>
      <c r="H53" s="163"/>
    </row>
    <row r="54" spans="1:8" s="164" customFormat="1" collapsed="1">
      <c r="A54" s="160" t="s">
        <v>40</v>
      </c>
      <c r="B54" s="161" t="s">
        <v>419</v>
      </c>
      <c r="C54" s="160" t="s">
        <v>420</v>
      </c>
      <c r="D54" s="160" t="s">
        <v>421</v>
      </c>
      <c r="E54" s="162"/>
      <c r="F54" s="162"/>
      <c r="G54" s="162"/>
      <c r="H54" s="163"/>
    </row>
    <row r="55" spans="1:8" s="164" customFormat="1" ht="28" hidden="1" outlineLevel="1">
      <c r="A55" s="160"/>
      <c r="B55" s="167"/>
      <c r="C55" s="162" t="s">
        <v>162</v>
      </c>
      <c r="D55" s="162" t="s">
        <v>422</v>
      </c>
      <c r="E55" s="162"/>
      <c r="F55" s="162"/>
      <c r="G55" s="162"/>
      <c r="H55" s="163"/>
    </row>
    <row r="56" spans="1:8" s="164" customFormat="1" collapsed="1">
      <c r="A56" s="160" t="s">
        <v>40</v>
      </c>
      <c r="B56" s="161" t="s">
        <v>423</v>
      </c>
      <c r="C56" s="160" t="s">
        <v>424</v>
      </c>
      <c r="D56" s="160" t="s">
        <v>425</v>
      </c>
      <c r="E56" s="162"/>
      <c r="F56" s="162"/>
      <c r="G56" s="162"/>
      <c r="H56" s="163"/>
    </row>
    <row r="57" spans="1:8" ht="84" hidden="1" outlineLevel="1">
      <c r="A57" s="160" t="s">
        <v>40</v>
      </c>
      <c r="C57" s="172" t="s">
        <v>162</v>
      </c>
      <c r="D57" s="172" t="s">
        <v>426</v>
      </c>
      <c r="E57" s="172" t="s">
        <v>427</v>
      </c>
    </row>
    <row r="58" spans="1:8" ht="154" hidden="1" outlineLevel="1">
      <c r="A58" s="160" t="s">
        <v>40</v>
      </c>
      <c r="C58" s="172" t="s">
        <v>164</v>
      </c>
      <c r="D58" s="172" t="s">
        <v>428</v>
      </c>
      <c r="E58" s="172" t="s">
        <v>429</v>
      </c>
    </row>
    <row r="59" spans="1:8" ht="28" collapsed="1">
      <c r="A59" s="160" t="s">
        <v>40</v>
      </c>
      <c r="B59" s="161" t="s">
        <v>2433</v>
      </c>
      <c r="C59" s="160" t="s">
        <v>1355</v>
      </c>
      <c r="D59" s="160" t="s">
        <v>1356</v>
      </c>
      <c r="E59" s="163"/>
    </row>
    <row r="60" spans="1:8" ht="154" hidden="1" outlineLevel="1">
      <c r="A60" s="160"/>
      <c r="B60" s="160"/>
      <c r="C60" s="163" t="s">
        <v>162</v>
      </c>
      <c r="D60" s="163" t="s">
        <v>1357</v>
      </c>
      <c r="E60" s="163" t="s">
        <v>1358</v>
      </c>
    </row>
    <row r="61" spans="1:8" ht="42" collapsed="1">
      <c r="A61" s="160" t="s">
        <v>40</v>
      </c>
      <c r="B61" s="161" t="s">
        <v>2434</v>
      </c>
      <c r="C61" s="160" t="s">
        <v>1360</v>
      </c>
      <c r="D61" s="160" t="s">
        <v>1361</v>
      </c>
      <c r="E61" s="163"/>
    </row>
    <row r="62" spans="1:8" hidden="1" outlineLevel="1">
      <c r="A62" s="160"/>
      <c r="B62" s="160"/>
      <c r="C62" s="163" t="s">
        <v>162</v>
      </c>
      <c r="D62" s="163" t="s">
        <v>1362</v>
      </c>
      <c r="E62" s="163" t="s">
        <v>278</v>
      </c>
    </row>
    <row r="63" spans="1:8" hidden="1" outlineLevel="1">
      <c r="A63" s="163"/>
      <c r="B63" s="163"/>
      <c r="C63" s="163" t="s">
        <v>164</v>
      </c>
      <c r="D63" s="163" t="s">
        <v>1363</v>
      </c>
      <c r="E63" s="163" t="s">
        <v>1364</v>
      </c>
    </row>
    <row r="64" spans="1:8" s="449" customFormat="1" ht="45" collapsed="1">
      <c r="A64" s="201" t="s">
        <v>40</v>
      </c>
      <c r="B64" s="448" t="s">
        <v>2516</v>
      </c>
      <c r="C64" s="449" t="s">
        <v>2197</v>
      </c>
      <c r="D64" s="449" t="s">
        <v>2312</v>
      </c>
    </row>
    <row r="65" spans="3:5" s="109" customFormat="1" ht="225" hidden="1" outlineLevel="1">
      <c r="C65" s="109" t="s">
        <v>162</v>
      </c>
      <c r="D65" s="109" t="s">
        <v>2313</v>
      </c>
      <c r="E65" s="109" t="s">
        <v>2314</v>
      </c>
    </row>
    <row r="66" spans="3:5" s="109" customFormat="1" ht="15" hidden="1" outlineLevel="1">
      <c r="C66" s="109" t="s">
        <v>164</v>
      </c>
      <c r="D66" s="109" t="s">
        <v>2315</v>
      </c>
      <c r="E66" s="109" t="s">
        <v>2320</v>
      </c>
    </row>
    <row r="67" spans="3:5" s="109" customFormat="1" ht="60" hidden="1" outlineLevel="1">
      <c r="C67" s="109" t="s">
        <v>173</v>
      </c>
      <c r="D67" s="109" t="s">
        <v>2316</v>
      </c>
      <c r="E67" s="109" t="s">
        <v>2319</v>
      </c>
    </row>
    <row r="68" spans="3:5" s="109" customFormat="1" ht="225" hidden="1" outlineLevel="1">
      <c r="C68" s="109" t="s">
        <v>176</v>
      </c>
      <c r="D68" s="109" t="s">
        <v>2317</v>
      </c>
      <c r="E68" s="109" t="s">
        <v>2318</v>
      </c>
    </row>
    <row r="69" spans="3:5" s="109" customFormat="1" ht="15" hidden="1" outlineLevel="1">
      <c r="C69" s="109" t="s">
        <v>179</v>
      </c>
      <c r="D69" s="109" t="s">
        <v>2321</v>
      </c>
      <c r="E69" s="109" t="s">
        <v>2322</v>
      </c>
    </row>
  </sheetData>
  <dataValidations count="1">
    <dataValidation type="list" allowBlank="1" showInputMessage="1" showErrorMessage="1" sqref="G1 G23:G26">
      <formula1>"PASS,FAIL,BLOCK"</formula1>
    </dataValidation>
  </dataValidation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8000"/>
    <outlinePr summaryBelow="0"/>
  </sheetPr>
  <dimension ref="A1:K41"/>
  <sheetViews>
    <sheetView workbookViewId="0">
      <selection activeCell="C21" sqref="C21"/>
    </sheetView>
  </sheetViews>
  <sheetFormatPr baseColWidth="10" defaultColWidth="8.83203125" defaultRowHeight="14" outlineLevelRow="1" x14ac:dyDescent="0"/>
  <cols>
    <col min="1" max="1" width="20.83203125" style="170" customWidth="1"/>
    <col min="2" max="2" width="12.33203125" style="171" customWidth="1"/>
    <col min="3" max="3" width="30.6640625" style="172" customWidth="1"/>
    <col min="4" max="4" width="53.1640625" style="172" customWidth="1"/>
    <col min="5" max="5" width="41" style="172" customWidth="1"/>
    <col min="6" max="6" width="21.5" style="172" customWidth="1"/>
    <col min="7" max="7" width="24" style="172" customWidth="1"/>
    <col min="8" max="9" width="19.5" style="172" customWidth="1"/>
    <col min="10" max="10" width="21.33203125" style="198" customWidth="1"/>
    <col min="11" max="11" width="49.33203125" style="198" customWidth="1"/>
    <col min="12" max="16384" width="8.83203125" style="198"/>
  </cols>
  <sheetData>
    <row r="1" spans="1:11" s="175" customFormat="1" ht="28">
      <c r="A1" s="157" t="s">
        <v>0</v>
      </c>
      <c r="B1" s="158" t="s">
        <v>1</v>
      </c>
      <c r="C1" s="157" t="s">
        <v>2</v>
      </c>
      <c r="D1" s="157" t="s">
        <v>3</v>
      </c>
      <c r="E1" s="157" t="s">
        <v>4</v>
      </c>
      <c r="F1" s="157" t="s">
        <v>5</v>
      </c>
      <c r="G1" s="157" t="s">
        <v>6</v>
      </c>
      <c r="H1" s="157" t="s">
        <v>339</v>
      </c>
      <c r="I1" s="157" t="s">
        <v>8</v>
      </c>
      <c r="J1" s="157" t="s">
        <v>9</v>
      </c>
      <c r="K1" s="157" t="s">
        <v>10</v>
      </c>
    </row>
    <row r="2" spans="1:11" s="179" customFormat="1" ht="42">
      <c r="A2" s="176" t="s">
        <v>41</v>
      </c>
      <c r="B2" s="177" t="s">
        <v>91</v>
      </c>
      <c r="C2" s="176" t="s">
        <v>430</v>
      </c>
      <c r="D2" s="176" t="s">
        <v>431</v>
      </c>
      <c r="E2" s="178"/>
      <c r="F2" s="178"/>
      <c r="G2" s="178"/>
      <c r="H2" s="178"/>
      <c r="I2" s="178"/>
      <c r="J2" s="179" t="s">
        <v>239</v>
      </c>
      <c r="K2" s="179" t="s">
        <v>217</v>
      </c>
    </row>
    <row r="3" spans="1:11" s="179" customFormat="1" ht="28" outlineLevel="1">
      <c r="A3" s="176"/>
      <c r="B3" s="177"/>
      <c r="C3" s="178" t="s">
        <v>162</v>
      </c>
      <c r="D3" s="178" t="s">
        <v>432</v>
      </c>
      <c r="E3" s="178" t="s">
        <v>433</v>
      </c>
      <c r="F3" s="178"/>
      <c r="G3" s="178"/>
      <c r="H3" s="178"/>
      <c r="I3" s="178"/>
      <c r="K3" s="179" t="s">
        <v>434</v>
      </c>
    </row>
    <row r="4" spans="1:11" s="179" customFormat="1" ht="42" outlineLevel="1">
      <c r="A4" s="176"/>
      <c r="B4" s="177"/>
      <c r="C4" s="178" t="s">
        <v>164</v>
      </c>
      <c r="D4" s="178" t="s">
        <v>435</v>
      </c>
      <c r="E4" s="178" t="s">
        <v>436</v>
      </c>
      <c r="F4" s="178"/>
      <c r="G4" s="178"/>
      <c r="H4" s="178"/>
      <c r="I4" s="178"/>
      <c r="K4" s="179" t="s">
        <v>434</v>
      </c>
    </row>
    <row r="5" spans="1:11" s="179" customFormat="1" outlineLevel="1">
      <c r="A5" s="176"/>
      <c r="B5" s="177"/>
      <c r="C5" s="178" t="s">
        <v>173</v>
      </c>
      <c r="D5" s="178" t="s">
        <v>437</v>
      </c>
      <c r="E5" s="178" t="s">
        <v>438</v>
      </c>
      <c r="F5" s="178"/>
      <c r="G5" s="178"/>
      <c r="H5" s="178"/>
      <c r="I5" s="178"/>
      <c r="K5" s="179" t="s">
        <v>434</v>
      </c>
    </row>
    <row r="6" spans="1:11" s="179" customFormat="1" ht="28" outlineLevel="1">
      <c r="A6" s="176"/>
      <c r="B6" s="177"/>
      <c r="C6" s="178" t="s">
        <v>176</v>
      </c>
      <c r="D6" s="178" t="s">
        <v>439</v>
      </c>
      <c r="E6" s="178" t="s">
        <v>440</v>
      </c>
      <c r="F6" s="178"/>
      <c r="G6" s="178"/>
      <c r="H6" s="178"/>
      <c r="I6" s="178"/>
      <c r="K6" s="179" t="s">
        <v>434</v>
      </c>
    </row>
    <row r="7" spans="1:11" s="179" customFormat="1" ht="42" outlineLevel="1">
      <c r="A7" s="176"/>
      <c r="B7" s="177"/>
      <c r="C7" s="178" t="s">
        <v>179</v>
      </c>
      <c r="D7" s="178" t="s">
        <v>441</v>
      </c>
      <c r="E7" s="178" t="s">
        <v>442</v>
      </c>
      <c r="F7" s="178"/>
      <c r="G7" s="178"/>
      <c r="H7" s="178"/>
      <c r="I7" s="178"/>
      <c r="K7" s="179" t="s">
        <v>434</v>
      </c>
    </row>
    <row r="8" spans="1:11" s="179" customFormat="1">
      <c r="A8" s="176" t="s">
        <v>41</v>
      </c>
      <c r="B8" s="177" t="s">
        <v>92</v>
      </c>
      <c r="C8" s="176" t="s">
        <v>443</v>
      </c>
      <c r="D8" s="176" t="s">
        <v>444</v>
      </c>
      <c r="E8" s="178"/>
      <c r="F8" s="178"/>
      <c r="G8" s="178"/>
      <c r="H8" s="178"/>
      <c r="I8" s="178"/>
      <c r="K8" s="179" t="s">
        <v>217</v>
      </c>
    </row>
    <row r="9" spans="1:11" s="179" customFormat="1" ht="28" outlineLevel="1">
      <c r="A9" s="176"/>
      <c r="B9" s="177"/>
      <c r="C9" s="178" t="s">
        <v>162</v>
      </c>
      <c r="D9" s="178" t="s">
        <v>445</v>
      </c>
      <c r="E9" s="178" t="s">
        <v>446</v>
      </c>
      <c r="F9" s="178"/>
      <c r="G9" s="178"/>
      <c r="H9" s="178"/>
      <c r="I9" s="178"/>
    </row>
    <row r="10" spans="1:11" s="179" customFormat="1" ht="28" outlineLevel="1">
      <c r="A10" s="176"/>
      <c r="B10" s="177"/>
      <c r="C10" s="178" t="s">
        <v>164</v>
      </c>
      <c r="D10" s="178" t="s">
        <v>447</v>
      </c>
      <c r="E10" s="178" t="s">
        <v>448</v>
      </c>
      <c r="F10" s="178"/>
      <c r="G10" s="178"/>
      <c r="H10" s="178"/>
      <c r="I10" s="178"/>
    </row>
    <row r="11" spans="1:11" s="180" customFormat="1">
      <c r="A11" s="176" t="s">
        <v>41</v>
      </c>
      <c r="B11" s="177" t="s">
        <v>93</v>
      </c>
      <c r="C11" s="160" t="s">
        <v>95</v>
      </c>
      <c r="D11" s="160" t="s">
        <v>449</v>
      </c>
      <c r="E11" s="160"/>
      <c r="F11" s="160"/>
      <c r="G11" s="160"/>
      <c r="H11" s="160"/>
      <c r="I11" s="160"/>
      <c r="K11" s="179" t="s">
        <v>217</v>
      </c>
    </row>
    <row r="12" spans="1:11" s="182" customFormat="1" ht="98" outlineLevel="1">
      <c r="A12" s="178"/>
      <c r="B12" s="181"/>
      <c r="C12" s="162" t="s">
        <v>162</v>
      </c>
      <c r="D12" s="162" t="s">
        <v>450</v>
      </c>
      <c r="E12" s="162" t="s">
        <v>451</v>
      </c>
      <c r="F12" s="162"/>
      <c r="G12" s="162"/>
      <c r="H12" s="162"/>
      <c r="I12" s="162"/>
      <c r="K12" s="179"/>
    </row>
    <row r="13" spans="1:11" s="186" customFormat="1">
      <c r="A13" s="183" t="s">
        <v>452</v>
      </c>
      <c r="B13" s="184"/>
      <c r="C13" s="185"/>
      <c r="D13" s="185"/>
      <c r="E13" s="185"/>
      <c r="F13" s="185"/>
      <c r="G13" s="185"/>
      <c r="H13" s="185"/>
      <c r="I13" s="185"/>
      <c r="K13" s="179" t="s">
        <v>217</v>
      </c>
    </row>
    <row r="14" spans="1:11" s="182" customFormat="1" ht="28">
      <c r="A14" s="176" t="s">
        <v>41</v>
      </c>
      <c r="B14" s="177" t="s">
        <v>94</v>
      </c>
      <c r="C14" s="188" t="s">
        <v>2394</v>
      </c>
      <c r="D14" s="188" t="s">
        <v>455</v>
      </c>
      <c r="E14" s="188"/>
      <c r="F14" s="188"/>
      <c r="G14" s="188"/>
      <c r="H14" s="189"/>
      <c r="J14" s="190"/>
      <c r="K14" s="179" t="s">
        <v>217</v>
      </c>
    </row>
    <row r="15" spans="1:11" s="182" customFormat="1" ht="42" outlineLevel="1">
      <c r="A15" s="187"/>
      <c r="B15" s="188"/>
      <c r="C15" s="191" t="s">
        <v>162</v>
      </c>
      <c r="D15" s="191" t="s">
        <v>456</v>
      </c>
      <c r="E15" s="191"/>
      <c r="F15" s="191"/>
      <c r="G15" s="188"/>
      <c r="H15" s="189"/>
      <c r="J15" s="190"/>
      <c r="K15" s="179"/>
    </row>
    <row r="16" spans="1:11" s="182" customFormat="1" ht="126" outlineLevel="1">
      <c r="A16" s="187"/>
      <c r="B16" s="188"/>
      <c r="C16" s="191" t="s">
        <v>164</v>
      </c>
      <c r="D16" s="191" t="s">
        <v>457</v>
      </c>
      <c r="E16" s="191" t="s">
        <v>458</v>
      </c>
      <c r="F16" s="188"/>
      <c r="G16" s="188"/>
      <c r="H16" s="189"/>
      <c r="J16" s="190"/>
      <c r="K16" s="179"/>
    </row>
    <row r="17" spans="1:11" s="182" customFormat="1" ht="70" outlineLevel="1">
      <c r="A17" s="187"/>
      <c r="B17" s="188"/>
      <c r="C17" s="191" t="s">
        <v>173</v>
      </c>
      <c r="D17" s="191" t="s">
        <v>459</v>
      </c>
      <c r="E17" s="191" t="s">
        <v>460</v>
      </c>
      <c r="F17" s="188"/>
      <c r="G17" s="188"/>
      <c r="H17" s="189"/>
      <c r="J17" s="190"/>
      <c r="K17" s="179"/>
    </row>
    <row r="18" spans="1:11" s="182" customFormat="1" ht="70">
      <c r="A18" s="176" t="s">
        <v>41</v>
      </c>
      <c r="B18" s="193" t="s">
        <v>461</v>
      </c>
      <c r="C18" s="194" t="s">
        <v>2395</v>
      </c>
      <c r="D18" s="194" t="s">
        <v>463</v>
      </c>
      <c r="E18" s="195"/>
      <c r="F18" s="195"/>
      <c r="G18" s="195"/>
      <c r="H18" s="195"/>
      <c r="J18" s="196"/>
      <c r="K18" s="179" t="s">
        <v>217</v>
      </c>
    </row>
    <row r="19" spans="1:11" s="182" customFormat="1" ht="98" outlineLevel="1">
      <c r="A19" s="187"/>
      <c r="B19" s="191"/>
      <c r="C19" s="197" t="s">
        <v>464</v>
      </c>
      <c r="D19" s="197" t="s">
        <v>465</v>
      </c>
      <c r="E19" s="197" t="s">
        <v>466</v>
      </c>
      <c r="F19" s="195"/>
      <c r="G19" s="195"/>
      <c r="H19" s="195"/>
      <c r="J19" s="196"/>
      <c r="K19" s="179"/>
    </row>
    <row r="20" spans="1:11" s="182" customFormat="1" ht="84" outlineLevel="1">
      <c r="A20" s="187"/>
      <c r="B20" s="191"/>
      <c r="C20" s="197" t="s">
        <v>164</v>
      </c>
      <c r="D20" s="197" t="s">
        <v>467</v>
      </c>
      <c r="E20" s="197" t="s">
        <v>468</v>
      </c>
      <c r="F20" s="195"/>
      <c r="G20" s="195"/>
      <c r="H20" s="195"/>
      <c r="J20" s="196"/>
      <c r="K20" s="179"/>
    </row>
    <row r="21" spans="1:11" s="182" customFormat="1" ht="42">
      <c r="A21" s="176" t="s">
        <v>41</v>
      </c>
      <c r="B21" s="193" t="s">
        <v>469</v>
      </c>
      <c r="C21" s="194" t="s">
        <v>2396</v>
      </c>
      <c r="D21" s="194" t="s">
        <v>471</v>
      </c>
      <c r="E21" s="195"/>
      <c r="F21" s="195"/>
      <c r="G21" s="195"/>
      <c r="H21" s="195"/>
      <c r="J21" s="196"/>
      <c r="K21" s="179" t="s">
        <v>217</v>
      </c>
    </row>
    <row r="22" spans="1:11" s="182" customFormat="1" ht="15" outlineLevel="1">
      <c r="A22" s="187"/>
      <c r="B22" s="191"/>
      <c r="C22" s="197" t="s">
        <v>162</v>
      </c>
      <c r="D22" s="197" t="s">
        <v>472</v>
      </c>
      <c r="E22" s="197" t="s">
        <v>473</v>
      </c>
      <c r="F22" s="195"/>
      <c r="G22" s="195"/>
      <c r="H22" s="195"/>
      <c r="J22" s="190"/>
      <c r="K22" s="179"/>
    </row>
    <row r="23" spans="1:11" s="182" customFormat="1" ht="56" outlineLevel="1">
      <c r="A23" s="187"/>
      <c r="B23" s="191"/>
      <c r="C23" s="197" t="s">
        <v>164</v>
      </c>
      <c r="D23" s="197" t="s">
        <v>474</v>
      </c>
      <c r="E23" s="197" t="s">
        <v>475</v>
      </c>
      <c r="F23" s="195"/>
      <c r="G23" s="195"/>
      <c r="H23" s="195"/>
      <c r="J23" s="190"/>
      <c r="K23" s="179"/>
    </row>
    <row r="24" spans="1:11" s="182" customFormat="1" ht="70" outlineLevel="1">
      <c r="A24" s="187"/>
      <c r="B24" s="191"/>
      <c r="C24" s="197" t="s">
        <v>173</v>
      </c>
      <c r="D24" s="197" t="s">
        <v>476</v>
      </c>
      <c r="E24" s="197" t="s">
        <v>477</v>
      </c>
      <c r="F24" s="195"/>
      <c r="G24" s="195"/>
      <c r="H24" s="195"/>
      <c r="J24" s="190"/>
      <c r="K24" s="179"/>
    </row>
    <row r="25" spans="1:11" s="182" customFormat="1" ht="56">
      <c r="A25" s="176" t="s">
        <v>41</v>
      </c>
      <c r="B25" s="193" t="s">
        <v>478</v>
      </c>
      <c r="C25" s="194" t="s">
        <v>2397</v>
      </c>
      <c r="D25" s="194" t="s">
        <v>480</v>
      </c>
      <c r="E25" s="195"/>
      <c r="F25" s="195"/>
      <c r="G25" s="195"/>
      <c r="H25" s="195"/>
      <c r="J25" s="196"/>
      <c r="K25" s="179" t="s">
        <v>217</v>
      </c>
    </row>
    <row r="26" spans="1:11" s="182" customFormat="1" ht="28" outlineLevel="1">
      <c r="A26" s="187"/>
      <c r="B26" s="191"/>
      <c r="C26" s="197" t="s">
        <v>162</v>
      </c>
      <c r="D26" s="197" t="s">
        <v>481</v>
      </c>
      <c r="E26" s="197" t="s">
        <v>482</v>
      </c>
      <c r="F26" s="195"/>
      <c r="G26" s="195"/>
      <c r="H26" s="195"/>
      <c r="J26" s="196"/>
      <c r="K26" s="179"/>
    </row>
    <row r="27" spans="1:11" s="182" customFormat="1" ht="28" outlineLevel="1">
      <c r="A27" s="187"/>
      <c r="B27" s="191"/>
      <c r="C27" s="197" t="s">
        <v>164</v>
      </c>
      <c r="D27" s="197" t="s">
        <v>483</v>
      </c>
      <c r="E27" s="197" t="s">
        <v>484</v>
      </c>
      <c r="F27" s="195"/>
      <c r="G27" s="195"/>
      <c r="H27" s="195"/>
      <c r="J27" s="196"/>
      <c r="K27" s="179"/>
    </row>
    <row r="28" spans="1:11" s="182" customFormat="1" outlineLevel="1">
      <c r="A28" s="187"/>
      <c r="B28" s="191"/>
      <c r="C28" s="197" t="s">
        <v>173</v>
      </c>
      <c r="D28" s="197" t="s">
        <v>485</v>
      </c>
      <c r="E28" s="197" t="s">
        <v>486</v>
      </c>
      <c r="F28" s="195"/>
      <c r="G28" s="195"/>
      <c r="H28" s="195"/>
      <c r="J28" s="196"/>
      <c r="K28" s="179"/>
    </row>
    <row r="29" spans="1:11" s="182" customFormat="1" ht="84">
      <c r="A29" s="176" t="s">
        <v>41</v>
      </c>
      <c r="B29" s="193" t="s">
        <v>487</v>
      </c>
      <c r="C29" s="194" t="s">
        <v>2398</v>
      </c>
      <c r="D29" s="194" t="s">
        <v>489</v>
      </c>
      <c r="E29" s="195"/>
      <c r="F29" s="195"/>
      <c r="G29" s="195"/>
      <c r="H29" s="195"/>
      <c r="J29" s="196"/>
      <c r="K29" s="179" t="s">
        <v>217</v>
      </c>
    </row>
    <row r="30" spans="1:11" s="182" customFormat="1" ht="210" outlineLevel="1">
      <c r="A30" s="187"/>
      <c r="B30" s="191"/>
      <c r="C30" s="197" t="s">
        <v>162</v>
      </c>
      <c r="D30" s="197" t="s">
        <v>490</v>
      </c>
      <c r="E30" s="197" t="s">
        <v>491</v>
      </c>
      <c r="F30" s="195"/>
      <c r="G30" s="195"/>
      <c r="H30" s="195"/>
      <c r="J30" s="196"/>
      <c r="K30" s="179"/>
    </row>
    <row r="31" spans="1:11" s="182" customFormat="1" ht="126" outlineLevel="1">
      <c r="A31" s="187"/>
      <c r="B31" s="191"/>
      <c r="C31" s="197" t="s">
        <v>164</v>
      </c>
      <c r="D31" s="197" t="s">
        <v>492</v>
      </c>
      <c r="E31" s="197" t="s">
        <v>493</v>
      </c>
      <c r="F31" s="195"/>
      <c r="G31" s="195"/>
      <c r="H31" s="195"/>
      <c r="J31" s="196"/>
      <c r="K31" s="179"/>
    </row>
    <row r="32" spans="1:11" s="182" customFormat="1" ht="224" outlineLevel="1">
      <c r="A32" s="187"/>
      <c r="B32" s="191"/>
      <c r="C32" s="191" t="s">
        <v>173</v>
      </c>
      <c r="D32" s="197" t="s">
        <v>494</v>
      </c>
      <c r="E32" s="197" t="s">
        <v>495</v>
      </c>
      <c r="F32" s="195"/>
      <c r="G32" s="195"/>
      <c r="H32" s="195"/>
      <c r="J32" s="196"/>
      <c r="K32" s="179"/>
    </row>
    <row r="33" spans="1:11" s="182" customFormat="1" ht="182" outlineLevel="1">
      <c r="A33" s="187"/>
      <c r="B33" s="191"/>
      <c r="C33" s="191" t="s">
        <v>176</v>
      </c>
      <c r="D33" s="197" t="s">
        <v>496</v>
      </c>
      <c r="E33" s="197" t="s">
        <v>497</v>
      </c>
      <c r="F33" s="195"/>
      <c r="G33" s="195"/>
      <c r="H33" s="195"/>
      <c r="J33" s="196"/>
      <c r="K33" s="179"/>
    </row>
    <row r="34" spans="1:11" s="182" customFormat="1" ht="28">
      <c r="A34" s="176" t="s">
        <v>41</v>
      </c>
      <c r="B34" s="193" t="s">
        <v>498</v>
      </c>
      <c r="C34" s="194" t="s">
        <v>2399</v>
      </c>
      <c r="D34" s="194" t="s">
        <v>500</v>
      </c>
      <c r="E34" s="195"/>
      <c r="F34" s="195"/>
      <c r="G34" s="195"/>
      <c r="H34" s="195"/>
      <c r="J34" s="196"/>
      <c r="K34" s="179" t="s">
        <v>217</v>
      </c>
    </row>
    <row r="35" spans="1:11" s="182" customFormat="1" ht="84" outlineLevel="1">
      <c r="A35" s="187"/>
      <c r="B35" s="191"/>
      <c r="C35" s="197" t="s">
        <v>162</v>
      </c>
      <c r="D35" s="197" t="s">
        <v>501</v>
      </c>
      <c r="E35" s="197" t="s">
        <v>502</v>
      </c>
      <c r="F35" s="195"/>
      <c r="G35" s="195"/>
      <c r="H35" s="195"/>
      <c r="J35" s="196"/>
      <c r="K35" s="179"/>
    </row>
    <row r="36" spans="1:11" s="182" customFormat="1" ht="28">
      <c r="A36" s="176" t="s">
        <v>41</v>
      </c>
      <c r="B36" s="193" t="s">
        <v>503</v>
      </c>
      <c r="C36" s="194" t="s">
        <v>2400</v>
      </c>
      <c r="D36" s="194" t="s">
        <v>505</v>
      </c>
      <c r="E36" s="195"/>
      <c r="F36" s="195"/>
      <c r="G36" s="195"/>
      <c r="H36" s="195"/>
      <c r="J36" s="196"/>
      <c r="K36" s="179" t="s">
        <v>217</v>
      </c>
    </row>
    <row r="37" spans="1:11" s="182" customFormat="1" outlineLevel="1">
      <c r="A37" s="187"/>
      <c r="B37" s="191"/>
      <c r="C37" s="197" t="s">
        <v>162</v>
      </c>
      <c r="D37" s="197" t="s">
        <v>506</v>
      </c>
      <c r="E37" s="197" t="s">
        <v>482</v>
      </c>
      <c r="F37" s="195"/>
      <c r="G37" s="195"/>
      <c r="H37" s="195"/>
      <c r="J37" s="196"/>
      <c r="K37" s="179"/>
    </row>
    <row r="38" spans="1:11" s="182" customFormat="1" ht="28" outlineLevel="1">
      <c r="A38" s="187"/>
      <c r="B38" s="191"/>
      <c r="C38" s="197" t="s">
        <v>164</v>
      </c>
      <c r="D38" s="197" t="s">
        <v>507</v>
      </c>
      <c r="E38" s="197" t="s">
        <v>508</v>
      </c>
      <c r="F38" s="195"/>
      <c r="G38" s="195"/>
      <c r="H38" s="195"/>
      <c r="J38" s="196"/>
      <c r="K38" s="179"/>
    </row>
    <row r="39" spans="1:11" s="182" customFormat="1" outlineLevel="1">
      <c r="A39" s="187"/>
      <c r="B39" s="191"/>
      <c r="C39" s="189" t="s">
        <v>173</v>
      </c>
      <c r="D39" s="189" t="s">
        <v>509</v>
      </c>
      <c r="E39" s="189" t="s">
        <v>510</v>
      </c>
      <c r="F39" s="195"/>
      <c r="G39" s="195"/>
      <c r="H39" s="195"/>
      <c r="J39" s="196"/>
      <c r="K39" s="179"/>
    </row>
    <row r="40" spans="1:11" s="182" customFormat="1" outlineLevel="1">
      <c r="A40" s="187"/>
      <c r="B40" s="191"/>
      <c r="C40" s="189" t="s">
        <v>176</v>
      </c>
      <c r="D40" s="197" t="s">
        <v>511</v>
      </c>
      <c r="E40" s="189" t="s">
        <v>482</v>
      </c>
      <c r="F40" s="195"/>
      <c r="G40" s="195"/>
      <c r="H40" s="195"/>
      <c r="J40" s="196"/>
      <c r="K40" s="179"/>
    </row>
    <row r="41" spans="1:11" s="182" customFormat="1" ht="28" outlineLevel="1">
      <c r="A41" s="187"/>
      <c r="B41" s="191"/>
      <c r="C41" s="197" t="s">
        <v>179</v>
      </c>
      <c r="D41" s="197" t="s">
        <v>507</v>
      </c>
      <c r="E41" s="197" t="s">
        <v>512</v>
      </c>
      <c r="F41" s="195"/>
      <c r="G41" s="195"/>
      <c r="H41" s="195"/>
      <c r="J41" s="196"/>
      <c r="K41" s="179"/>
    </row>
  </sheetData>
  <dataValidations count="1">
    <dataValidation type="list" allowBlank="1" showInputMessage="1" showErrorMessage="1" sqref="G1">
      <formula1>"PASS,FAIL,BLOCK"</formula1>
    </dataValidation>
  </dataValidations>
  <pageMargins left="0.7" right="0.7" top="0.75" bottom="0.75" header="0.3" footer="0.3"/>
  <pageSetup paperSize="9" orientation="portrait" horizontalDpi="4294967292" verticalDpi="4294967292"/>
  <ignoredErrors>
    <ignoredError sqref="B2:B41" numberStoredAsText="1"/>
  </ignoredError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8000"/>
    <outlinePr summaryBelow="0"/>
  </sheetPr>
  <dimension ref="A1:I57"/>
  <sheetViews>
    <sheetView zoomScale="90" zoomScaleNormal="90" zoomScalePageLayoutView="90" workbookViewId="0">
      <pane xSplit="3" ySplit="1" topLeftCell="D2" activePane="bottomRight" state="frozen"/>
      <selection activeCell="D15" sqref="D15"/>
      <selection pane="topRight" activeCell="D15" sqref="D15"/>
      <selection pane="bottomLeft" activeCell="D15" sqref="D15"/>
      <selection pane="bottomRight" activeCell="D11" sqref="D11"/>
    </sheetView>
  </sheetViews>
  <sheetFormatPr baseColWidth="10" defaultColWidth="23.1640625" defaultRowHeight="14" outlineLevelRow="1" x14ac:dyDescent="0"/>
  <cols>
    <col min="1" max="1" width="19.6640625" style="210" bestFit="1" customWidth="1"/>
    <col min="2" max="2" width="10.5" style="211" bestFit="1" customWidth="1"/>
    <col min="3" max="3" width="57" style="210" bestFit="1" customWidth="1"/>
    <col min="4" max="4" width="84.5" style="210" bestFit="1" customWidth="1"/>
    <col min="5" max="5" width="45.33203125" style="210" bestFit="1" customWidth="1"/>
    <col min="6" max="6" width="16.5" style="210" bestFit="1" customWidth="1"/>
    <col min="7" max="7" width="13.5" style="174" bestFit="1" customWidth="1"/>
    <col min="8" max="8" width="13.6640625" style="210" bestFit="1" customWidth="1"/>
    <col min="9" max="9" width="25" style="174" bestFit="1" customWidth="1"/>
    <col min="10" max="16384" width="23.1640625" style="174"/>
  </cols>
  <sheetData>
    <row r="1" spans="1:9" s="159" customFormat="1">
      <c r="A1" s="199" t="s">
        <v>0</v>
      </c>
      <c r="B1" s="200" t="s">
        <v>1</v>
      </c>
      <c r="C1" s="199" t="s">
        <v>2</v>
      </c>
      <c r="D1" s="199" t="s">
        <v>3</v>
      </c>
      <c r="E1" s="199" t="s">
        <v>4</v>
      </c>
      <c r="F1" s="157" t="s">
        <v>5</v>
      </c>
      <c r="G1" s="157" t="s">
        <v>339</v>
      </c>
      <c r="H1" s="157" t="s">
        <v>8</v>
      </c>
      <c r="I1" s="157" t="s">
        <v>9</v>
      </c>
    </row>
    <row r="2" spans="1:9" s="164" customFormat="1" ht="28" collapsed="1">
      <c r="A2" s="201" t="s">
        <v>515</v>
      </c>
      <c r="B2" s="202" t="s">
        <v>96</v>
      </c>
      <c r="C2" s="201" t="s">
        <v>516</v>
      </c>
      <c r="D2" s="201" t="s">
        <v>517</v>
      </c>
      <c r="E2" s="203"/>
      <c r="H2" s="203"/>
    </row>
    <row r="3" spans="1:9" s="164" customFormat="1" ht="88" hidden="1" outlineLevel="1">
      <c r="A3" s="203"/>
      <c r="B3" s="204"/>
      <c r="C3" s="203" t="s">
        <v>162</v>
      </c>
      <c r="D3" s="203" t="s">
        <v>2402</v>
      </c>
      <c r="E3" s="203" t="s">
        <v>518</v>
      </c>
      <c r="H3" s="203"/>
    </row>
    <row r="4" spans="1:9" s="164" customFormat="1" ht="70" hidden="1" outlineLevel="1">
      <c r="A4" s="203"/>
      <c r="B4" s="204"/>
      <c r="C4" s="203" t="s">
        <v>164</v>
      </c>
      <c r="D4" s="203" t="s">
        <v>519</v>
      </c>
      <c r="E4" s="203" t="s">
        <v>518</v>
      </c>
      <c r="H4" s="203"/>
    </row>
    <row r="5" spans="1:9" s="164" customFormat="1" ht="70" hidden="1" outlineLevel="1">
      <c r="A5" s="203"/>
      <c r="B5" s="204"/>
      <c r="C5" s="203" t="s">
        <v>173</v>
      </c>
      <c r="D5" s="203" t="s">
        <v>520</v>
      </c>
      <c r="E5" s="203" t="s">
        <v>518</v>
      </c>
      <c r="H5" s="203"/>
    </row>
    <row r="6" spans="1:9" s="164" customFormat="1" ht="70" hidden="1" outlineLevel="1">
      <c r="A6" s="203"/>
      <c r="B6" s="204"/>
      <c r="C6" s="203" t="s">
        <v>176</v>
      </c>
      <c r="D6" s="203" t="s">
        <v>521</v>
      </c>
      <c r="E6" s="203" t="s">
        <v>518</v>
      </c>
      <c r="H6" s="203"/>
    </row>
    <row r="7" spans="1:9" s="164" customFormat="1" ht="70" hidden="1" outlineLevel="1">
      <c r="A7" s="203"/>
      <c r="B7" s="204"/>
      <c r="C7" s="203" t="s">
        <v>179</v>
      </c>
      <c r="D7" s="203" t="s">
        <v>522</v>
      </c>
      <c r="E7" s="203" t="s">
        <v>518</v>
      </c>
      <c r="H7" s="203"/>
    </row>
    <row r="8" spans="1:9" s="166" customFormat="1" ht="42" collapsed="1">
      <c r="A8" s="201" t="s">
        <v>515</v>
      </c>
      <c r="B8" s="202" t="s">
        <v>97</v>
      </c>
      <c r="C8" s="201" t="s">
        <v>523</v>
      </c>
      <c r="D8" s="201" t="s">
        <v>524</v>
      </c>
      <c r="E8" s="205"/>
      <c r="H8" s="169"/>
    </row>
    <row r="9" spans="1:9" s="166" customFormat="1" ht="56" hidden="1" outlineLevel="1">
      <c r="A9" s="206"/>
      <c r="B9" s="207"/>
      <c r="C9" s="206" t="s">
        <v>162</v>
      </c>
      <c r="D9" s="206" t="s">
        <v>525</v>
      </c>
      <c r="E9" s="206" t="s">
        <v>526</v>
      </c>
      <c r="H9" s="169"/>
    </row>
    <row r="10" spans="1:9" s="166" customFormat="1" ht="74" hidden="1" outlineLevel="1">
      <c r="A10" s="201"/>
      <c r="B10" s="202"/>
      <c r="C10" s="203" t="s">
        <v>164</v>
      </c>
      <c r="D10" s="203" t="s">
        <v>2403</v>
      </c>
      <c r="E10" s="203" t="s">
        <v>527</v>
      </c>
      <c r="H10" s="169"/>
    </row>
    <row r="11" spans="1:9" s="166" customFormat="1" ht="70" hidden="1" outlineLevel="1">
      <c r="A11" s="201"/>
      <c r="B11" s="202"/>
      <c r="C11" s="203" t="s">
        <v>173</v>
      </c>
      <c r="D11" s="203" t="s">
        <v>528</v>
      </c>
      <c r="E11" s="203" t="s">
        <v>529</v>
      </c>
      <c r="H11" s="169"/>
    </row>
    <row r="12" spans="1:9" s="166" customFormat="1" ht="28" hidden="1" outlineLevel="1">
      <c r="A12" s="201"/>
      <c r="B12" s="202"/>
      <c r="C12" s="203" t="s">
        <v>176</v>
      </c>
      <c r="D12" s="203" t="s">
        <v>530</v>
      </c>
      <c r="E12" s="203" t="s">
        <v>531</v>
      </c>
      <c r="H12" s="169"/>
    </row>
    <row r="13" spans="1:9" s="166" customFormat="1" ht="28" hidden="1" outlineLevel="1">
      <c r="A13" s="201"/>
      <c r="B13" s="202"/>
      <c r="C13" s="203" t="s">
        <v>179</v>
      </c>
      <c r="D13" s="203" t="s">
        <v>532</v>
      </c>
      <c r="E13" s="203" t="s">
        <v>533</v>
      </c>
      <c r="H13" s="169"/>
    </row>
    <row r="14" spans="1:9" s="166" customFormat="1" ht="28" collapsed="1">
      <c r="A14" s="201" t="s">
        <v>515</v>
      </c>
      <c r="B14" s="208" t="s">
        <v>98</v>
      </c>
      <c r="C14" s="209" t="s">
        <v>534</v>
      </c>
      <c r="D14" s="209" t="s">
        <v>535</v>
      </c>
      <c r="E14" s="205"/>
      <c r="H14" s="169"/>
    </row>
    <row r="15" spans="1:9" s="166" customFormat="1" ht="154" hidden="1" outlineLevel="1">
      <c r="A15" s="205"/>
      <c r="B15" s="205"/>
      <c r="C15" s="203" t="s">
        <v>162</v>
      </c>
      <c r="D15" s="203" t="s">
        <v>536</v>
      </c>
      <c r="E15" s="203" t="s">
        <v>537</v>
      </c>
      <c r="F15" s="169"/>
      <c r="H15" s="169"/>
    </row>
    <row r="16" spans="1:9" s="166" customFormat="1" ht="70" hidden="1" outlineLevel="1">
      <c r="A16" s="205"/>
      <c r="B16" s="205"/>
      <c r="C16" s="203" t="s">
        <v>164</v>
      </c>
      <c r="D16" s="203" t="s">
        <v>538</v>
      </c>
      <c r="E16" s="203" t="s">
        <v>539</v>
      </c>
      <c r="H16" s="169"/>
    </row>
    <row r="17" spans="1:8" s="166" customFormat="1" ht="42" hidden="1" outlineLevel="1">
      <c r="A17" s="205"/>
      <c r="B17" s="205"/>
      <c r="C17" s="203" t="s">
        <v>173</v>
      </c>
      <c r="D17" s="203" t="s">
        <v>540</v>
      </c>
      <c r="E17" s="203" t="s">
        <v>541</v>
      </c>
      <c r="F17" s="169"/>
      <c r="H17" s="169"/>
    </row>
    <row r="18" spans="1:8" s="182" customFormat="1" ht="56" collapsed="1">
      <c r="A18" s="201" t="s">
        <v>515</v>
      </c>
      <c r="B18" s="202" t="s">
        <v>99</v>
      </c>
      <c r="C18" s="201" t="s">
        <v>542</v>
      </c>
      <c r="D18" s="201" t="s">
        <v>543</v>
      </c>
      <c r="F18" s="206"/>
      <c r="H18" s="206"/>
    </row>
    <row r="19" spans="1:8" s="164" customFormat="1" ht="75" hidden="1" outlineLevel="1">
      <c r="A19" s="203"/>
      <c r="B19" s="204"/>
      <c r="C19" s="203" t="s">
        <v>162</v>
      </c>
      <c r="D19" s="203" t="s">
        <v>544</v>
      </c>
      <c r="E19" s="203" t="s">
        <v>545</v>
      </c>
      <c r="F19" s="203"/>
      <c r="H19" s="203"/>
    </row>
    <row r="20" spans="1:8" s="164" customFormat="1" ht="182" hidden="1" outlineLevel="1">
      <c r="A20" s="203"/>
      <c r="B20" s="204"/>
      <c r="C20" s="203" t="s">
        <v>164</v>
      </c>
      <c r="D20" s="203" t="s">
        <v>546</v>
      </c>
      <c r="E20" s="203" t="s">
        <v>545</v>
      </c>
      <c r="F20" s="203"/>
      <c r="H20" s="203"/>
    </row>
    <row r="21" spans="1:8" s="164" customFormat="1" ht="70" hidden="1" outlineLevel="1">
      <c r="A21" s="203"/>
      <c r="B21" s="204"/>
      <c r="C21" s="203" t="s">
        <v>173</v>
      </c>
      <c r="D21" s="203" t="s">
        <v>547</v>
      </c>
      <c r="E21" s="203" t="s">
        <v>548</v>
      </c>
      <c r="F21" s="203"/>
      <c r="H21" s="203"/>
    </row>
    <row r="22" spans="1:8" s="164" customFormat="1" ht="140" hidden="1" outlineLevel="1">
      <c r="A22" s="203"/>
      <c r="B22" s="204"/>
      <c r="C22" s="203" t="s">
        <v>176</v>
      </c>
      <c r="D22" s="203" t="s">
        <v>549</v>
      </c>
      <c r="E22" s="203" t="s">
        <v>550</v>
      </c>
      <c r="F22" s="203"/>
      <c r="H22" s="203"/>
    </row>
    <row r="23" spans="1:8" s="182" customFormat="1" ht="28" collapsed="1">
      <c r="A23" s="201" t="s">
        <v>515</v>
      </c>
      <c r="B23" s="202" t="s">
        <v>100</v>
      </c>
      <c r="C23" s="201" t="s">
        <v>551</v>
      </c>
      <c r="D23" s="201" t="s">
        <v>552</v>
      </c>
      <c r="F23" s="206"/>
      <c r="H23" s="206"/>
    </row>
    <row r="24" spans="1:8" s="164" customFormat="1" ht="84" hidden="1" outlineLevel="1">
      <c r="A24" s="203"/>
      <c r="B24" s="204"/>
      <c r="C24" s="203" t="s">
        <v>162</v>
      </c>
      <c r="D24" s="203" t="s">
        <v>553</v>
      </c>
      <c r="E24" s="203" t="s">
        <v>554</v>
      </c>
      <c r="F24" s="203"/>
      <c r="H24" s="203"/>
    </row>
    <row r="25" spans="1:8" s="164" customFormat="1" ht="70" hidden="1" outlineLevel="1">
      <c r="A25" s="203"/>
      <c r="B25" s="204"/>
      <c r="C25" s="203" t="s">
        <v>164</v>
      </c>
      <c r="D25" s="203" t="s">
        <v>555</v>
      </c>
      <c r="E25" s="203" t="s">
        <v>556</v>
      </c>
      <c r="F25" s="203"/>
      <c r="H25" s="203"/>
    </row>
    <row r="26" spans="1:8" s="164" customFormat="1">
      <c r="A26" s="203"/>
      <c r="B26" s="204"/>
      <c r="C26" s="203"/>
      <c r="D26" s="203"/>
      <c r="E26" s="203"/>
      <c r="F26" s="203"/>
      <c r="H26" s="203"/>
    </row>
    <row r="27" spans="1:8" s="164" customFormat="1">
      <c r="A27" s="203"/>
      <c r="B27" s="204"/>
      <c r="C27" s="203"/>
      <c r="D27" s="203"/>
      <c r="E27" s="203"/>
      <c r="F27" s="203"/>
      <c r="H27" s="203"/>
    </row>
    <row r="28" spans="1:8" s="164" customFormat="1">
      <c r="A28" s="203"/>
      <c r="B28" s="204"/>
      <c r="C28" s="203"/>
      <c r="D28" s="203"/>
      <c r="E28" s="203"/>
      <c r="F28" s="203"/>
      <c r="H28" s="203"/>
    </row>
    <row r="29" spans="1:8" s="164" customFormat="1">
      <c r="A29" s="203"/>
      <c r="B29" s="204"/>
      <c r="C29" s="203"/>
      <c r="D29" s="203"/>
      <c r="E29" s="203"/>
      <c r="F29" s="203"/>
      <c r="H29" s="203"/>
    </row>
    <row r="30" spans="1:8" s="164" customFormat="1">
      <c r="A30" s="203"/>
      <c r="B30" s="204"/>
      <c r="C30" s="203"/>
      <c r="D30" s="203"/>
      <c r="E30" s="203"/>
      <c r="F30" s="203"/>
      <c r="H30" s="203"/>
    </row>
    <row r="31" spans="1:8" s="164" customFormat="1">
      <c r="A31" s="203"/>
      <c r="B31" s="204"/>
      <c r="C31" s="203"/>
      <c r="D31" s="203"/>
      <c r="E31" s="203"/>
      <c r="F31" s="203"/>
      <c r="H31" s="203"/>
    </row>
    <row r="32" spans="1:8" s="164" customFormat="1">
      <c r="A32" s="203"/>
      <c r="B32" s="204"/>
      <c r="C32" s="203"/>
      <c r="D32" s="203"/>
      <c r="E32" s="203"/>
      <c r="F32" s="203"/>
      <c r="H32" s="203"/>
    </row>
    <row r="33" spans="1:8" s="164" customFormat="1">
      <c r="A33" s="203"/>
      <c r="B33" s="204"/>
      <c r="C33" s="203"/>
      <c r="D33" s="203"/>
      <c r="E33" s="203"/>
      <c r="F33" s="203"/>
      <c r="H33" s="203"/>
    </row>
    <row r="34" spans="1:8" s="164" customFormat="1">
      <c r="A34" s="203"/>
      <c r="B34" s="204"/>
      <c r="C34" s="203"/>
      <c r="D34" s="203"/>
      <c r="E34" s="203"/>
      <c r="F34" s="203"/>
      <c r="H34" s="203"/>
    </row>
    <row r="35" spans="1:8" s="164" customFormat="1">
      <c r="A35" s="203"/>
      <c r="B35" s="204"/>
      <c r="C35" s="203"/>
      <c r="D35" s="203"/>
      <c r="E35" s="203"/>
      <c r="F35" s="203"/>
      <c r="H35" s="203"/>
    </row>
    <row r="36" spans="1:8" s="164" customFormat="1">
      <c r="A36" s="203"/>
      <c r="B36" s="204"/>
      <c r="C36" s="203"/>
      <c r="D36" s="203"/>
      <c r="E36" s="203"/>
      <c r="F36" s="203"/>
      <c r="H36" s="203"/>
    </row>
    <row r="37" spans="1:8" s="164" customFormat="1">
      <c r="A37" s="203"/>
      <c r="B37" s="204"/>
      <c r="C37" s="203"/>
      <c r="D37" s="203"/>
      <c r="E37" s="203"/>
      <c r="F37" s="203"/>
      <c r="H37" s="203"/>
    </row>
    <row r="38" spans="1:8" s="164" customFormat="1">
      <c r="A38" s="203"/>
      <c r="B38" s="204"/>
      <c r="C38" s="203"/>
      <c r="D38" s="203"/>
      <c r="E38" s="203"/>
      <c r="F38" s="203"/>
      <c r="H38" s="203"/>
    </row>
    <row r="39" spans="1:8" s="164" customFormat="1">
      <c r="A39" s="203"/>
      <c r="B39" s="204"/>
      <c r="C39" s="203"/>
      <c r="D39" s="203"/>
      <c r="E39" s="203"/>
      <c r="F39" s="203"/>
      <c r="H39" s="203"/>
    </row>
    <row r="40" spans="1:8" s="164" customFormat="1">
      <c r="A40" s="203"/>
      <c r="B40" s="204"/>
      <c r="C40" s="203"/>
      <c r="D40" s="203"/>
      <c r="E40" s="203"/>
      <c r="F40" s="203"/>
      <c r="H40" s="203"/>
    </row>
    <row r="41" spans="1:8" s="164" customFormat="1">
      <c r="A41" s="203"/>
      <c r="B41" s="204"/>
      <c r="C41" s="203"/>
      <c r="D41" s="203"/>
      <c r="E41" s="203"/>
      <c r="F41" s="203"/>
      <c r="H41" s="203"/>
    </row>
    <row r="42" spans="1:8" s="164" customFormat="1">
      <c r="A42" s="203"/>
      <c r="B42" s="204"/>
      <c r="C42" s="203"/>
      <c r="D42" s="203"/>
      <c r="E42" s="203"/>
      <c r="F42" s="203"/>
      <c r="H42" s="203"/>
    </row>
    <row r="43" spans="1:8" s="164" customFormat="1">
      <c r="A43" s="203"/>
      <c r="B43" s="204"/>
      <c r="C43" s="203"/>
      <c r="D43" s="203"/>
      <c r="E43" s="203"/>
      <c r="F43" s="203"/>
      <c r="H43" s="203"/>
    </row>
    <row r="44" spans="1:8" s="164" customFormat="1">
      <c r="A44" s="203"/>
      <c r="B44" s="204"/>
      <c r="C44" s="203"/>
      <c r="D44" s="203"/>
      <c r="E44" s="203"/>
      <c r="F44" s="203"/>
      <c r="H44" s="203"/>
    </row>
    <row r="45" spans="1:8" s="164" customFormat="1">
      <c r="A45" s="203"/>
      <c r="B45" s="204"/>
      <c r="C45" s="203"/>
      <c r="D45" s="203"/>
      <c r="E45" s="203"/>
      <c r="F45" s="203"/>
      <c r="H45" s="203"/>
    </row>
    <row r="46" spans="1:8" s="164" customFormat="1">
      <c r="A46" s="203"/>
      <c r="B46" s="204"/>
      <c r="C46" s="203"/>
      <c r="D46" s="203"/>
      <c r="E46" s="203"/>
      <c r="F46" s="203"/>
      <c r="H46" s="203"/>
    </row>
    <row r="47" spans="1:8" s="164" customFormat="1">
      <c r="A47" s="203"/>
      <c r="B47" s="204"/>
      <c r="C47" s="203"/>
      <c r="D47" s="203"/>
      <c r="E47" s="203"/>
      <c r="F47" s="203"/>
      <c r="H47" s="203"/>
    </row>
    <row r="48" spans="1:8" s="164" customFormat="1">
      <c r="A48" s="203"/>
      <c r="B48" s="204"/>
      <c r="C48" s="203"/>
      <c r="D48" s="203"/>
      <c r="E48" s="203"/>
      <c r="F48" s="203"/>
      <c r="H48" s="203"/>
    </row>
    <row r="49" spans="1:8" s="164" customFormat="1">
      <c r="A49" s="203"/>
      <c r="B49" s="204"/>
      <c r="C49" s="203"/>
      <c r="D49" s="203"/>
      <c r="E49" s="203"/>
      <c r="F49" s="203"/>
      <c r="H49" s="203"/>
    </row>
    <row r="50" spans="1:8" s="164" customFormat="1">
      <c r="A50" s="203"/>
      <c r="B50" s="204"/>
      <c r="C50" s="203"/>
      <c r="D50" s="203"/>
      <c r="E50" s="203"/>
      <c r="F50" s="203"/>
      <c r="H50" s="203"/>
    </row>
    <row r="51" spans="1:8" s="164" customFormat="1">
      <c r="A51" s="203"/>
      <c r="B51" s="204"/>
      <c r="C51" s="203"/>
      <c r="D51" s="203"/>
      <c r="E51" s="203"/>
      <c r="F51" s="203"/>
      <c r="H51" s="203"/>
    </row>
    <row r="52" spans="1:8" s="164" customFormat="1">
      <c r="A52" s="203"/>
      <c r="B52" s="204"/>
      <c r="C52" s="203"/>
      <c r="D52" s="203"/>
      <c r="E52" s="203"/>
      <c r="F52" s="203"/>
      <c r="H52" s="203"/>
    </row>
    <row r="53" spans="1:8" s="164" customFormat="1">
      <c r="A53" s="203"/>
      <c r="B53" s="204"/>
      <c r="C53" s="203"/>
      <c r="D53" s="203"/>
      <c r="E53" s="203"/>
      <c r="F53" s="203"/>
      <c r="H53" s="203"/>
    </row>
    <row r="54" spans="1:8" s="164" customFormat="1">
      <c r="A54" s="203"/>
      <c r="B54" s="204"/>
      <c r="C54" s="203"/>
      <c r="D54" s="203"/>
      <c r="E54" s="203"/>
      <c r="F54" s="203"/>
      <c r="H54" s="203"/>
    </row>
    <row r="55" spans="1:8" s="164" customFormat="1">
      <c r="A55" s="203"/>
      <c r="B55" s="204"/>
      <c r="C55" s="203"/>
      <c r="D55" s="203"/>
      <c r="E55" s="203"/>
      <c r="F55" s="203"/>
      <c r="H55" s="203"/>
    </row>
    <row r="56" spans="1:8" s="164" customFormat="1">
      <c r="A56" s="203"/>
      <c r="B56" s="204"/>
      <c r="C56" s="203"/>
      <c r="D56" s="203"/>
      <c r="E56" s="203"/>
      <c r="F56" s="203"/>
      <c r="H56" s="203"/>
    </row>
    <row r="57" spans="1:8" s="164" customFormat="1">
      <c r="A57" s="203"/>
      <c r="B57" s="204"/>
      <c r="C57" s="203"/>
      <c r="D57" s="203"/>
      <c r="E57" s="203"/>
      <c r="F57" s="203"/>
      <c r="H57" s="203"/>
    </row>
  </sheetData>
  <dataConsolidate/>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8000"/>
    <outlinePr summaryBelow="0"/>
  </sheetPr>
  <dimension ref="A1:I57"/>
  <sheetViews>
    <sheetView zoomScale="90" zoomScaleNormal="90" zoomScalePageLayoutView="90" workbookViewId="0">
      <pane ySplit="1" topLeftCell="A2" activePane="bottomLeft" state="frozen"/>
      <selection activeCell="D15" sqref="D15"/>
      <selection pane="bottomLeft" activeCell="E57" sqref="E57"/>
    </sheetView>
  </sheetViews>
  <sheetFormatPr baseColWidth="10" defaultColWidth="8.83203125" defaultRowHeight="14" outlineLevelRow="1" x14ac:dyDescent="0"/>
  <cols>
    <col min="1" max="1" width="10.33203125" style="213" customWidth="1"/>
    <col min="2" max="2" width="8.33203125" style="215" customWidth="1"/>
    <col min="3" max="3" width="32.6640625" style="213" customWidth="1"/>
    <col min="4" max="4" width="56.1640625" style="213" customWidth="1"/>
    <col min="5" max="5" width="39.83203125" style="213" customWidth="1"/>
    <col min="6" max="6" width="37.5" style="213" customWidth="1"/>
    <col min="7" max="7" width="8.83203125" style="213"/>
    <col min="8" max="8" width="13.5" style="213" customWidth="1"/>
    <col min="9" max="9" width="15.1640625" style="214" customWidth="1"/>
    <col min="10" max="16384" width="8.83203125" style="214"/>
  </cols>
  <sheetData>
    <row r="1" spans="1:9" s="159" customFormat="1" ht="28">
      <c r="A1" s="212" t="s">
        <v>0</v>
      </c>
      <c r="B1" s="158" t="s">
        <v>1</v>
      </c>
      <c r="C1" s="212" t="s">
        <v>2</v>
      </c>
      <c r="D1" s="212" t="s">
        <v>3</v>
      </c>
      <c r="E1" s="212" t="s">
        <v>4</v>
      </c>
      <c r="F1" s="212" t="s">
        <v>5</v>
      </c>
      <c r="G1" s="212" t="s">
        <v>339</v>
      </c>
      <c r="H1" s="212" t="s">
        <v>8</v>
      </c>
      <c r="I1" s="157" t="s">
        <v>9</v>
      </c>
    </row>
    <row r="2" spans="1:9" s="205" customFormat="1" ht="28" collapsed="1">
      <c r="A2" s="301" t="s">
        <v>557</v>
      </c>
      <c r="B2" s="302" t="s">
        <v>104</v>
      </c>
      <c r="C2" s="263" t="s">
        <v>90</v>
      </c>
      <c r="D2" s="263" t="s">
        <v>558</v>
      </c>
      <c r="E2" s="303"/>
      <c r="F2" s="303"/>
      <c r="G2" s="303"/>
      <c r="H2" s="303"/>
    </row>
    <row r="3" spans="1:9" s="205" customFormat="1" hidden="1" outlineLevel="1">
      <c r="A3" s="303"/>
      <c r="B3" s="231"/>
      <c r="C3" s="303" t="s">
        <v>162</v>
      </c>
      <c r="D3" s="303" t="s">
        <v>559</v>
      </c>
      <c r="E3" s="303" t="s">
        <v>560</v>
      </c>
      <c r="F3" s="303"/>
      <c r="G3" s="303"/>
      <c r="H3" s="303"/>
    </row>
    <row r="4" spans="1:9" s="205" customFormat="1" hidden="1" outlineLevel="1">
      <c r="A4" s="303"/>
      <c r="B4" s="231"/>
      <c r="C4" s="303" t="s">
        <v>164</v>
      </c>
      <c r="D4" s="303" t="s">
        <v>561</v>
      </c>
      <c r="E4" s="303" t="s">
        <v>562</v>
      </c>
      <c r="F4" s="303"/>
      <c r="G4" s="303"/>
      <c r="H4" s="303"/>
    </row>
    <row r="5" spans="1:9" s="305" customFormat="1" ht="42" collapsed="1">
      <c r="A5" s="301" t="s">
        <v>557</v>
      </c>
      <c r="B5" s="302" t="s">
        <v>105</v>
      </c>
      <c r="C5" s="301" t="s">
        <v>563</v>
      </c>
      <c r="D5" s="301" t="s">
        <v>564</v>
      </c>
      <c r="E5" s="304"/>
      <c r="F5" s="304"/>
      <c r="G5" s="304"/>
      <c r="H5" s="304"/>
    </row>
    <row r="6" spans="1:9" s="164" customFormat="1" ht="409" hidden="1" outlineLevel="1">
      <c r="A6" s="263"/>
      <c r="B6" s="161"/>
      <c r="C6" s="303" t="s">
        <v>162</v>
      </c>
      <c r="D6" s="303" t="s">
        <v>565</v>
      </c>
      <c r="E6" s="303" t="s">
        <v>566</v>
      </c>
      <c r="F6" s="303"/>
      <c r="G6" s="303"/>
      <c r="H6" s="303"/>
    </row>
    <row r="7" spans="1:9" s="206" customFormat="1" ht="56" collapsed="1">
      <c r="A7" s="301" t="s">
        <v>557</v>
      </c>
      <c r="B7" s="161" t="s">
        <v>2148</v>
      </c>
      <c r="C7" s="263" t="s">
        <v>2052</v>
      </c>
      <c r="D7" s="263" t="s">
        <v>567</v>
      </c>
      <c r="E7" s="306"/>
      <c r="F7" s="306"/>
      <c r="G7" s="306"/>
      <c r="H7" s="306"/>
    </row>
    <row r="8" spans="1:9" s="206" customFormat="1" hidden="1" outlineLevel="1">
      <c r="A8" s="263"/>
      <c r="B8" s="161"/>
      <c r="C8" s="306" t="s">
        <v>162</v>
      </c>
      <c r="D8" s="306" t="s">
        <v>568</v>
      </c>
      <c r="E8" s="306"/>
      <c r="F8" s="306"/>
      <c r="G8" s="306"/>
      <c r="H8" s="306"/>
    </row>
    <row r="9" spans="1:9" s="206" customFormat="1" hidden="1" outlineLevel="1">
      <c r="A9" s="263"/>
      <c r="B9" s="161"/>
      <c r="C9" s="306" t="s">
        <v>164</v>
      </c>
      <c r="D9" s="306" t="s">
        <v>569</v>
      </c>
      <c r="E9" s="306"/>
      <c r="F9" s="306"/>
      <c r="G9" s="306"/>
      <c r="H9" s="306"/>
    </row>
    <row r="10" spans="1:9" s="206" customFormat="1" ht="28" hidden="1" outlineLevel="1">
      <c r="A10" s="263"/>
      <c r="B10" s="161"/>
      <c r="C10" s="306" t="s">
        <v>173</v>
      </c>
      <c r="D10" s="306" t="s">
        <v>570</v>
      </c>
      <c r="E10" s="306"/>
      <c r="F10" s="306"/>
      <c r="G10" s="306"/>
      <c r="H10" s="306"/>
    </row>
    <row r="11" spans="1:9" s="206" customFormat="1" ht="42" hidden="1" outlineLevel="1">
      <c r="A11" s="263"/>
      <c r="B11" s="161"/>
      <c r="C11" s="306" t="s">
        <v>176</v>
      </c>
      <c r="D11" s="306" t="s">
        <v>571</v>
      </c>
      <c r="E11" s="306"/>
      <c r="F11" s="306"/>
      <c r="G11" s="306"/>
      <c r="H11" s="306"/>
    </row>
    <row r="12" spans="1:9" s="206" customFormat="1" ht="244" hidden="1" outlineLevel="1">
      <c r="A12" s="263"/>
      <c r="B12" s="161"/>
      <c r="C12" s="306" t="s">
        <v>179</v>
      </c>
      <c r="D12" s="306" t="s">
        <v>572</v>
      </c>
      <c r="E12" s="306"/>
      <c r="F12" s="306"/>
      <c r="G12" s="306"/>
      <c r="H12" s="306"/>
    </row>
    <row r="13" spans="1:9" s="206" customFormat="1" ht="28" hidden="1" outlineLevel="1">
      <c r="A13" s="263"/>
      <c r="B13" s="161"/>
      <c r="C13" s="306" t="s">
        <v>182</v>
      </c>
      <c r="D13" s="306" t="s">
        <v>573</v>
      </c>
      <c r="E13" s="306"/>
      <c r="F13" s="306"/>
      <c r="G13" s="306"/>
      <c r="H13" s="306"/>
    </row>
    <row r="14" spans="1:9" s="206" customFormat="1" ht="42" hidden="1" outlineLevel="1">
      <c r="A14" s="263"/>
      <c r="B14" s="161"/>
      <c r="C14" s="306" t="s">
        <v>332</v>
      </c>
      <c r="D14" s="306" t="s">
        <v>574</v>
      </c>
      <c r="E14" s="306"/>
      <c r="F14" s="306"/>
      <c r="G14" s="306"/>
      <c r="H14" s="306"/>
    </row>
    <row r="15" spans="1:9" s="206" customFormat="1" ht="28" hidden="1" outlineLevel="1">
      <c r="A15" s="263"/>
      <c r="B15" s="161"/>
      <c r="C15" s="306" t="s">
        <v>335</v>
      </c>
      <c r="D15" s="306" t="s">
        <v>575</v>
      </c>
      <c r="E15" s="306" t="s">
        <v>576</v>
      </c>
      <c r="F15" s="306"/>
      <c r="G15" s="306"/>
      <c r="H15" s="306"/>
    </row>
    <row r="16" spans="1:9" s="206" customFormat="1" ht="56" collapsed="1">
      <c r="A16" s="301" t="s">
        <v>557</v>
      </c>
      <c r="B16" s="161" t="s">
        <v>108</v>
      </c>
      <c r="C16" s="263" t="s">
        <v>577</v>
      </c>
      <c r="D16" s="263" t="s">
        <v>567</v>
      </c>
      <c r="E16" s="306"/>
      <c r="F16" s="306"/>
      <c r="G16" s="306"/>
      <c r="H16" s="306"/>
    </row>
    <row r="17" spans="1:8" s="206" customFormat="1" ht="28" hidden="1" outlineLevel="1">
      <c r="A17" s="263"/>
      <c r="B17" s="161"/>
      <c r="C17" s="306" t="s">
        <v>578</v>
      </c>
      <c r="D17" s="306" t="s">
        <v>579</v>
      </c>
      <c r="E17" s="306"/>
      <c r="F17" s="306"/>
      <c r="G17" s="306"/>
      <c r="H17" s="306"/>
    </row>
    <row r="18" spans="1:8" s="206" customFormat="1" ht="84" hidden="1" outlineLevel="1">
      <c r="A18" s="263"/>
      <c r="B18" s="161"/>
      <c r="C18" s="306" t="s">
        <v>162</v>
      </c>
      <c r="D18" s="306" t="s">
        <v>580</v>
      </c>
      <c r="E18" s="306"/>
      <c r="F18" s="306"/>
      <c r="G18" s="306"/>
      <c r="H18" s="306"/>
    </row>
    <row r="19" spans="1:8" s="206" customFormat="1" hidden="1" outlineLevel="1">
      <c r="A19" s="263"/>
      <c r="B19" s="161"/>
      <c r="C19" s="306" t="s">
        <v>164</v>
      </c>
      <c r="D19" s="306" t="s">
        <v>581</v>
      </c>
      <c r="E19" s="306"/>
      <c r="F19" s="306"/>
      <c r="G19" s="306"/>
      <c r="H19" s="306"/>
    </row>
    <row r="20" spans="1:8" s="206" customFormat="1" ht="28" hidden="1" outlineLevel="1">
      <c r="A20" s="263"/>
      <c r="B20" s="161"/>
      <c r="C20" s="306" t="s">
        <v>173</v>
      </c>
      <c r="D20" s="306" t="s">
        <v>582</v>
      </c>
      <c r="E20" s="306"/>
      <c r="F20" s="306"/>
      <c r="G20" s="306"/>
      <c r="H20" s="306"/>
    </row>
    <row r="21" spans="1:8" s="206" customFormat="1" hidden="1" outlineLevel="1">
      <c r="A21" s="263"/>
      <c r="B21" s="161"/>
      <c r="C21" s="306" t="s">
        <v>176</v>
      </c>
      <c r="D21" s="306" t="s">
        <v>583</v>
      </c>
      <c r="E21" s="306"/>
      <c r="F21" s="306"/>
      <c r="G21" s="306"/>
      <c r="H21" s="306"/>
    </row>
    <row r="22" spans="1:8" s="206" customFormat="1" ht="28" hidden="1" outlineLevel="1">
      <c r="A22" s="263"/>
      <c r="B22" s="161"/>
      <c r="C22" s="306" t="s">
        <v>179</v>
      </c>
      <c r="D22" s="306" t="s">
        <v>584</v>
      </c>
      <c r="E22" s="306"/>
      <c r="F22" s="306"/>
      <c r="G22" s="306"/>
      <c r="H22" s="306"/>
    </row>
    <row r="23" spans="1:8" s="206" customFormat="1" ht="28" hidden="1" outlineLevel="1">
      <c r="A23" s="263"/>
      <c r="B23" s="161"/>
      <c r="C23" s="306" t="s">
        <v>182</v>
      </c>
      <c r="D23" s="306" t="s">
        <v>575</v>
      </c>
      <c r="E23" s="306" t="s">
        <v>585</v>
      </c>
      <c r="F23" s="306"/>
      <c r="G23" s="306"/>
      <c r="H23" s="306"/>
    </row>
    <row r="24" spans="1:8" s="182" customFormat="1" ht="42" collapsed="1">
      <c r="A24" s="301" t="s">
        <v>557</v>
      </c>
      <c r="B24" s="161" t="s">
        <v>110</v>
      </c>
      <c r="C24" s="263" t="s">
        <v>586</v>
      </c>
      <c r="D24" s="263" t="s">
        <v>587</v>
      </c>
      <c r="E24" s="306"/>
      <c r="F24" s="306"/>
      <c r="G24" s="306"/>
      <c r="H24" s="306"/>
    </row>
    <row r="25" spans="1:8" s="182" customFormat="1" ht="84" hidden="1" outlineLevel="1">
      <c r="A25" s="263"/>
      <c r="B25" s="161"/>
      <c r="C25" s="306" t="s">
        <v>162</v>
      </c>
      <c r="D25" s="306" t="s">
        <v>588</v>
      </c>
      <c r="E25" s="306" t="s">
        <v>589</v>
      </c>
      <c r="F25" s="306"/>
      <c r="G25" s="306"/>
      <c r="H25" s="306"/>
    </row>
    <row r="26" spans="1:8" s="182" customFormat="1" ht="28" hidden="1" outlineLevel="1">
      <c r="A26" s="263"/>
      <c r="B26" s="161"/>
      <c r="C26" s="306" t="s">
        <v>164</v>
      </c>
      <c r="D26" s="306" t="s">
        <v>590</v>
      </c>
      <c r="E26" s="306" t="s">
        <v>589</v>
      </c>
      <c r="F26" s="306"/>
      <c r="G26" s="306"/>
      <c r="H26" s="306"/>
    </row>
    <row r="27" spans="1:8" s="182" customFormat="1" ht="28" hidden="1" outlineLevel="1">
      <c r="A27" s="263"/>
      <c r="B27" s="161"/>
      <c r="C27" s="306" t="s">
        <v>173</v>
      </c>
      <c r="D27" s="306" t="s">
        <v>591</v>
      </c>
      <c r="E27" s="306" t="s">
        <v>589</v>
      </c>
      <c r="F27" s="306"/>
      <c r="G27" s="306"/>
      <c r="H27" s="306"/>
    </row>
    <row r="28" spans="1:8" s="182" customFormat="1" ht="140" hidden="1" outlineLevel="1">
      <c r="A28" s="263"/>
      <c r="B28" s="161"/>
      <c r="C28" s="306" t="s">
        <v>176</v>
      </c>
      <c r="D28" s="306" t="s">
        <v>592</v>
      </c>
      <c r="E28" s="306" t="s">
        <v>589</v>
      </c>
      <c r="F28" s="306"/>
      <c r="G28" s="306"/>
      <c r="H28" s="306"/>
    </row>
    <row r="29" spans="1:8" s="182" customFormat="1" ht="56" hidden="1" outlineLevel="1">
      <c r="A29" s="263"/>
      <c r="B29" s="161"/>
      <c r="C29" s="306" t="s">
        <v>179</v>
      </c>
      <c r="D29" s="306" t="s">
        <v>593</v>
      </c>
      <c r="E29" s="306" t="s">
        <v>589</v>
      </c>
      <c r="F29" s="306"/>
      <c r="G29" s="306"/>
      <c r="H29" s="306"/>
    </row>
    <row r="30" spans="1:8" s="164" customFormat="1" ht="42" collapsed="1">
      <c r="A30" s="301" t="s">
        <v>557</v>
      </c>
      <c r="B30" s="161" t="s">
        <v>112</v>
      </c>
      <c r="C30" s="263" t="s">
        <v>594</v>
      </c>
      <c r="D30" s="263" t="s">
        <v>595</v>
      </c>
      <c r="E30" s="303"/>
      <c r="F30" s="303"/>
      <c r="G30" s="303"/>
      <c r="H30" s="303"/>
    </row>
    <row r="31" spans="1:8" s="164" customFormat="1" hidden="1" outlineLevel="1">
      <c r="A31" s="263"/>
      <c r="B31" s="161"/>
      <c r="C31" s="303" t="s">
        <v>162</v>
      </c>
      <c r="D31" s="303" t="s">
        <v>596</v>
      </c>
      <c r="E31" s="303"/>
      <c r="F31" s="303"/>
      <c r="G31" s="303"/>
      <c r="H31" s="303"/>
    </row>
    <row r="32" spans="1:8" s="164" customFormat="1" ht="28" hidden="1" outlineLevel="1">
      <c r="A32" s="263"/>
      <c r="B32" s="161"/>
      <c r="C32" s="303" t="s">
        <v>164</v>
      </c>
      <c r="D32" s="303" t="s">
        <v>597</v>
      </c>
      <c r="E32" s="303" t="s">
        <v>598</v>
      </c>
      <c r="F32" s="303"/>
      <c r="G32" s="303"/>
      <c r="H32" s="303"/>
    </row>
    <row r="33" spans="1:8" s="164" customFormat="1" ht="28" hidden="1" outlineLevel="1">
      <c r="A33" s="263"/>
      <c r="B33" s="161"/>
      <c r="C33" s="303" t="s">
        <v>173</v>
      </c>
      <c r="D33" s="303" t="s">
        <v>599</v>
      </c>
      <c r="E33" s="303" t="s">
        <v>600</v>
      </c>
      <c r="F33" s="303"/>
      <c r="G33" s="303"/>
      <c r="H33" s="303"/>
    </row>
    <row r="34" spans="1:8" s="164" customFormat="1" ht="28" hidden="1" outlineLevel="1">
      <c r="A34" s="263"/>
      <c r="B34" s="161"/>
      <c r="C34" s="303" t="s">
        <v>176</v>
      </c>
      <c r="D34" s="303" t="s">
        <v>601</v>
      </c>
      <c r="E34" s="303" t="s">
        <v>602</v>
      </c>
      <c r="F34" s="303"/>
      <c r="G34" s="303"/>
      <c r="H34" s="303"/>
    </row>
    <row r="35" spans="1:8" s="164" customFormat="1" ht="28" hidden="1" outlineLevel="1">
      <c r="A35" s="263"/>
      <c r="B35" s="161"/>
      <c r="C35" s="303" t="s">
        <v>179</v>
      </c>
      <c r="D35" s="303" t="s">
        <v>603</v>
      </c>
      <c r="E35" s="303" t="s">
        <v>604</v>
      </c>
      <c r="F35" s="303"/>
      <c r="G35" s="303"/>
      <c r="H35" s="303"/>
    </row>
    <row r="36" spans="1:8" s="205" customFormat="1" collapsed="1">
      <c r="A36" s="301" t="s">
        <v>557</v>
      </c>
      <c r="B36" s="177" t="s">
        <v>113</v>
      </c>
      <c r="C36" s="217" t="s">
        <v>605</v>
      </c>
      <c r="D36" s="217" t="s">
        <v>606</v>
      </c>
      <c r="E36" s="303"/>
      <c r="F36" s="303"/>
      <c r="G36" s="303"/>
      <c r="H36" s="303"/>
    </row>
    <row r="37" spans="1:8" s="205" customFormat="1" hidden="1" outlineLevel="1">
      <c r="A37" s="303"/>
      <c r="B37" s="231"/>
      <c r="C37" s="218" t="s">
        <v>162</v>
      </c>
      <c r="D37" s="218" t="s">
        <v>607</v>
      </c>
      <c r="E37" s="303"/>
      <c r="F37" s="303"/>
      <c r="G37" s="303"/>
      <c r="H37" s="303"/>
    </row>
    <row r="38" spans="1:8" s="205" customFormat="1" ht="28" hidden="1" outlineLevel="1">
      <c r="A38" s="303"/>
      <c r="B38" s="231"/>
      <c r="C38" s="218" t="s">
        <v>164</v>
      </c>
      <c r="D38" s="218" t="s">
        <v>608</v>
      </c>
      <c r="E38" s="303"/>
      <c r="F38" s="303"/>
      <c r="G38" s="303"/>
      <c r="H38" s="303"/>
    </row>
    <row r="39" spans="1:8" s="205" customFormat="1" hidden="1" outlineLevel="1">
      <c r="A39" s="303"/>
      <c r="B39" s="231"/>
      <c r="C39" s="218" t="s">
        <v>173</v>
      </c>
      <c r="D39" s="218" t="s">
        <v>609</v>
      </c>
      <c r="E39" s="303"/>
      <c r="F39" s="303"/>
      <c r="G39" s="303"/>
      <c r="H39" s="303"/>
    </row>
    <row r="40" spans="1:8" s="205" customFormat="1" ht="28" collapsed="1">
      <c r="A40" s="301" t="s">
        <v>557</v>
      </c>
      <c r="B40" s="177" t="s">
        <v>114</v>
      </c>
      <c r="C40" s="217" t="s">
        <v>610</v>
      </c>
      <c r="D40" s="217" t="s">
        <v>611</v>
      </c>
      <c r="E40" s="303"/>
      <c r="F40" s="303"/>
      <c r="G40" s="303"/>
      <c r="H40" s="303"/>
    </row>
    <row r="41" spans="1:8" s="205" customFormat="1" hidden="1" outlineLevel="1">
      <c r="A41" s="303"/>
      <c r="B41" s="231"/>
      <c r="C41" s="218" t="s">
        <v>162</v>
      </c>
      <c r="D41" s="218" t="s">
        <v>612</v>
      </c>
      <c r="E41" s="303"/>
      <c r="F41" s="303"/>
      <c r="G41" s="303"/>
      <c r="H41" s="303"/>
    </row>
    <row r="42" spans="1:8" s="205" customFormat="1" hidden="1" outlineLevel="1">
      <c r="A42" s="303"/>
      <c r="B42" s="231"/>
      <c r="C42" s="218" t="s">
        <v>164</v>
      </c>
      <c r="D42" s="218" t="s">
        <v>613</v>
      </c>
      <c r="E42" s="303"/>
      <c r="F42" s="303"/>
      <c r="G42" s="303"/>
      <c r="H42" s="303"/>
    </row>
    <row r="43" spans="1:8" s="205" customFormat="1" hidden="1" outlineLevel="1">
      <c r="A43" s="303"/>
      <c r="B43" s="231"/>
      <c r="C43" s="218" t="s">
        <v>173</v>
      </c>
      <c r="D43" s="218" t="s">
        <v>614</v>
      </c>
      <c r="E43" s="303"/>
      <c r="F43" s="303"/>
      <c r="G43" s="303"/>
      <c r="H43" s="303"/>
    </row>
    <row r="44" spans="1:8" s="205" customFormat="1" collapsed="1">
      <c r="A44" s="303"/>
      <c r="B44" s="231"/>
      <c r="C44" s="303"/>
      <c r="D44" s="303"/>
      <c r="E44" s="303"/>
      <c r="F44" s="303"/>
      <c r="G44" s="303"/>
      <c r="H44" s="303"/>
    </row>
    <row r="45" spans="1:8" s="205" customFormat="1">
      <c r="A45" s="303"/>
      <c r="B45" s="231"/>
      <c r="C45" s="303"/>
      <c r="D45" s="303"/>
      <c r="E45" s="303"/>
      <c r="F45" s="303"/>
      <c r="G45" s="303"/>
      <c r="H45" s="303"/>
    </row>
    <row r="46" spans="1:8" s="205" customFormat="1">
      <c r="A46" s="303"/>
      <c r="B46" s="231"/>
      <c r="C46" s="303"/>
      <c r="D46" s="303"/>
      <c r="E46" s="303"/>
      <c r="F46" s="303"/>
      <c r="G46" s="303"/>
      <c r="H46" s="303"/>
    </row>
    <row r="47" spans="1:8" s="205" customFormat="1">
      <c r="A47" s="303"/>
      <c r="B47" s="231"/>
      <c r="C47" s="303"/>
      <c r="D47" s="303"/>
      <c r="E47" s="303"/>
      <c r="F47" s="303"/>
      <c r="G47" s="303"/>
      <c r="H47" s="303"/>
    </row>
    <row r="48" spans="1:8" s="205" customFormat="1">
      <c r="A48" s="303"/>
      <c r="B48" s="231"/>
      <c r="C48" s="303"/>
      <c r="D48" s="303"/>
      <c r="E48" s="303"/>
      <c r="F48" s="303"/>
      <c r="G48" s="303"/>
      <c r="H48" s="303"/>
    </row>
    <row r="49" spans="1:8" s="205" customFormat="1">
      <c r="A49" s="303"/>
      <c r="B49" s="231"/>
      <c r="C49" s="303"/>
      <c r="D49" s="303"/>
      <c r="E49" s="303"/>
      <c r="F49" s="303"/>
      <c r="G49" s="303"/>
      <c r="H49" s="303"/>
    </row>
    <row r="50" spans="1:8" s="205" customFormat="1">
      <c r="A50" s="303"/>
      <c r="B50" s="231"/>
      <c r="C50" s="303"/>
      <c r="D50" s="303"/>
      <c r="E50" s="303"/>
      <c r="F50" s="303"/>
      <c r="G50" s="303"/>
      <c r="H50" s="303"/>
    </row>
    <row r="51" spans="1:8" s="205" customFormat="1">
      <c r="A51" s="303"/>
      <c r="B51" s="231"/>
      <c r="C51" s="303"/>
      <c r="D51" s="303"/>
      <c r="E51" s="303"/>
      <c r="F51" s="303"/>
      <c r="G51" s="303"/>
      <c r="H51" s="303"/>
    </row>
    <row r="52" spans="1:8" s="205" customFormat="1">
      <c r="A52" s="303"/>
      <c r="B52" s="231"/>
      <c r="C52" s="303"/>
      <c r="D52" s="303"/>
      <c r="E52" s="303"/>
      <c r="F52" s="303"/>
      <c r="G52" s="303"/>
      <c r="H52" s="303"/>
    </row>
    <row r="53" spans="1:8" s="205" customFormat="1">
      <c r="A53" s="303"/>
      <c r="B53" s="231"/>
      <c r="C53" s="303"/>
      <c r="D53" s="303"/>
      <c r="E53" s="303"/>
      <c r="F53" s="303"/>
      <c r="G53" s="303"/>
      <c r="H53" s="303"/>
    </row>
    <row r="54" spans="1:8" s="205" customFormat="1">
      <c r="A54" s="303"/>
      <c r="B54" s="231"/>
      <c r="C54" s="303"/>
      <c r="D54" s="303"/>
      <c r="E54" s="303"/>
      <c r="F54" s="303"/>
      <c r="G54" s="303"/>
      <c r="H54" s="303"/>
    </row>
    <row r="55" spans="1:8" s="205" customFormat="1">
      <c r="A55" s="303"/>
      <c r="B55" s="231"/>
      <c r="C55" s="303"/>
      <c r="D55" s="303"/>
      <c r="E55" s="303"/>
      <c r="F55" s="303"/>
      <c r="G55" s="303"/>
      <c r="H55" s="303"/>
    </row>
    <row r="56" spans="1:8" s="205" customFormat="1">
      <c r="A56" s="303"/>
      <c r="B56" s="231"/>
      <c r="C56" s="303"/>
      <c r="D56" s="303"/>
      <c r="E56" s="303"/>
      <c r="F56" s="303"/>
      <c r="G56" s="303"/>
      <c r="H56" s="303"/>
    </row>
    <row r="57" spans="1:8" s="205" customFormat="1">
      <c r="A57" s="303"/>
      <c r="B57" s="231"/>
      <c r="C57" s="303"/>
      <c r="D57" s="303"/>
      <c r="E57" s="303"/>
      <c r="F57" s="303"/>
      <c r="G57" s="303"/>
      <c r="H57" s="303"/>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Version Control</vt:lpstr>
      <vt:lpstr>Summary</vt:lpstr>
      <vt:lpstr>Test Cases</vt:lpstr>
      <vt:lpstr>TC vs Features</vt:lpstr>
      <vt:lpstr>01. System Integration</vt:lpstr>
      <vt:lpstr>02. Configuration Checks</vt:lpstr>
      <vt:lpstr>03. Session Management</vt:lpstr>
      <vt:lpstr>04. Traffic Management</vt:lpstr>
      <vt:lpstr>05. T1100</vt:lpstr>
      <vt:lpstr>06. Web Optimization</vt:lpstr>
      <vt:lpstr>07. Content Filtering</vt:lpstr>
      <vt:lpstr>08. WAP-MMS</vt:lpstr>
      <vt:lpstr>09. Media Optimization</vt:lpstr>
      <vt:lpstr>10. Media Cache</vt:lpstr>
      <vt:lpstr>11. Adaptive Optimization</vt:lpstr>
      <vt:lpstr>12. T-EMS</vt:lpstr>
      <vt:lpstr>13. Fault Management &amp; HA</vt:lpstr>
      <vt:lpstr>14. Alarm Mgmt and SNMP</vt:lpstr>
      <vt:lpstr>15. Config, Backup &amp; Restore</vt:lpstr>
      <vt:lpstr>16. BRD &amp; Reporting</vt:lpstr>
      <vt:lpstr>17. IPv6</vt:lpstr>
      <vt:lpstr>18. Dataloader</vt:lpstr>
      <vt:lpstr>New Features TCs</vt:lpstr>
      <vt:lpstr>ARCHIVE_New Features</vt:lpstr>
      <vt:lpstr>ARCHIVE_10. Policy Management</vt:lpstr>
      <vt:lpstr>ARCHIVE _17. BRPT-Logging</vt:lpstr>
      <vt:lpstr>ARCHIVE_18. T2100</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Loughnane</dc:creator>
  <cp:lastModifiedBy>Matthew Loughnane</cp:lastModifiedBy>
  <dcterms:created xsi:type="dcterms:W3CDTF">2014-02-12T11:26:35Z</dcterms:created>
  <dcterms:modified xsi:type="dcterms:W3CDTF">2014-02-27T03:42:56Z</dcterms:modified>
</cp:coreProperties>
</file>