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E87E5F2-A69C-408C-84EA-FF55FFF3F87F}" xr6:coauthVersionLast="47" xr6:coauthVersionMax="47" xr10:uidLastSave="{00000000-0000-0000-0000-000000000000}"/>
  <bookViews>
    <workbookView xWindow="3030" yWindow="1725" windowWidth="24240" windowHeight="13770" activeTab="1" xr2:uid="{00000000-000D-0000-FFFF-FFFF00000000}"/>
  </bookViews>
  <sheets>
    <sheet name="01_QuestSetData" sheetId="1" r:id="rId1"/>
    <sheet name="02_QuestSetData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" l="1"/>
  <c r="A12" i="2"/>
  <c r="B10" i="2"/>
  <c r="A10" i="2"/>
  <c r="B19" i="1"/>
  <c r="A19" i="1"/>
  <c r="B11" i="2"/>
  <c r="A11" i="2"/>
  <c r="B20" i="1"/>
  <c r="A20" i="1"/>
  <c r="B12" i="1"/>
  <c r="B11" i="1"/>
  <c r="B2" i="1"/>
  <c r="B3" i="1"/>
  <c r="B4" i="1"/>
  <c r="B5" i="1"/>
  <c r="B6" i="1"/>
  <c r="B7" i="1"/>
  <c r="B8" i="1"/>
  <c r="B9" i="1"/>
  <c r="B10" i="1"/>
  <c r="B13" i="1"/>
  <c r="B14" i="1"/>
  <c r="B15" i="1"/>
  <c r="B16" i="1"/>
  <c r="B17" i="1"/>
  <c r="B18" i="1"/>
  <c r="B21" i="1"/>
  <c r="A12" i="1"/>
  <c r="B4" i="2"/>
  <c r="A4" i="2"/>
  <c r="B8" i="2"/>
  <c r="A8" i="2"/>
  <c r="B7" i="2"/>
  <c r="A7" i="2"/>
  <c r="B3" i="2"/>
  <c r="A3" i="2"/>
  <c r="B9" i="2"/>
  <c r="A9" i="2"/>
  <c r="B6" i="2"/>
  <c r="A6" i="2"/>
  <c r="B2" i="2"/>
  <c r="B5" i="2"/>
  <c r="B13" i="2"/>
  <c r="B16" i="2"/>
  <c r="B15" i="2"/>
  <c r="A16" i="2"/>
  <c r="A15" i="2"/>
  <c r="A14" i="2"/>
  <c r="A13" i="2"/>
  <c r="A5" i="2"/>
  <c r="A2" i="2"/>
  <c r="A17" i="1"/>
  <c r="A15" i="1"/>
  <c r="A6" i="1"/>
  <c r="A4" i="1"/>
  <c r="A16" i="1"/>
  <c r="A14" i="1"/>
  <c r="A18" i="1"/>
  <c r="A13" i="1"/>
  <c r="A21" i="1"/>
  <c r="A10" i="1"/>
  <c r="A9" i="1"/>
  <c r="A8" i="1"/>
  <c r="A7" i="1"/>
  <c r="A5" i="1"/>
  <c r="A23" i="1"/>
  <c r="A22" i="1"/>
  <c r="A24" i="1"/>
  <c r="A11" i="1"/>
  <c r="A3" i="1"/>
  <c r="A2" i="1"/>
  <c r="B23" i="1"/>
  <c r="B24" i="1"/>
</calcChain>
</file>

<file path=xl/sharedStrings.xml><?xml version="1.0" encoding="utf-8"?>
<sst xmlns="http://schemas.openxmlformats.org/spreadsheetml/2006/main" count="450" uniqueCount="160">
  <si>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</si>
  <si>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</si>
  <si>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</si>
  <si>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</si>
  <si>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</si>
  <si>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</si>
  <si>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</si>
  <si>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</si>
  <si>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</si>
  <si>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</si>
  <si>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</si>
  <si>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</si>
  <si>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</si>
  <si>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</si>
  <si>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</si>
  <si>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</si>
  <si>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</si>
  <si>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</si>
  <si>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</si>
  <si>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</si>
  <si>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</si>
  <si>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</si>
  <si>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</si>
  <si>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</si>
  <si>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</si>
  <si>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</si>
  <si>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</si>
  <si>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</si>
  <si>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</si>
  <si>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</si>
  <si>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</si>
  <si>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</si>
  <si>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</si>
  <si>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</si>
  <si>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</si>
  <si>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</si>
  <si>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</si>
  <si>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</si>
  <si>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</si>
  <si>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</si>
  <si>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</si>
  <si>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</si>
  <si>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</si>
  <si>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</si>
  <si>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</si>
  <si>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</si>
  <si>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</si>
  <si>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</si>
  <si>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</si>
  <si>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</si>
  <si>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</si>
  <si>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</si>
  <si>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</si>
  <si>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</si>
  <si>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</si>
  <si>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</si>
  <si>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</si>
  <si>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</si>
  <si>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</si>
  <si>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</si>
  <si>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</si>
  <si>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</si>
  <si>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</si>
  <si>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</si>
  <si>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</si>
  <si>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</si>
  <si>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</si>
  <si>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</si>
  <si>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</si>
  <si>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</si>
  <si>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</si>
  <si>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</si>
  <si>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</si>
  <si>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</si>
  <si>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</si>
  <si>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</si>
  <si>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</si>
  <si>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</si>
  <si>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ある貴族の方のお茶会に、&lt;color=#FF78B4&gt;クッキー&lt;/color&gt;がほしいそうよ。
味にうるさいお客様だけど.. 報酬は高いみたい。</t>
    <rPh sb="2" eb="4">
      <t>キゾク</t>
    </rPh>
    <rPh sb="5" eb="6">
      <t>カタ</t>
    </rPh>
    <rPh sb="8" eb="10">
      <t>チャカイ</t>
    </rPh>
    <rPh sb="48" eb="49">
      <t>アジ</t>
    </rPh>
    <rPh sb="55" eb="57">
      <t>キャクサマ</t>
    </rPh>
    <rPh sb="63" eb="65">
      <t>ホウシュウ</t>
    </rPh>
    <rPh sb="66" eb="67">
      <t>タカ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</si>
  <si>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</si>
  <si>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</si>
  <si>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</si>
  <si>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</si>
  <si>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</si>
  <si>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</si>
  <si>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</si>
  <si>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</si>
  <si>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</si>
  <si>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</si>
  <si>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</si>
  <si>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</si>
  <si>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</si>
  <si>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</si>
  <si>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</si>
  <si>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</si>
  <si>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</si>
  <si>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</si>
  <si>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</si>
  <si>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</si>
  <si>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</si>
  <si>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</si>
  <si>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</si>
  <si>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</si>
  <si>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</si>
  <si>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</si>
  <si>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</si>
  <si>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</si>
  <si>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</si>
  <si>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</si>
  <si>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</si>
  <si>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</si>
  <si>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</si>
  <si>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</si>
  <si>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</si>
  <si>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</si>
  <si>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</si>
  <si>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</si>
  <si>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</si>
  <si>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</si>
  <si>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</si>
  <si>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</si>
  <si>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Non</t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</si>
  <si>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</si>
  <si>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</si>
  <si>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</si>
  <si>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</si>
  <si>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</si>
  <si>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</si>
  <si>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</si>
  <si>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</si>
  <si>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</si>
  <si>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</si>
  <si>
    <t>ラスクの納品</t>
    <rPh sb="4" eb="6">
      <t>ノウヒン</t>
    </rPh>
    <phoneticPr fontId="2"/>
  </si>
  <si>
    <t>tp_score1</t>
    <phoneticPr fontId="2"/>
  </si>
  <si>
    <t>tp_score2</t>
    <phoneticPr fontId="2"/>
  </si>
  <si>
    <t>tp_score3</t>
    <phoneticPr fontId="2"/>
  </si>
  <si>
    <t>tp_score4</t>
    <phoneticPr fontId="2"/>
  </si>
  <si>
    <t>tp_score5</t>
    <phoneticPr fontId="2"/>
  </si>
  <si>
    <t>Shishamo</t>
    <phoneticPr fontId="2"/>
  </si>
  <si>
    <t>kirakira_stone2</t>
    <phoneticPr fontId="2"/>
  </si>
  <si>
    <t>てかてか石の入手</t>
    <rPh sb="4" eb="5">
      <t>イシ</t>
    </rPh>
    <rPh sb="6" eb="8">
      <t>ニュウシュ</t>
    </rPh>
    <phoneticPr fontId="2"/>
  </si>
  <si>
    <t>&lt;color=#FF78B4&gt;てかてか石&lt;/color&gt;って、持ってない？
すっごいてかてかしたものを集めている富豪の方が、欲しいそうよ。</t>
    <rPh sb="19" eb="20">
      <t>イシ</t>
    </rPh>
    <rPh sb="31" eb="32">
      <t>モ</t>
    </rPh>
    <rPh sb="51" eb="52">
      <t>アツ</t>
    </rPh>
    <rPh sb="56" eb="58">
      <t>フゴウ</t>
    </rPh>
    <rPh sb="59" eb="60">
      <t>カタ</t>
    </rPh>
    <rPh sb="62" eb="63">
      <t>ホ</t>
    </rPh>
    <phoneticPr fontId="2"/>
  </si>
  <si>
    <t>kirakira_stone3</t>
    <phoneticPr fontId="2"/>
  </si>
  <si>
    <t>くるくる石の入手</t>
    <rPh sb="4" eb="5">
      <t>イシ</t>
    </rPh>
    <rPh sb="6" eb="8">
      <t>ニュウシュ</t>
    </rPh>
    <phoneticPr fontId="2"/>
  </si>
  <si>
    <t>これは、とある&lt;color=#FF78B4&gt;貿易商&lt;/color&gt;の方からのご依頼ね。
クッキーにクリームをはさんだお菓子みたいだけど..。</t>
    <rPh sb="22" eb="25">
      <t>ボウエキショウ</t>
    </rPh>
    <rPh sb="34" eb="35">
      <t>カタ</t>
    </rPh>
    <rPh sb="39" eb="41">
      <t>イライ</t>
    </rPh>
    <rPh sb="59" eb="61">
      <t>カシ</t>
    </rPh>
    <phoneticPr fontId="2"/>
  </si>
  <si>
    <t>donuts</t>
    <phoneticPr fontId="2"/>
  </si>
  <si>
    <t>Donuts</t>
    <phoneticPr fontId="2"/>
  </si>
  <si>
    <t>おやつのドーナツがほしい</t>
    <phoneticPr fontId="2"/>
  </si>
  <si>
    <t>これは、&lt;color=#FF78B4&gt;メイド学校の先生&lt;/color&gt;の方からのご依頼ね。
こどもたちの3時のおやつにドーナツをあげたいみたい。</t>
    <rPh sb="22" eb="24">
      <t>ガッコウ</t>
    </rPh>
    <rPh sb="25" eb="27">
      <t>センセイ</t>
    </rPh>
    <rPh sb="36" eb="37">
      <t>カタ</t>
    </rPh>
    <rPh sb="41" eb="43">
      <t>イライ</t>
    </rPh>
    <rPh sb="53" eb="54">
      <t>ジ</t>
    </rPh>
    <phoneticPr fontId="2"/>
  </si>
  <si>
    <t>jewery_candy</t>
    <phoneticPr fontId="2"/>
  </si>
  <si>
    <t>Candy</t>
    <phoneticPr fontId="2"/>
  </si>
  <si>
    <t>キャンディが食べたい！</t>
    <rPh sb="6" eb="7">
      <t>タ</t>
    </rPh>
    <phoneticPr fontId="2"/>
  </si>
  <si>
    <t>&lt;color=#FF78B4&gt;くるくる石&lt;/color&gt;を持ってない？
くるくるしたものをひたすら集めているおじいさんが、欲しいそうよ。</t>
    <rPh sb="19" eb="20">
      <t>イシ</t>
    </rPh>
    <rPh sb="29" eb="30">
      <t>モ</t>
    </rPh>
    <rPh sb="49" eb="50">
      <t>アツ</t>
    </rPh>
    <rPh sb="61" eb="62">
      <t>ホ</t>
    </rPh>
    <phoneticPr fontId="2"/>
  </si>
  <si>
    <t>これは、&lt;color=#FF78B4&gt;商店街&lt;/color&gt;からのご依頼ね。
プレゼント用に、キャンディ系のお菓子が欲しいとのことだわ。</t>
    <rPh sb="19" eb="22">
      <t>ショウテンガイ</t>
    </rPh>
    <rPh sb="34" eb="36">
      <t>イライ</t>
    </rPh>
    <rPh sb="44" eb="45">
      <t>ヨウ</t>
    </rPh>
    <rPh sb="52" eb="53">
      <t>ケイ</t>
    </rPh>
    <rPh sb="55" eb="57">
      <t>カシ</t>
    </rPh>
    <rPh sb="58" eb="59">
      <t>ホ</t>
    </rPh>
    <phoneticPr fontId="2"/>
  </si>
  <si>
    <t>tiramisu</t>
    <phoneticPr fontId="2"/>
  </si>
  <si>
    <t>ティラミスが食べたい！</t>
    <rPh sb="6" eb="7">
      <t>タ</t>
    </rPh>
    <phoneticPr fontId="2"/>
  </si>
  <si>
    <t>これは、&lt;color=#FF78B4&gt;おじいさん&lt;/color&gt;からのご依頼ね。
甘くて柔らかいカステラが食べたいとのことだわ。</t>
    <rPh sb="36" eb="38">
      <t>イライ</t>
    </rPh>
    <rPh sb="41" eb="42">
      <t>アマ</t>
    </rPh>
    <rPh sb="44" eb="45">
      <t>ヤワ</t>
    </rPh>
    <rPh sb="53" eb="54">
      <t>タ</t>
    </rPh>
    <phoneticPr fontId="2"/>
  </si>
  <si>
    <t>これは、とある&lt;color=#FF78B4&gt;大富豪&lt;/color&gt;の方からのご依頼ね。
来客用に、品が良いお菓子がほしいそうね。</t>
    <rPh sb="22" eb="25">
      <t>ダイフゴウ</t>
    </rPh>
    <rPh sb="34" eb="35">
      <t>カタ</t>
    </rPh>
    <rPh sb="39" eb="41">
      <t>イライ</t>
    </rPh>
    <rPh sb="44" eb="47">
      <t>ライキャクヨウ</t>
    </rPh>
    <rPh sb="49" eb="50">
      <t>シナ</t>
    </rPh>
    <rPh sb="51" eb="52">
      <t>ヨ</t>
    </rPh>
    <rPh sb="54" eb="56">
      <t>カシ</t>
    </rPh>
    <phoneticPr fontId="2"/>
  </si>
  <si>
    <t>森のシュガーバターはないかね？</t>
    <rPh sb="0" eb="1">
      <t>モリ</t>
    </rPh>
    <phoneticPr fontId="2"/>
  </si>
  <si>
    <t>これは、&lt;color=#FF78B4&gt;クララおばさん&lt;/color&gt;からのご依頼ね。
都で大人気のティラミスというお菓子をぜひ食べたい..とのことだわ。</t>
    <rPh sb="38" eb="40">
      <t>イライ</t>
    </rPh>
    <rPh sb="43" eb="44">
      <t>ミヤコ</t>
    </rPh>
    <rPh sb="45" eb="48">
      <t>ダイニンキ</t>
    </rPh>
    <rPh sb="58" eb="60">
      <t>カシ</t>
    </rPh>
    <rPh sb="63" eb="64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</si>
</sst>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  <xf numFmtId="0" fontId="1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24"/>
  <sheetViews>
    <sheetView zoomScale="70" zoomScaleNormal="70" workbookViewId="0">
      <pane ySplit="1" topLeftCell="A2" activePane="bottomLeft" state="frozen"/>
      <selection activeCell="D1" sqref="D1"/>
      <selection pane="bottomLeft" activeCell="AH17" sqref="AH17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4" width="8.28515625" customWidth="1"/>
    <col min="5" max="5" width="9.140625" customWidth="1"/>
    <col min="6" max="6" width="22.42578125" customWidth="1"/>
    <col min="7" max="7" width="10.42578125" customWidth="1"/>
    <col min="8" max="10" width="4.855468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3" width="4" customWidth="1"/>
    <col min="24" max="33" width="10.28515625" customWidth="1"/>
    <col min="34" max="34" width="21.140625" customWidth="1"/>
    <col min="35" max="35" width="62" customWidth="1"/>
  </cols>
  <sheetData>
    <row r="1" spans="1:35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73</v>
      </c>
      <c r="W1" s="6" t="s">
        <v>103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133</v>
      </c>
      <c r="AD1" s="1" t="s">
        <v>134</v>
      </c>
      <c r="AE1" s="1" t="s">
        <v>135</v>
      </c>
      <c r="AF1" s="1" t="s">
        <v>136</v>
      </c>
      <c r="AG1" s="1" t="s">
        <v>137</v>
      </c>
      <c r="AH1" s="1" t="s">
        <v>32</v>
      </c>
      <c r="AI1" s="1" t="s">
        <v>0</v>
      </c>
    </row>
    <row r="2" spans="1:35" s="10" customFormat="1" ht="27.75" customHeight="1" x14ac:dyDescent="0.2">
      <c r="A2" s="7">
        <f t="shared" ref="A2:A24" si="0">ROW()-2</f>
        <v>0</v>
      </c>
      <c r="B2" s="7">
        <f t="shared" ref="B2:B21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32</v>
      </c>
      <c r="N2" s="7">
        <v>0</v>
      </c>
      <c r="O2" s="7">
        <v>0</v>
      </c>
      <c r="P2" s="7">
        <v>80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50</v>
      </c>
      <c r="X2" s="8" t="s">
        <v>7</v>
      </c>
      <c r="Y2" s="8" t="s">
        <v>13</v>
      </c>
      <c r="Z2" s="8" t="s">
        <v>13</v>
      </c>
      <c r="AA2" s="8" t="s">
        <v>13</v>
      </c>
      <c r="AB2" s="8" t="s">
        <v>13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9" t="s">
        <v>33</v>
      </c>
      <c r="AI2" s="11" t="s">
        <v>61</v>
      </c>
    </row>
    <row r="3" spans="1:35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1</v>
      </c>
      <c r="K3" s="2">
        <v>400</v>
      </c>
      <c r="L3" s="2">
        <v>0</v>
      </c>
      <c r="M3" s="2">
        <v>32</v>
      </c>
      <c r="N3" s="2">
        <v>0</v>
      </c>
      <c r="O3" s="2">
        <v>25</v>
      </c>
      <c r="P3" s="2">
        <v>80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50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5" t="s">
        <v>82</v>
      </c>
      <c r="AI3" s="4" t="s">
        <v>62</v>
      </c>
    </row>
    <row r="4" spans="1:35" ht="27.75" customHeight="1" x14ac:dyDescent="0.2">
      <c r="A4" s="2">
        <f t="shared" si="0"/>
        <v>2</v>
      </c>
      <c r="B4" s="2">
        <f t="shared" si="1"/>
        <v>20</v>
      </c>
      <c r="C4" s="2">
        <v>0</v>
      </c>
      <c r="D4" s="2">
        <v>9999</v>
      </c>
      <c r="E4" s="2" t="s">
        <v>85</v>
      </c>
      <c r="F4" s="2" t="s">
        <v>7</v>
      </c>
      <c r="G4" s="2" t="s">
        <v>86</v>
      </c>
      <c r="H4" s="2">
        <v>0</v>
      </c>
      <c r="I4" s="2">
        <v>1</v>
      </c>
      <c r="J4" s="2">
        <v>1</v>
      </c>
      <c r="K4" s="2">
        <v>180</v>
      </c>
      <c r="L4" s="2">
        <v>0</v>
      </c>
      <c r="M4" s="2">
        <v>0</v>
      </c>
      <c r="N4" s="2">
        <v>0</v>
      </c>
      <c r="O4" s="2">
        <v>0</v>
      </c>
      <c r="P4" s="2">
        <v>60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50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5" t="s">
        <v>87</v>
      </c>
      <c r="AI4" s="4" t="s">
        <v>88</v>
      </c>
    </row>
    <row r="5" spans="1:35" ht="27.75" customHeight="1" x14ac:dyDescent="0.2">
      <c r="A5" s="2">
        <f t="shared" si="0"/>
        <v>3</v>
      </c>
      <c r="B5" s="2">
        <f t="shared" si="1"/>
        <v>30</v>
      </c>
      <c r="C5" s="2">
        <v>1</v>
      </c>
      <c r="D5" s="2">
        <v>0</v>
      </c>
      <c r="E5" s="2" t="s">
        <v>37</v>
      </c>
      <c r="F5" s="2" t="s">
        <v>37</v>
      </c>
      <c r="G5" s="2" t="s">
        <v>7</v>
      </c>
      <c r="H5" s="2">
        <v>0</v>
      </c>
      <c r="I5" s="2">
        <v>1</v>
      </c>
      <c r="J5" s="2">
        <v>7</v>
      </c>
      <c r="K5" s="2">
        <v>20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50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5" t="s">
        <v>36</v>
      </c>
      <c r="AI5" s="4" t="s">
        <v>38</v>
      </c>
    </row>
    <row r="6" spans="1:35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0</v>
      </c>
      <c r="E6" s="2" t="s">
        <v>90</v>
      </c>
      <c r="F6" s="2" t="s">
        <v>90</v>
      </c>
      <c r="G6" s="2" t="s">
        <v>7</v>
      </c>
      <c r="H6" s="2">
        <v>0</v>
      </c>
      <c r="I6" s="2">
        <v>1</v>
      </c>
      <c r="J6" s="2">
        <v>7</v>
      </c>
      <c r="K6" s="2">
        <v>10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50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5" t="s">
        <v>91</v>
      </c>
      <c r="AI6" s="4" t="s">
        <v>92</v>
      </c>
    </row>
    <row r="7" spans="1:35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0</v>
      </c>
      <c r="E7" s="2" t="s">
        <v>39</v>
      </c>
      <c r="F7" s="2" t="s">
        <v>39</v>
      </c>
      <c r="G7" s="2" t="s">
        <v>7</v>
      </c>
      <c r="H7" s="2">
        <v>0</v>
      </c>
      <c r="I7" s="2">
        <v>1</v>
      </c>
      <c r="J7" s="2">
        <v>7</v>
      </c>
      <c r="K7" s="2">
        <v>30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50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5" t="s">
        <v>40</v>
      </c>
      <c r="AI7" s="4" t="s">
        <v>41</v>
      </c>
    </row>
    <row r="8" spans="1:35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9999</v>
      </c>
      <c r="E8" s="2" t="s">
        <v>42</v>
      </c>
      <c r="F8" s="2" t="s">
        <v>42</v>
      </c>
      <c r="G8" s="2" t="s">
        <v>7</v>
      </c>
      <c r="H8" s="2">
        <v>0</v>
      </c>
      <c r="I8" s="2">
        <v>1</v>
      </c>
      <c r="J8" s="2">
        <v>7</v>
      </c>
      <c r="K8" s="2">
        <v>40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50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5" t="s">
        <v>43</v>
      </c>
      <c r="AI8" s="4" t="s">
        <v>44</v>
      </c>
    </row>
    <row r="9" spans="1:35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0</v>
      </c>
      <c r="E9" s="2" t="s">
        <v>45</v>
      </c>
      <c r="F9" s="2" t="s">
        <v>45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50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5" t="s">
        <v>46</v>
      </c>
      <c r="AI9" s="4" t="s">
        <v>47</v>
      </c>
    </row>
    <row r="10" spans="1:35" ht="27.75" customHeight="1" x14ac:dyDescent="0.2">
      <c r="A10" s="2">
        <f t="shared" si="0"/>
        <v>8</v>
      </c>
      <c r="B10" s="2">
        <f t="shared" si="1"/>
        <v>80</v>
      </c>
      <c r="C10" s="2">
        <v>1</v>
      </c>
      <c r="D10" s="2">
        <v>0</v>
      </c>
      <c r="E10" s="2" t="s">
        <v>48</v>
      </c>
      <c r="F10" s="2" t="s">
        <v>48</v>
      </c>
      <c r="G10" s="2" t="s">
        <v>7</v>
      </c>
      <c r="H10" s="2">
        <v>0</v>
      </c>
      <c r="I10" s="2">
        <v>1</v>
      </c>
      <c r="J10" s="2">
        <v>1</v>
      </c>
      <c r="K10" s="2">
        <v>300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50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5" t="s">
        <v>49</v>
      </c>
      <c r="AI10" s="4" t="s">
        <v>50</v>
      </c>
    </row>
    <row r="11" spans="1:35" ht="27.75" customHeight="1" x14ac:dyDescent="0.2">
      <c r="A11" s="2">
        <f t="shared" si="0"/>
        <v>9</v>
      </c>
      <c r="B11" s="2">
        <f t="shared" si="1"/>
        <v>90</v>
      </c>
      <c r="C11" s="2">
        <v>0</v>
      </c>
      <c r="D11" s="2">
        <v>10</v>
      </c>
      <c r="E11" s="2" t="s">
        <v>70</v>
      </c>
      <c r="F11" s="2" t="s">
        <v>7</v>
      </c>
      <c r="G11" s="2" t="s">
        <v>89</v>
      </c>
      <c r="H11" s="2">
        <v>0</v>
      </c>
      <c r="I11" s="2">
        <v>1</v>
      </c>
      <c r="J11" s="2">
        <v>1</v>
      </c>
      <c r="K11" s="2">
        <v>400</v>
      </c>
      <c r="L11" s="2">
        <v>0</v>
      </c>
      <c r="M11" s="2">
        <v>20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35</v>
      </c>
      <c r="W11" s="2">
        <v>50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5" t="s">
        <v>72</v>
      </c>
      <c r="AI11" s="4" t="s">
        <v>71</v>
      </c>
    </row>
    <row r="12" spans="1:35" ht="27.75" customHeight="1" x14ac:dyDescent="0.2">
      <c r="A12" s="2">
        <f t="shared" si="0"/>
        <v>10</v>
      </c>
      <c r="B12" s="2">
        <f t="shared" si="1"/>
        <v>100</v>
      </c>
      <c r="C12" s="2">
        <v>0</v>
      </c>
      <c r="D12" s="2">
        <v>10</v>
      </c>
      <c r="E12" s="2" t="s">
        <v>20</v>
      </c>
      <c r="F12" s="2" t="s">
        <v>7</v>
      </c>
      <c r="G12" s="2" t="s">
        <v>35</v>
      </c>
      <c r="H12" s="2">
        <v>0</v>
      </c>
      <c r="I12" s="2">
        <v>1</v>
      </c>
      <c r="J12" s="2">
        <v>1</v>
      </c>
      <c r="K12" s="2">
        <v>300</v>
      </c>
      <c r="L12" s="2">
        <v>0</v>
      </c>
      <c r="M12" s="2">
        <v>32</v>
      </c>
      <c r="N12" s="2">
        <v>0</v>
      </c>
      <c r="O12" s="2">
        <v>0</v>
      </c>
      <c r="P12" s="2">
        <v>70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50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5" t="s">
        <v>132</v>
      </c>
      <c r="AI12" s="4" t="s">
        <v>64</v>
      </c>
    </row>
    <row r="13" spans="1:35" ht="27.75" customHeight="1" x14ac:dyDescent="0.2">
      <c r="A13" s="2">
        <f t="shared" si="0"/>
        <v>11</v>
      </c>
      <c r="B13" s="2">
        <f>(ROW()-2)*10</f>
        <v>110</v>
      </c>
      <c r="C13" s="2">
        <v>0</v>
      </c>
      <c r="D13" s="2">
        <v>10</v>
      </c>
      <c r="E13" s="2" t="s">
        <v>74</v>
      </c>
      <c r="F13" s="2" t="s">
        <v>58</v>
      </c>
      <c r="G13" s="2" t="s">
        <v>7</v>
      </c>
      <c r="H13" s="2">
        <v>0</v>
      </c>
      <c r="I13" s="2">
        <v>1</v>
      </c>
      <c r="J13" s="2">
        <v>1</v>
      </c>
      <c r="K13" s="2">
        <v>750</v>
      </c>
      <c r="L13" s="2">
        <v>0</v>
      </c>
      <c r="M13" s="2">
        <v>0</v>
      </c>
      <c r="N13" s="2">
        <v>110</v>
      </c>
      <c r="O13" s="2">
        <v>0</v>
      </c>
      <c r="P13" s="2">
        <v>70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3" t="s">
        <v>138</v>
      </c>
      <c r="Y13" s="3" t="s">
        <v>7</v>
      </c>
      <c r="Z13" s="3" t="s">
        <v>7</v>
      </c>
      <c r="AA13" s="3" t="s">
        <v>7</v>
      </c>
      <c r="AB13" s="3" t="s">
        <v>7</v>
      </c>
      <c r="AC13" s="2">
        <v>30</v>
      </c>
      <c r="AD13" s="2">
        <v>0</v>
      </c>
      <c r="AE13" s="2">
        <v>0</v>
      </c>
      <c r="AF13" s="2">
        <v>0</v>
      </c>
      <c r="AG13" s="2">
        <v>0</v>
      </c>
      <c r="AH13" s="5" t="s">
        <v>59</v>
      </c>
      <c r="AI13" s="4" t="s">
        <v>60</v>
      </c>
    </row>
    <row r="14" spans="1:35" ht="27.75" customHeight="1" x14ac:dyDescent="0.2">
      <c r="A14" s="2">
        <f t="shared" si="0"/>
        <v>12</v>
      </c>
      <c r="B14" s="2">
        <f t="shared" si="1"/>
        <v>120</v>
      </c>
      <c r="C14" s="2">
        <v>0</v>
      </c>
      <c r="D14" s="2">
        <v>20</v>
      </c>
      <c r="E14" s="2" t="s">
        <v>101</v>
      </c>
      <c r="F14" s="2" t="s">
        <v>63</v>
      </c>
      <c r="G14" s="2" t="s">
        <v>7</v>
      </c>
      <c r="H14" s="2">
        <v>0</v>
      </c>
      <c r="I14" s="2">
        <v>1</v>
      </c>
      <c r="J14" s="2">
        <v>1</v>
      </c>
      <c r="K14" s="2">
        <v>550</v>
      </c>
      <c r="L14" s="2">
        <v>0</v>
      </c>
      <c r="M14" s="2">
        <v>0</v>
      </c>
      <c r="N14" s="2">
        <v>0</v>
      </c>
      <c r="O14" s="2">
        <v>0</v>
      </c>
      <c r="P14" s="2">
        <v>30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50</v>
      </c>
      <c r="X14" s="3" t="s">
        <v>7</v>
      </c>
      <c r="Y14" s="3" t="s">
        <v>7</v>
      </c>
      <c r="Z14" s="3" t="s">
        <v>7</v>
      </c>
      <c r="AA14" s="3" t="s">
        <v>7</v>
      </c>
      <c r="AB14" s="3" t="s">
        <v>7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5" t="s">
        <v>83</v>
      </c>
      <c r="AI14" s="4" t="s">
        <v>84</v>
      </c>
    </row>
    <row r="15" spans="1:35" ht="27.75" customHeight="1" x14ac:dyDescent="0.2">
      <c r="A15" s="2">
        <f t="shared" si="0"/>
        <v>13</v>
      </c>
      <c r="B15" s="2">
        <f>(ROW()-2)*10</f>
        <v>130</v>
      </c>
      <c r="C15" s="2">
        <v>0</v>
      </c>
      <c r="D15" s="2">
        <v>30</v>
      </c>
      <c r="E15" s="2" t="s">
        <v>93</v>
      </c>
      <c r="F15" s="2" t="s">
        <v>7</v>
      </c>
      <c r="G15" s="2" t="s">
        <v>94</v>
      </c>
      <c r="H15" s="2">
        <v>0</v>
      </c>
      <c r="I15" s="2">
        <v>1</v>
      </c>
      <c r="J15" s="2">
        <v>1</v>
      </c>
      <c r="K15" s="2">
        <v>1000</v>
      </c>
      <c r="L15" s="2">
        <v>0</v>
      </c>
      <c r="M15" s="2">
        <v>88</v>
      </c>
      <c r="N15" s="2">
        <v>0</v>
      </c>
      <c r="O15" s="2">
        <v>40</v>
      </c>
      <c r="P15" s="2">
        <v>0</v>
      </c>
      <c r="Q15" s="2">
        <v>90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70</v>
      </c>
      <c r="X15" s="3" t="s">
        <v>95</v>
      </c>
      <c r="Y15" s="3" t="s">
        <v>67</v>
      </c>
      <c r="Z15" s="3" t="s">
        <v>96</v>
      </c>
      <c r="AA15" s="3" t="s">
        <v>131</v>
      </c>
      <c r="AB15" s="3" t="s">
        <v>97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5" t="s">
        <v>98</v>
      </c>
      <c r="AI15" s="4" t="s">
        <v>102</v>
      </c>
    </row>
    <row r="16" spans="1:35" ht="27.75" customHeight="1" x14ac:dyDescent="0.2">
      <c r="A16" s="2">
        <f t="shared" si="0"/>
        <v>14</v>
      </c>
      <c r="B16" s="2">
        <f>(ROW()-2)*10</f>
        <v>140</v>
      </c>
      <c r="C16" s="2">
        <v>0</v>
      </c>
      <c r="D16" s="2">
        <v>30</v>
      </c>
      <c r="E16" s="2" t="s">
        <v>80</v>
      </c>
      <c r="F16" s="2" t="s">
        <v>7</v>
      </c>
      <c r="G16" s="2" t="s">
        <v>79</v>
      </c>
      <c r="H16" s="2">
        <v>0</v>
      </c>
      <c r="I16" s="2">
        <v>1</v>
      </c>
      <c r="J16" s="2">
        <v>1</v>
      </c>
      <c r="K16" s="2">
        <v>700</v>
      </c>
      <c r="L16" s="2">
        <v>0</v>
      </c>
      <c r="M16" s="2">
        <v>15</v>
      </c>
      <c r="N16" s="2">
        <v>0</v>
      </c>
      <c r="O16" s="2">
        <v>10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50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5" t="s">
        <v>81</v>
      </c>
      <c r="AI16" s="4" t="s">
        <v>157</v>
      </c>
    </row>
    <row r="17" spans="1:35" ht="27.75" customHeight="1" x14ac:dyDescent="0.2">
      <c r="A17" s="2">
        <f t="shared" si="0"/>
        <v>15</v>
      </c>
      <c r="B17" s="2">
        <f>(ROW()-2)*10</f>
        <v>150</v>
      </c>
      <c r="C17" s="2">
        <v>0</v>
      </c>
      <c r="D17" s="2">
        <v>30</v>
      </c>
      <c r="E17" s="2" t="s">
        <v>100</v>
      </c>
      <c r="F17" s="2" t="s">
        <v>100</v>
      </c>
      <c r="G17" s="2" t="s">
        <v>7</v>
      </c>
      <c r="H17" s="2">
        <v>0</v>
      </c>
      <c r="I17" s="2">
        <v>1</v>
      </c>
      <c r="J17" s="2">
        <v>1</v>
      </c>
      <c r="K17" s="2">
        <v>550</v>
      </c>
      <c r="L17" s="2">
        <v>0</v>
      </c>
      <c r="M17" s="2">
        <v>32</v>
      </c>
      <c r="N17" s="2">
        <v>0</v>
      </c>
      <c r="O17" s="2">
        <v>0</v>
      </c>
      <c r="P17" s="2">
        <v>80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50</v>
      </c>
      <c r="X17" s="3" t="s">
        <v>7</v>
      </c>
      <c r="Y17" s="3" t="s">
        <v>7</v>
      </c>
      <c r="Z17" s="3" t="s">
        <v>7</v>
      </c>
      <c r="AA17" s="3" t="s">
        <v>7</v>
      </c>
      <c r="AB17" s="3" t="s">
        <v>7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5" t="s">
        <v>158</v>
      </c>
      <c r="AI17" s="4" t="s">
        <v>144</v>
      </c>
    </row>
    <row r="18" spans="1:35" ht="27.75" customHeight="1" x14ac:dyDescent="0.2">
      <c r="A18" s="2">
        <f t="shared" si="0"/>
        <v>16</v>
      </c>
      <c r="B18" s="2">
        <f t="shared" si="1"/>
        <v>160</v>
      </c>
      <c r="C18" s="2">
        <v>1</v>
      </c>
      <c r="D18" s="2">
        <v>9999</v>
      </c>
      <c r="E18" s="2" t="s">
        <v>99</v>
      </c>
      <c r="F18" s="2" t="s">
        <v>51</v>
      </c>
      <c r="G18" s="2" t="s">
        <v>7</v>
      </c>
      <c r="H18" s="2">
        <v>0</v>
      </c>
      <c r="I18" s="2">
        <v>1</v>
      </c>
      <c r="J18" s="2">
        <v>7</v>
      </c>
      <c r="K18" s="2">
        <v>15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50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5" t="s">
        <v>52</v>
      </c>
      <c r="AI18" s="4" t="s">
        <v>56</v>
      </c>
    </row>
    <row r="19" spans="1:35" ht="27.75" customHeight="1" x14ac:dyDescent="0.2">
      <c r="A19" s="2">
        <f t="shared" si="0"/>
        <v>17</v>
      </c>
      <c r="B19" s="2">
        <f>(ROW()-2)*10</f>
        <v>170</v>
      </c>
      <c r="C19" s="2">
        <v>0</v>
      </c>
      <c r="D19" s="2">
        <v>40</v>
      </c>
      <c r="E19" s="2" t="s">
        <v>145</v>
      </c>
      <c r="F19" s="2" t="s">
        <v>7</v>
      </c>
      <c r="G19" s="2" t="s">
        <v>146</v>
      </c>
      <c r="H19" s="2">
        <v>0</v>
      </c>
      <c r="I19" s="2">
        <v>1</v>
      </c>
      <c r="J19" s="2">
        <v>1</v>
      </c>
      <c r="K19" s="2">
        <v>1500</v>
      </c>
      <c r="L19" s="2">
        <v>0</v>
      </c>
      <c r="M19" s="2">
        <v>88</v>
      </c>
      <c r="N19" s="2">
        <v>0</v>
      </c>
      <c r="O19" s="2">
        <v>0</v>
      </c>
      <c r="P19" s="2">
        <v>0</v>
      </c>
      <c r="Q19" s="2">
        <v>90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80</v>
      </c>
      <c r="X19" s="3" t="s">
        <v>7</v>
      </c>
      <c r="Y19" s="3" t="s">
        <v>7</v>
      </c>
      <c r="Z19" s="3" t="s">
        <v>7</v>
      </c>
      <c r="AA19" s="3" t="s">
        <v>7</v>
      </c>
      <c r="AB19" s="3" t="s">
        <v>7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5" t="s">
        <v>147</v>
      </c>
      <c r="AI19" s="4" t="s">
        <v>148</v>
      </c>
    </row>
    <row r="20" spans="1:35" ht="27.75" customHeight="1" x14ac:dyDescent="0.2">
      <c r="A20" s="2">
        <f t="shared" si="0"/>
        <v>18</v>
      </c>
      <c r="B20" s="2">
        <f t="shared" si="1"/>
        <v>180</v>
      </c>
      <c r="C20" s="2">
        <v>1</v>
      </c>
      <c r="D20" s="2">
        <v>40</v>
      </c>
      <c r="E20" s="2" t="s">
        <v>139</v>
      </c>
      <c r="F20" s="2" t="s">
        <v>139</v>
      </c>
      <c r="G20" s="2" t="s">
        <v>7</v>
      </c>
      <c r="H20" s="2">
        <v>0</v>
      </c>
      <c r="I20" s="2">
        <v>1</v>
      </c>
      <c r="J20" s="2">
        <v>1</v>
      </c>
      <c r="K20" s="2">
        <v>800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50</v>
      </c>
      <c r="X20" s="3" t="s">
        <v>7</v>
      </c>
      <c r="Y20" s="3" t="s">
        <v>7</v>
      </c>
      <c r="Z20" s="3" t="s">
        <v>7</v>
      </c>
      <c r="AA20" s="3" t="s">
        <v>7</v>
      </c>
      <c r="AB20" s="3" t="s">
        <v>7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5" t="s">
        <v>140</v>
      </c>
      <c r="AI20" s="4" t="s">
        <v>141</v>
      </c>
    </row>
    <row r="21" spans="1:35" ht="27.75" customHeight="1" x14ac:dyDescent="0.2">
      <c r="A21" s="2">
        <f t="shared" si="0"/>
        <v>19</v>
      </c>
      <c r="B21" s="2">
        <f t="shared" si="1"/>
        <v>190</v>
      </c>
      <c r="C21" s="2">
        <v>1</v>
      </c>
      <c r="D21" s="2">
        <v>40</v>
      </c>
      <c r="E21" s="2" t="s">
        <v>53</v>
      </c>
      <c r="F21" s="2" t="s">
        <v>53</v>
      </c>
      <c r="G21" s="2" t="s">
        <v>7</v>
      </c>
      <c r="H21" s="2">
        <v>0</v>
      </c>
      <c r="I21" s="2">
        <v>1</v>
      </c>
      <c r="J21" s="2">
        <v>2</v>
      </c>
      <c r="K21" s="2">
        <v>330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50</v>
      </c>
      <c r="X21" s="3" t="s">
        <v>7</v>
      </c>
      <c r="Y21" s="3" t="s">
        <v>7</v>
      </c>
      <c r="Z21" s="3" t="s">
        <v>7</v>
      </c>
      <c r="AA21" s="3" t="s">
        <v>7</v>
      </c>
      <c r="AB21" s="3" t="s">
        <v>7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5" t="s">
        <v>54</v>
      </c>
      <c r="AI21" s="4" t="s">
        <v>55</v>
      </c>
    </row>
    <row r="22" spans="1:35" s="10" customFormat="1" ht="27.75" customHeight="1" x14ac:dyDescent="0.2">
      <c r="A22" s="7">
        <f t="shared" si="0"/>
        <v>20</v>
      </c>
      <c r="B22" s="7">
        <v>1000</v>
      </c>
      <c r="C22" s="7">
        <v>0</v>
      </c>
      <c r="D22" s="7">
        <v>0</v>
      </c>
      <c r="E22" s="7" t="s">
        <v>18</v>
      </c>
      <c r="F22" s="7" t="s">
        <v>7</v>
      </c>
      <c r="G22" s="7" t="s">
        <v>21</v>
      </c>
      <c r="H22" s="7">
        <v>0</v>
      </c>
      <c r="I22" s="7">
        <v>1</v>
      </c>
      <c r="J22" s="7">
        <v>1</v>
      </c>
      <c r="K22" s="7">
        <v>600</v>
      </c>
      <c r="L22" s="7">
        <v>0</v>
      </c>
      <c r="M22" s="7">
        <v>32</v>
      </c>
      <c r="N22" s="7">
        <v>0</v>
      </c>
      <c r="O22" s="7">
        <v>0</v>
      </c>
      <c r="P22" s="7">
        <v>90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50</v>
      </c>
      <c r="X22" s="8" t="s">
        <v>7</v>
      </c>
      <c r="Y22" s="8" t="s">
        <v>7</v>
      </c>
      <c r="Z22" s="8" t="s">
        <v>7</v>
      </c>
      <c r="AA22" s="8" t="s">
        <v>7</v>
      </c>
      <c r="AB22" s="8" t="s">
        <v>7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9" t="s">
        <v>75</v>
      </c>
      <c r="AI22" s="11" t="s">
        <v>130</v>
      </c>
    </row>
    <row r="23" spans="1:35" ht="27.75" customHeight="1" x14ac:dyDescent="0.2">
      <c r="A23" s="2">
        <f t="shared" si="0"/>
        <v>21</v>
      </c>
      <c r="B23" s="2">
        <f>INDEX(B:B,MATCH(1000,B:B,0),1)+((ROW()-MATCH(1000,B:B,0))*10)</f>
        <v>1010</v>
      </c>
      <c r="C23" s="2">
        <v>0</v>
      </c>
      <c r="D23" s="2">
        <v>0</v>
      </c>
      <c r="E23" s="2" t="s">
        <v>66</v>
      </c>
      <c r="F23" s="2" t="s">
        <v>7</v>
      </c>
      <c r="G23" s="2" t="s">
        <v>21</v>
      </c>
      <c r="H23" s="2">
        <v>0</v>
      </c>
      <c r="I23" s="2">
        <v>1</v>
      </c>
      <c r="J23" s="2">
        <v>1</v>
      </c>
      <c r="K23" s="2">
        <v>800</v>
      </c>
      <c r="L23" s="2">
        <v>0</v>
      </c>
      <c r="M23" s="2">
        <v>32</v>
      </c>
      <c r="N23" s="2">
        <v>0</v>
      </c>
      <c r="O23" s="2">
        <v>20</v>
      </c>
      <c r="P23" s="2">
        <v>90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50</v>
      </c>
      <c r="X23" s="3" t="s">
        <v>65</v>
      </c>
      <c r="Y23" s="3" t="s">
        <v>67</v>
      </c>
      <c r="Z23" s="3" t="s">
        <v>69</v>
      </c>
      <c r="AA23" s="3" t="s">
        <v>7</v>
      </c>
      <c r="AB23" s="3" t="s">
        <v>7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5" t="s">
        <v>76</v>
      </c>
      <c r="AI23" s="4" t="s">
        <v>68</v>
      </c>
    </row>
    <row r="24" spans="1:35" ht="27.75" customHeight="1" x14ac:dyDescent="0.2">
      <c r="A24" s="2">
        <f t="shared" si="0"/>
        <v>22</v>
      </c>
      <c r="B24" s="2">
        <f>INDEX(B:B,MATCH(1000,B:B,0),1)+((ROW()-MATCH(1000,B:B,0))*10)</f>
        <v>1020</v>
      </c>
      <c r="C24" s="2">
        <v>0</v>
      </c>
      <c r="D24" s="2">
        <v>9999</v>
      </c>
      <c r="E24" s="2" t="s">
        <v>20</v>
      </c>
      <c r="F24" s="2" t="s">
        <v>7</v>
      </c>
      <c r="G24" s="2" t="s">
        <v>35</v>
      </c>
      <c r="H24" s="2">
        <v>0</v>
      </c>
      <c r="I24" s="2">
        <v>1</v>
      </c>
      <c r="J24" s="2">
        <v>1</v>
      </c>
      <c r="K24" s="2">
        <v>300</v>
      </c>
      <c r="L24" s="2">
        <v>0</v>
      </c>
      <c r="M24" s="2">
        <v>54</v>
      </c>
      <c r="N24" s="2">
        <v>0</v>
      </c>
      <c r="O24" s="2">
        <v>0</v>
      </c>
      <c r="P24" s="2">
        <v>80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50</v>
      </c>
      <c r="X24" s="3" t="s">
        <v>7</v>
      </c>
      <c r="Y24" s="3" t="s">
        <v>7</v>
      </c>
      <c r="Z24" s="3" t="s">
        <v>7</v>
      </c>
      <c r="AA24" s="3" t="s">
        <v>7</v>
      </c>
      <c r="AB24" s="3" t="s">
        <v>7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5" t="s">
        <v>77</v>
      </c>
      <c r="AI24" s="4" t="s">
        <v>64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A455-53D4-410E-9CBB-32B5DAA163AC}">
  <sheetPr>
    <outlinePr summaryBelow="0" summaryRight="0"/>
  </sheetPr>
  <dimension ref="A1:AI16"/>
  <sheetViews>
    <sheetView tabSelected="1" topLeftCell="G1" zoomScale="85" zoomScaleNormal="85" workbookViewId="0">
      <pane ySplit="1" topLeftCell="A2" activePane="bottomLeft" state="frozen"/>
      <selection activeCell="D1" sqref="D1"/>
      <selection pane="bottomLeft" activeCell="AI13" sqref="AI13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4" width="9.7109375" customWidth="1"/>
    <col min="5" max="5" width="10.140625" customWidth="1"/>
    <col min="6" max="6" width="22.42578125" customWidth="1"/>
    <col min="7" max="7" width="13.85546875" customWidth="1"/>
    <col min="8" max="10" width="4.71093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3" width="4" customWidth="1"/>
    <col min="24" max="33" width="8.7109375" customWidth="1"/>
    <col min="34" max="34" width="21.140625" customWidth="1"/>
    <col min="35" max="35" width="62" customWidth="1"/>
  </cols>
  <sheetData>
    <row r="1" spans="1:35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73</v>
      </c>
      <c r="W1" s="6" t="s">
        <v>103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133</v>
      </c>
      <c r="AD1" s="1" t="s">
        <v>134</v>
      </c>
      <c r="AE1" s="1" t="s">
        <v>135</v>
      </c>
      <c r="AF1" s="1" t="s">
        <v>136</v>
      </c>
      <c r="AG1" s="1" t="s">
        <v>137</v>
      </c>
      <c r="AH1" s="1" t="s">
        <v>32</v>
      </c>
      <c r="AI1" s="1" t="s">
        <v>0</v>
      </c>
    </row>
    <row r="2" spans="1:35" s="10" customFormat="1" ht="27.75" customHeight="1" x14ac:dyDescent="0.2">
      <c r="A2" s="7">
        <f t="shared" ref="A2:A16" si="0">ROW()-2</f>
        <v>0</v>
      </c>
      <c r="B2" s="7">
        <f t="shared" ref="B2:B12" si="1">(ROW()-2)*10+2000</f>
        <v>2000</v>
      </c>
      <c r="C2" s="7">
        <v>0</v>
      </c>
      <c r="D2" s="7">
        <v>9999</v>
      </c>
      <c r="E2" s="7" t="s">
        <v>18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20</v>
      </c>
      <c r="N2" s="7">
        <v>0</v>
      </c>
      <c r="O2" s="7">
        <v>0</v>
      </c>
      <c r="P2" s="7">
        <v>30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50</v>
      </c>
      <c r="X2" s="8" t="s">
        <v>7</v>
      </c>
      <c r="Y2" s="8" t="s">
        <v>7</v>
      </c>
      <c r="Z2" s="8" t="s">
        <v>7</v>
      </c>
      <c r="AA2" s="8" t="s">
        <v>7</v>
      </c>
      <c r="AB2" s="8" t="s">
        <v>7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9" t="s">
        <v>33</v>
      </c>
      <c r="AI2" s="11" t="s">
        <v>61</v>
      </c>
    </row>
    <row r="3" spans="1:35" ht="27.75" customHeight="1" x14ac:dyDescent="0.2">
      <c r="A3" s="2">
        <f t="shared" si="0"/>
        <v>1</v>
      </c>
      <c r="B3" s="2">
        <f t="shared" si="1"/>
        <v>2010</v>
      </c>
      <c r="C3" s="2">
        <v>1</v>
      </c>
      <c r="D3" s="2">
        <v>2</v>
      </c>
      <c r="E3" s="2" t="s">
        <v>115</v>
      </c>
      <c r="F3" s="2" t="s">
        <v>115</v>
      </c>
      <c r="G3" s="2" t="s">
        <v>7</v>
      </c>
      <c r="H3" s="2">
        <v>0</v>
      </c>
      <c r="I3" s="2">
        <v>1</v>
      </c>
      <c r="J3" s="2">
        <v>5</v>
      </c>
      <c r="K3" s="2">
        <v>150</v>
      </c>
      <c r="L3" s="2">
        <v>0</v>
      </c>
      <c r="M3" s="2">
        <v>20</v>
      </c>
      <c r="N3" s="2">
        <v>0</v>
      </c>
      <c r="O3" s="2">
        <v>0</v>
      </c>
      <c r="P3" s="2">
        <v>30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50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5" t="s">
        <v>116</v>
      </c>
      <c r="AI3" s="4" t="s">
        <v>117</v>
      </c>
    </row>
    <row r="4" spans="1:35" ht="27.75" customHeight="1" x14ac:dyDescent="0.2">
      <c r="A4" s="2">
        <f t="shared" si="0"/>
        <v>2</v>
      </c>
      <c r="B4" s="2">
        <f t="shared" si="1"/>
        <v>2020</v>
      </c>
      <c r="C4" s="2">
        <v>0</v>
      </c>
      <c r="D4" s="2">
        <v>2</v>
      </c>
      <c r="E4" s="2" t="s">
        <v>127</v>
      </c>
      <c r="F4" s="2" t="s">
        <v>126</v>
      </c>
      <c r="G4" s="2" t="s">
        <v>7</v>
      </c>
      <c r="H4" s="2">
        <v>0</v>
      </c>
      <c r="I4" s="2">
        <v>1</v>
      </c>
      <c r="J4" s="2">
        <v>1</v>
      </c>
      <c r="K4" s="2">
        <v>450</v>
      </c>
      <c r="L4" s="2">
        <v>0</v>
      </c>
      <c r="M4" s="2">
        <v>0</v>
      </c>
      <c r="N4" s="2">
        <v>0</v>
      </c>
      <c r="O4" s="2">
        <v>0</v>
      </c>
      <c r="P4" s="2">
        <v>20</v>
      </c>
      <c r="Q4" s="2">
        <v>0</v>
      </c>
      <c r="R4" s="2">
        <v>0</v>
      </c>
      <c r="S4" s="2">
        <v>40</v>
      </c>
      <c r="T4" s="2">
        <v>0</v>
      </c>
      <c r="U4" s="2">
        <v>0</v>
      </c>
      <c r="V4" s="2">
        <v>0</v>
      </c>
      <c r="W4" s="2">
        <v>40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5" t="s">
        <v>128</v>
      </c>
      <c r="AI4" s="4" t="s">
        <v>129</v>
      </c>
    </row>
    <row r="5" spans="1:35" ht="27.75" customHeight="1" x14ac:dyDescent="0.2">
      <c r="A5" s="2">
        <f t="shared" si="0"/>
        <v>3</v>
      </c>
      <c r="B5" s="2">
        <f t="shared" si="1"/>
        <v>2030</v>
      </c>
      <c r="C5" s="2">
        <v>0</v>
      </c>
      <c r="D5" s="2">
        <v>4</v>
      </c>
      <c r="E5" s="2" t="s">
        <v>123</v>
      </c>
      <c r="F5" s="2" t="s">
        <v>122</v>
      </c>
      <c r="G5" s="2" t="s">
        <v>7</v>
      </c>
      <c r="H5" s="2">
        <v>0</v>
      </c>
      <c r="I5" s="2">
        <v>1</v>
      </c>
      <c r="J5" s="2">
        <v>1</v>
      </c>
      <c r="K5" s="2">
        <v>800</v>
      </c>
      <c r="L5" s="2">
        <v>0</v>
      </c>
      <c r="M5" s="2">
        <v>85</v>
      </c>
      <c r="N5" s="2">
        <v>0</v>
      </c>
      <c r="O5" s="2">
        <v>0</v>
      </c>
      <c r="P5" s="2">
        <v>0</v>
      </c>
      <c r="Q5" s="2">
        <v>60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50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5" t="s">
        <v>124</v>
      </c>
      <c r="AI5" s="4" t="s">
        <v>125</v>
      </c>
    </row>
    <row r="6" spans="1:35" ht="27.75" customHeight="1" x14ac:dyDescent="0.2">
      <c r="A6" s="2">
        <f t="shared" si="0"/>
        <v>4</v>
      </c>
      <c r="B6" s="2">
        <f t="shared" si="1"/>
        <v>2040</v>
      </c>
      <c r="C6" s="2">
        <v>0</v>
      </c>
      <c r="D6" s="2">
        <v>4</v>
      </c>
      <c r="E6" s="2" t="s">
        <v>109</v>
      </c>
      <c r="F6" s="2" t="s">
        <v>7</v>
      </c>
      <c r="G6" s="2" t="s">
        <v>108</v>
      </c>
      <c r="H6" s="2">
        <v>0</v>
      </c>
      <c r="I6" s="2">
        <v>1</v>
      </c>
      <c r="J6" s="2">
        <v>1</v>
      </c>
      <c r="K6" s="2">
        <v>1000</v>
      </c>
      <c r="L6" s="2">
        <v>0</v>
      </c>
      <c r="M6" s="2">
        <v>60</v>
      </c>
      <c r="N6" s="2">
        <v>0</v>
      </c>
      <c r="O6" s="2">
        <v>0</v>
      </c>
      <c r="P6" s="2">
        <v>0</v>
      </c>
      <c r="Q6" s="2">
        <v>50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50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5" t="s">
        <v>110</v>
      </c>
      <c r="AI6" s="4" t="s">
        <v>156</v>
      </c>
    </row>
    <row r="7" spans="1:35" ht="27.75" customHeight="1" x14ac:dyDescent="0.2">
      <c r="A7" s="2">
        <f t="shared" si="0"/>
        <v>5</v>
      </c>
      <c r="B7" s="2">
        <f t="shared" si="1"/>
        <v>2050</v>
      </c>
      <c r="C7" s="2">
        <v>1</v>
      </c>
      <c r="D7" s="2">
        <v>5</v>
      </c>
      <c r="E7" s="2" t="s">
        <v>118</v>
      </c>
      <c r="F7" s="2" t="s">
        <v>118</v>
      </c>
      <c r="G7" s="2" t="s">
        <v>7</v>
      </c>
      <c r="H7" s="2">
        <v>0</v>
      </c>
      <c r="I7" s="2">
        <v>1</v>
      </c>
      <c r="J7" s="2">
        <v>1</v>
      </c>
      <c r="K7" s="2">
        <v>5000</v>
      </c>
      <c r="L7" s="2">
        <v>0</v>
      </c>
      <c r="M7" s="2">
        <v>20</v>
      </c>
      <c r="N7" s="2">
        <v>0</v>
      </c>
      <c r="O7" s="2">
        <v>0</v>
      </c>
      <c r="P7" s="2">
        <v>30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50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5" t="s">
        <v>119</v>
      </c>
      <c r="AI7" s="4" t="s">
        <v>120</v>
      </c>
    </row>
    <row r="8" spans="1:35" ht="27.75" customHeight="1" x14ac:dyDescent="0.2">
      <c r="A8" s="2">
        <f t="shared" si="0"/>
        <v>6</v>
      </c>
      <c r="B8" s="2">
        <f t="shared" si="1"/>
        <v>2060</v>
      </c>
      <c r="C8" s="2">
        <v>0</v>
      </c>
      <c r="D8" s="2">
        <v>6</v>
      </c>
      <c r="E8" s="2" t="s">
        <v>107</v>
      </c>
      <c r="F8" s="2" t="s">
        <v>7</v>
      </c>
      <c r="G8" s="2" t="s">
        <v>106</v>
      </c>
      <c r="H8" s="2">
        <v>0</v>
      </c>
      <c r="I8" s="2">
        <v>1</v>
      </c>
      <c r="J8" s="2">
        <v>1</v>
      </c>
      <c r="K8" s="2">
        <v>1200</v>
      </c>
      <c r="L8" s="2">
        <v>0</v>
      </c>
      <c r="M8" s="2">
        <v>70</v>
      </c>
      <c r="N8" s="2">
        <v>0</v>
      </c>
      <c r="O8" s="2">
        <v>0</v>
      </c>
      <c r="P8" s="2">
        <v>0</v>
      </c>
      <c r="Q8" s="2">
        <v>0</v>
      </c>
      <c r="R8" s="2">
        <v>60</v>
      </c>
      <c r="S8" s="2">
        <v>0</v>
      </c>
      <c r="T8" s="2">
        <v>0</v>
      </c>
      <c r="U8" s="2">
        <v>0</v>
      </c>
      <c r="V8" s="2">
        <v>0</v>
      </c>
      <c r="W8" s="2">
        <v>50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5" t="s">
        <v>104</v>
      </c>
      <c r="AI8" s="4" t="s">
        <v>105</v>
      </c>
    </row>
    <row r="9" spans="1:35" ht="27.75" customHeight="1" x14ac:dyDescent="0.2">
      <c r="A9" s="2">
        <f t="shared" si="0"/>
        <v>7</v>
      </c>
      <c r="B9" s="2">
        <f t="shared" si="1"/>
        <v>2070</v>
      </c>
      <c r="C9" s="2">
        <v>0</v>
      </c>
      <c r="D9" s="2">
        <v>6</v>
      </c>
      <c r="E9" s="2" t="s">
        <v>112</v>
      </c>
      <c r="F9" s="2" t="s">
        <v>7</v>
      </c>
      <c r="G9" s="2" t="s">
        <v>111</v>
      </c>
      <c r="H9" s="2">
        <v>0</v>
      </c>
      <c r="I9" s="2">
        <v>1</v>
      </c>
      <c r="J9" s="2">
        <v>1</v>
      </c>
      <c r="K9" s="2">
        <v>1500</v>
      </c>
      <c r="L9" s="2">
        <v>0</v>
      </c>
      <c r="M9" s="2">
        <v>130</v>
      </c>
      <c r="N9" s="2">
        <v>0</v>
      </c>
      <c r="O9" s="2">
        <v>0</v>
      </c>
      <c r="P9" s="2">
        <v>0</v>
      </c>
      <c r="Q9" s="2">
        <v>30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50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5" t="s">
        <v>114</v>
      </c>
      <c r="AI9" s="4" t="s">
        <v>113</v>
      </c>
    </row>
    <row r="10" spans="1:35" ht="27.75" customHeight="1" x14ac:dyDescent="0.2">
      <c r="A10" s="2">
        <f t="shared" si="0"/>
        <v>8</v>
      </c>
      <c r="B10" s="2">
        <f t="shared" si="1"/>
        <v>2080</v>
      </c>
      <c r="C10" s="2">
        <v>0</v>
      </c>
      <c r="D10" s="2">
        <v>8</v>
      </c>
      <c r="E10" s="2" t="s">
        <v>149</v>
      </c>
      <c r="F10" s="2" t="s">
        <v>7</v>
      </c>
      <c r="G10" s="2" t="s">
        <v>150</v>
      </c>
      <c r="H10" s="2">
        <v>0</v>
      </c>
      <c r="I10" s="2">
        <v>1</v>
      </c>
      <c r="J10" s="2">
        <v>1</v>
      </c>
      <c r="K10" s="2">
        <v>3000</v>
      </c>
      <c r="L10" s="2">
        <v>0</v>
      </c>
      <c r="M10" s="2">
        <v>88</v>
      </c>
      <c r="N10" s="2">
        <v>0</v>
      </c>
      <c r="O10" s="2">
        <v>30</v>
      </c>
      <c r="P10" s="2">
        <v>0</v>
      </c>
      <c r="Q10" s="2">
        <v>0</v>
      </c>
      <c r="R10" s="2">
        <v>0</v>
      </c>
      <c r="S10" s="2">
        <v>40</v>
      </c>
      <c r="T10" s="2">
        <v>0</v>
      </c>
      <c r="U10" s="2">
        <v>0</v>
      </c>
      <c r="V10" s="2">
        <v>0</v>
      </c>
      <c r="W10" s="2">
        <v>50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5" t="s">
        <v>151</v>
      </c>
      <c r="AI10" s="4" t="s">
        <v>153</v>
      </c>
    </row>
    <row r="11" spans="1:35" ht="27.75" customHeight="1" x14ac:dyDescent="0.2">
      <c r="A11" s="2">
        <f t="shared" si="0"/>
        <v>9</v>
      </c>
      <c r="B11" s="2">
        <f t="shared" si="1"/>
        <v>2090</v>
      </c>
      <c r="C11" s="2">
        <v>1</v>
      </c>
      <c r="D11" s="2">
        <v>8</v>
      </c>
      <c r="E11" s="2" t="s">
        <v>142</v>
      </c>
      <c r="F11" s="2" t="s">
        <v>142</v>
      </c>
      <c r="G11" s="2" t="s">
        <v>7</v>
      </c>
      <c r="H11" s="2">
        <v>0</v>
      </c>
      <c r="I11" s="2">
        <v>1</v>
      </c>
      <c r="J11" s="2">
        <v>1</v>
      </c>
      <c r="K11" s="2">
        <v>1200</v>
      </c>
      <c r="L11" s="2">
        <v>0</v>
      </c>
      <c r="M11" s="2">
        <v>20</v>
      </c>
      <c r="N11" s="2">
        <v>0</v>
      </c>
      <c r="O11" s="2">
        <v>0</v>
      </c>
      <c r="P11" s="2">
        <v>30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5" t="s">
        <v>143</v>
      </c>
      <c r="AI11" s="4" t="s">
        <v>152</v>
      </c>
    </row>
    <row r="12" spans="1:35" ht="27.75" customHeight="1" x14ac:dyDescent="0.2">
      <c r="A12" s="2">
        <f t="shared" si="0"/>
        <v>10</v>
      </c>
      <c r="B12" s="2">
        <f t="shared" si="1"/>
        <v>2100</v>
      </c>
      <c r="C12" s="2">
        <v>0</v>
      </c>
      <c r="D12" s="2">
        <v>10</v>
      </c>
      <c r="E12" s="2" t="s">
        <v>154</v>
      </c>
      <c r="F12" s="2" t="s">
        <v>154</v>
      </c>
      <c r="G12" s="2" t="s">
        <v>7</v>
      </c>
      <c r="H12" s="2">
        <v>0</v>
      </c>
      <c r="I12" s="2">
        <v>1</v>
      </c>
      <c r="J12" s="2">
        <v>1</v>
      </c>
      <c r="K12" s="2">
        <v>5000</v>
      </c>
      <c r="L12" s="2">
        <v>0</v>
      </c>
      <c r="M12" s="12">
        <v>100</v>
      </c>
      <c r="N12" s="12">
        <v>140</v>
      </c>
      <c r="O12" s="12">
        <v>0</v>
      </c>
      <c r="P12" s="12">
        <v>0</v>
      </c>
      <c r="Q12" s="12">
        <v>50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100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5" t="s">
        <v>155</v>
      </c>
      <c r="AI12" s="4" t="s">
        <v>159</v>
      </c>
    </row>
    <row r="13" spans="1:35" ht="27.75" customHeight="1" x14ac:dyDescent="0.2">
      <c r="A13" s="2">
        <f t="shared" si="0"/>
        <v>11</v>
      </c>
      <c r="B13" s="2">
        <f t="shared" ref="B13" si="2">(ROW()-2)*10+2000</f>
        <v>2110</v>
      </c>
      <c r="C13" s="2">
        <v>0</v>
      </c>
      <c r="D13" s="2">
        <v>9999</v>
      </c>
      <c r="E13" s="2" t="s">
        <v>85</v>
      </c>
      <c r="F13" s="2" t="s">
        <v>7</v>
      </c>
      <c r="G13" s="2" t="s">
        <v>86</v>
      </c>
      <c r="H13" s="2">
        <v>0</v>
      </c>
      <c r="I13" s="2">
        <v>1</v>
      </c>
      <c r="J13" s="2">
        <v>1</v>
      </c>
      <c r="K13" s="2">
        <v>180</v>
      </c>
      <c r="L13" s="2">
        <v>0</v>
      </c>
      <c r="M13" s="2">
        <v>0</v>
      </c>
      <c r="N13" s="2">
        <v>0</v>
      </c>
      <c r="O13" s="2">
        <v>0</v>
      </c>
      <c r="P13" s="2">
        <v>30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50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5" t="s">
        <v>87</v>
      </c>
      <c r="AI13" s="4" t="s">
        <v>88</v>
      </c>
    </row>
    <row r="14" spans="1:35" s="10" customFormat="1" ht="27.75" customHeight="1" x14ac:dyDescent="0.2">
      <c r="A14" s="7">
        <f t="shared" si="0"/>
        <v>12</v>
      </c>
      <c r="B14" s="7">
        <v>3000</v>
      </c>
      <c r="C14" s="7">
        <v>0</v>
      </c>
      <c r="D14" s="7">
        <v>9999</v>
      </c>
      <c r="E14" s="7" t="s">
        <v>18</v>
      </c>
      <c r="F14" s="7" t="s">
        <v>7</v>
      </c>
      <c r="G14" s="7" t="s">
        <v>21</v>
      </c>
      <c r="H14" s="7">
        <v>0</v>
      </c>
      <c r="I14" s="7">
        <v>1</v>
      </c>
      <c r="J14" s="7">
        <v>1</v>
      </c>
      <c r="K14" s="7">
        <v>300</v>
      </c>
      <c r="L14" s="7">
        <v>0</v>
      </c>
      <c r="M14" s="7">
        <v>32</v>
      </c>
      <c r="N14" s="7">
        <v>0</v>
      </c>
      <c r="O14" s="7">
        <v>0</v>
      </c>
      <c r="P14" s="7">
        <v>90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50</v>
      </c>
      <c r="X14" s="8" t="s">
        <v>121</v>
      </c>
      <c r="Y14" s="8" t="s">
        <v>7</v>
      </c>
      <c r="Z14" s="8" t="s">
        <v>7</v>
      </c>
      <c r="AA14" s="8" t="s">
        <v>7</v>
      </c>
      <c r="AB14" s="8" t="s">
        <v>7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9" t="s">
        <v>75</v>
      </c>
      <c r="AI14" s="11" t="s">
        <v>78</v>
      </c>
    </row>
    <row r="15" spans="1:35" ht="27.75" customHeight="1" x14ac:dyDescent="0.2">
      <c r="A15" s="2">
        <f t="shared" si="0"/>
        <v>13</v>
      </c>
      <c r="B15" s="2">
        <f>INDEX(B:B,MATCH(3000,B:B,0),1)+((ROW()-MATCH(3000,B:B,0))*10)</f>
        <v>3010</v>
      </c>
      <c r="C15" s="2">
        <v>0</v>
      </c>
      <c r="D15" s="2">
        <v>9999</v>
      </c>
      <c r="E15" s="2" t="s">
        <v>66</v>
      </c>
      <c r="F15" s="2" t="s">
        <v>7</v>
      </c>
      <c r="G15" s="2" t="s">
        <v>21</v>
      </c>
      <c r="H15" s="2">
        <v>0</v>
      </c>
      <c r="I15" s="2">
        <v>1</v>
      </c>
      <c r="J15" s="2">
        <v>1</v>
      </c>
      <c r="K15" s="2">
        <v>400</v>
      </c>
      <c r="L15" s="2">
        <v>0</v>
      </c>
      <c r="M15" s="2">
        <v>32</v>
      </c>
      <c r="N15" s="2">
        <v>0</v>
      </c>
      <c r="O15" s="2">
        <v>20</v>
      </c>
      <c r="P15" s="2">
        <v>90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50</v>
      </c>
      <c r="X15" s="3" t="s">
        <v>65</v>
      </c>
      <c r="Y15" s="3" t="s">
        <v>67</v>
      </c>
      <c r="Z15" s="3" t="s">
        <v>69</v>
      </c>
      <c r="AA15" s="3" t="s">
        <v>7</v>
      </c>
      <c r="AB15" s="3" t="s">
        <v>7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5" t="s">
        <v>76</v>
      </c>
      <c r="AI15" s="4" t="s">
        <v>68</v>
      </c>
    </row>
    <row r="16" spans="1:35" ht="27.75" customHeight="1" x14ac:dyDescent="0.2">
      <c r="A16" s="2">
        <f t="shared" si="0"/>
        <v>14</v>
      </c>
      <c r="B16" s="2">
        <f>INDEX(B:B,MATCH(3000,B:B,0),1)+((ROW()-MATCH(3000,B:B,0))*10)</f>
        <v>3020</v>
      </c>
      <c r="C16" s="2">
        <v>0</v>
      </c>
      <c r="D16" s="2">
        <v>9999</v>
      </c>
      <c r="E16" s="2" t="s">
        <v>20</v>
      </c>
      <c r="F16" s="2" t="s">
        <v>7</v>
      </c>
      <c r="G16" s="2" t="s">
        <v>35</v>
      </c>
      <c r="H16" s="2">
        <v>0</v>
      </c>
      <c r="I16" s="2">
        <v>1</v>
      </c>
      <c r="J16" s="2">
        <v>1</v>
      </c>
      <c r="K16" s="2">
        <v>300</v>
      </c>
      <c r="L16" s="2">
        <v>0</v>
      </c>
      <c r="M16" s="2">
        <v>54</v>
      </c>
      <c r="N16" s="2">
        <v>0</v>
      </c>
      <c r="O16" s="2">
        <v>0</v>
      </c>
      <c r="P16" s="2">
        <v>80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50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5" t="s">
        <v>77</v>
      </c>
      <c r="AI16" s="4" t="s">
        <v>64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01_QuestSetData</vt:lpstr>
      <vt:lpstr>02_QuestSetData2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2022-01-15T10:12:06Z</dcterms:modified>
</cp:coreProperties>
</file>