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6440" activeTab="2"/>
  </bookViews>
  <sheets>
    <sheet name="陣取り用デ-タ" sheetId="1" r:id="rId1"/>
    <sheet name="Serial" sheetId="2" r:id="rId2"/>
    <sheet name="Tenant" sheetId="4" r:id="rId3"/>
  </sheets>
  <calcPr calcId="145621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3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3" i="2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H4" i="1" l="1"/>
  <c r="H44" i="1"/>
  <c r="H72" i="1"/>
  <c r="H91" i="1"/>
  <c r="H92" i="1"/>
  <c r="H108" i="1"/>
  <c r="H119" i="1"/>
  <c r="H120" i="1"/>
  <c r="H121" i="1"/>
  <c r="H122" i="1"/>
  <c r="H123" i="1"/>
  <c r="H124" i="1"/>
  <c r="H130" i="1"/>
  <c r="H131" i="1"/>
  <c r="H133" i="1"/>
  <c r="H135" i="1"/>
  <c r="H137" i="1"/>
  <c r="H138" i="1"/>
  <c r="H139" i="1"/>
  <c r="H140" i="1"/>
  <c r="H148" i="1"/>
  <c r="H132" i="1" l="1"/>
  <c r="H109" i="1"/>
  <c r="H141" i="1"/>
  <c r="H93" i="1"/>
  <c r="H73" i="1"/>
  <c r="H45" i="1"/>
  <c r="H134" i="1"/>
  <c r="H125" i="1"/>
  <c r="H136" i="1"/>
  <c r="H5" i="1"/>
  <c r="C153" i="1"/>
  <c r="C152" i="1"/>
  <c r="C151" i="1"/>
  <c r="C15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4" i="1"/>
  <c r="H94" i="1" l="1"/>
  <c r="H126" i="1"/>
  <c r="H46" i="1"/>
  <c r="H110" i="1"/>
  <c r="H142" i="1"/>
  <c r="H6" i="1"/>
  <c r="H74" i="1"/>
  <c r="H75" i="1" l="1"/>
  <c r="H47" i="1"/>
  <c r="H7" i="1"/>
  <c r="H127" i="1"/>
  <c r="H111" i="1"/>
  <c r="H143" i="1"/>
  <c r="H95" i="1"/>
  <c r="H48" i="1" l="1"/>
  <c r="H128" i="1"/>
  <c r="H96" i="1"/>
  <c r="H8" i="1"/>
  <c r="H144" i="1"/>
  <c r="H112" i="1"/>
  <c r="H76" i="1"/>
  <c r="H77" i="1" l="1"/>
  <c r="H97" i="1"/>
  <c r="H113" i="1"/>
  <c r="H129" i="1"/>
  <c r="H9" i="1"/>
  <c r="H145" i="1"/>
  <c r="H49" i="1"/>
  <c r="H50" i="1" l="1"/>
  <c r="H114" i="1"/>
  <c r="H146" i="1"/>
  <c r="H98" i="1"/>
  <c r="H10" i="1"/>
  <c r="H78" i="1"/>
  <c r="H99" i="1" l="1"/>
  <c r="H147" i="1"/>
  <c r="H79" i="1"/>
  <c r="H115" i="1"/>
  <c r="H11" i="1"/>
  <c r="H51" i="1"/>
  <c r="H80" i="1" l="1"/>
  <c r="H52" i="1"/>
  <c r="H116" i="1"/>
  <c r="H12" i="1"/>
  <c r="H100" i="1"/>
  <c r="H117" i="1" l="1"/>
  <c r="H13" i="1"/>
  <c r="H53" i="1"/>
  <c r="H101" i="1"/>
  <c r="H81" i="1"/>
  <c r="H82" i="1" l="1"/>
  <c r="H102" i="1"/>
  <c r="H14" i="1"/>
  <c r="H54" i="1"/>
  <c r="H118" i="1"/>
  <c r="H15" i="1" l="1"/>
  <c r="H103" i="1"/>
  <c r="H55" i="1"/>
  <c r="H83" i="1"/>
  <c r="H84" i="1" l="1"/>
  <c r="H104" i="1"/>
  <c r="H56" i="1"/>
  <c r="H16" i="1"/>
  <c r="H57" i="1" l="1"/>
  <c r="H85" i="1"/>
  <c r="H105" i="1"/>
  <c r="H17" i="1"/>
  <c r="H86" i="1" l="1"/>
  <c r="H18" i="1"/>
  <c r="H106" i="1"/>
  <c r="H58" i="1"/>
  <c r="H59" i="1" l="1"/>
  <c r="H107" i="1"/>
  <c r="H19" i="1"/>
  <c r="H87" i="1"/>
  <c r="H20" i="1" l="1"/>
  <c r="H88" i="1"/>
  <c r="H60" i="1"/>
  <c r="H61" i="1" l="1"/>
  <c r="H89" i="1"/>
  <c r="H21" i="1"/>
  <c r="H22" i="1" l="1"/>
  <c r="H90" i="1"/>
  <c r="H62" i="1"/>
  <c r="H63" i="1" l="1"/>
  <c r="H23" i="1"/>
  <c r="H24" i="1" l="1"/>
  <c r="H64" i="1"/>
  <c r="H65" i="1" l="1"/>
  <c r="H25" i="1"/>
  <c r="H26" i="1" l="1"/>
  <c r="H66" i="1"/>
  <c r="H67" i="1" l="1"/>
  <c r="H27" i="1"/>
  <c r="H28" i="1" l="1"/>
  <c r="H68" i="1"/>
  <c r="H69" i="1" l="1"/>
  <c r="H29" i="1"/>
  <c r="H30" i="1" l="1"/>
  <c r="H70" i="1"/>
  <c r="H71" i="1" l="1"/>
  <c r="H31" i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</calcChain>
</file>

<file path=xl/sharedStrings.xml><?xml version="1.0" encoding="utf-8"?>
<sst xmlns="http://schemas.openxmlformats.org/spreadsheetml/2006/main" count="755" uniqueCount="314">
  <si>
    <t>通しNo</t>
  </si>
  <si>
    <t>チーム</t>
  </si>
  <si>
    <t>シリアルコード</t>
  </si>
  <si>
    <t>店舗名</t>
  </si>
  <si>
    <t>階</t>
  </si>
  <si>
    <t>陣地種類</t>
  </si>
  <si>
    <t>A</t>
  </si>
  <si>
    <t>81495</t>
  </si>
  <si>
    <t>イタリアントマトカフェジュニア</t>
  </si>
  <si>
    <t>持ち陣地</t>
  </si>
  <si>
    <t>51080</t>
  </si>
  <si>
    <t>アンデルセン</t>
  </si>
  <si>
    <t>35311</t>
  </si>
  <si>
    <t>崎陽軒</t>
  </si>
  <si>
    <t>02496</t>
  </si>
  <si>
    <t>ゴディバ</t>
  </si>
  <si>
    <t>58527</t>
  </si>
  <si>
    <t>銀座コージーコーナー</t>
  </si>
  <si>
    <t>65288</t>
  </si>
  <si>
    <t>ルピシア</t>
  </si>
  <si>
    <t>05791</t>
  </si>
  <si>
    <t>紀伊國屋</t>
  </si>
  <si>
    <t>46634</t>
  </si>
  <si>
    <t>吉兆庵</t>
  </si>
  <si>
    <t>06614</t>
  </si>
  <si>
    <t>麗茶庵</t>
  </si>
  <si>
    <t>97527</t>
  </si>
  <si>
    <t>美容セボン</t>
  </si>
  <si>
    <t>36651</t>
  </si>
  <si>
    <t>３１アイスクリーム</t>
  </si>
  <si>
    <t>39462</t>
  </si>
  <si>
    <t>カルディ</t>
  </si>
  <si>
    <t>28796</t>
  </si>
  <si>
    <t>サザエ</t>
  </si>
  <si>
    <t>21884</t>
  </si>
  <si>
    <t>くくる</t>
  </si>
  <si>
    <t>55404</t>
  </si>
  <si>
    <t>とんかつ和幸</t>
  </si>
  <si>
    <t>26211</t>
  </si>
  <si>
    <t>日本一</t>
  </si>
  <si>
    <t>09353</t>
  </si>
  <si>
    <t>おむすび／古市庵</t>
  </si>
  <si>
    <t>00197</t>
  </si>
  <si>
    <t>グリーングルメ</t>
  </si>
  <si>
    <t>42347</t>
  </si>
  <si>
    <t>ローゼンハイム</t>
  </si>
  <si>
    <t>60831</t>
  </si>
  <si>
    <t>ファクトリーシン</t>
  </si>
  <si>
    <t>58753</t>
  </si>
  <si>
    <t>チャプチーノ</t>
  </si>
  <si>
    <t>87531</t>
  </si>
  <si>
    <t>FLO</t>
  </si>
  <si>
    <t>42208</t>
  </si>
  <si>
    <t>鎌倉歐林洞</t>
  </si>
  <si>
    <t>03794</t>
  </si>
  <si>
    <t>モロゾフ</t>
  </si>
  <si>
    <t>56508</t>
  </si>
  <si>
    <t>ガトー・ド・ボワイヤージュ</t>
  </si>
  <si>
    <t>39321</t>
  </si>
  <si>
    <t>メリーチョコレート</t>
  </si>
  <si>
    <t>81888</t>
  </si>
  <si>
    <t>東京凮月堂</t>
  </si>
  <si>
    <t>71719</t>
  </si>
  <si>
    <t>伊藤園抹茶スタンド</t>
  </si>
  <si>
    <t>60674</t>
  </si>
  <si>
    <t>中央軒煎餅</t>
  </si>
  <si>
    <t>56934</t>
  </si>
  <si>
    <t>豆芳</t>
  </si>
  <si>
    <t>49088</t>
  </si>
  <si>
    <t>信濃屋</t>
  </si>
  <si>
    <t>46510</t>
  </si>
  <si>
    <t>諸国おかしプラザ</t>
  </si>
  <si>
    <t>45666</t>
  </si>
  <si>
    <t>となりに。日本百貨店</t>
  </si>
  <si>
    <t>34356</t>
  </si>
  <si>
    <t>好餃子</t>
  </si>
  <si>
    <t>16635</t>
  </si>
  <si>
    <t>サンジェルマン</t>
  </si>
  <si>
    <t>28592</t>
  </si>
  <si>
    <t>銀座ハゲ天</t>
  </si>
  <si>
    <t>89169</t>
  </si>
  <si>
    <t>味の浜藤</t>
  </si>
  <si>
    <t>95902</t>
  </si>
  <si>
    <t>たごさく</t>
  </si>
  <si>
    <t>84491</t>
  </si>
  <si>
    <t>まぐろ一番本舗</t>
  </si>
  <si>
    <t>26775</t>
  </si>
  <si>
    <t>かげん鮨</t>
  </si>
  <si>
    <t>46651</t>
  </si>
  <si>
    <t>昇龍園</t>
  </si>
  <si>
    <t>72470</t>
  </si>
  <si>
    <t>ラリンコスメ</t>
  </si>
  <si>
    <t>83711</t>
  </si>
  <si>
    <t>ミラオーウェン</t>
  </si>
  <si>
    <t>12956</t>
  </si>
  <si>
    <t>アガット</t>
  </si>
  <si>
    <t>90549</t>
  </si>
  <si>
    <t>ダイアナ</t>
  </si>
  <si>
    <t>B</t>
  </si>
  <si>
    <t>81817</t>
  </si>
  <si>
    <t>ミロワール ドゥ エンスウィート マガザン</t>
  </si>
  <si>
    <t>50710</t>
  </si>
  <si>
    <t>ディーゼル</t>
  </si>
  <si>
    <t>69026</t>
  </si>
  <si>
    <t>エース</t>
  </si>
  <si>
    <t>88309</t>
  </si>
  <si>
    <t>ウンナナクール</t>
  </si>
  <si>
    <t>75181</t>
  </si>
  <si>
    <t>4℃ブライダル</t>
  </si>
  <si>
    <t>50117</t>
  </si>
  <si>
    <t>フレディグロスター</t>
  </si>
  <si>
    <t>45920</t>
  </si>
  <si>
    <t>ロペピクニック</t>
  </si>
  <si>
    <t>31185</t>
  </si>
  <si>
    <t>ザ・キッス</t>
  </si>
  <si>
    <t>98920</t>
  </si>
  <si>
    <t>ete</t>
  </si>
  <si>
    <t>64410</t>
  </si>
  <si>
    <t>4℃</t>
  </si>
  <si>
    <t>26008</t>
  </si>
  <si>
    <t>コクーニスト</t>
  </si>
  <si>
    <t>45851</t>
  </si>
  <si>
    <t>アネモネ</t>
  </si>
  <si>
    <t>27957</t>
  </si>
  <si>
    <t>ザ・ボディショップ</t>
  </si>
  <si>
    <t>21003</t>
  </si>
  <si>
    <t>ブルーム</t>
  </si>
  <si>
    <t>73098</t>
  </si>
  <si>
    <t>レザンジュ</t>
  </si>
  <si>
    <t>05415</t>
  </si>
  <si>
    <t>ハートダンス</t>
  </si>
  <si>
    <t>34630</t>
  </si>
  <si>
    <t>プレイヤーズ自由が丘</t>
  </si>
  <si>
    <t>54961</t>
  </si>
  <si>
    <t>キャスキットソン</t>
  </si>
  <si>
    <t>09704</t>
  </si>
  <si>
    <t>ブルーブルーエ</t>
  </si>
  <si>
    <t>09554</t>
  </si>
  <si>
    <t>エフィーズクローゼット</t>
  </si>
  <si>
    <t>56738</t>
  </si>
  <si>
    <t>ビルケンシュトック</t>
  </si>
  <si>
    <t>04649</t>
  </si>
  <si>
    <t>マンハッタンポーテージマチダ</t>
  </si>
  <si>
    <t>59037</t>
  </si>
  <si>
    <t>パヒューマジック</t>
  </si>
  <si>
    <t>49392</t>
  </si>
  <si>
    <t>ハウスオブローゼ</t>
  </si>
  <si>
    <t>18457</t>
  </si>
  <si>
    <t>ナナズグリーンティ</t>
  </si>
  <si>
    <t>56439</t>
  </si>
  <si>
    <t>アディダス</t>
  </si>
  <si>
    <t>64412</t>
  </si>
  <si>
    <t>ユニオンステーション</t>
  </si>
  <si>
    <t>98247</t>
  </si>
  <si>
    <t>コロンビア</t>
  </si>
  <si>
    <t>98562</t>
  </si>
  <si>
    <t>グラニフ</t>
  </si>
  <si>
    <t>59132</t>
  </si>
  <si>
    <t>フープディデュ</t>
  </si>
  <si>
    <t>17749</t>
  </si>
  <si>
    <t>ドクターマーチン</t>
  </si>
  <si>
    <t>76657</t>
  </si>
  <si>
    <t>アヴァランチゴールド&amp;ジュエリー</t>
  </si>
  <si>
    <t>49442</t>
  </si>
  <si>
    <t>グレゴリー</t>
  </si>
  <si>
    <t>58948</t>
  </si>
  <si>
    <t>メンズビギ</t>
  </si>
  <si>
    <t>99343</t>
  </si>
  <si>
    <t>アヴィレックス</t>
  </si>
  <si>
    <t>42982</t>
  </si>
  <si>
    <t>ストゥーシー</t>
  </si>
  <si>
    <t>20723</t>
  </si>
  <si>
    <t>トルネードマート</t>
  </si>
  <si>
    <t>84776</t>
  </si>
  <si>
    <t>フレッドペリー</t>
  </si>
  <si>
    <t>40272</t>
  </si>
  <si>
    <t>オーバーライド</t>
  </si>
  <si>
    <t>59982</t>
  </si>
  <si>
    <t>エクストララージ</t>
  </si>
  <si>
    <t>46403</t>
  </si>
  <si>
    <t>コレクターズ</t>
  </si>
  <si>
    <t>28441</t>
  </si>
  <si>
    <t>ポーカーフェイス</t>
  </si>
  <si>
    <t>99847</t>
  </si>
  <si>
    <t>チックタック</t>
  </si>
  <si>
    <t>21580</t>
  </si>
  <si>
    <t>椿屋カフェ</t>
  </si>
  <si>
    <t>80615</t>
  </si>
  <si>
    <t>トリンプ</t>
  </si>
  <si>
    <t>C</t>
  </si>
  <si>
    <t>64721</t>
  </si>
  <si>
    <t>ビュルデサボン</t>
  </si>
  <si>
    <t>56714</t>
  </si>
  <si>
    <t>アンティローザホリデイ</t>
  </si>
  <si>
    <t>79748</t>
  </si>
  <si>
    <t>スリーコインズ</t>
  </si>
  <si>
    <t>20329</t>
  </si>
  <si>
    <t>ラフィネ</t>
  </si>
  <si>
    <t>40944</t>
  </si>
  <si>
    <t>ドクターストレッチ</t>
  </si>
  <si>
    <t>86621</t>
  </si>
  <si>
    <t>じぶんまくら</t>
  </si>
  <si>
    <t>00087</t>
  </si>
  <si>
    <t>オーサムストアー</t>
  </si>
  <si>
    <t>82180</t>
  </si>
  <si>
    <t>しゃら</t>
  </si>
  <si>
    <t>01822</t>
  </si>
  <si>
    <t>フィットフィット</t>
  </si>
  <si>
    <t>32886</t>
  </si>
  <si>
    <t>ハヴァナイストリップ</t>
  </si>
  <si>
    <t>92821</t>
  </si>
  <si>
    <t>ホルファム</t>
  </si>
  <si>
    <t>54336</t>
  </si>
  <si>
    <t>ドゥクラッセ</t>
  </si>
  <si>
    <t>82997</t>
  </si>
  <si>
    <t>パラスパレス</t>
  </si>
  <si>
    <t>77385</t>
  </si>
  <si>
    <t>SM2</t>
  </si>
  <si>
    <t>44537</t>
  </si>
  <si>
    <t>インデックス</t>
  </si>
  <si>
    <t>N</t>
  </si>
  <si>
    <t>33919</t>
  </si>
  <si>
    <t>オリヒカ</t>
  </si>
  <si>
    <t>フリーファッション陣地</t>
  </si>
  <si>
    <t>77143</t>
  </si>
  <si>
    <t>クーレンズ</t>
  </si>
  <si>
    <t>48211</t>
  </si>
  <si>
    <t>クイックシルバー</t>
  </si>
  <si>
    <t>61837</t>
  </si>
  <si>
    <t>トップオブザヒル</t>
  </si>
  <si>
    <t>05712</t>
  </si>
  <si>
    <t>コーエン</t>
  </si>
  <si>
    <t>49854</t>
  </si>
  <si>
    <t>ABCマート</t>
  </si>
  <si>
    <t>21710</t>
  </si>
  <si>
    <t>チチカカ</t>
  </si>
  <si>
    <t>29818</t>
  </si>
  <si>
    <t>マーレマーレ</t>
  </si>
  <si>
    <t>60896</t>
  </si>
  <si>
    <t>エリックカールプラザ</t>
  </si>
  <si>
    <t>30111</t>
  </si>
  <si>
    <t>マーキーズ</t>
  </si>
  <si>
    <t>66396</t>
  </si>
  <si>
    <t>イーストボーイ</t>
  </si>
  <si>
    <t>47274</t>
  </si>
  <si>
    <t>ハンズ</t>
  </si>
  <si>
    <t>フリーアイテム陣地</t>
  </si>
  <si>
    <t>15634</t>
  </si>
  <si>
    <t>94346</t>
  </si>
  <si>
    <t>ヴィクトリアゴルフ</t>
  </si>
  <si>
    <t>64831</t>
  </si>
  <si>
    <t>エルブレス</t>
  </si>
  <si>
    <t>64588</t>
  </si>
  <si>
    <t>ヴィクトリア</t>
  </si>
  <si>
    <t>43004</t>
  </si>
  <si>
    <t>アフタヌーンティー・ティールーム</t>
  </si>
  <si>
    <t>91921</t>
  </si>
  <si>
    <t>アフタヌーンティー・リビング</t>
  </si>
  <si>
    <t>65840</t>
  </si>
  <si>
    <t>ナチュラルビューティーベーシック</t>
  </si>
  <si>
    <t>36866</t>
  </si>
  <si>
    <t>ジェリービーンズ</t>
  </si>
  <si>
    <t>61845</t>
  </si>
  <si>
    <t>ShinQs ビューティー パレット</t>
  </si>
  <si>
    <t>12726</t>
  </si>
  <si>
    <t>スタバ</t>
  </si>
  <si>
    <t>37044</t>
  </si>
  <si>
    <t>GAP</t>
  </si>
  <si>
    <t>98503</t>
  </si>
  <si>
    <t>オグラ眼鏡</t>
  </si>
  <si>
    <t>22522</t>
  </si>
  <si>
    <t>スケッチャーズ</t>
  </si>
  <si>
    <t>60906</t>
  </si>
  <si>
    <t>ニトリ</t>
  </si>
  <si>
    <t>73697</t>
  </si>
  <si>
    <t>HIS</t>
  </si>
  <si>
    <t>15306</t>
  </si>
  <si>
    <t>85924</t>
  </si>
  <si>
    <t>ソシエ</t>
  </si>
  <si>
    <t>21784</t>
  </si>
  <si>
    <t>ツインズアイクリニック</t>
  </si>
  <si>
    <t>04818</t>
  </si>
  <si>
    <t>エースコンタクト</t>
  </si>
  <si>
    <t>60700</t>
  </si>
  <si>
    <t>ほけん百花</t>
  </si>
  <si>
    <t>56353</t>
  </si>
  <si>
    <t>もみ処らく屋</t>
  </si>
  <si>
    <t>17427</t>
  </si>
  <si>
    <t>ジュリア・オージェ</t>
  </si>
  <si>
    <t>16157</t>
  </si>
  <si>
    <t>てもみん</t>
  </si>
  <si>
    <t>45566</t>
  </si>
  <si>
    <t>ファストネイル</t>
  </si>
  <si>
    <t>81921</t>
  </si>
  <si>
    <t>英会話イーオン</t>
  </si>
  <si>
    <t>68206</t>
  </si>
  <si>
    <t>JTB</t>
  </si>
  <si>
    <t>45555</t>
  </si>
  <si>
    <t>ゼクシィ相談カウンター</t>
  </si>
  <si>
    <t>69268</t>
  </si>
  <si>
    <t>ミュゼプラチナム</t>
  </si>
  <si>
    <t>95646</t>
  </si>
  <si>
    <t>ザ・ダイソー</t>
  </si>
  <si>
    <t>合計</t>
  </si>
  <si>
    <t>陣取り用データ</t>
    <phoneticPr fontId="3"/>
  </si>
  <si>
    <t>e</t>
    <phoneticPr fontId="3"/>
  </si>
  <si>
    <t>w</t>
    <phoneticPr fontId="3"/>
  </si>
  <si>
    <t>e or w</t>
    <phoneticPr fontId="3"/>
  </si>
  <si>
    <t>baseJSON</t>
    <phoneticPr fontId="3"/>
  </si>
  <si>
    <t>階SeqNo</t>
    <rPh sb="0" eb="1">
      <t>カイ</t>
    </rPh>
    <phoneticPr fontId="3"/>
  </si>
  <si>
    <t>{"SerialCode":  "${serialCode}","FloorId" : "${floorId}","Seq" : ${seq},"Acquired" : ${acquired},"Acquisition" : "${acquisition}"},</t>
    <phoneticPr fontId="3"/>
  </si>
  <si>
    <t>No</t>
    <phoneticPr fontId="3"/>
  </si>
  <si>
    <t>JSON</t>
    <phoneticPr fontId="3"/>
  </si>
  <si>
    <t>{"Seq" : ${seq},"Name" : "${name}","Acquisition" : "${acquisition}"},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</si>
</sst>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indexed="8"/>
      <name val="ヒラギノ角ゴ ProN W3"/>
    </font>
    <font>
      <sz val="12"/>
      <color indexed="8"/>
      <name val="ヒラギノ角ゴ ProN W3"/>
      <family val="3"/>
      <charset val="128"/>
    </font>
    <font>
      <sz val="10"/>
      <color indexed="8"/>
      <name val="ヒラギノ角ゴ ProN W6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ヒラギノ角ゴ ProN W3"/>
      <family val="3"/>
      <charset val="128"/>
    </font>
    <font>
      <b/>
      <sz val="12"/>
      <color indexed="8"/>
      <name val="ヒラギノ角ゴ ProN W3"/>
      <family val="3"/>
      <charset val="128"/>
    </font>
    <font>
      <b/>
      <sz val="10"/>
      <color indexed="8"/>
      <name val="ヒラギノ角ゴ ProN W3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8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I4" sqref="I4:P4"/>
    </sheetView>
  </sheetViews>
  <sheetFormatPr defaultColWidth="16.28515625" defaultRowHeight="19.899999999999999" customHeight="1"/>
  <cols>
    <col min="1" max="2" width="9.28515625" style="1" customWidth="1"/>
    <col min="3" max="3" width="16.28515625" style="1" customWidth="1"/>
    <col min="4" max="4" width="39" style="1" customWidth="1"/>
    <col min="5" max="5" width="9" style="1" customWidth="1"/>
    <col min="6" max="6" width="8.7109375" style="1" customWidth="1"/>
    <col min="7" max="7" width="21.42578125" style="1" customWidth="1"/>
    <col min="8" max="8" width="12.140625" style="1" customWidth="1"/>
    <col min="9" max="15" width="16.28515625" style="1" customWidth="1"/>
    <col min="16" max="16" width="25.7109375" style="1" customWidth="1"/>
    <col min="17" max="256" width="16.28515625" style="1" customWidth="1"/>
  </cols>
  <sheetData>
    <row r="1" spans="1:28" ht="25.9" customHeight="1">
      <c r="A1" s="23" t="s">
        <v>304</v>
      </c>
      <c r="B1" s="23"/>
      <c r="C1" s="23"/>
      <c r="D1" s="23"/>
      <c r="E1" s="23"/>
      <c r="F1" s="23"/>
      <c r="G1" s="23"/>
      <c r="H1" s="18" t="s">
        <v>308</v>
      </c>
      <c r="I1" s="24" t="s">
        <v>310</v>
      </c>
      <c r="J1" s="24"/>
      <c r="K1" s="24"/>
      <c r="L1" s="24"/>
      <c r="M1" s="24"/>
      <c r="N1" s="24"/>
      <c r="O1" s="24"/>
      <c r="P1" s="24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8.600000000000001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307</v>
      </c>
      <c r="F2" s="2" t="s">
        <v>4</v>
      </c>
      <c r="G2" s="2" t="s">
        <v>5</v>
      </c>
      <c r="H2" s="2" t="s">
        <v>309</v>
      </c>
    </row>
    <row r="3" spans="1:28" ht="18.600000000000001" customHeight="1">
      <c r="A3" s="3">
        <v>1</v>
      </c>
      <c r="B3" s="4" t="s">
        <v>6</v>
      </c>
      <c r="C3" s="5" t="s">
        <v>7</v>
      </c>
      <c r="D3" s="5" t="s">
        <v>8</v>
      </c>
      <c r="E3" s="15" t="s">
        <v>305</v>
      </c>
      <c r="F3" s="6">
        <v>1</v>
      </c>
      <c r="G3" s="5" t="s">
        <v>9</v>
      </c>
      <c r="H3" s="6">
        <v>1</v>
      </c>
      <c r="I3" s="21" t="str">
        <f>SUBSTITUTE(SUBSTITUTE(SUBSTITUTE(SUBSTITUTE(SUBSTITUTE($I$1,"${serialCode}",$C3),"${floorId}",$E3&amp;"_"&amp;$F3),"${seq}",$H3),"${acquired}",IF($B3&lt;&gt;"N","true","false")),"${acquisition}",$B3)</f>
        <v>{"SerialCode":  "81495","FloorId" : "e_1","Seq" : 1,"Acquired" : true,"Acquisition" : "A"},</v>
      </c>
      <c r="J3" s="22"/>
      <c r="K3" s="22"/>
      <c r="L3" s="22"/>
      <c r="M3" s="22"/>
      <c r="N3" s="22"/>
      <c r="O3" s="22"/>
      <c r="P3" s="22"/>
      <c r="Q3" s="20"/>
    </row>
    <row r="4" spans="1:28" ht="18.399999999999999" customHeight="1">
      <c r="A4" s="7">
        <f t="shared" ref="A4:A35" si="0">SUM($A3,1)</f>
        <v>2</v>
      </c>
      <c r="B4" s="8" t="s">
        <v>6</v>
      </c>
      <c r="C4" s="9" t="s">
        <v>10</v>
      </c>
      <c r="D4" s="9" t="s">
        <v>11</v>
      </c>
      <c r="E4" s="15" t="s">
        <v>305</v>
      </c>
      <c r="F4" s="10">
        <v>1</v>
      </c>
      <c r="G4" s="9" t="s">
        <v>9</v>
      </c>
      <c r="H4" s="10">
        <f>IF(F4=F3,H3+1,1)</f>
        <v>2</v>
      </c>
      <c r="I4" s="21" t="str">
        <f t="shared" ref="I4:I67" si="1">SUBSTITUTE(SUBSTITUTE(SUBSTITUTE(SUBSTITUTE($I$1,"${serialCode}",$C4),"${floorId}",$E4&amp;"_"&amp;$F4),"${seq}",$H4),"${acquired}",$B4)</f>
        <v>{"SerialCode":  "51080","FloorId" : "e_1","Seq" : 2,"Acquired" : A,"Acquisition" : "${acquisition}"},</v>
      </c>
      <c r="J4" s="22"/>
      <c r="K4" s="22"/>
      <c r="L4" s="22"/>
      <c r="M4" s="22"/>
      <c r="N4" s="22"/>
      <c r="O4" s="22"/>
      <c r="P4" s="22"/>
    </row>
    <row r="5" spans="1:28" ht="18.399999999999999" customHeight="1">
      <c r="A5" s="7">
        <f t="shared" si="0"/>
        <v>3</v>
      </c>
      <c r="B5" s="8" t="s">
        <v>6</v>
      </c>
      <c r="C5" s="9" t="s">
        <v>12</v>
      </c>
      <c r="D5" s="9" t="s">
        <v>13</v>
      </c>
      <c r="E5" s="15" t="s">
        <v>305</v>
      </c>
      <c r="F5" s="10">
        <v>1</v>
      </c>
      <c r="G5" s="9" t="s">
        <v>9</v>
      </c>
      <c r="H5" s="10">
        <f t="shared" ref="H5:H68" si="2">IF(F5=F4,H4+1,1)</f>
        <v>3</v>
      </c>
      <c r="I5" s="21" t="str">
        <f t="shared" si="1"/>
        <v>{"SerialCode":  "35311","FloorId" : "e_1","Seq" : 3,"Acquired" : A,"Acquisition" : "${acquisition}"},</v>
      </c>
      <c r="J5" s="22"/>
      <c r="K5" s="22"/>
      <c r="L5" s="22"/>
      <c r="M5" s="22"/>
      <c r="N5" s="22"/>
      <c r="O5" s="22"/>
      <c r="P5" s="22"/>
    </row>
    <row r="6" spans="1:28" ht="18.399999999999999" customHeight="1">
      <c r="A6" s="7">
        <f t="shared" si="0"/>
        <v>4</v>
      </c>
      <c r="B6" s="8" t="s">
        <v>6</v>
      </c>
      <c r="C6" s="9" t="s">
        <v>14</v>
      </c>
      <c r="D6" s="9" t="s">
        <v>15</v>
      </c>
      <c r="E6" s="15" t="s">
        <v>305</v>
      </c>
      <c r="F6" s="10">
        <v>1</v>
      </c>
      <c r="G6" s="9" t="s">
        <v>9</v>
      </c>
      <c r="H6" s="10">
        <f t="shared" si="2"/>
        <v>4</v>
      </c>
      <c r="I6" s="21" t="str">
        <f t="shared" si="1"/>
        <v>{"SerialCode":  "02496","FloorId" : "e_1","Seq" : 4,"Acquired" : A,"Acquisition" : "${acquisition}"},</v>
      </c>
      <c r="J6" s="22"/>
      <c r="K6" s="22"/>
      <c r="L6" s="22"/>
      <c r="M6" s="22"/>
      <c r="N6" s="22"/>
      <c r="O6" s="22"/>
      <c r="P6" s="22"/>
    </row>
    <row r="7" spans="1:28" ht="18.399999999999999" customHeight="1">
      <c r="A7" s="7">
        <f t="shared" si="0"/>
        <v>5</v>
      </c>
      <c r="B7" s="8" t="s">
        <v>6</v>
      </c>
      <c r="C7" s="9" t="s">
        <v>16</v>
      </c>
      <c r="D7" s="9" t="s">
        <v>17</v>
      </c>
      <c r="E7" s="15" t="s">
        <v>305</v>
      </c>
      <c r="F7" s="10">
        <v>1</v>
      </c>
      <c r="G7" s="9" t="s">
        <v>9</v>
      </c>
      <c r="H7" s="10">
        <f t="shared" si="2"/>
        <v>5</v>
      </c>
      <c r="I7" s="21" t="str">
        <f t="shared" si="1"/>
        <v>{"SerialCode":  "58527","FloorId" : "e_1","Seq" : 5,"Acquired" : A,"Acquisition" : "${acquisition}"},</v>
      </c>
      <c r="J7" s="22"/>
      <c r="K7" s="22"/>
      <c r="L7" s="22"/>
      <c r="M7" s="22"/>
      <c r="N7" s="22"/>
      <c r="O7" s="22"/>
      <c r="P7" s="22"/>
    </row>
    <row r="8" spans="1:28" ht="18.399999999999999" customHeight="1">
      <c r="A8" s="7">
        <f t="shared" si="0"/>
        <v>6</v>
      </c>
      <c r="B8" s="8" t="s">
        <v>6</v>
      </c>
      <c r="C8" s="9" t="s">
        <v>18</v>
      </c>
      <c r="D8" s="9" t="s">
        <v>19</v>
      </c>
      <c r="E8" s="15" t="s">
        <v>305</v>
      </c>
      <c r="F8" s="10">
        <v>1</v>
      </c>
      <c r="G8" s="9" t="s">
        <v>9</v>
      </c>
      <c r="H8" s="10">
        <f t="shared" si="2"/>
        <v>6</v>
      </c>
      <c r="I8" s="21" t="str">
        <f t="shared" si="1"/>
        <v>{"SerialCode":  "65288","FloorId" : "e_1","Seq" : 6,"Acquired" : A,"Acquisition" : "${acquisition}"},</v>
      </c>
      <c r="J8" s="22"/>
      <c r="K8" s="22"/>
      <c r="L8" s="22"/>
      <c r="M8" s="22"/>
      <c r="N8" s="22"/>
      <c r="O8" s="22"/>
      <c r="P8" s="22"/>
    </row>
    <row r="9" spans="1:28" ht="18.399999999999999" customHeight="1">
      <c r="A9" s="7">
        <f t="shared" si="0"/>
        <v>7</v>
      </c>
      <c r="B9" s="8" t="s">
        <v>6</v>
      </c>
      <c r="C9" s="9" t="s">
        <v>20</v>
      </c>
      <c r="D9" s="9" t="s">
        <v>21</v>
      </c>
      <c r="E9" s="15" t="s">
        <v>305</v>
      </c>
      <c r="F9" s="10">
        <v>1</v>
      </c>
      <c r="G9" s="9" t="s">
        <v>9</v>
      </c>
      <c r="H9" s="10">
        <f t="shared" si="2"/>
        <v>7</v>
      </c>
      <c r="I9" s="21" t="str">
        <f t="shared" si="1"/>
        <v>{"SerialCode":  "05791","FloorId" : "e_1","Seq" : 7,"Acquired" : A,"Acquisition" : "${acquisition}"},</v>
      </c>
      <c r="J9" s="22"/>
      <c r="K9" s="22"/>
      <c r="L9" s="22"/>
      <c r="M9" s="22"/>
      <c r="N9" s="22"/>
      <c r="O9" s="22"/>
      <c r="P9" s="22"/>
    </row>
    <row r="10" spans="1:28" ht="18.399999999999999" customHeight="1">
      <c r="A10" s="7">
        <f t="shared" si="0"/>
        <v>8</v>
      </c>
      <c r="B10" s="8" t="s">
        <v>6</v>
      </c>
      <c r="C10" s="9" t="s">
        <v>22</v>
      </c>
      <c r="D10" s="9" t="s">
        <v>23</v>
      </c>
      <c r="E10" s="15" t="s">
        <v>305</v>
      </c>
      <c r="F10" s="10">
        <v>1</v>
      </c>
      <c r="G10" s="9" t="s">
        <v>9</v>
      </c>
      <c r="H10" s="10">
        <f t="shared" si="2"/>
        <v>8</v>
      </c>
      <c r="I10" s="21" t="str">
        <f t="shared" si="1"/>
        <v>{"SerialCode":  "46634","FloorId" : "e_1","Seq" : 8,"Acquired" : A,"Acquisition" : "${acquisition}"},</v>
      </c>
      <c r="J10" s="22"/>
      <c r="K10" s="22"/>
      <c r="L10" s="22"/>
      <c r="M10" s="22"/>
      <c r="N10" s="22"/>
      <c r="O10" s="22"/>
      <c r="P10" s="22"/>
    </row>
    <row r="11" spans="1:28" ht="18.399999999999999" customHeight="1">
      <c r="A11" s="7">
        <f t="shared" si="0"/>
        <v>9</v>
      </c>
      <c r="B11" s="8" t="s">
        <v>6</v>
      </c>
      <c r="C11" s="9" t="s">
        <v>24</v>
      </c>
      <c r="D11" s="9" t="s">
        <v>25</v>
      </c>
      <c r="E11" s="15" t="s">
        <v>305</v>
      </c>
      <c r="F11" s="10">
        <v>1</v>
      </c>
      <c r="G11" s="9" t="s">
        <v>9</v>
      </c>
      <c r="H11" s="10">
        <f t="shared" si="2"/>
        <v>9</v>
      </c>
      <c r="I11" s="21" t="str">
        <f t="shared" si="1"/>
        <v>{"SerialCode":  "06614","FloorId" : "e_1","Seq" : 9,"Acquired" : A,"Acquisition" : "${acquisition}"},</v>
      </c>
      <c r="J11" s="22"/>
      <c r="K11" s="22"/>
      <c r="L11" s="22"/>
      <c r="M11" s="22"/>
      <c r="N11" s="22"/>
      <c r="O11" s="22"/>
      <c r="P11" s="22"/>
    </row>
    <row r="12" spans="1:28" ht="18.399999999999999" customHeight="1">
      <c r="A12" s="7">
        <f t="shared" si="0"/>
        <v>10</v>
      </c>
      <c r="B12" s="8" t="s">
        <v>6</v>
      </c>
      <c r="C12" s="9" t="s">
        <v>26</v>
      </c>
      <c r="D12" s="9" t="s">
        <v>27</v>
      </c>
      <c r="E12" s="15" t="s">
        <v>305</v>
      </c>
      <c r="F12" s="10">
        <v>1</v>
      </c>
      <c r="G12" s="9" t="s">
        <v>9</v>
      </c>
      <c r="H12" s="10">
        <f t="shared" si="2"/>
        <v>10</v>
      </c>
      <c r="I12" s="21" t="str">
        <f t="shared" si="1"/>
        <v>{"SerialCode":  "97527","FloorId" : "e_1","Seq" : 10,"Acquired" : A,"Acquisition" : "${acquisition}"},</v>
      </c>
      <c r="J12" s="22"/>
      <c r="K12" s="22"/>
      <c r="L12" s="22"/>
      <c r="M12" s="22"/>
      <c r="N12" s="22"/>
      <c r="O12" s="22"/>
      <c r="P12" s="22"/>
    </row>
    <row r="13" spans="1:28" ht="18.399999999999999" customHeight="1">
      <c r="A13" s="7">
        <f t="shared" si="0"/>
        <v>11</v>
      </c>
      <c r="B13" s="8" t="s">
        <v>6</v>
      </c>
      <c r="C13" s="9" t="s">
        <v>28</v>
      </c>
      <c r="D13" s="9" t="s">
        <v>29</v>
      </c>
      <c r="E13" s="15" t="s">
        <v>305</v>
      </c>
      <c r="F13" s="10">
        <v>1</v>
      </c>
      <c r="G13" s="9" t="s">
        <v>9</v>
      </c>
      <c r="H13" s="10">
        <f t="shared" si="2"/>
        <v>11</v>
      </c>
      <c r="I13" s="21" t="str">
        <f t="shared" si="1"/>
        <v>{"SerialCode":  "36651","FloorId" : "e_1","Seq" : 11,"Acquired" : A,"Acquisition" : "${acquisition}"},</v>
      </c>
      <c r="J13" s="22"/>
      <c r="K13" s="22"/>
      <c r="L13" s="22"/>
      <c r="M13" s="22"/>
      <c r="N13" s="22"/>
      <c r="O13" s="22"/>
      <c r="P13" s="22"/>
    </row>
    <row r="14" spans="1:28" ht="18.399999999999999" customHeight="1">
      <c r="A14" s="7">
        <f t="shared" si="0"/>
        <v>12</v>
      </c>
      <c r="B14" s="8" t="s">
        <v>6</v>
      </c>
      <c r="C14" s="9" t="s">
        <v>30</v>
      </c>
      <c r="D14" s="9" t="s">
        <v>31</v>
      </c>
      <c r="E14" s="15" t="s">
        <v>305</v>
      </c>
      <c r="F14" s="10">
        <v>1</v>
      </c>
      <c r="G14" s="9" t="s">
        <v>9</v>
      </c>
      <c r="H14" s="10">
        <f t="shared" si="2"/>
        <v>12</v>
      </c>
      <c r="I14" s="21" t="str">
        <f t="shared" si="1"/>
        <v>{"SerialCode":  "39462","FloorId" : "e_1","Seq" : 12,"Acquired" : A,"Acquisition" : "${acquisition}"},</v>
      </c>
      <c r="J14" s="22"/>
      <c r="K14" s="22"/>
      <c r="L14" s="22"/>
      <c r="M14" s="22"/>
      <c r="N14" s="22"/>
      <c r="O14" s="22"/>
      <c r="P14" s="22"/>
    </row>
    <row r="15" spans="1:28" ht="18.399999999999999" customHeight="1">
      <c r="A15" s="7">
        <f t="shared" si="0"/>
        <v>13</v>
      </c>
      <c r="B15" s="8" t="s">
        <v>6</v>
      </c>
      <c r="C15" s="9" t="s">
        <v>32</v>
      </c>
      <c r="D15" s="9" t="s">
        <v>33</v>
      </c>
      <c r="E15" s="15" t="s">
        <v>305</v>
      </c>
      <c r="F15" s="10">
        <v>1</v>
      </c>
      <c r="G15" s="9" t="s">
        <v>9</v>
      </c>
      <c r="H15" s="10">
        <f t="shared" si="2"/>
        <v>13</v>
      </c>
      <c r="I15" s="21" t="str">
        <f t="shared" si="1"/>
        <v>{"SerialCode":  "28796","FloorId" : "e_1","Seq" : 13,"Acquired" : A,"Acquisition" : "${acquisition}"},</v>
      </c>
      <c r="J15" s="22"/>
      <c r="K15" s="22"/>
      <c r="L15" s="22"/>
      <c r="M15" s="22"/>
      <c r="N15" s="22"/>
      <c r="O15" s="22"/>
      <c r="P15" s="22"/>
    </row>
    <row r="16" spans="1:28" ht="18.399999999999999" customHeight="1">
      <c r="A16" s="7">
        <f t="shared" si="0"/>
        <v>14</v>
      </c>
      <c r="B16" s="8" t="s">
        <v>6</v>
      </c>
      <c r="C16" s="9" t="s">
        <v>34</v>
      </c>
      <c r="D16" s="9" t="s">
        <v>35</v>
      </c>
      <c r="E16" s="15" t="s">
        <v>305</v>
      </c>
      <c r="F16" s="10">
        <v>1</v>
      </c>
      <c r="G16" s="9" t="s">
        <v>9</v>
      </c>
      <c r="H16" s="10">
        <f t="shared" si="2"/>
        <v>14</v>
      </c>
      <c r="I16" s="21" t="str">
        <f t="shared" si="1"/>
        <v>{"SerialCode":  "21884","FloorId" : "e_1","Seq" : 14,"Acquired" : A,"Acquisition" : "${acquisition}"},</v>
      </c>
      <c r="J16" s="22"/>
      <c r="K16" s="22"/>
      <c r="L16" s="22"/>
      <c r="M16" s="22"/>
      <c r="N16" s="22"/>
      <c r="O16" s="22"/>
      <c r="P16" s="22"/>
    </row>
    <row r="17" spans="1:16" ht="18.399999999999999" customHeight="1">
      <c r="A17" s="7">
        <f t="shared" si="0"/>
        <v>15</v>
      </c>
      <c r="B17" s="8" t="s">
        <v>6</v>
      </c>
      <c r="C17" s="9" t="s">
        <v>36</v>
      </c>
      <c r="D17" s="9" t="s">
        <v>37</v>
      </c>
      <c r="E17" s="15" t="s">
        <v>305</v>
      </c>
      <c r="F17" s="10">
        <v>1</v>
      </c>
      <c r="G17" s="9" t="s">
        <v>9</v>
      </c>
      <c r="H17" s="10">
        <f t="shared" si="2"/>
        <v>15</v>
      </c>
      <c r="I17" s="21" t="str">
        <f t="shared" si="1"/>
        <v>{"SerialCode":  "55404","FloorId" : "e_1","Seq" : 15,"Acquired" : A,"Acquisition" : "${acquisition}"},</v>
      </c>
      <c r="J17" s="22"/>
      <c r="K17" s="22"/>
      <c r="L17" s="22"/>
      <c r="M17" s="22"/>
      <c r="N17" s="22"/>
      <c r="O17" s="22"/>
      <c r="P17" s="22"/>
    </row>
    <row r="18" spans="1:16" ht="18.399999999999999" customHeight="1">
      <c r="A18" s="7">
        <f t="shared" si="0"/>
        <v>16</v>
      </c>
      <c r="B18" s="8" t="s">
        <v>6</v>
      </c>
      <c r="C18" s="9" t="s">
        <v>38</v>
      </c>
      <c r="D18" s="9" t="s">
        <v>39</v>
      </c>
      <c r="E18" s="15" t="s">
        <v>305</v>
      </c>
      <c r="F18" s="10">
        <v>1</v>
      </c>
      <c r="G18" s="9" t="s">
        <v>9</v>
      </c>
      <c r="H18" s="10">
        <f t="shared" si="2"/>
        <v>16</v>
      </c>
      <c r="I18" s="21" t="str">
        <f t="shared" si="1"/>
        <v>{"SerialCode":  "26211","FloorId" : "e_1","Seq" : 16,"Acquired" : A,"Acquisition" : "${acquisition}"},</v>
      </c>
      <c r="J18" s="22"/>
      <c r="K18" s="22"/>
      <c r="L18" s="22"/>
      <c r="M18" s="22"/>
      <c r="N18" s="22"/>
      <c r="O18" s="22"/>
      <c r="P18" s="22"/>
    </row>
    <row r="19" spans="1:16" ht="18.399999999999999" customHeight="1">
      <c r="A19" s="7">
        <f t="shared" si="0"/>
        <v>17</v>
      </c>
      <c r="B19" s="8" t="s">
        <v>6</v>
      </c>
      <c r="C19" s="9" t="s">
        <v>40</v>
      </c>
      <c r="D19" s="9" t="s">
        <v>41</v>
      </c>
      <c r="E19" s="15" t="s">
        <v>305</v>
      </c>
      <c r="F19" s="10">
        <v>1</v>
      </c>
      <c r="G19" s="9" t="s">
        <v>9</v>
      </c>
      <c r="H19" s="10">
        <f t="shared" si="2"/>
        <v>17</v>
      </c>
      <c r="I19" s="21" t="str">
        <f t="shared" si="1"/>
        <v>{"SerialCode":  "09353","FloorId" : "e_1","Seq" : 17,"Acquired" : A,"Acquisition" : "${acquisition}"},</v>
      </c>
      <c r="J19" s="22"/>
      <c r="K19" s="22"/>
      <c r="L19" s="22"/>
      <c r="M19" s="22"/>
      <c r="N19" s="22"/>
      <c r="O19" s="22"/>
      <c r="P19" s="22"/>
    </row>
    <row r="20" spans="1:16" ht="18.399999999999999" customHeight="1">
      <c r="A20" s="7">
        <f t="shared" si="0"/>
        <v>18</v>
      </c>
      <c r="B20" s="8" t="s">
        <v>6</v>
      </c>
      <c r="C20" s="9" t="s">
        <v>42</v>
      </c>
      <c r="D20" s="9" t="s">
        <v>43</v>
      </c>
      <c r="E20" s="15" t="s">
        <v>305</v>
      </c>
      <c r="F20" s="10">
        <v>1</v>
      </c>
      <c r="G20" s="9" t="s">
        <v>9</v>
      </c>
      <c r="H20" s="10">
        <f t="shared" si="2"/>
        <v>18</v>
      </c>
      <c r="I20" s="21" t="str">
        <f t="shared" si="1"/>
        <v>{"SerialCode":  "00197","FloorId" : "e_1","Seq" : 18,"Acquired" : A,"Acquisition" : "${acquisition}"},</v>
      </c>
      <c r="J20" s="22"/>
      <c r="K20" s="22"/>
      <c r="L20" s="22"/>
      <c r="M20" s="22"/>
      <c r="N20" s="22"/>
      <c r="O20" s="22"/>
      <c r="P20" s="22"/>
    </row>
    <row r="21" spans="1:16" ht="18.399999999999999" customHeight="1">
      <c r="A21" s="7">
        <f t="shared" si="0"/>
        <v>19</v>
      </c>
      <c r="B21" s="8" t="s">
        <v>6</v>
      </c>
      <c r="C21" s="9" t="s">
        <v>44</v>
      </c>
      <c r="D21" s="9" t="s">
        <v>45</v>
      </c>
      <c r="E21" s="15" t="s">
        <v>305</v>
      </c>
      <c r="F21" s="10">
        <v>1</v>
      </c>
      <c r="G21" s="9" t="s">
        <v>9</v>
      </c>
      <c r="H21" s="10">
        <f t="shared" si="2"/>
        <v>19</v>
      </c>
      <c r="I21" s="21" t="str">
        <f t="shared" si="1"/>
        <v>{"SerialCode":  "42347","FloorId" : "e_1","Seq" : 19,"Acquired" : A,"Acquisition" : "${acquisition}"},</v>
      </c>
      <c r="J21" s="22"/>
      <c r="K21" s="22"/>
      <c r="L21" s="22"/>
      <c r="M21" s="22"/>
      <c r="N21" s="22"/>
      <c r="O21" s="22"/>
      <c r="P21" s="22"/>
    </row>
    <row r="22" spans="1:16" ht="18.399999999999999" customHeight="1">
      <c r="A22" s="7">
        <f t="shared" si="0"/>
        <v>20</v>
      </c>
      <c r="B22" s="8" t="s">
        <v>6</v>
      </c>
      <c r="C22" s="9" t="s">
        <v>46</v>
      </c>
      <c r="D22" s="9" t="s">
        <v>47</v>
      </c>
      <c r="E22" s="15" t="s">
        <v>305</v>
      </c>
      <c r="F22" s="10">
        <v>1</v>
      </c>
      <c r="G22" s="9" t="s">
        <v>9</v>
      </c>
      <c r="H22" s="10">
        <f t="shared" si="2"/>
        <v>20</v>
      </c>
      <c r="I22" s="21" t="str">
        <f t="shared" si="1"/>
        <v>{"SerialCode":  "60831","FloorId" : "e_1","Seq" : 20,"Acquired" : A,"Acquisition" : "${acquisition}"},</v>
      </c>
      <c r="J22" s="22"/>
      <c r="K22" s="22"/>
      <c r="L22" s="22"/>
      <c r="M22" s="22"/>
      <c r="N22" s="22"/>
      <c r="O22" s="22"/>
      <c r="P22" s="22"/>
    </row>
    <row r="23" spans="1:16" ht="18.399999999999999" customHeight="1">
      <c r="A23" s="7">
        <f t="shared" si="0"/>
        <v>21</v>
      </c>
      <c r="B23" s="8" t="s">
        <v>6</v>
      </c>
      <c r="C23" s="9" t="s">
        <v>48</v>
      </c>
      <c r="D23" s="9" t="s">
        <v>49</v>
      </c>
      <c r="E23" s="15" t="s">
        <v>305</v>
      </c>
      <c r="F23" s="10">
        <v>1</v>
      </c>
      <c r="G23" s="9" t="s">
        <v>9</v>
      </c>
      <c r="H23" s="10">
        <f t="shared" si="2"/>
        <v>21</v>
      </c>
      <c r="I23" s="21" t="str">
        <f t="shared" si="1"/>
        <v>{"SerialCode":  "58753","FloorId" : "e_1","Seq" : 21,"Acquired" : A,"Acquisition" : "${acquisition}"},</v>
      </c>
      <c r="J23" s="22"/>
      <c r="K23" s="22"/>
      <c r="L23" s="22"/>
      <c r="M23" s="22"/>
      <c r="N23" s="22"/>
      <c r="O23" s="22"/>
      <c r="P23" s="22"/>
    </row>
    <row r="24" spans="1:16" ht="18.399999999999999" customHeight="1">
      <c r="A24" s="7">
        <f t="shared" si="0"/>
        <v>22</v>
      </c>
      <c r="B24" s="8" t="s">
        <v>6</v>
      </c>
      <c r="C24" s="9" t="s">
        <v>50</v>
      </c>
      <c r="D24" s="9" t="s">
        <v>51</v>
      </c>
      <c r="E24" s="15" t="s">
        <v>305</v>
      </c>
      <c r="F24" s="10">
        <v>1</v>
      </c>
      <c r="G24" s="9" t="s">
        <v>9</v>
      </c>
      <c r="H24" s="10">
        <f t="shared" si="2"/>
        <v>22</v>
      </c>
      <c r="I24" s="21" t="str">
        <f t="shared" si="1"/>
        <v>{"SerialCode":  "87531","FloorId" : "e_1","Seq" : 22,"Acquired" : A,"Acquisition" : "${acquisition}"},</v>
      </c>
      <c r="J24" s="22"/>
      <c r="K24" s="22"/>
      <c r="L24" s="22"/>
      <c r="M24" s="22"/>
      <c r="N24" s="22"/>
      <c r="O24" s="22"/>
      <c r="P24" s="22"/>
    </row>
    <row r="25" spans="1:16" ht="18.399999999999999" customHeight="1">
      <c r="A25" s="7">
        <f t="shared" si="0"/>
        <v>23</v>
      </c>
      <c r="B25" s="8" t="s">
        <v>6</v>
      </c>
      <c r="C25" s="9" t="s">
        <v>52</v>
      </c>
      <c r="D25" s="9" t="s">
        <v>53</v>
      </c>
      <c r="E25" s="15" t="s">
        <v>305</v>
      </c>
      <c r="F25" s="10">
        <v>1</v>
      </c>
      <c r="G25" s="9" t="s">
        <v>9</v>
      </c>
      <c r="H25" s="10">
        <f t="shared" si="2"/>
        <v>23</v>
      </c>
      <c r="I25" s="21" t="str">
        <f t="shared" si="1"/>
        <v>{"SerialCode":  "42208","FloorId" : "e_1","Seq" : 23,"Acquired" : A,"Acquisition" : "${acquisition}"},</v>
      </c>
      <c r="J25" s="22"/>
      <c r="K25" s="22"/>
      <c r="L25" s="22"/>
      <c r="M25" s="22"/>
      <c r="N25" s="22"/>
      <c r="O25" s="22"/>
      <c r="P25" s="22"/>
    </row>
    <row r="26" spans="1:16" ht="18.399999999999999" customHeight="1">
      <c r="A26" s="7">
        <f t="shared" si="0"/>
        <v>24</v>
      </c>
      <c r="B26" s="8" t="s">
        <v>6</v>
      </c>
      <c r="C26" s="9" t="s">
        <v>54</v>
      </c>
      <c r="D26" s="9" t="s">
        <v>55</v>
      </c>
      <c r="E26" s="15" t="s">
        <v>305</v>
      </c>
      <c r="F26" s="10">
        <v>1</v>
      </c>
      <c r="G26" s="9" t="s">
        <v>9</v>
      </c>
      <c r="H26" s="10">
        <f t="shared" si="2"/>
        <v>24</v>
      </c>
      <c r="I26" s="21" t="str">
        <f t="shared" si="1"/>
        <v>{"SerialCode":  "03794","FloorId" : "e_1","Seq" : 24,"Acquired" : A,"Acquisition" : "${acquisition}"},</v>
      </c>
      <c r="J26" s="22"/>
      <c r="K26" s="22"/>
      <c r="L26" s="22"/>
      <c r="M26" s="22"/>
      <c r="N26" s="22"/>
      <c r="O26" s="22"/>
      <c r="P26" s="22"/>
    </row>
    <row r="27" spans="1:16" ht="18.399999999999999" customHeight="1">
      <c r="A27" s="7">
        <f t="shared" si="0"/>
        <v>25</v>
      </c>
      <c r="B27" s="8" t="s">
        <v>6</v>
      </c>
      <c r="C27" s="9" t="s">
        <v>56</v>
      </c>
      <c r="D27" s="9" t="s">
        <v>57</v>
      </c>
      <c r="E27" s="15" t="s">
        <v>305</v>
      </c>
      <c r="F27" s="10">
        <v>1</v>
      </c>
      <c r="G27" s="9" t="s">
        <v>9</v>
      </c>
      <c r="H27" s="10">
        <f t="shared" si="2"/>
        <v>25</v>
      </c>
      <c r="I27" s="21" t="str">
        <f t="shared" si="1"/>
        <v>{"SerialCode":  "56508","FloorId" : "e_1","Seq" : 25,"Acquired" : A,"Acquisition" : "${acquisition}"},</v>
      </c>
      <c r="J27" s="22"/>
      <c r="K27" s="22"/>
      <c r="L27" s="22"/>
      <c r="M27" s="22"/>
      <c r="N27" s="22"/>
      <c r="O27" s="22"/>
      <c r="P27" s="22"/>
    </row>
    <row r="28" spans="1:16" ht="18.399999999999999" customHeight="1">
      <c r="A28" s="7">
        <f t="shared" si="0"/>
        <v>26</v>
      </c>
      <c r="B28" s="8" t="s">
        <v>6</v>
      </c>
      <c r="C28" s="9" t="s">
        <v>58</v>
      </c>
      <c r="D28" s="9" t="s">
        <v>59</v>
      </c>
      <c r="E28" s="15" t="s">
        <v>305</v>
      </c>
      <c r="F28" s="10">
        <v>1</v>
      </c>
      <c r="G28" s="9" t="s">
        <v>9</v>
      </c>
      <c r="H28" s="10">
        <f t="shared" si="2"/>
        <v>26</v>
      </c>
      <c r="I28" s="21" t="str">
        <f t="shared" si="1"/>
        <v>{"SerialCode":  "39321","FloorId" : "e_1","Seq" : 26,"Acquired" : A,"Acquisition" : "${acquisition}"},</v>
      </c>
      <c r="J28" s="22"/>
      <c r="K28" s="22"/>
      <c r="L28" s="22"/>
      <c r="M28" s="22"/>
      <c r="N28" s="22"/>
      <c r="O28" s="22"/>
      <c r="P28" s="22"/>
    </row>
    <row r="29" spans="1:16" ht="18.399999999999999" customHeight="1">
      <c r="A29" s="7">
        <f t="shared" si="0"/>
        <v>27</v>
      </c>
      <c r="B29" s="8" t="s">
        <v>6</v>
      </c>
      <c r="C29" s="9" t="s">
        <v>60</v>
      </c>
      <c r="D29" s="9" t="s">
        <v>61</v>
      </c>
      <c r="E29" s="15" t="s">
        <v>305</v>
      </c>
      <c r="F29" s="10">
        <v>1</v>
      </c>
      <c r="G29" s="9" t="s">
        <v>9</v>
      </c>
      <c r="H29" s="10">
        <f t="shared" si="2"/>
        <v>27</v>
      </c>
      <c r="I29" s="21" t="str">
        <f t="shared" si="1"/>
        <v>{"SerialCode":  "81888","FloorId" : "e_1","Seq" : 27,"Acquired" : A,"Acquisition" : "${acquisition}"},</v>
      </c>
      <c r="J29" s="22"/>
      <c r="K29" s="22"/>
      <c r="L29" s="22"/>
      <c r="M29" s="22"/>
      <c r="N29" s="22"/>
      <c r="O29" s="22"/>
      <c r="P29" s="22"/>
    </row>
    <row r="30" spans="1:16" ht="18.399999999999999" customHeight="1">
      <c r="A30" s="7">
        <f t="shared" si="0"/>
        <v>28</v>
      </c>
      <c r="B30" s="8" t="s">
        <v>6</v>
      </c>
      <c r="C30" s="9" t="s">
        <v>62</v>
      </c>
      <c r="D30" s="9" t="s">
        <v>63</v>
      </c>
      <c r="E30" s="15" t="s">
        <v>305</v>
      </c>
      <c r="F30" s="10">
        <v>1</v>
      </c>
      <c r="G30" s="9" t="s">
        <v>9</v>
      </c>
      <c r="H30" s="10">
        <f t="shared" si="2"/>
        <v>28</v>
      </c>
      <c r="I30" s="21" t="str">
        <f t="shared" si="1"/>
        <v>{"SerialCode":  "71719","FloorId" : "e_1","Seq" : 28,"Acquired" : A,"Acquisition" : "${acquisition}"},</v>
      </c>
      <c r="J30" s="22"/>
      <c r="K30" s="22"/>
      <c r="L30" s="22"/>
      <c r="M30" s="22"/>
      <c r="N30" s="22"/>
      <c r="O30" s="22"/>
      <c r="P30" s="22"/>
    </row>
    <row r="31" spans="1:16" ht="18.399999999999999" customHeight="1">
      <c r="A31" s="7">
        <f t="shared" si="0"/>
        <v>29</v>
      </c>
      <c r="B31" s="8" t="s">
        <v>6</v>
      </c>
      <c r="C31" s="9" t="s">
        <v>64</v>
      </c>
      <c r="D31" s="9" t="s">
        <v>65</v>
      </c>
      <c r="E31" s="15" t="s">
        <v>305</v>
      </c>
      <c r="F31" s="10">
        <v>1</v>
      </c>
      <c r="G31" s="9" t="s">
        <v>9</v>
      </c>
      <c r="H31" s="10">
        <f t="shared" si="2"/>
        <v>29</v>
      </c>
      <c r="I31" s="21" t="str">
        <f t="shared" si="1"/>
        <v>{"SerialCode":  "60674","FloorId" : "e_1","Seq" : 29,"Acquired" : A,"Acquisition" : "${acquisition}"},</v>
      </c>
      <c r="J31" s="22"/>
      <c r="K31" s="22"/>
      <c r="L31" s="22"/>
      <c r="M31" s="22"/>
      <c r="N31" s="22"/>
      <c r="O31" s="22"/>
      <c r="P31" s="22"/>
    </row>
    <row r="32" spans="1:16" ht="18.399999999999999" customHeight="1">
      <c r="A32" s="7">
        <f t="shared" si="0"/>
        <v>30</v>
      </c>
      <c r="B32" s="8" t="s">
        <v>6</v>
      </c>
      <c r="C32" s="9" t="s">
        <v>66</v>
      </c>
      <c r="D32" s="9" t="s">
        <v>67</v>
      </c>
      <c r="E32" s="15" t="s">
        <v>305</v>
      </c>
      <c r="F32" s="10">
        <v>1</v>
      </c>
      <c r="G32" s="9" t="s">
        <v>9</v>
      </c>
      <c r="H32" s="10">
        <f t="shared" si="2"/>
        <v>30</v>
      </c>
      <c r="I32" s="21" t="str">
        <f t="shared" si="1"/>
        <v>{"SerialCode":  "56934","FloorId" : "e_1","Seq" : 30,"Acquired" : A,"Acquisition" : "${acquisition}"},</v>
      </c>
      <c r="J32" s="22"/>
      <c r="K32" s="22"/>
      <c r="L32" s="22"/>
      <c r="M32" s="22"/>
      <c r="N32" s="22"/>
      <c r="O32" s="22"/>
      <c r="P32" s="22"/>
    </row>
    <row r="33" spans="1:16" ht="18.399999999999999" customHeight="1">
      <c r="A33" s="7">
        <f t="shared" si="0"/>
        <v>31</v>
      </c>
      <c r="B33" s="8" t="s">
        <v>6</v>
      </c>
      <c r="C33" s="9" t="s">
        <v>68</v>
      </c>
      <c r="D33" s="9" t="s">
        <v>69</v>
      </c>
      <c r="E33" s="15" t="s">
        <v>305</v>
      </c>
      <c r="F33" s="10">
        <v>1</v>
      </c>
      <c r="G33" s="9" t="s">
        <v>9</v>
      </c>
      <c r="H33" s="10">
        <f t="shared" si="2"/>
        <v>31</v>
      </c>
      <c r="I33" s="21" t="str">
        <f t="shared" si="1"/>
        <v>{"SerialCode":  "49088","FloorId" : "e_1","Seq" : 31,"Acquired" : A,"Acquisition" : "${acquisition}"},</v>
      </c>
      <c r="J33" s="22"/>
      <c r="K33" s="22"/>
      <c r="L33" s="22"/>
      <c r="M33" s="22"/>
      <c r="N33" s="22"/>
      <c r="O33" s="22"/>
      <c r="P33" s="22"/>
    </row>
    <row r="34" spans="1:16" ht="18.399999999999999" customHeight="1">
      <c r="A34" s="7">
        <f t="shared" si="0"/>
        <v>32</v>
      </c>
      <c r="B34" s="8" t="s">
        <v>6</v>
      </c>
      <c r="C34" s="9" t="s">
        <v>70</v>
      </c>
      <c r="D34" s="9" t="s">
        <v>71</v>
      </c>
      <c r="E34" s="15" t="s">
        <v>305</v>
      </c>
      <c r="F34" s="10">
        <v>1</v>
      </c>
      <c r="G34" s="9" t="s">
        <v>9</v>
      </c>
      <c r="H34" s="10">
        <f t="shared" si="2"/>
        <v>32</v>
      </c>
      <c r="I34" s="21" t="str">
        <f t="shared" si="1"/>
        <v>{"SerialCode":  "46510","FloorId" : "e_1","Seq" : 32,"Acquired" : A,"Acquisition" : "${acquisition}"},</v>
      </c>
      <c r="J34" s="22"/>
      <c r="K34" s="22"/>
      <c r="L34" s="22"/>
      <c r="M34" s="22"/>
      <c r="N34" s="22"/>
      <c r="O34" s="22"/>
      <c r="P34" s="22"/>
    </row>
    <row r="35" spans="1:16" ht="18.399999999999999" customHeight="1">
      <c r="A35" s="7">
        <f t="shared" si="0"/>
        <v>33</v>
      </c>
      <c r="B35" s="8" t="s">
        <v>6</v>
      </c>
      <c r="C35" s="9" t="s">
        <v>72</v>
      </c>
      <c r="D35" s="9" t="s">
        <v>73</v>
      </c>
      <c r="E35" s="15" t="s">
        <v>305</v>
      </c>
      <c r="F35" s="10">
        <v>1</v>
      </c>
      <c r="G35" s="9" t="s">
        <v>9</v>
      </c>
      <c r="H35" s="10">
        <f t="shared" si="2"/>
        <v>33</v>
      </c>
      <c r="I35" s="21" t="str">
        <f t="shared" si="1"/>
        <v>{"SerialCode":  "45666","FloorId" : "e_1","Seq" : 33,"Acquired" : A,"Acquisition" : "${acquisition}"},</v>
      </c>
      <c r="J35" s="22"/>
      <c r="K35" s="22"/>
      <c r="L35" s="22"/>
      <c r="M35" s="22"/>
      <c r="N35" s="22"/>
      <c r="O35" s="22"/>
      <c r="P35" s="22"/>
    </row>
    <row r="36" spans="1:16" ht="18.399999999999999" customHeight="1">
      <c r="A36" s="7">
        <f t="shared" ref="A36:A67" si="3">SUM($A35,1)</f>
        <v>34</v>
      </c>
      <c r="B36" s="8" t="s">
        <v>6</v>
      </c>
      <c r="C36" s="9" t="s">
        <v>74</v>
      </c>
      <c r="D36" s="9" t="s">
        <v>75</v>
      </c>
      <c r="E36" s="15" t="s">
        <v>305</v>
      </c>
      <c r="F36" s="10">
        <v>1</v>
      </c>
      <c r="G36" s="9" t="s">
        <v>9</v>
      </c>
      <c r="H36" s="10">
        <f t="shared" si="2"/>
        <v>34</v>
      </c>
      <c r="I36" s="21" t="str">
        <f t="shared" si="1"/>
        <v>{"SerialCode":  "34356","FloorId" : "e_1","Seq" : 34,"Acquired" : A,"Acquisition" : "${acquisition}"},</v>
      </c>
      <c r="J36" s="22"/>
      <c r="K36" s="22"/>
      <c r="L36" s="22"/>
      <c r="M36" s="22"/>
      <c r="N36" s="22"/>
      <c r="O36" s="22"/>
      <c r="P36" s="22"/>
    </row>
    <row r="37" spans="1:16" ht="18.399999999999999" customHeight="1">
      <c r="A37" s="7">
        <f t="shared" si="3"/>
        <v>35</v>
      </c>
      <c r="B37" s="8" t="s">
        <v>6</v>
      </c>
      <c r="C37" s="9" t="s">
        <v>76</v>
      </c>
      <c r="D37" s="9" t="s">
        <v>77</v>
      </c>
      <c r="E37" s="15" t="s">
        <v>305</v>
      </c>
      <c r="F37" s="10">
        <v>1</v>
      </c>
      <c r="G37" s="9" t="s">
        <v>9</v>
      </c>
      <c r="H37" s="10">
        <f t="shared" si="2"/>
        <v>35</v>
      </c>
      <c r="I37" s="21" t="str">
        <f t="shared" si="1"/>
        <v>{"SerialCode":  "16635","FloorId" : "e_1","Seq" : 35,"Acquired" : A,"Acquisition" : "${acquisition}"},</v>
      </c>
      <c r="J37" s="22"/>
      <c r="K37" s="22"/>
      <c r="L37" s="22"/>
      <c r="M37" s="22"/>
      <c r="N37" s="22"/>
      <c r="O37" s="22"/>
      <c r="P37" s="22"/>
    </row>
    <row r="38" spans="1:16" ht="18.399999999999999" customHeight="1">
      <c r="A38" s="7">
        <f t="shared" si="3"/>
        <v>36</v>
      </c>
      <c r="B38" s="8" t="s">
        <v>6</v>
      </c>
      <c r="C38" s="9" t="s">
        <v>78</v>
      </c>
      <c r="D38" s="9" t="s">
        <v>79</v>
      </c>
      <c r="E38" s="15" t="s">
        <v>305</v>
      </c>
      <c r="F38" s="10">
        <v>1</v>
      </c>
      <c r="G38" s="9" t="s">
        <v>9</v>
      </c>
      <c r="H38" s="10">
        <f t="shared" si="2"/>
        <v>36</v>
      </c>
      <c r="I38" s="21" t="str">
        <f t="shared" si="1"/>
        <v>{"SerialCode":  "28592","FloorId" : "e_1","Seq" : 36,"Acquired" : A,"Acquisition" : "${acquisition}"},</v>
      </c>
      <c r="J38" s="22"/>
      <c r="K38" s="22"/>
      <c r="L38" s="22"/>
      <c r="M38" s="22"/>
      <c r="N38" s="22"/>
      <c r="O38" s="22"/>
      <c r="P38" s="22"/>
    </row>
    <row r="39" spans="1:16" ht="18.399999999999999" customHeight="1">
      <c r="A39" s="7">
        <f t="shared" si="3"/>
        <v>37</v>
      </c>
      <c r="B39" s="8" t="s">
        <v>6</v>
      </c>
      <c r="C39" s="9" t="s">
        <v>80</v>
      </c>
      <c r="D39" s="9" t="s">
        <v>81</v>
      </c>
      <c r="E39" s="15" t="s">
        <v>305</v>
      </c>
      <c r="F39" s="10">
        <v>1</v>
      </c>
      <c r="G39" s="9" t="s">
        <v>9</v>
      </c>
      <c r="H39" s="10">
        <f t="shared" si="2"/>
        <v>37</v>
      </c>
      <c r="I39" s="21" t="str">
        <f t="shared" si="1"/>
        <v>{"SerialCode":  "89169","FloorId" : "e_1","Seq" : 37,"Acquired" : A,"Acquisition" : "${acquisition}"},</v>
      </c>
      <c r="J39" s="22"/>
      <c r="K39" s="22"/>
      <c r="L39" s="22"/>
      <c r="M39" s="22"/>
      <c r="N39" s="22"/>
      <c r="O39" s="22"/>
      <c r="P39" s="22"/>
    </row>
    <row r="40" spans="1:16" ht="18.399999999999999" customHeight="1">
      <c r="A40" s="7">
        <f t="shared" si="3"/>
        <v>38</v>
      </c>
      <c r="B40" s="8" t="s">
        <v>6</v>
      </c>
      <c r="C40" s="9" t="s">
        <v>82</v>
      </c>
      <c r="D40" s="9" t="s">
        <v>83</v>
      </c>
      <c r="E40" s="15" t="s">
        <v>305</v>
      </c>
      <c r="F40" s="10">
        <v>1</v>
      </c>
      <c r="G40" s="9" t="s">
        <v>9</v>
      </c>
      <c r="H40" s="10">
        <f t="shared" si="2"/>
        <v>38</v>
      </c>
      <c r="I40" s="21" t="str">
        <f t="shared" si="1"/>
        <v>{"SerialCode":  "95902","FloorId" : "e_1","Seq" : 38,"Acquired" : A,"Acquisition" : "${acquisition}"},</v>
      </c>
      <c r="J40" s="22"/>
      <c r="K40" s="22"/>
      <c r="L40" s="22"/>
      <c r="M40" s="22"/>
      <c r="N40" s="22"/>
      <c r="O40" s="22"/>
      <c r="P40" s="22"/>
    </row>
    <row r="41" spans="1:16" ht="18.399999999999999" customHeight="1">
      <c r="A41" s="7">
        <f t="shared" si="3"/>
        <v>39</v>
      </c>
      <c r="B41" s="8" t="s">
        <v>6</v>
      </c>
      <c r="C41" s="9" t="s">
        <v>84</v>
      </c>
      <c r="D41" s="9" t="s">
        <v>85</v>
      </c>
      <c r="E41" s="15" t="s">
        <v>305</v>
      </c>
      <c r="F41" s="10">
        <v>1</v>
      </c>
      <c r="G41" s="9" t="s">
        <v>9</v>
      </c>
      <c r="H41" s="10">
        <f t="shared" si="2"/>
        <v>39</v>
      </c>
      <c r="I41" s="21" t="str">
        <f t="shared" si="1"/>
        <v>{"SerialCode":  "84491","FloorId" : "e_1","Seq" : 39,"Acquired" : A,"Acquisition" : "${acquisition}"},</v>
      </c>
      <c r="J41" s="22"/>
      <c r="K41" s="22"/>
      <c r="L41" s="22"/>
      <c r="M41" s="22"/>
      <c r="N41" s="22"/>
      <c r="O41" s="22"/>
      <c r="P41" s="22"/>
    </row>
    <row r="42" spans="1:16" ht="18.399999999999999" customHeight="1">
      <c r="A42" s="7">
        <f t="shared" si="3"/>
        <v>40</v>
      </c>
      <c r="B42" s="8" t="s">
        <v>6</v>
      </c>
      <c r="C42" s="9" t="s">
        <v>86</v>
      </c>
      <c r="D42" s="9" t="s">
        <v>87</v>
      </c>
      <c r="E42" s="15" t="s">
        <v>305</v>
      </c>
      <c r="F42" s="10">
        <v>1</v>
      </c>
      <c r="G42" s="9" t="s">
        <v>9</v>
      </c>
      <c r="H42" s="10">
        <f t="shared" si="2"/>
        <v>40</v>
      </c>
      <c r="I42" s="21" t="str">
        <f t="shared" si="1"/>
        <v>{"SerialCode":  "26775","FloorId" : "e_1","Seq" : 40,"Acquired" : A,"Acquisition" : "${acquisition}"},</v>
      </c>
      <c r="J42" s="22"/>
      <c r="K42" s="22"/>
      <c r="L42" s="22"/>
      <c r="M42" s="22"/>
      <c r="N42" s="22"/>
      <c r="O42" s="22"/>
      <c r="P42" s="22"/>
    </row>
    <row r="43" spans="1:16" ht="18.399999999999999" customHeight="1">
      <c r="A43" s="7">
        <f t="shared" si="3"/>
        <v>41</v>
      </c>
      <c r="B43" s="8" t="s">
        <v>6</v>
      </c>
      <c r="C43" s="9" t="s">
        <v>88</v>
      </c>
      <c r="D43" s="9" t="s">
        <v>89</v>
      </c>
      <c r="E43" s="15" t="s">
        <v>305</v>
      </c>
      <c r="F43" s="10">
        <v>1</v>
      </c>
      <c r="G43" s="9" t="s">
        <v>9</v>
      </c>
      <c r="H43" s="10">
        <f t="shared" si="2"/>
        <v>41</v>
      </c>
      <c r="I43" s="21" t="str">
        <f t="shared" si="1"/>
        <v>{"SerialCode":  "46651","FloorId" : "e_1","Seq" : 41,"Acquired" : A,"Acquisition" : "${acquisition}"},</v>
      </c>
      <c r="J43" s="22"/>
      <c r="K43" s="22"/>
      <c r="L43" s="22"/>
      <c r="M43" s="22"/>
      <c r="N43" s="22"/>
      <c r="O43" s="22"/>
      <c r="P43" s="22"/>
    </row>
    <row r="44" spans="1:16" ht="18.399999999999999" customHeight="1">
      <c r="A44" s="7">
        <f t="shared" si="3"/>
        <v>42</v>
      </c>
      <c r="B44" s="8" t="s">
        <v>6</v>
      </c>
      <c r="C44" s="9" t="s">
        <v>90</v>
      </c>
      <c r="D44" s="9" t="s">
        <v>91</v>
      </c>
      <c r="E44" s="15" t="s">
        <v>305</v>
      </c>
      <c r="F44" s="10">
        <v>2</v>
      </c>
      <c r="G44" s="9" t="s">
        <v>9</v>
      </c>
      <c r="H44" s="10">
        <f t="shared" si="2"/>
        <v>1</v>
      </c>
      <c r="I44" s="21" t="str">
        <f t="shared" si="1"/>
        <v>{"SerialCode":  "72470","FloorId" : "e_2","Seq" : 1,"Acquired" : A,"Acquisition" : "${acquisition}"},</v>
      </c>
      <c r="J44" s="22"/>
      <c r="K44" s="22"/>
      <c r="L44" s="22"/>
      <c r="M44" s="22"/>
      <c r="N44" s="22"/>
      <c r="O44" s="22"/>
      <c r="P44" s="22"/>
    </row>
    <row r="45" spans="1:16" ht="18.399999999999999" customHeight="1">
      <c r="A45" s="7">
        <f t="shared" si="3"/>
        <v>43</v>
      </c>
      <c r="B45" s="8" t="s">
        <v>6</v>
      </c>
      <c r="C45" s="9" t="s">
        <v>92</v>
      </c>
      <c r="D45" s="9" t="s">
        <v>93</v>
      </c>
      <c r="E45" s="15" t="s">
        <v>305</v>
      </c>
      <c r="F45" s="10">
        <v>2</v>
      </c>
      <c r="G45" s="9" t="s">
        <v>9</v>
      </c>
      <c r="H45" s="10">
        <f t="shared" si="2"/>
        <v>2</v>
      </c>
      <c r="I45" s="21" t="str">
        <f t="shared" si="1"/>
        <v>{"SerialCode":  "83711","FloorId" : "e_2","Seq" : 2,"Acquired" : A,"Acquisition" : "${acquisition}"},</v>
      </c>
      <c r="J45" s="22"/>
      <c r="K45" s="22"/>
      <c r="L45" s="22"/>
      <c r="M45" s="22"/>
      <c r="N45" s="22"/>
      <c r="O45" s="22"/>
      <c r="P45" s="22"/>
    </row>
    <row r="46" spans="1:16" ht="18.399999999999999" customHeight="1">
      <c r="A46" s="7">
        <f t="shared" si="3"/>
        <v>44</v>
      </c>
      <c r="B46" s="8" t="s">
        <v>6</v>
      </c>
      <c r="C46" s="9" t="s">
        <v>94</v>
      </c>
      <c r="D46" s="9" t="s">
        <v>95</v>
      </c>
      <c r="E46" s="15" t="s">
        <v>305</v>
      </c>
      <c r="F46" s="10">
        <v>2</v>
      </c>
      <c r="G46" s="9" t="s">
        <v>9</v>
      </c>
      <c r="H46" s="10">
        <f t="shared" si="2"/>
        <v>3</v>
      </c>
      <c r="I46" s="21" t="str">
        <f t="shared" si="1"/>
        <v>{"SerialCode":  "12956","FloorId" : "e_2","Seq" : 3,"Acquired" : A,"Acquisition" : "${acquisition}"},</v>
      </c>
      <c r="J46" s="22"/>
      <c r="K46" s="22"/>
      <c r="L46" s="22"/>
      <c r="M46" s="22"/>
      <c r="N46" s="22"/>
      <c r="O46" s="22"/>
      <c r="P46" s="22"/>
    </row>
    <row r="47" spans="1:16" ht="18.399999999999999" customHeight="1">
      <c r="A47" s="7">
        <f t="shared" si="3"/>
        <v>45</v>
      </c>
      <c r="B47" s="8" t="s">
        <v>6</v>
      </c>
      <c r="C47" s="9" t="s">
        <v>96</v>
      </c>
      <c r="D47" s="9" t="s">
        <v>97</v>
      </c>
      <c r="E47" s="15" t="s">
        <v>305</v>
      </c>
      <c r="F47" s="10">
        <v>2</v>
      </c>
      <c r="G47" s="9" t="s">
        <v>9</v>
      </c>
      <c r="H47" s="10">
        <f t="shared" si="2"/>
        <v>4</v>
      </c>
      <c r="I47" s="21" t="str">
        <f t="shared" si="1"/>
        <v>{"SerialCode":  "90549","FloorId" : "e_2","Seq" : 4,"Acquired" : A,"Acquisition" : "${acquisition}"},</v>
      </c>
      <c r="J47" s="22"/>
      <c r="K47" s="22"/>
      <c r="L47" s="22"/>
      <c r="M47" s="22"/>
      <c r="N47" s="22"/>
      <c r="O47" s="22"/>
      <c r="P47" s="22"/>
    </row>
    <row r="48" spans="1:16" ht="18.399999999999999" customHeight="1">
      <c r="A48" s="7">
        <f t="shared" si="3"/>
        <v>46</v>
      </c>
      <c r="B48" s="8" t="s">
        <v>98</v>
      </c>
      <c r="C48" s="9" t="s">
        <v>99</v>
      </c>
      <c r="D48" s="9" t="s">
        <v>100</v>
      </c>
      <c r="E48" s="15" t="s">
        <v>305</v>
      </c>
      <c r="F48" s="10">
        <v>2</v>
      </c>
      <c r="G48" s="9" t="s">
        <v>9</v>
      </c>
      <c r="H48" s="10">
        <f t="shared" si="2"/>
        <v>5</v>
      </c>
      <c r="I48" s="21" t="str">
        <f t="shared" si="1"/>
        <v>{"SerialCode":  "81817","FloorId" : "e_2","Seq" : 5,"Acquired" : B,"Acquisition" : "${acquisition}"},</v>
      </c>
      <c r="J48" s="22"/>
      <c r="K48" s="22"/>
      <c r="L48" s="22"/>
      <c r="M48" s="22"/>
      <c r="N48" s="22"/>
      <c r="O48" s="22"/>
      <c r="P48" s="22"/>
    </row>
    <row r="49" spans="1:16" ht="18.399999999999999" customHeight="1">
      <c r="A49" s="7">
        <f t="shared" si="3"/>
        <v>47</v>
      </c>
      <c r="B49" s="8" t="s">
        <v>98</v>
      </c>
      <c r="C49" s="9" t="s">
        <v>101</v>
      </c>
      <c r="D49" s="9" t="s">
        <v>102</v>
      </c>
      <c r="E49" s="15" t="s">
        <v>305</v>
      </c>
      <c r="F49" s="10">
        <v>2</v>
      </c>
      <c r="G49" s="9" t="s">
        <v>9</v>
      </c>
      <c r="H49" s="10">
        <f t="shared" si="2"/>
        <v>6</v>
      </c>
      <c r="I49" s="21" t="str">
        <f t="shared" si="1"/>
        <v>{"SerialCode":  "50710","FloorId" : "e_2","Seq" : 6,"Acquired" : B,"Acquisition" : "${acquisition}"},</v>
      </c>
      <c r="J49" s="22"/>
      <c r="K49" s="22"/>
      <c r="L49" s="22"/>
      <c r="M49" s="22"/>
      <c r="N49" s="22"/>
      <c r="O49" s="22"/>
      <c r="P49" s="22"/>
    </row>
    <row r="50" spans="1:16" ht="18.399999999999999" customHeight="1">
      <c r="A50" s="7">
        <f t="shared" si="3"/>
        <v>48</v>
      </c>
      <c r="B50" s="8" t="s">
        <v>98</v>
      </c>
      <c r="C50" s="9" t="s">
        <v>103</v>
      </c>
      <c r="D50" s="9" t="s">
        <v>104</v>
      </c>
      <c r="E50" s="15" t="s">
        <v>305</v>
      </c>
      <c r="F50" s="10">
        <v>2</v>
      </c>
      <c r="G50" s="9" t="s">
        <v>9</v>
      </c>
      <c r="H50" s="10">
        <f t="shared" si="2"/>
        <v>7</v>
      </c>
      <c r="I50" s="21" t="str">
        <f t="shared" si="1"/>
        <v>{"SerialCode":  "69026","FloorId" : "e_2","Seq" : 7,"Acquired" : B,"Acquisition" : "${acquisition}"},</v>
      </c>
      <c r="J50" s="22"/>
      <c r="K50" s="22"/>
      <c r="L50" s="22"/>
      <c r="M50" s="22"/>
      <c r="N50" s="22"/>
      <c r="O50" s="22"/>
      <c r="P50" s="22"/>
    </row>
    <row r="51" spans="1:16" ht="18.399999999999999" customHeight="1">
      <c r="A51" s="7">
        <f t="shared" si="3"/>
        <v>49</v>
      </c>
      <c r="B51" s="8" t="s">
        <v>98</v>
      </c>
      <c r="C51" s="9" t="s">
        <v>105</v>
      </c>
      <c r="D51" s="9" t="s">
        <v>106</v>
      </c>
      <c r="E51" s="15" t="s">
        <v>305</v>
      </c>
      <c r="F51" s="10">
        <v>2</v>
      </c>
      <c r="G51" s="9" t="s">
        <v>9</v>
      </c>
      <c r="H51" s="10">
        <f t="shared" si="2"/>
        <v>8</v>
      </c>
      <c r="I51" s="21" t="str">
        <f t="shared" si="1"/>
        <v>{"SerialCode":  "88309","FloorId" : "e_2","Seq" : 8,"Acquired" : B,"Acquisition" : "${acquisition}"},</v>
      </c>
      <c r="J51" s="22"/>
      <c r="K51" s="22"/>
      <c r="L51" s="22"/>
      <c r="M51" s="22"/>
      <c r="N51" s="22"/>
      <c r="O51" s="22"/>
      <c r="P51" s="22"/>
    </row>
    <row r="52" spans="1:16" ht="18.399999999999999" customHeight="1">
      <c r="A52" s="7">
        <f t="shared" si="3"/>
        <v>50</v>
      </c>
      <c r="B52" s="8" t="s">
        <v>98</v>
      </c>
      <c r="C52" s="9" t="s">
        <v>107</v>
      </c>
      <c r="D52" s="9" t="s">
        <v>108</v>
      </c>
      <c r="E52" s="15" t="s">
        <v>305</v>
      </c>
      <c r="F52" s="10">
        <v>2</v>
      </c>
      <c r="G52" s="9" t="s">
        <v>9</v>
      </c>
      <c r="H52" s="10">
        <f t="shared" si="2"/>
        <v>9</v>
      </c>
      <c r="I52" s="21" t="str">
        <f t="shared" si="1"/>
        <v>{"SerialCode":  "75181","FloorId" : "e_2","Seq" : 9,"Acquired" : B,"Acquisition" : "${acquisition}"},</v>
      </c>
      <c r="J52" s="22"/>
      <c r="K52" s="22"/>
      <c r="L52" s="22"/>
      <c r="M52" s="22"/>
      <c r="N52" s="22"/>
      <c r="O52" s="22"/>
      <c r="P52" s="22"/>
    </row>
    <row r="53" spans="1:16" ht="18.399999999999999" customHeight="1">
      <c r="A53" s="7">
        <f t="shared" si="3"/>
        <v>51</v>
      </c>
      <c r="B53" s="8" t="s">
        <v>98</v>
      </c>
      <c r="C53" s="9" t="s">
        <v>109</v>
      </c>
      <c r="D53" s="9" t="s">
        <v>110</v>
      </c>
      <c r="E53" s="15" t="s">
        <v>305</v>
      </c>
      <c r="F53" s="10">
        <v>2</v>
      </c>
      <c r="G53" s="9" t="s">
        <v>9</v>
      </c>
      <c r="H53" s="10">
        <f t="shared" si="2"/>
        <v>10</v>
      </c>
      <c r="I53" s="21" t="str">
        <f t="shared" si="1"/>
        <v>{"SerialCode":  "50117","FloorId" : "e_2","Seq" : 10,"Acquired" : B,"Acquisition" : "${acquisition}"},</v>
      </c>
      <c r="J53" s="22"/>
      <c r="K53" s="22"/>
      <c r="L53" s="22"/>
      <c r="M53" s="22"/>
      <c r="N53" s="22"/>
      <c r="O53" s="22"/>
      <c r="P53" s="22"/>
    </row>
    <row r="54" spans="1:16" ht="18.399999999999999" customHeight="1">
      <c r="A54" s="7">
        <f t="shared" si="3"/>
        <v>52</v>
      </c>
      <c r="B54" s="8" t="s">
        <v>98</v>
      </c>
      <c r="C54" s="9" t="s">
        <v>111</v>
      </c>
      <c r="D54" s="9" t="s">
        <v>112</v>
      </c>
      <c r="E54" s="15" t="s">
        <v>305</v>
      </c>
      <c r="F54" s="10">
        <v>2</v>
      </c>
      <c r="G54" s="9" t="s">
        <v>9</v>
      </c>
      <c r="H54" s="10">
        <f t="shared" si="2"/>
        <v>11</v>
      </c>
      <c r="I54" s="21" t="str">
        <f t="shared" si="1"/>
        <v>{"SerialCode":  "45920","FloorId" : "e_2","Seq" : 11,"Acquired" : B,"Acquisition" : "${acquisition}"},</v>
      </c>
      <c r="J54" s="22"/>
      <c r="K54" s="22"/>
      <c r="L54" s="22"/>
      <c r="M54" s="22"/>
      <c r="N54" s="22"/>
      <c r="O54" s="22"/>
      <c r="P54" s="22"/>
    </row>
    <row r="55" spans="1:16" ht="18.399999999999999" customHeight="1">
      <c r="A55" s="7">
        <f t="shared" si="3"/>
        <v>53</v>
      </c>
      <c r="B55" s="8" t="s">
        <v>98</v>
      </c>
      <c r="C55" s="9" t="s">
        <v>113</v>
      </c>
      <c r="D55" s="9" t="s">
        <v>114</v>
      </c>
      <c r="E55" s="15" t="s">
        <v>305</v>
      </c>
      <c r="F55" s="10">
        <v>2</v>
      </c>
      <c r="G55" s="9" t="s">
        <v>9</v>
      </c>
      <c r="H55" s="10">
        <f t="shared" si="2"/>
        <v>12</v>
      </c>
      <c r="I55" s="21" t="str">
        <f t="shared" si="1"/>
        <v>{"SerialCode":  "31185","FloorId" : "e_2","Seq" : 12,"Acquired" : B,"Acquisition" : "${acquisition}"},</v>
      </c>
      <c r="J55" s="22"/>
      <c r="K55" s="22"/>
      <c r="L55" s="22"/>
      <c r="M55" s="22"/>
      <c r="N55" s="22"/>
      <c r="O55" s="22"/>
      <c r="P55" s="22"/>
    </row>
    <row r="56" spans="1:16" ht="18.399999999999999" customHeight="1">
      <c r="A56" s="7">
        <f t="shared" si="3"/>
        <v>54</v>
      </c>
      <c r="B56" s="8" t="s">
        <v>98</v>
      </c>
      <c r="C56" s="9" t="s">
        <v>115</v>
      </c>
      <c r="D56" s="9" t="s">
        <v>116</v>
      </c>
      <c r="E56" s="15" t="s">
        <v>305</v>
      </c>
      <c r="F56" s="10">
        <v>2</v>
      </c>
      <c r="G56" s="9" t="s">
        <v>9</v>
      </c>
      <c r="H56" s="10">
        <f t="shared" si="2"/>
        <v>13</v>
      </c>
      <c r="I56" s="21" t="str">
        <f t="shared" si="1"/>
        <v>{"SerialCode":  "98920","FloorId" : "e_2","Seq" : 13,"Acquired" : B,"Acquisition" : "${acquisition}"},</v>
      </c>
      <c r="J56" s="22"/>
      <c r="K56" s="22"/>
      <c r="L56" s="22"/>
      <c r="M56" s="22"/>
      <c r="N56" s="22"/>
      <c r="O56" s="22"/>
      <c r="P56" s="22"/>
    </row>
    <row r="57" spans="1:16" ht="18.399999999999999" customHeight="1">
      <c r="A57" s="7">
        <f t="shared" si="3"/>
        <v>55</v>
      </c>
      <c r="B57" s="8" t="s">
        <v>98</v>
      </c>
      <c r="C57" s="9" t="s">
        <v>117</v>
      </c>
      <c r="D57" s="9" t="s">
        <v>118</v>
      </c>
      <c r="E57" s="15" t="s">
        <v>305</v>
      </c>
      <c r="F57" s="10">
        <v>2</v>
      </c>
      <c r="G57" s="9" t="s">
        <v>9</v>
      </c>
      <c r="H57" s="10">
        <f t="shared" si="2"/>
        <v>14</v>
      </c>
      <c r="I57" s="21" t="str">
        <f t="shared" si="1"/>
        <v>{"SerialCode":  "64410","FloorId" : "e_2","Seq" : 14,"Acquired" : B,"Acquisition" : "${acquisition}"},</v>
      </c>
      <c r="J57" s="22"/>
      <c r="K57" s="22"/>
      <c r="L57" s="22"/>
      <c r="M57" s="22"/>
      <c r="N57" s="22"/>
      <c r="O57" s="22"/>
      <c r="P57" s="22"/>
    </row>
    <row r="58" spans="1:16" ht="18.399999999999999" customHeight="1">
      <c r="A58" s="7">
        <f t="shared" si="3"/>
        <v>56</v>
      </c>
      <c r="B58" s="8" t="s">
        <v>98</v>
      </c>
      <c r="C58" s="9" t="s">
        <v>119</v>
      </c>
      <c r="D58" s="9" t="s">
        <v>120</v>
      </c>
      <c r="E58" s="15" t="s">
        <v>305</v>
      </c>
      <c r="F58" s="10">
        <v>2</v>
      </c>
      <c r="G58" s="9" t="s">
        <v>9</v>
      </c>
      <c r="H58" s="10">
        <f t="shared" si="2"/>
        <v>15</v>
      </c>
      <c r="I58" s="21" t="str">
        <f t="shared" si="1"/>
        <v>{"SerialCode":  "26008","FloorId" : "e_2","Seq" : 15,"Acquired" : B,"Acquisition" : "${acquisition}"},</v>
      </c>
      <c r="J58" s="22"/>
      <c r="K58" s="22"/>
      <c r="L58" s="22"/>
      <c r="M58" s="22"/>
      <c r="N58" s="22"/>
      <c r="O58" s="22"/>
      <c r="P58" s="22"/>
    </row>
    <row r="59" spans="1:16" ht="18.399999999999999" customHeight="1">
      <c r="A59" s="7">
        <f t="shared" si="3"/>
        <v>57</v>
      </c>
      <c r="B59" s="8" t="s">
        <v>98</v>
      </c>
      <c r="C59" s="9" t="s">
        <v>121</v>
      </c>
      <c r="D59" s="9" t="s">
        <v>122</v>
      </c>
      <c r="E59" s="15" t="s">
        <v>305</v>
      </c>
      <c r="F59" s="10">
        <v>2</v>
      </c>
      <c r="G59" s="9" t="s">
        <v>9</v>
      </c>
      <c r="H59" s="10">
        <f t="shared" si="2"/>
        <v>16</v>
      </c>
      <c r="I59" s="21" t="str">
        <f t="shared" si="1"/>
        <v>{"SerialCode":  "45851","FloorId" : "e_2","Seq" : 16,"Acquired" : B,"Acquisition" : "${acquisition}"},</v>
      </c>
      <c r="J59" s="22"/>
      <c r="K59" s="22"/>
      <c r="L59" s="22"/>
      <c r="M59" s="22"/>
      <c r="N59" s="22"/>
      <c r="O59" s="22"/>
      <c r="P59" s="22"/>
    </row>
    <row r="60" spans="1:16" ht="18.399999999999999" customHeight="1">
      <c r="A60" s="7">
        <f t="shared" si="3"/>
        <v>58</v>
      </c>
      <c r="B60" s="8" t="s">
        <v>98</v>
      </c>
      <c r="C60" s="9" t="s">
        <v>123</v>
      </c>
      <c r="D60" s="9" t="s">
        <v>124</v>
      </c>
      <c r="E60" s="15" t="s">
        <v>305</v>
      </c>
      <c r="F60" s="10">
        <v>2</v>
      </c>
      <c r="G60" s="9" t="s">
        <v>9</v>
      </c>
      <c r="H60" s="10">
        <f t="shared" si="2"/>
        <v>17</v>
      </c>
      <c r="I60" s="21" t="str">
        <f t="shared" si="1"/>
        <v>{"SerialCode":  "27957","FloorId" : "e_2","Seq" : 17,"Acquired" : B,"Acquisition" : "${acquisition}"},</v>
      </c>
      <c r="J60" s="22"/>
      <c r="K60" s="22"/>
      <c r="L60" s="22"/>
      <c r="M60" s="22"/>
      <c r="N60" s="22"/>
      <c r="O60" s="22"/>
      <c r="P60" s="22"/>
    </row>
    <row r="61" spans="1:16" ht="18.399999999999999" customHeight="1">
      <c r="A61" s="7">
        <f t="shared" si="3"/>
        <v>59</v>
      </c>
      <c r="B61" s="8" t="s">
        <v>98</v>
      </c>
      <c r="C61" s="9" t="s">
        <v>125</v>
      </c>
      <c r="D61" s="9" t="s">
        <v>126</v>
      </c>
      <c r="E61" s="15" t="s">
        <v>305</v>
      </c>
      <c r="F61" s="10">
        <v>2</v>
      </c>
      <c r="G61" s="9" t="s">
        <v>9</v>
      </c>
      <c r="H61" s="10">
        <f t="shared" si="2"/>
        <v>18</v>
      </c>
      <c r="I61" s="21" t="str">
        <f t="shared" si="1"/>
        <v>{"SerialCode":  "21003","FloorId" : "e_2","Seq" : 18,"Acquired" : B,"Acquisition" : "${acquisition}"},</v>
      </c>
      <c r="J61" s="22"/>
      <c r="K61" s="22"/>
      <c r="L61" s="22"/>
      <c r="M61" s="22"/>
      <c r="N61" s="22"/>
      <c r="O61" s="22"/>
      <c r="P61" s="22"/>
    </row>
    <row r="62" spans="1:16" ht="18.399999999999999" customHeight="1">
      <c r="A62" s="7">
        <f t="shared" si="3"/>
        <v>60</v>
      </c>
      <c r="B62" s="8" t="s">
        <v>98</v>
      </c>
      <c r="C62" s="9" t="s">
        <v>127</v>
      </c>
      <c r="D62" s="9" t="s">
        <v>128</v>
      </c>
      <c r="E62" s="15" t="s">
        <v>305</v>
      </c>
      <c r="F62" s="10">
        <v>2</v>
      </c>
      <c r="G62" s="9" t="s">
        <v>9</v>
      </c>
      <c r="H62" s="10">
        <f t="shared" si="2"/>
        <v>19</v>
      </c>
      <c r="I62" s="21" t="str">
        <f t="shared" si="1"/>
        <v>{"SerialCode":  "73098","FloorId" : "e_2","Seq" : 19,"Acquired" : B,"Acquisition" : "${acquisition}"},</v>
      </c>
      <c r="J62" s="22"/>
      <c r="K62" s="22"/>
      <c r="L62" s="22"/>
      <c r="M62" s="22"/>
      <c r="N62" s="22"/>
      <c r="O62" s="22"/>
      <c r="P62" s="22"/>
    </row>
    <row r="63" spans="1:16" ht="18.399999999999999" customHeight="1">
      <c r="A63" s="7">
        <f t="shared" si="3"/>
        <v>61</v>
      </c>
      <c r="B63" s="8" t="s">
        <v>98</v>
      </c>
      <c r="C63" s="9" t="s">
        <v>129</v>
      </c>
      <c r="D63" s="9" t="s">
        <v>130</v>
      </c>
      <c r="E63" s="15" t="s">
        <v>305</v>
      </c>
      <c r="F63" s="10">
        <v>2</v>
      </c>
      <c r="G63" s="9" t="s">
        <v>9</v>
      </c>
      <c r="H63" s="10">
        <f t="shared" si="2"/>
        <v>20</v>
      </c>
      <c r="I63" s="21" t="str">
        <f t="shared" si="1"/>
        <v>{"SerialCode":  "05415","FloorId" : "e_2","Seq" : 20,"Acquired" : B,"Acquisition" : "${acquisition}"},</v>
      </c>
      <c r="J63" s="22"/>
      <c r="K63" s="22"/>
      <c r="L63" s="22"/>
      <c r="M63" s="22"/>
      <c r="N63" s="22"/>
      <c r="O63" s="22"/>
      <c r="P63" s="22"/>
    </row>
    <row r="64" spans="1:16" ht="18.399999999999999" customHeight="1">
      <c r="A64" s="7">
        <f t="shared" si="3"/>
        <v>62</v>
      </c>
      <c r="B64" s="8" t="s">
        <v>98</v>
      </c>
      <c r="C64" s="9" t="s">
        <v>131</v>
      </c>
      <c r="D64" s="9" t="s">
        <v>132</v>
      </c>
      <c r="E64" s="15" t="s">
        <v>305</v>
      </c>
      <c r="F64" s="10">
        <v>2</v>
      </c>
      <c r="G64" s="9" t="s">
        <v>9</v>
      </c>
      <c r="H64" s="10">
        <f t="shared" si="2"/>
        <v>21</v>
      </c>
      <c r="I64" s="21" t="str">
        <f t="shared" si="1"/>
        <v>{"SerialCode":  "34630","FloorId" : "e_2","Seq" : 21,"Acquired" : B,"Acquisition" : "${acquisition}"},</v>
      </c>
      <c r="J64" s="22"/>
      <c r="K64" s="22"/>
      <c r="L64" s="22"/>
      <c r="M64" s="22"/>
      <c r="N64" s="22"/>
      <c r="O64" s="22"/>
      <c r="P64" s="22"/>
    </row>
    <row r="65" spans="1:16" ht="18.399999999999999" customHeight="1">
      <c r="A65" s="7">
        <f t="shared" si="3"/>
        <v>63</v>
      </c>
      <c r="B65" s="8" t="s">
        <v>98</v>
      </c>
      <c r="C65" s="9" t="s">
        <v>133</v>
      </c>
      <c r="D65" s="9" t="s">
        <v>134</v>
      </c>
      <c r="E65" s="15" t="s">
        <v>305</v>
      </c>
      <c r="F65" s="10">
        <v>2</v>
      </c>
      <c r="G65" s="9" t="s">
        <v>9</v>
      </c>
      <c r="H65" s="10">
        <f t="shared" si="2"/>
        <v>22</v>
      </c>
      <c r="I65" s="21" t="str">
        <f t="shared" si="1"/>
        <v>{"SerialCode":  "54961","FloorId" : "e_2","Seq" : 22,"Acquired" : B,"Acquisition" : "${acquisition}"},</v>
      </c>
      <c r="J65" s="22"/>
      <c r="K65" s="22"/>
      <c r="L65" s="22"/>
      <c r="M65" s="22"/>
      <c r="N65" s="22"/>
      <c r="O65" s="22"/>
      <c r="P65" s="22"/>
    </row>
    <row r="66" spans="1:16" ht="18.399999999999999" customHeight="1">
      <c r="A66" s="7">
        <f t="shared" si="3"/>
        <v>64</v>
      </c>
      <c r="B66" s="8" t="s">
        <v>98</v>
      </c>
      <c r="C66" s="9" t="s">
        <v>135</v>
      </c>
      <c r="D66" s="9" t="s">
        <v>136</v>
      </c>
      <c r="E66" s="15" t="s">
        <v>305</v>
      </c>
      <c r="F66" s="10">
        <v>2</v>
      </c>
      <c r="G66" s="9" t="s">
        <v>9</v>
      </c>
      <c r="H66" s="10">
        <f t="shared" si="2"/>
        <v>23</v>
      </c>
      <c r="I66" s="21" t="str">
        <f t="shared" si="1"/>
        <v>{"SerialCode":  "09704","FloorId" : "e_2","Seq" : 23,"Acquired" : B,"Acquisition" : "${acquisition}"},</v>
      </c>
      <c r="J66" s="22"/>
      <c r="K66" s="22"/>
      <c r="L66" s="22"/>
      <c r="M66" s="22"/>
      <c r="N66" s="22"/>
      <c r="O66" s="22"/>
      <c r="P66" s="22"/>
    </row>
    <row r="67" spans="1:16" ht="18.399999999999999" customHeight="1">
      <c r="A67" s="7">
        <f t="shared" si="3"/>
        <v>65</v>
      </c>
      <c r="B67" s="8" t="s">
        <v>98</v>
      </c>
      <c r="C67" s="9" t="s">
        <v>137</v>
      </c>
      <c r="D67" s="9" t="s">
        <v>138</v>
      </c>
      <c r="E67" s="15" t="s">
        <v>305</v>
      </c>
      <c r="F67" s="10">
        <v>2</v>
      </c>
      <c r="G67" s="9" t="s">
        <v>9</v>
      </c>
      <c r="H67" s="10">
        <f t="shared" si="2"/>
        <v>24</v>
      </c>
      <c r="I67" s="21" t="str">
        <f t="shared" si="1"/>
        <v>{"SerialCode":  "09554","FloorId" : "e_2","Seq" : 24,"Acquired" : B,"Acquisition" : "${acquisition}"},</v>
      </c>
      <c r="J67" s="22"/>
      <c r="K67" s="22"/>
      <c r="L67" s="22"/>
      <c r="M67" s="22"/>
      <c r="N67" s="22"/>
      <c r="O67" s="22"/>
      <c r="P67" s="22"/>
    </row>
    <row r="68" spans="1:16" ht="18.399999999999999" customHeight="1">
      <c r="A68" s="7">
        <f t="shared" ref="A68:A99" si="4">SUM($A67,1)</f>
        <v>66</v>
      </c>
      <c r="B68" s="8" t="s">
        <v>98</v>
      </c>
      <c r="C68" s="9" t="s">
        <v>139</v>
      </c>
      <c r="D68" s="9" t="s">
        <v>140</v>
      </c>
      <c r="E68" s="15" t="s">
        <v>305</v>
      </c>
      <c r="F68" s="10">
        <v>2</v>
      </c>
      <c r="G68" s="9" t="s">
        <v>9</v>
      </c>
      <c r="H68" s="10">
        <f t="shared" si="2"/>
        <v>25</v>
      </c>
      <c r="I68" s="21" t="str">
        <f t="shared" ref="I68:I131" si="5">SUBSTITUTE(SUBSTITUTE(SUBSTITUTE(SUBSTITUTE($I$1,"${serialCode}",$C68),"${floorId}",$E68&amp;"_"&amp;$F68),"${seq}",$H68),"${acquired}",$B68)</f>
        <v>{"SerialCode":  "56738","FloorId" : "e_2","Seq" : 25,"Acquired" : B,"Acquisition" : "${acquisition}"},</v>
      </c>
      <c r="J68" s="22"/>
      <c r="K68" s="22"/>
      <c r="L68" s="22"/>
      <c r="M68" s="22"/>
      <c r="N68" s="22"/>
      <c r="O68" s="22"/>
      <c r="P68" s="22"/>
    </row>
    <row r="69" spans="1:16" ht="18.399999999999999" customHeight="1">
      <c r="A69" s="7">
        <f t="shared" si="4"/>
        <v>67</v>
      </c>
      <c r="B69" s="8" t="s">
        <v>98</v>
      </c>
      <c r="C69" s="9" t="s">
        <v>141</v>
      </c>
      <c r="D69" s="9" t="s">
        <v>142</v>
      </c>
      <c r="E69" s="15" t="s">
        <v>305</v>
      </c>
      <c r="F69" s="10">
        <v>2</v>
      </c>
      <c r="G69" s="9" t="s">
        <v>9</v>
      </c>
      <c r="H69" s="10">
        <f t="shared" ref="H69:H132" si="6">IF(F69=F68,H68+1,1)</f>
        <v>26</v>
      </c>
      <c r="I69" s="21" t="str">
        <f t="shared" si="5"/>
        <v>{"SerialCode":  "04649","FloorId" : "e_2","Seq" : 26,"Acquired" : B,"Acquisition" : "${acquisition}"},</v>
      </c>
      <c r="J69" s="22"/>
      <c r="K69" s="22"/>
      <c r="L69" s="22"/>
      <c r="M69" s="22"/>
      <c r="N69" s="22"/>
      <c r="O69" s="22"/>
      <c r="P69" s="22"/>
    </row>
    <row r="70" spans="1:16" ht="18.399999999999999" customHeight="1">
      <c r="A70" s="7">
        <f t="shared" si="4"/>
        <v>68</v>
      </c>
      <c r="B70" s="8" t="s">
        <v>98</v>
      </c>
      <c r="C70" s="9" t="s">
        <v>143</v>
      </c>
      <c r="D70" s="9" t="s">
        <v>144</v>
      </c>
      <c r="E70" s="15" t="s">
        <v>305</v>
      </c>
      <c r="F70" s="10">
        <v>2</v>
      </c>
      <c r="G70" s="9" t="s">
        <v>9</v>
      </c>
      <c r="H70" s="10">
        <f t="shared" si="6"/>
        <v>27</v>
      </c>
      <c r="I70" s="21" t="str">
        <f t="shared" si="5"/>
        <v>{"SerialCode":  "59037","FloorId" : "e_2","Seq" : 27,"Acquired" : B,"Acquisition" : "${acquisition}"},</v>
      </c>
      <c r="J70" s="22"/>
      <c r="K70" s="22"/>
      <c r="L70" s="22"/>
      <c r="M70" s="22"/>
      <c r="N70" s="22"/>
      <c r="O70" s="22"/>
      <c r="P70" s="22"/>
    </row>
    <row r="71" spans="1:16" ht="18.399999999999999" customHeight="1">
      <c r="A71" s="7">
        <f t="shared" si="4"/>
        <v>69</v>
      </c>
      <c r="B71" s="8" t="s">
        <v>98</v>
      </c>
      <c r="C71" s="9" t="s">
        <v>145</v>
      </c>
      <c r="D71" s="9" t="s">
        <v>146</v>
      </c>
      <c r="E71" s="15" t="s">
        <v>305</v>
      </c>
      <c r="F71" s="10">
        <v>2</v>
      </c>
      <c r="G71" s="9" t="s">
        <v>9</v>
      </c>
      <c r="H71" s="10">
        <f t="shared" si="6"/>
        <v>28</v>
      </c>
      <c r="I71" s="21" t="str">
        <f t="shared" si="5"/>
        <v>{"SerialCode":  "49392","FloorId" : "e_2","Seq" : 28,"Acquired" : B,"Acquisition" : "${acquisition}"},</v>
      </c>
      <c r="J71" s="22"/>
      <c r="K71" s="22"/>
      <c r="L71" s="22"/>
      <c r="M71" s="22"/>
      <c r="N71" s="22"/>
      <c r="O71" s="22"/>
      <c r="P71" s="22"/>
    </row>
    <row r="72" spans="1:16" ht="18.399999999999999" customHeight="1">
      <c r="A72" s="7">
        <f t="shared" si="4"/>
        <v>70</v>
      </c>
      <c r="B72" s="8" t="s">
        <v>98</v>
      </c>
      <c r="C72" s="9" t="s">
        <v>147</v>
      </c>
      <c r="D72" s="9" t="s">
        <v>148</v>
      </c>
      <c r="E72" s="15" t="s">
        <v>305</v>
      </c>
      <c r="F72" s="10">
        <v>3</v>
      </c>
      <c r="G72" s="9" t="s">
        <v>9</v>
      </c>
      <c r="H72" s="10">
        <f t="shared" si="6"/>
        <v>1</v>
      </c>
      <c r="I72" s="21" t="str">
        <f t="shared" si="5"/>
        <v>{"SerialCode":  "18457","FloorId" : "e_3","Seq" : 1,"Acquired" : B,"Acquisition" : "${acquisition}"},</v>
      </c>
      <c r="J72" s="22"/>
      <c r="K72" s="22"/>
      <c r="L72" s="22"/>
      <c r="M72" s="22"/>
      <c r="N72" s="22"/>
      <c r="O72" s="22"/>
      <c r="P72" s="22"/>
    </row>
    <row r="73" spans="1:16" ht="18.399999999999999" customHeight="1">
      <c r="A73" s="7">
        <f t="shared" si="4"/>
        <v>71</v>
      </c>
      <c r="B73" s="8" t="s">
        <v>98</v>
      </c>
      <c r="C73" s="9" t="s">
        <v>149</v>
      </c>
      <c r="D73" s="9" t="s">
        <v>150</v>
      </c>
      <c r="E73" s="15" t="s">
        <v>305</v>
      </c>
      <c r="F73" s="10">
        <v>3</v>
      </c>
      <c r="G73" s="9" t="s">
        <v>9</v>
      </c>
      <c r="H73" s="10">
        <f t="shared" si="6"/>
        <v>2</v>
      </c>
      <c r="I73" s="21" t="str">
        <f t="shared" si="5"/>
        <v>{"SerialCode":  "56439","FloorId" : "e_3","Seq" : 2,"Acquired" : B,"Acquisition" : "${acquisition}"},</v>
      </c>
      <c r="J73" s="22"/>
      <c r="K73" s="22"/>
      <c r="L73" s="22"/>
      <c r="M73" s="22"/>
      <c r="N73" s="22"/>
      <c r="O73" s="22"/>
      <c r="P73" s="22"/>
    </row>
    <row r="74" spans="1:16" ht="18.399999999999999" customHeight="1">
      <c r="A74" s="7">
        <f t="shared" si="4"/>
        <v>72</v>
      </c>
      <c r="B74" s="8" t="s">
        <v>98</v>
      </c>
      <c r="C74" s="9" t="s">
        <v>151</v>
      </c>
      <c r="D74" s="9" t="s">
        <v>152</v>
      </c>
      <c r="E74" s="15" t="s">
        <v>305</v>
      </c>
      <c r="F74" s="10">
        <v>3</v>
      </c>
      <c r="G74" s="9" t="s">
        <v>9</v>
      </c>
      <c r="H74" s="10">
        <f t="shared" si="6"/>
        <v>3</v>
      </c>
      <c r="I74" s="21" t="str">
        <f t="shared" si="5"/>
        <v>{"SerialCode":  "64412","FloorId" : "e_3","Seq" : 3,"Acquired" : B,"Acquisition" : "${acquisition}"},</v>
      </c>
      <c r="J74" s="22"/>
      <c r="K74" s="22"/>
      <c r="L74" s="22"/>
      <c r="M74" s="22"/>
      <c r="N74" s="22"/>
      <c r="O74" s="22"/>
      <c r="P74" s="22"/>
    </row>
    <row r="75" spans="1:16" ht="18.399999999999999" customHeight="1">
      <c r="A75" s="7">
        <f t="shared" si="4"/>
        <v>73</v>
      </c>
      <c r="B75" s="8" t="s">
        <v>98</v>
      </c>
      <c r="C75" s="9" t="s">
        <v>153</v>
      </c>
      <c r="D75" s="9" t="s">
        <v>154</v>
      </c>
      <c r="E75" s="15" t="s">
        <v>305</v>
      </c>
      <c r="F75" s="10">
        <v>3</v>
      </c>
      <c r="G75" s="9" t="s">
        <v>9</v>
      </c>
      <c r="H75" s="10">
        <f t="shared" si="6"/>
        <v>4</v>
      </c>
      <c r="I75" s="21" t="str">
        <f t="shared" si="5"/>
        <v>{"SerialCode":  "98247","FloorId" : "e_3","Seq" : 4,"Acquired" : B,"Acquisition" : "${acquisition}"},</v>
      </c>
      <c r="J75" s="22"/>
      <c r="K75" s="22"/>
      <c r="L75" s="22"/>
      <c r="M75" s="22"/>
      <c r="N75" s="22"/>
      <c r="O75" s="22"/>
      <c r="P75" s="22"/>
    </row>
    <row r="76" spans="1:16" ht="18.399999999999999" customHeight="1">
      <c r="A76" s="7">
        <f t="shared" si="4"/>
        <v>74</v>
      </c>
      <c r="B76" s="8" t="s">
        <v>98</v>
      </c>
      <c r="C76" s="9" t="s">
        <v>155</v>
      </c>
      <c r="D76" s="9" t="s">
        <v>156</v>
      </c>
      <c r="E76" s="15" t="s">
        <v>305</v>
      </c>
      <c r="F76" s="10">
        <v>3</v>
      </c>
      <c r="G76" s="9" t="s">
        <v>9</v>
      </c>
      <c r="H76" s="10">
        <f t="shared" si="6"/>
        <v>5</v>
      </c>
      <c r="I76" s="21" t="str">
        <f t="shared" si="5"/>
        <v>{"SerialCode":  "98562","FloorId" : "e_3","Seq" : 5,"Acquired" : B,"Acquisition" : "${acquisition}"},</v>
      </c>
      <c r="J76" s="22"/>
      <c r="K76" s="22"/>
      <c r="L76" s="22"/>
      <c r="M76" s="22"/>
      <c r="N76" s="22"/>
      <c r="O76" s="22"/>
      <c r="P76" s="22"/>
    </row>
    <row r="77" spans="1:16" ht="18.399999999999999" customHeight="1">
      <c r="A77" s="7">
        <f t="shared" si="4"/>
        <v>75</v>
      </c>
      <c r="B77" s="8" t="s">
        <v>98</v>
      </c>
      <c r="C77" s="9" t="s">
        <v>157</v>
      </c>
      <c r="D77" s="9" t="s">
        <v>158</v>
      </c>
      <c r="E77" s="15" t="s">
        <v>305</v>
      </c>
      <c r="F77" s="10">
        <v>3</v>
      </c>
      <c r="G77" s="9" t="s">
        <v>9</v>
      </c>
      <c r="H77" s="10">
        <f t="shared" si="6"/>
        <v>6</v>
      </c>
      <c r="I77" s="21" t="str">
        <f t="shared" si="5"/>
        <v>{"SerialCode":  "59132","FloorId" : "e_3","Seq" : 6,"Acquired" : B,"Acquisition" : "${acquisition}"},</v>
      </c>
      <c r="J77" s="22"/>
      <c r="K77" s="22"/>
      <c r="L77" s="22"/>
      <c r="M77" s="22"/>
      <c r="N77" s="22"/>
      <c r="O77" s="22"/>
      <c r="P77" s="22"/>
    </row>
    <row r="78" spans="1:16" ht="18.399999999999999" customHeight="1">
      <c r="A78" s="7">
        <f t="shared" si="4"/>
        <v>76</v>
      </c>
      <c r="B78" s="8" t="s">
        <v>98</v>
      </c>
      <c r="C78" s="9" t="s">
        <v>159</v>
      </c>
      <c r="D78" s="9" t="s">
        <v>160</v>
      </c>
      <c r="E78" s="15" t="s">
        <v>305</v>
      </c>
      <c r="F78" s="10">
        <v>3</v>
      </c>
      <c r="G78" s="9" t="s">
        <v>9</v>
      </c>
      <c r="H78" s="10">
        <f t="shared" si="6"/>
        <v>7</v>
      </c>
      <c r="I78" s="21" t="str">
        <f t="shared" si="5"/>
        <v>{"SerialCode":  "17749","FloorId" : "e_3","Seq" : 7,"Acquired" : B,"Acquisition" : "${acquisition}"},</v>
      </c>
      <c r="J78" s="22"/>
      <c r="K78" s="22"/>
      <c r="L78" s="22"/>
      <c r="M78" s="22"/>
      <c r="N78" s="22"/>
      <c r="O78" s="22"/>
      <c r="P78" s="22"/>
    </row>
    <row r="79" spans="1:16" ht="18.399999999999999" customHeight="1">
      <c r="A79" s="7">
        <f t="shared" si="4"/>
        <v>77</v>
      </c>
      <c r="B79" s="8" t="s">
        <v>98</v>
      </c>
      <c r="C79" s="9" t="s">
        <v>161</v>
      </c>
      <c r="D79" s="9" t="s">
        <v>162</v>
      </c>
      <c r="E79" s="15" t="s">
        <v>305</v>
      </c>
      <c r="F79" s="10">
        <v>3</v>
      </c>
      <c r="G79" s="9" t="s">
        <v>9</v>
      </c>
      <c r="H79" s="10">
        <f t="shared" si="6"/>
        <v>8</v>
      </c>
      <c r="I79" s="21" t="str">
        <f t="shared" si="5"/>
        <v>{"SerialCode":  "76657","FloorId" : "e_3","Seq" : 8,"Acquired" : B,"Acquisition" : "${acquisition}"},</v>
      </c>
      <c r="J79" s="22"/>
      <c r="K79" s="22"/>
      <c r="L79" s="22"/>
      <c r="M79" s="22"/>
      <c r="N79" s="22"/>
      <c r="O79" s="22"/>
      <c r="P79" s="22"/>
    </row>
    <row r="80" spans="1:16" ht="18.399999999999999" customHeight="1">
      <c r="A80" s="7">
        <f t="shared" si="4"/>
        <v>78</v>
      </c>
      <c r="B80" s="8" t="s">
        <v>98</v>
      </c>
      <c r="C80" s="9" t="s">
        <v>163</v>
      </c>
      <c r="D80" s="9" t="s">
        <v>164</v>
      </c>
      <c r="E80" s="15" t="s">
        <v>305</v>
      </c>
      <c r="F80" s="10">
        <v>3</v>
      </c>
      <c r="G80" s="9" t="s">
        <v>9</v>
      </c>
      <c r="H80" s="10">
        <f t="shared" si="6"/>
        <v>9</v>
      </c>
      <c r="I80" s="21" t="str">
        <f t="shared" si="5"/>
        <v>{"SerialCode":  "49442","FloorId" : "e_3","Seq" : 9,"Acquired" : B,"Acquisition" : "${acquisition}"},</v>
      </c>
      <c r="J80" s="22"/>
      <c r="K80" s="22"/>
      <c r="L80" s="22"/>
      <c r="M80" s="22"/>
      <c r="N80" s="22"/>
      <c r="O80" s="22"/>
      <c r="P80" s="22"/>
    </row>
    <row r="81" spans="1:16" ht="18.399999999999999" customHeight="1">
      <c r="A81" s="7">
        <f t="shared" si="4"/>
        <v>79</v>
      </c>
      <c r="B81" s="8" t="s">
        <v>98</v>
      </c>
      <c r="C81" s="9" t="s">
        <v>165</v>
      </c>
      <c r="D81" s="9" t="s">
        <v>166</v>
      </c>
      <c r="E81" s="15" t="s">
        <v>305</v>
      </c>
      <c r="F81" s="10">
        <v>3</v>
      </c>
      <c r="G81" s="9" t="s">
        <v>9</v>
      </c>
      <c r="H81" s="10">
        <f t="shared" si="6"/>
        <v>10</v>
      </c>
      <c r="I81" s="21" t="str">
        <f t="shared" si="5"/>
        <v>{"SerialCode":  "58948","FloorId" : "e_3","Seq" : 10,"Acquired" : B,"Acquisition" : "${acquisition}"},</v>
      </c>
      <c r="J81" s="22"/>
      <c r="K81" s="22"/>
      <c r="L81" s="22"/>
      <c r="M81" s="22"/>
      <c r="N81" s="22"/>
      <c r="O81" s="22"/>
      <c r="P81" s="22"/>
    </row>
    <row r="82" spans="1:16" ht="18.399999999999999" customHeight="1">
      <c r="A82" s="7">
        <f t="shared" si="4"/>
        <v>80</v>
      </c>
      <c r="B82" s="8" t="s">
        <v>98</v>
      </c>
      <c r="C82" s="9" t="s">
        <v>167</v>
      </c>
      <c r="D82" s="9" t="s">
        <v>168</v>
      </c>
      <c r="E82" s="15" t="s">
        <v>305</v>
      </c>
      <c r="F82" s="10">
        <v>3</v>
      </c>
      <c r="G82" s="9" t="s">
        <v>9</v>
      </c>
      <c r="H82" s="10">
        <f t="shared" si="6"/>
        <v>11</v>
      </c>
      <c r="I82" s="21" t="str">
        <f t="shared" si="5"/>
        <v>{"SerialCode":  "99343","FloorId" : "e_3","Seq" : 11,"Acquired" : B,"Acquisition" : "${acquisition}"},</v>
      </c>
      <c r="J82" s="22"/>
      <c r="K82" s="22"/>
      <c r="L82" s="22"/>
      <c r="M82" s="22"/>
      <c r="N82" s="22"/>
      <c r="O82" s="22"/>
      <c r="P82" s="22"/>
    </row>
    <row r="83" spans="1:16" ht="18.399999999999999" customHeight="1">
      <c r="A83" s="7">
        <f t="shared" si="4"/>
        <v>81</v>
      </c>
      <c r="B83" s="8" t="s">
        <v>98</v>
      </c>
      <c r="C83" s="9" t="s">
        <v>169</v>
      </c>
      <c r="D83" s="9" t="s">
        <v>170</v>
      </c>
      <c r="E83" s="15" t="s">
        <v>305</v>
      </c>
      <c r="F83" s="10">
        <v>3</v>
      </c>
      <c r="G83" s="9" t="s">
        <v>9</v>
      </c>
      <c r="H83" s="10">
        <f t="shared" si="6"/>
        <v>12</v>
      </c>
      <c r="I83" s="21" t="str">
        <f t="shared" si="5"/>
        <v>{"SerialCode":  "42982","FloorId" : "e_3","Seq" : 12,"Acquired" : B,"Acquisition" : "${acquisition}"},</v>
      </c>
      <c r="J83" s="22"/>
      <c r="K83" s="22"/>
      <c r="L83" s="22"/>
      <c r="M83" s="22"/>
      <c r="N83" s="22"/>
      <c r="O83" s="22"/>
      <c r="P83" s="22"/>
    </row>
    <row r="84" spans="1:16" ht="18.399999999999999" customHeight="1">
      <c r="A84" s="7">
        <f t="shared" si="4"/>
        <v>82</v>
      </c>
      <c r="B84" s="8" t="s">
        <v>98</v>
      </c>
      <c r="C84" s="9" t="s">
        <v>171</v>
      </c>
      <c r="D84" s="9" t="s">
        <v>172</v>
      </c>
      <c r="E84" s="15" t="s">
        <v>305</v>
      </c>
      <c r="F84" s="10">
        <v>3</v>
      </c>
      <c r="G84" s="9" t="s">
        <v>9</v>
      </c>
      <c r="H84" s="10">
        <f t="shared" si="6"/>
        <v>13</v>
      </c>
      <c r="I84" s="21" t="str">
        <f t="shared" si="5"/>
        <v>{"SerialCode":  "20723","FloorId" : "e_3","Seq" : 13,"Acquired" : B,"Acquisition" : "${acquisition}"},</v>
      </c>
      <c r="J84" s="22"/>
      <c r="K84" s="22"/>
      <c r="L84" s="22"/>
      <c r="M84" s="22"/>
      <c r="N84" s="22"/>
      <c r="O84" s="22"/>
      <c r="P84" s="22"/>
    </row>
    <row r="85" spans="1:16" ht="18.399999999999999" customHeight="1">
      <c r="A85" s="7">
        <f t="shared" si="4"/>
        <v>83</v>
      </c>
      <c r="B85" s="8" t="s">
        <v>98</v>
      </c>
      <c r="C85" s="9" t="s">
        <v>173</v>
      </c>
      <c r="D85" s="9" t="s">
        <v>174</v>
      </c>
      <c r="E85" s="15" t="s">
        <v>305</v>
      </c>
      <c r="F85" s="10">
        <v>3</v>
      </c>
      <c r="G85" s="9" t="s">
        <v>9</v>
      </c>
      <c r="H85" s="10">
        <f t="shared" si="6"/>
        <v>14</v>
      </c>
      <c r="I85" s="21" t="str">
        <f t="shared" si="5"/>
        <v>{"SerialCode":  "84776","FloorId" : "e_3","Seq" : 14,"Acquired" : B,"Acquisition" : "${acquisition}"},</v>
      </c>
      <c r="J85" s="22"/>
      <c r="K85" s="22"/>
      <c r="L85" s="22"/>
      <c r="M85" s="22"/>
      <c r="N85" s="22"/>
      <c r="O85" s="22"/>
      <c r="P85" s="22"/>
    </row>
    <row r="86" spans="1:16" ht="18.399999999999999" customHeight="1">
      <c r="A86" s="7">
        <f t="shared" si="4"/>
        <v>84</v>
      </c>
      <c r="B86" s="8" t="s">
        <v>98</v>
      </c>
      <c r="C86" s="9" t="s">
        <v>175</v>
      </c>
      <c r="D86" s="9" t="s">
        <v>176</v>
      </c>
      <c r="E86" s="15" t="s">
        <v>305</v>
      </c>
      <c r="F86" s="10">
        <v>3</v>
      </c>
      <c r="G86" s="9" t="s">
        <v>9</v>
      </c>
      <c r="H86" s="10">
        <f t="shared" si="6"/>
        <v>15</v>
      </c>
      <c r="I86" s="21" t="str">
        <f t="shared" si="5"/>
        <v>{"SerialCode":  "40272","FloorId" : "e_3","Seq" : 15,"Acquired" : B,"Acquisition" : "${acquisition}"},</v>
      </c>
      <c r="J86" s="22"/>
      <c r="K86" s="22"/>
      <c r="L86" s="22"/>
      <c r="M86" s="22"/>
      <c r="N86" s="22"/>
      <c r="O86" s="22"/>
      <c r="P86" s="22"/>
    </row>
    <row r="87" spans="1:16" ht="18.399999999999999" customHeight="1">
      <c r="A87" s="7">
        <f t="shared" si="4"/>
        <v>85</v>
      </c>
      <c r="B87" s="8" t="s">
        <v>98</v>
      </c>
      <c r="C87" s="9" t="s">
        <v>177</v>
      </c>
      <c r="D87" s="9" t="s">
        <v>178</v>
      </c>
      <c r="E87" s="15" t="s">
        <v>305</v>
      </c>
      <c r="F87" s="10">
        <v>3</v>
      </c>
      <c r="G87" s="9" t="s">
        <v>9</v>
      </c>
      <c r="H87" s="10">
        <f t="shared" si="6"/>
        <v>16</v>
      </c>
      <c r="I87" s="21" t="str">
        <f t="shared" si="5"/>
        <v>{"SerialCode":  "59982","FloorId" : "e_3","Seq" : 16,"Acquired" : B,"Acquisition" : "${acquisition}"},</v>
      </c>
      <c r="J87" s="22"/>
      <c r="K87" s="22"/>
      <c r="L87" s="22"/>
      <c r="M87" s="22"/>
      <c r="N87" s="22"/>
      <c r="O87" s="22"/>
      <c r="P87" s="22"/>
    </row>
    <row r="88" spans="1:16" ht="18.399999999999999" customHeight="1">
      <c r="A88" s="7">
        <f t="shared" si="4"/>
        <v>86</v>
      </c>
      <c r="B88" s="8" t="s">
        <v>98</v>
      </c>
      <c r="C88" s="9" t="s">
        <v>179</v>
      </c>
      <c r="D88" s="9" t="s">
        <v>180</v>
      </c>
      <c r="E88" s="15" t="s">
        <v>305</v>
      </c>
      <c r="F88" s="10">
        <v>3</v>
      </c>
      <c r="G88" s="9" t="s">
        <v>9</v>
      </c>
      <c r="H88" s="10">
        <f t="shared" si="6"/>
        <v>17</v>
      </c>
      <c r="I88" s="21" t="str">
        <f t="shared" si="5"/>
        <v>{"SerialCode":  "46403","FloorId" : "e_3","Seq" : 17,"Acquired" : B,"Acquisition" : "${acquisition}"},</v>
      </c>
      <c r="J88" s="22"/>
      <c r="K88" s="22"/>
      <c r="L88" s="22"/>
      <c r="M88" s="22"/>
      <c r="N88" s="22"/>
      <c r="O88" s="22"/>
      <c r="P88" s="22"/>
    </row>
    <row r="89" spans="1:16" ht="18.399999999999999" customHeight="1">
      <c r="A89" s="7">
        <f t="shared" si="4"/>
        <v>87</v>
      </c>
      <c r="B89" s="8" t="s">
        <v>98</v>
      </c>
      <c r="C89" s="9" t="s">
        <v>181</v>
      </c>
      <c r="D89" s="9" t="s">
        <v>182</v>
      </c>
      <c r="E89" s="15" t="s">
        <v>305</v>
      </c>
      <c r="F89" s="10">
        <v>3</v>
      </c>
      <c r="G89" s="9" t="s">
        <v>9</v>
      </c>
      <c r="H89" s="10">
        <f t="shared" si="6"/>
        <v>18</v>
      </c>
      <c r="I89" s="21" t="str">
        <f t="shared" si="5"/>
        <v>{"SerialCode":  "28441","FloorId" : "e_3","Seq" : 18,"Acquired" : B,"Acquisition" : "${acquisition}"},</v>
      </c>
      <c r="J89" s="22"/>
      <c r="K89" s="22"/>
      <c r="L89" s="22"/>
      <c r="M89" s="22"/>
      <c r="N89" s="22"/>
      <c r="O89" s="22"/>
      <c r="P89" s="22"/>
    </row>
    <row r="90" spans="1:16" ht="18.399999999999999" customHeight="1">
      <c r="A90" s="7">
        <f t="shared" si="4"/>
        <v>88</v>
      </c>
      <c r="B90" s="8" t="s">
        <v>98</v>
      </c>
      <c r="C90" s="9" t="s">
        <v>183</v>
      </c>
      <c r="D90" s="9" t="s">
        <v>184</v>
      </c>
      <c r="E90" s="15" t="s">
        <v>305</v>
      </c>
      <c r="F90" s="10">
        <v>3</v>
      </c>
      <c r="G90" s="9" t="s">
        <v>9</v>
      </c>
      <c r="H90" s="10">
        <f t="shared" si="6"/>
        <v>19</v>
      </c>
      <c r="I90" s="21" t="str">
        <f t="shared" si="5"/>
        <v>{"SerialCode":  "99847","FloorId" : "e_3","Seq" : 19,"Acquired" : B,"Acquisition" : "${acquisition}"},</v>
      </c>
      <c r="J90" s="22"/>
      <c r="K90" s="22"/>
      <c r="L90" s="22"/>
      <c r="M90" s="22"/>
      <c r="N90" s="22"/>
      <c r="O90" s="22"/>
      <c r="P90" s="22"/>
    </row>
    <row r="91" spans="1:16" ht="18.399999999999999" customHeight="1">
      <c r="A91" s="7">
        <f t="shared" si="4"/>
        <v>89</v>
      </c>
      <c r="B91" s="8" t="s">
        <v>98</v>
      </c>
      <c r="C91" s="9" t="s">
        <v>185</v>
      </c>
      <c r="D91" s="9" t="s">
        <v>186</v>
      </c>
      <c r="E91" s="15" t="s">
        <v>305</v>
      </c>
      <c r="F91" s="10">
        <v>4</v>
      </c>
      <c r="G91" s="9" t="s">
        <v>9</v>
      </c>
      <c r="H91" s="10">
        <f t="shared" si="6"/>
        <v>1</v>
      </c>
      <c r="I91" s="21" t="str">
        <f t="shared" si="5"/>
        <v>{"SerialCode":  "21580","FloorId" : "e_4","Seq" : 1,"Acquired" : B,"Acquisition" : "${acquisition}"},</v>
      </c>
      <c r="J91" s="22"/>
      <c r="K91" s="22"/>
      <c r="L91" s="22"/>
      <c r="M91" s="22"/>
      <c r="N91" s="22"/>
      <c r="O91" s="22"/>
      <c r="P91" s="22"/>
    </row>
    <row r="92" spans="1:16" ht="18.399999999999999" customHeight="1">
      <c r="A92" s="7">
        <f t="shared" si="4"/>
        <v>90</v>
      </c>
      <c r="B92" s="8" t="s">
        <v>98</v>
      </c>
      <c r="C92" s="9" t="s">
        <v>187</v>
      </c>
      <c r="D92" s="9" t="s">
        <v>188</v>
      </c>
      <c r="E92" s="15" t="s">
        <v>305</v>
      </c>
      <c r="F92" s="10">
        <v>4</v>
      </c>
      <c r="G92" s="9" t="s">
        <v>9</v>
      </c>
      <c r="H92" s="10">
        <f t="shared" si="6"/>
        <v>2</v>
      </c>
      <c r="I92" s="21" t="str">
        <f t="shared" si="5"/>
        <v>{"SerialCode":  "80615","FloorId" : "e_4","Seq" : 2,"Acquired" : B,"Acquisition" : "${acquisition}"},</v>
      </c>
      <c r="J92" s="22"/>
      <c r="K92" s="22"/>
      <c r="L92" s="22"/>
      <c r="M92" s="22"/>
      <c r="N92" s="22"/>
      <c r="O92" s="22"/>
      <c r="P92" s="22"/>
    </row>
    <row r="93" spans="1:16" ht="18.399999999999999" customHeight="1">
      <c r="A93" s="7">
        <f t="shared" si="4"/>
        <v>91</v>
      </c>
      <c r="B93" s="8" t="s">
        <v>189</v>
      </c>
      <c r="C93" s="9" t="s">
        <v>190</v>
      </c>
      <c r="D93" s="9" t="s">
        <v>191</v>
      </c>
      <c r="E93" s="15" t="s">
        <v>305</v>
      </c>
      <c r="F93" s="10">
        <v>4</v>
      </c>
      <c r="G93" s="9" t="s">
        <v>9</v>
      </c>
      <c r="H93" s="10">
        <f t="shared" si="6"/>
        <v>3</v>
      </c>
      <c r="I93" s="21" t="str">
        <f t="shared" si="5"/>
        <v>{"SerialCode":  "64721","FloorId" : "e_4","Seq" : 3,"Acquired" : C,"Acquisition" : "${acquisition}"},</v>
      </c>
      <c r="J93" s="22"/>
      <c r="K93" s="22"/>
      <c r="L93" s="22"/>
      <c r="M93" s="22"/>
      <c r="N93" s="22"/>
      <c r="O93" s="22"/>
      <c r="P93" s="22"/>
    </row>
    <row r="94" spans="1:16" ht="18.399999999999999" customHeight="1">
      <c r="A94" s="7">
        <f t="shared" si="4"/>
        <v>92</v>
      </c>
      <c r="B94" s="8" t="s">
        <v>189</v>
      </c>
      <c r="C94" s="9" t="s">
        <v>192</v>
      </c>
      <c r="D94" s="9" t="s">
        <v>193</v>
      </c>
      <c r="E94" s="15" t="s">
        <v>305</v>
      </c>
      <c r="F94" s="10">
        <v>4</v>
      </c>
      <c r="G94" s="9" t="s">
        <v>9</v>
      </c>
      <c r="H94" s="10">
        <f t="shared" si="6"/>
        <v>4</v>
      </c>
      <c r="I94" s="21" t="str">
        <f t="shared" si="5"/>
        <v>{"SerialCode":  "56714","FloorId" : "e_4","Seq" : 4,"Acquired" : C,"Acquisition" : "${acquisition}"},</v>
      </c>
      <c r="J94" s="22"/>
      <c r="K94" s="22"/>
      <c r="L94" s="22"/>
      <c r="M94" s="22"/>
      <c r="N94" s="22"/>
      <c r="O94" s="22"/>
      <c r="P94" s="22"/>
    </row>
    <row r="95" spans="1:16" ht="18.399999999999999" customHeight="1">
      <c r="A95" s="7">
        <f t="shared" si="4"/>
        <v>93</v>
      </c>
      <c r="B95" s="8" t="s">
        <v>189</v>
      </c>
      <c r="C95" s="9" t="s">
        <v>194</v>
      </c>
      <c r="D95" s="9" t="s">
        <v>195</v>
      </c>
      <c r="E95" s="15" t="s">
        <v>305</v>
      </c>
      <c r="F95" s="10">
        <v>4</v>
      </c>
      <c r="G95" s="9" t="s">
        <v>9</v>
      </c>
      <c r="H95" s="10">
        <f t="shared" si="6"/>
        <v>5</v>
      </c>
      <c r="I95" s="21" t="str">
        <f t="shared" si="5"/>
        <v>{"SerialCode":  "79748","FloorId" : "e_4","Seq" : 5,"Acquired" : C,"Acquisition" : "${acquisition}"},</v>
      </c>
      <c r="J95" s="22"/>
      <c r="K95" s="22"/>
      <c r="L95" s="22"/>
      <c r="M95" s="22"/>
      <c r="N95" s="22"/>
      <c r="O95" s="22"/>
      <c r="P95" s="22"/>
    </row>
    <row r="96" spans="1:16" ht="18.399999999999999" customHeight="1">
      <c r="A96" s="7">
        <f t="shared" si="4"/>
        <v>94</v>
      </c>
      <c r="B96" s="8" t="s">
        <v>189</v>
      </c>
      <c r="C96" s="9" t="s">
        <v>196</v>
      </c>
      <c r="D96" s="9" t="s">
        <v>197</v>
      </c>
      <c r="E96" s="15" t="s">
        <v>305</v>
      </c>
      <c r="F96" s="10">
        <v>4</v>
      </c>
      <c r="G96" s="9" t="s">
        <v>9</v>
      </c>
      <c r="H96" s="10">
        <f t="shared" si="6"/>
        <v>6</v>
      </c>
      <c r="I96" s="21" t="str">
        <f t="shared" si="5"/>
        <v>{"SerialCode":  "20329","FloorId" : "e_4","Seq" : 6,"Acquired" : C,"Acquisition" : "${acquisition}"},</v>
      </c>
      <c r="J96" s="22"/>
      <c r="K96" s="22"/>
      <c r="L96" s="22"/>
      <c r="M96" s="22"/>
      <c r="N96" s="22"/>
      <c r="O96" s="22"/>
      <c r="P96" s="22"/>
    </row>
    <row r="97" spans="1:16" ht="18.399999999999999" customHeight="1">
      <c r="A97" s="7">
        <f t="shared" si="4"/>
        <v>95</v>
      </c>
      <c r="B97" s="8" t="s">
        <v>189</v>
      </c>
      <c r="C97" s="9" t="s">
        <v>198</v>
      </c>
      <c r="D97" s="9" t="s">
        <v>199</v>
      </c>
      <c r="E97" s="15" t="s">
        <v>305</v>
      </c>
      <c r="F97" s="10">
        <v>4</v>
      </c>
      <c r="G97" s="9" t="s">
        <v>9</v>
      </c>
      <c r="H97" s="10">
        <f t="shared" si="6"/>
        <v>7</v>
      </c>
      <c r="I97" s="21" t="str">
        <f t="shared" si="5"/>
        <v>{"SerialCode":  "40944","FloorId" : "e_4","Seq" : 7,"Acquired" : C,"Acquisition" : "${acquisition}"},</v>
      </c>
      <c r="J97" s="22"/>
      <c r="K97" s="22"/>
      <c r="L97" s="22"/>
      <c r="M97" s="22"/>
      <c r="N97" s="22"/>
      <c r="O97" s="22"/>
      <c r="P97" s="22"/>
    </row>
    <row r="98" spans="1:16" ht="18.399999999999999" customHeight="1">
      <c r="A98" s="7">
        <f t="shared" si="4"/>
        <v>96</v>
      </c>
      <c r="B98" s="8" t="s">
        <v>189</v>
      </c>
      <c r="C98" s="9" t="s">
        <v>200</v>
      </c>
      <c r="D98" s="9" t="s">
        <v>201</v>
      </c>
      <c r="E98" s="15" t="s">
        <v>305</v>
      </c>
      <c r="F98" s="10">
        <v>4</v>
      </c>
      <c r="G98" s="9" t="s">
        <v>9</v>
      </c>
      <c r="H98" s="10">
        <f t="shared" si="6"/>
        <v>8</v>
      </c>
      <c r="I98" s="21" t="str">
        <f t="shared" si="5"/>
        <v>{"SerialCode":  "86621","FloorId" : "e_4","Seq" : 8,"Acquired" : C,"Acquisition" : "${acquisition}"},</v>
      </c>
      <c r="J98" s="22"/>
      <c r="K98" s="22"/>
      <c r="L98" s="22"/>
      <c r="M98" s="22"/>
      <c r="N98" s="22"/>
      <c r="O98" s="22"/>
      <c r="P98" s="22"/>
    </row>
    <row r="99" spans="1:16" ht="18.399999999999999" customHeight="1">
      <c r="A99" s="7">
        <f t="shared" si="4"/>
        <v>97</v>
      </c>
      <c r="B99" s="8" t="s">
        <v>189</v>
      </c>
      <c r="C99" s="9" t="s">
        <v>202</v>
      </c>
      <c r="D99" s="9" t="s">
        <v>203</v>
      </c>
      <c r="E99" s="15" t="s">
        <v>305</v>
      </c>
      <c r="F99" s="10">
        <v>4</v>
      </c>
      <c r="G99" s="9" t="s">
        <v>9</v>
      </c>
      <c r="H99" s="10">
        <f t="shared" si="6"/>
        <v>9</v>
      </c>
      <c r="I99" s="21" t="str">
        <f t="shared" si="5"/>
        <v>{"SerialCode":  "00087","FloorId" : "e_4","Seq" : 9,"Acquired" : C,"Acquisition" : "${acquisition}"},</v>
      </c>
      <c r="J99" s="22"/>
      <c r="K99" s="22"/>
      <c r="L99" s="22"/>
      <c r="M99" s="22"/>
      <c r="N99" s="22"/>
      <c r="O99" s="22"/>
      <c r="P99" s="22"/>
    </row>
    <row r="100" spans="1:16" ht="18.399999999999999" customHeight="1">
      <c r="A100" s="7">
        <f t="shared" ref="A100:A131" si="7">SUM($A99,1)</f>
        <v>98</v>
      </c>
      <c r="B100" s="8" t="s">
        <v>189</v>
      </c>
      <c r="C100" s="9" t="s">
        <v>204</v>
      </c>
      <c r="D100" s="9" t="s">
        <v>205</v>
      </c>
      <c r="E100" s="15" t="s">
        <v>305</v>
      </c>
      <c r="F100" s="10">
        <v>4</v>
      </c>
      <c r="G100" s="9" t="s">
        <v>9</v>
      </c>
      <c r="H100" s="10">
        <f t="shared" si="6"/>
        <v>10</v>
      </c>
      <c r="I100" s="21" t="str">
        <f t="shared" si="5"/>
        <v>{"SerialCode":  "82180","FloorId" : "e_4","Seq" : 10,"Acquired" : C,"Acquisition" : "${acquisition}"},</v>
      </c>
      <c r="J100" s="22"/>
      <c r="K100" s="22"/>
      <c r="L100" s="22"/>
      <c r="M100" s="22"/>
      <c r="N100" s="22"/>
      <c r="O100" s="22"/>
      <c r="P100" s="22"/>
    </row>
    <row r="101" spans="1:16" ht="18.399999999999999" customHeight="1">
      <c r="A101" s="7">
        <f t="shared" si="7"/>
        <v>99</v>
      </c>
      <c r="B101" s="8" t="s">
        <v>189</v>
      </c>
      <c r="C101" s="9" t="s">
        <v>206</v>
      </c>
      <c r="D101" s="9" t="s">
        <v>207</v>
      </c>
      <c r="E101" s="15" t="s">
        <v>305</v>
      </c>
      <c r="F101" s="10">
        <v>4</v>
      </c>
      <c r="G101" s="9" t="s">
        <v>9</v>
      </c>
      <c r="H101" s="10">
        <f t="shared" si="6"/>
        <v>11</v>
      </c>
      <c r="I101" s="21" t="str">
        <f t="shared" si="5"/>
        <v>{"SerialCode":  "01822","FloorId" : "e_4","Seq" : 11,"Acquired" : C,"Acquisition" : "${acquisition}"},</v>
      </c>
      <c r="J101" s="22"/>
      <c r="K101" s="22"/>
      <c r="L101" s="22"/>
      <c r="M101" s="22"/>
      <c r="N101" s="22"/>
      <c r="O101" s="22"/>
      <c r="P101" s="22"/>
    </row>
    <row r="102" spans="1:16" ht="18.399999999999999" customHeight="1">
      <c r="A102" s="7">
        <f t="shared" si="7"/>
        <v>100</v>
      </c>
      <c r="B102" s="8" t="s">
        <v>189</v>
      </c>
      <c r="C102" s="9" t="s">
        <v>208</v>
      </c>
      <c r="D102" s="9" t="s">
        <v>209</v>
      </c>
      <c r="E102" s="15" t="s">
        <v>305</v>
      </c>
      <c r="F102" s="10">
        <v>4</v>
      </c>
      <c r="G102" s="9" t="s">
        <v>9</v>
      </c>
      <c r="H102" s="10">
        <f t="shared" si="6"/>
        <v>12</v>
      </c>
      <c r="I102" s="21" t="str">
        <f t="shared" si="5"/>
        <v>{"SerialCode":  "32886","FloorId" : "e_4","Seq" : 12,"Acquired" : C,"Acquisition" : "${acquisition}"},</v>
      </c>
      <c r="J102" s="22"/>
      <c r="K102" s="22"/>
      <c r="L102" s="22"/>
      <c r="M102" s="22"/>
      <c r="N102" s="22"/>
      <c r="O102" s="22"/>
      <c r="P102" s="22"/>
    </row>
    <row r="103" spans="1:16" ht="18.399999999999999" customHeight="1">
      <c r="A103" s="7">
        <f t="shared" si="7"/>
        <v>101</v>
      </c>
      <c r="B103" s="8" t="s">
        <v>189</v>
      </c>
      <c r="C103" s="9" t="s">
        <v>210</v>
      </c>
      <c r="D103" s="9" t="s">
        <v>211</v>
      </c>
      <c r="E103" s="15" t="s">
        <v>305</v>
      </c>
      <c r="F103" s="10">
        <v>4</v>
      </c>
      <c r="G103" s="9" t="s">
        <v>9</v>
      </c>
      <c r="H103" s="10">
        <f t="shared" si="6"/>
        <v>13</v>
      </c>
      <c r="I103" s="21" t="str">
        <f t="shared" si="5"/>
        <v>{"SerialCode":  "92821","FloorId" : "e_4","Seq" : 13,"Acquired" : C,"Acquisition" : "${acquisition}"},</v>
      </c>
      <c r="J103" s="22"/>
      <c r="K103" s="22"/>
      <c r="L103" s="22"/>
      <c r="M103" s="22"/>
      <c r="N103" s="22"/>
      <c r="O103" s="22"/>
      <c r="P103" s="22"/>
    </row>
    <row r="104" spans="1:16" ht="18.399999999999999" customHeight="1">
      <c r="A104" s="7">
        <f t="shared" si="7"/>
        <v>102</v>
      </c>
      <c r="B104" s="8" t="s">
        <v>189</v>
      </c>
      <c r="C104" s="9" t="s">
        <v>212</v>
      </c>
      <c r="D104" s="9" t="s">
        <v>213</v>
      </c>
      <c r="E104" s="15" t="s">
        <v>305</v>
      </c>
      <c r="F104" s="10">
        <v>4</v>
      </c>
      <c r="G104" s="9" t="s">
        <v>9</v>
      </c>
      <c r="H104" s="10">
        <f t="shared" si="6"/>
        <v>14</v>
      </c>
      <c r="I104" s="21" t="str">
        <f t="shared" si="5"/>
        <v>{"SerialCode":  "54336","FloorId" : "e_4","Seq" : 14,"Acquired" : C,"Acquisition" : "${acquisition}"},</v>
      </c>
      <c r="J104" s="22"/>
      <c r="K104" s="22"/>
      <c r="L104" s="22"/>
      <c r="M104" s="22"/>
      <c r="N104" s="22"/>
      <c r="O104" s="22"/>
      <c r="P104" s="22"/>
    </row>
    <row r="105" spans="1:16" ht="18.399999999999999" customHeight="1">
      <c r="A105" s="7">
        <f t="shared" si="7"/>
        <v>103</v>
      </c>
      <c r="B105" s="8" t="s">
        <v>189</v>
      </c>
      <c r="C105" s="9" t="s">
        <v>214</v>
      </c>
      <c r="D105" s="9" t="s">
        <v>215</v>
      </c>
      <c r="E105" s="15" t="s">
        <v>305</v>
      </c>
      <c r="F105" s="10">
        <v>4</v>
      </c>
      <c r="G105" s="9" t="s">
        <v>9</v>
      </c>
      <c r="H105" s="10">
        <f t="shared" si="6"/>
        <v>15</v>
      </c>
      <c r="I105" s="21" t="str">
        <f t="shared" si="5"/>
        <v>{"SerialCode":  "82997","FloorId" : "e_4","Seq" : 15,"Acquired" : C,"Acquisition" : "${acquisition}"},</v>
      </c>
      <c r="J105" s="22"/>
      <c r="K105" s="22"/>
      <c r="L105" s="22"/>
      <c r="M105" s="22"/>
      <c r="N105" s="22"/>
      <c r="O105" s="22"/>
      <c r="P105" s="22"/>
    </row>
    <row r="106" spans="1:16" ht="18.399999999999999" customHeight="1">
      <c r="A106" s="7">
        <f t="shared" si="7"/>
        <v>104</v>
      </c>
      <c r="B106" s="8" t="s">
        <v>189</v>
      </c>
      <c r="C106" s="9" t="s">
        <v>216</v>
      </c>
      <c r="D106" s="9" t="s">
        <v>217</v>
      </c>
      <c r="E106" s="15" t="s">
        <v>305</v>
      </c>
      <c r="F106" s="10">
        <v>4</v>
      </c>
      <c r="G106" s="9" t="s">
        <v>9</v>
      </c>
      <c r="H106" s="10">
        <f t="shared" si="6"/>
        <v>16</v>
      </c>
      <c r="I106" s="21" t="str">
        <f t="shared" si="5"/>
        <v>{"SerialCode":  "77385","FloorId" : "e_4","Seq" : 16,"Acquired" : C,"Acquisition" : "${acquisition}"},</v>
      </c>
      <c r="J106" s="22"/>
      <c r="K106" s="22"/>
      <c r="L106" s="22"/>
      <c r="M106" s="22"/>
      <c r="N106" s="22"/>
      <c r="O106" s="22"/>
      <c r="P106" s="22"/>
    </row>
    <row r="107" spans="1:16" ht="18.399999999999999" customHeight="1">
      <c r="A107" s="7">
        <f t="shared" si="7"/>
        <v>105</v>
      </c>
      <c r="B107" s="8" t="s">
        <v>189</v>
      </c>
      <c r="C107" s="9" t="s">
        <v>218</v>
      </c>
      <c r="D107" s="9" t="s">
        <v>219</v>
      </c>
      <c r="E107" s="15" t="s">
        <v>305</v>
      </c>
      <c r="F107" s="10">
        <v>4</v>
      </c>
      <c r="G107" s="9" t="s">
        <v>9</v>
      </c>
      <c r="H107" s="10">
        <f t="shared" si="6"/>
        <v>17</v>
      </c>
      <c r="I107" s="21" t="str">
        <f t="shared" si="5"/>
        <v>{"SerialCode":  "44537","FloorId" : "e_4","Seq" : 17,"Acquired" : C,"Acquisition" : "${acquisition}"},</v>
      </c>
      <c r="J107" s="22"/>
      <c r="K107" s="22"/>
      <c r="L107" s="22"/>
      <c r="M107" s="22"/>
      <c r="N107" s="22"/>
      <c r="O107" s="22"/>
      <c r="P107" s="22"/>
    </row>
    <row r="108" spans="1:16" ht="18.399999999999999" customHeight="1">
      <c r="A108" s="7">
        <f t="shared" si="7"/>
        <v>106</v>
      </c>
      <c r="B108" s="8" t="s">
        <v>220</v>
      </c>
      <c r="C108" s="9" t="s">
        <v>221</v>
      </c>
      <c r="D108" s="9" t="s">
        <v>222</v>
      </c>
      <c r="E108" s="15" t="s">
        <v>305</v>
      </c>
      <c r="F108" s="10">
        <v>5</v>
      </c>
      <c r="G108" s="9" t="s">
        <v>223</v>
      </c>
      <c r="H108" s="10">
        <f t="shared" si="6"/>
        <v>1</v>
      </c>
      <c r="I108" s="21" t="str">
        <f t="shared" si="5"/>
        <v>{"SerialCode":  "33919","FloorId" : "e_5","Seq" : 1,"Acquired" : N,"Acquisition" : "${acquisition}"},</v>
      </c>
      <c r="J108" s="22"/>
      <c r="K108" s="22"/>
      <c r="L108" s="22"/>
      <c r="M108" s="22"/>
      <c r="N108" s="22"/>
      <c r="O108" s="22"/>
      <c r="P108" s="22"/>
    </row>
    <row r="109" spans="1:16" ht="18.399999999999999" customHeight="1">
      <c r="A109" s="7">
        <f t="shared" si="7"/>
        <v>107</v>
      </c>
      <c r="B109" s="8" t="s">
        <v>189</v>
      </c>
      <c r="C109" s="9" t="s">
        <v>224</v>
      </c>
      <c r="D109" s="9" t="s">
        <v>225</v>
      </c>
      <c r="E109" s="15" t="s">
        <v>305</v>
      </c>
      <c r="F109" s="10">
        <v>5</v>
      </c>
      <c r="G109" s="9" t="s">
        <v>9</v>
      </c>
      <c r="H109" s="10">
        <f t="shared" si="6"/>
        <v>2</v>
      </c>
      <c r="I109" s="21" t="str">
        <f t="shared" si="5"/>
        <v>{"SerialCode":  "77143","FloorId" : "e_5","Seq" : 2,"Acquired" : C,"Acquisition" : "${acquisition}"},</v>
      </c>
      <c r="J109" s="22"/>
      <c r="K109" s="22"/>
      <c r="L109" s="22"/>
      <c r="M109" s="22"/>
      <c r="N109" s="22"/>
      <c r="O109" s="22"/>
      <c r="P109" s="22"/>
    </row>
    <row r="110" spans="1:16" ht="18.399999999999999" customHeight="1">
      <c r="A110" s="7">
        <f t="shared" si="7"/>
        <v>108</v>
      </c>
      <c r="B110" s="8" t="s">
        <v>189</v>
      </c>
      <c r="C110" s="9" t="s">
        <v>226</v>
      </c>
      <c r="D110" s="9" t="s">
        <v>227</v>
      </c>
      <c r="E110" s="15" t="s">
        <v>305</v>
      </c>
      <c r="F110" s="10">
        <v>5</v>
      </c>
      <c r="G110" s="9" t="s">
        <v>9</v>
      </c>
      <c r="H110" s="10">
        <f t="shared" si="6"/>
        <v>3</v>
      </c>
      <c r="I110" s="21" t="str">
        <f t="shared" si="5"/>
        <v>{"SerialCode":  "48211","FloorId" : "e_5","Seq" : 3,"Acquired" : C,"Acquisition" : "${acquisition}"},</v>
      </c>
      <c r="J110" s="22"/>
      <c r="K110" s="22"/>
      <c r="L110" s="22"/>
      <c r="M110" s="22"/>
      <c r="N110" s="22"/>
      <c r="O110" s="22"/>
      <c r="P110" s="22"/>
    </row>
    <row r="111" spans="1:16" ht="18.399999999999999" customHeight="1">
      <c r="A111" s="7">
        <f t="shared" si="7"/>
        <v>109</v>
      </c>
      <c r="B111" s="8" t="s">
        <v>220</v>
      </c>
      <c r="C111" s="9" t="s">
        <v>228</v>
      </c>
      <c r="D111" s="9" t="s">
        <v>229</v>
      </c>
      <c r="E111" s="15" t="s">
        <v>305</v>
      </c>
      <c r="F111" s="10">
        <v>5</v>
      </c>
      <c r="G111" s="9" t="s">
        <v>223</v>
      </c>
      <c r="H111" s="10">
        <f t="shared" si="6"/>
        <v>4</v>
      </c>
      <c r="I111" s="21" t="str">
        <f t="shared" si="5"/>
        <v>{"SerialCode":  "61837","FloorId" : "e_5","Seq" : 4,"Acquired" : N,"Acquisition" : "${acquisition}"},</v>
      </c>
      <c r="J111" s="22"/>
      <c r="K111" s="22"/>
      <c r="L111" s="22"/>
      <c r="M111" s="22"/>
      <c r="N111" s="22"/>
      <c r="O111" s="22"/>
      <c r="P111" s="22"/>
    </row>
    <row r="112" spans="1:16" ht="18.399999999999999" customHeight="1">
      <c r="A112" s="7">
        <f t="shared" si="7"/>
        <v>110</v>
      </c>
      <c r="B112" s="8" t="s">
        <v>220</v>
      </c>
      <c r="C112" s="9" t="s">
        <v>230</v>
      </c>
      <c r="D112" s="9" t="s">
        <v>231</v>
      </c>
      <c r="E112" s="15" t="s">
        <v>305</v>
      </c>
      <c r="F112" s="10">
        <v>5</v>
      </c>
      <c r="G112" s="9" t="s">
        <v>223</v>
      </c>
      <c r="H112" s="10">
        <f t="shared" si="6"/>
        <v>5</v>
      </c>
      <c r="I112" s="21" t="str">
        <f t="shared" si="5"/>
        <v>{"SerialCode":  "05712","FloorId" : "e_5","Seq" : 5,"Acquired" : N,"Acquisition" : "${acquisition}"},</v>
      </c>
      <c r="J112" s="22"/>
      <c r="K112" s="22"/>
      <c r="L112" s="22"/>
      <c r="M112" s="22"/>
      <c r="N112" s="22"/>
      <c r="O112" s="22"/>
      <c r="P112" s="22"/>
    </row>
    <row r="113" spans="1:16" ht="18.399999999999999" customHeight="1">
      <c r="A113" s="7">
        <f t="shared" si="7"/>
        <v>111</v>
      </c>
      <c r="B113" s="8" t="s">
        <v>189</v>
      </c>
      <c r="C113" s="9" t="s">
        <v>232</v>
      </c>
      <c r="D113" s="9" t="s">
        <v>233</v>
      </c>
      <c r="E113" s="15" t="s">
        <v>305</v>
      </c>
      <c r="F113" s="10">
        <v>5</v>
      </c>
      <c r="G113" s="9" t="s">
        <v>9</v>
      </c>
      <c r="H113" s="10">
        <f t="shared" si="6"/>
        <v>6</v>
      </c>
      <c r="I113" s="21" t="str">
        <f t="shared" si="5"/>
        <v>{"SerialCode":  "49854","FloorId" : "e_5","Seq" : 6,"Acquired" : C,"Acquisition" : "${acquisition}"},</v>
      </c>
      <c r="J113" s="22"/>
      <c r="K113" s="22"/>
      <c r="L113" s="22"/>
      <c r="M113" s="22"/>
      <c r="N113" s="22"/>
      <c r="O113" s="22"/>
      <c r="P113" s="22"/>
    </row>
    <row r="114" spans="1:16" ht="18.399999999999999" customHeight="1">
      <c r="A114" s="7">
        <f t="shared" si="7"/>
        <v>112</v>
      </c>
      <c r="B114" s="8" t="s">
        <v>220</v>
      </c>
      <c r="C114" s="9" t="s">
        <v>234</v>
      </c>
      <c r="D114" s="9" t="s">
        <v>235</v>
      </c>
      <c r="E114" s="15" t="s">
        <v>305</v>
      </c>
      <c r="F114" s="10">
        <v>5</v>
      </c>
      <c r="G114" s="9" t="s">
        <v>223</v>
      </c>
      <c r="H114" s="10">
        <f t="shared" si="6"/>
        <v>7</v>
      </c>
      <c r="I114" s="21" t="str">
        <f t="shared" si="5"/>
        <v>{"SerialCode":  "21710","FloorId" : "e_5","Seq" : 7,"Acquired" : N,"Acquisition" : "${acquisition}"},</v>
      </c>
      <c r="J114" s="22"/>
      <c r="K114" s="22"/>
      <c r="L114" s="22"/>
      <c r="M114" s="22"/>
      <c r="N114" s="22"/>
      <c r="O114" s="22"/>
      <c r="P114" s="22"/>
    </row>
    <row r="115" spans="1:16" ht="18.399999999999999" customHeight="1">
      <c r="A115" s="7">
        <f t="shared" si="7"/>
        <v>113</v>
      </c>
      <c r="B115" s="8" t="s">
        <v>189</v>
      </c>
      <c r="C115" s="9" t="s">
        <v>236</v>
      </c>
      <c r="D115" s="9" t="s">
        <v>237</v>
      </c>
      <c r="E115" s="15" t="s">
        <v>305</v>
      </c>
      <c r="F115" s="10">
        <v>5</v>
      </c>
      <c r="G115" s="9" t="s">
        <v>9</v>
      </c>
      <c r="H115" s="10">
        <f t="shared" si="6"/>
        <v>8</v>
      </c>
      <c r="I115" s="21" t="str">
        <f t="shared" si="5"/>
        <v>{"SerialCode":  "29818","FloorId" : "e_5","Seq" : 8,"Acquired" : C,"Acquisition" : "${acquisition}"},</v>
      </c>
      <c r="J115" s="22"/>
      <c r="K115" s="22"/>
      <c r="L115" s="22"/>
      <c r="M115" s="22"/>
      <c r="N115" s="22"/>
      <c r="O115" s="22"/>
      <c r="P115" s="22"/>
    </row>
    <row r="116" spans="1:16" ht="18.399999999999999" customHeight="1">
      <c r="A116" s="7">
        <f t="shared" si="7"/>
        <v>114</v>
      </c>
      <c r="B116" s="8" t="s">
        <v>189</v>
      </c>
      <c r="C116" s="9" t="s">
        <v>238</v>
      </c>
      <c r="D116" s="9" t="s">
        <v>239</v>
      </c>
      <c r="E116" s="15" t="s">
        <v>305</v>
      </c>
      <c r="F116" s="10">
        <v>5</v>
      </c>
      <c r="G116" s="9" t="s">
        <v>9</v>
      </c>
      <c r="H116" s="10">
        <f t="shared" si="6"/>
        <v>9</v>
      </c>
      <c r="I116" s="21" t="str">
        <f t="shared" si="5"/>
        <v>{"SerialCode":  "60896","FloorId" : "e_5","Seq" : 9,"Acquired" : C,"Acquisition" : "${acquisition}"},</v>
      </c>
      <c r="J116" s="22"/>
      <c r="K116" s="22"/>
      <c r="L116" s="22"/>
      <c r="M116" s="22"/>
      <c r="N116" s="22"/>
      <c r="O116" s="22"/>
      <c r="P116" s="22"/>
    </row>
    <row r="117" spans="1:16" ht="18.399999999999999" customHeight="1">
      <c r="A117" s="7">
        <f t="shared" si="7"/>
        <v>115</v>
      </c>
      <c r="B117" s="8" t="s">
        <v>189</v>
      </c>
      <c r="C117" s="9" t="s">
        <v>240</v>
      </c>
      <c r="D117" s="9" t="s">
        <v>241</v>
      </c>
      <c r="E117" s="15" t="s">
        <v>305</v>
      </c>
      <c r="F117" s="10">
        <v>5</v>
      </c>
      <c r="G117" s="9" t="s">
        <v>9</v>
      </c>
      <c r="H117" s="10">
        <f t="shared" si="6"/>
        <v>10</v>
      </c>
      <c r="I117" s="21" t="str">
        <f t="shared" si="5"/>
        <v>{"SerialCode":  "30111","FloorId" : "e_5","Seq" : 10,"Acquired" : C,"Acquisition" : "${acquisition}"},</v>
      </c>
      <c r="J117" s="22"/>
      <c r="K117" s="22"/>
      <c r="L117" s="22"/>
      <c r="M117" s="22"/>
      <c r="N117" s="22"/>
      <c r="O117" s="22"/>
      <c r="P117" s="22"/>
    </row>
    <row r="118" spans="1:16" ht="18.399999999999999" customHeight="1">
      <c r="A118" s="7">
        <f t="shared" si="7"/>
        <v>116</v>
      </c>
      <c r="B118" s="8" t="s">
        <v>189</v>
      </c>
      <c r="C118" s="9" t="s">
        <v>242</v>
      </c>
      <c r="D118" s="9" t="s">
        <v>243</v>
      </c>
      <c r="E118" s="15" t="s">
        <v>305</v>
      </c>
      <c r="F118" s="10">
        <v>5</v>
      </c>
      <c r="G118" s="9" t="s">
        <v>9</v>
      </c>
      <c r="H118" s="10">
        <f t="shared" si="6"/>
        <v>11</v>
      </c>
      <c r="I118" s="21" t="str">
        <f t="shared" si="5"/>
        <v>{"SerialCode":  "66396","FloorId" : "e_5","Seq" : 11,"Acquired" : C,"Acquisition" : "${acquisition}"},</v>
      </c>
      <c r="J118" s="22"/>
      <c r="K118" s="22"/>
      <c r="L118" s="22"/>
      <c r="M118" s="22"/>
      <c r="N118" s="22"/>
      <c r="O118" s="22"/>
      <c r="P118" s="22"/>
    </row>
    <row r="119" spans="1:16" ht="18.399999999999999" customHeight="1">
      <c r="A119" s="7">
        <f t="shared" si="7"/>
        <v>117</v>
      </c>
      <c r="B119" s="8" t="s">
        <v>220</v>
      </c>
      <c r="C119" s="9" t="s">
        <v>244</v>
      </c>
      <c r="D119" s="9" t="s">
        <v>245</v>
      </c>
      <c r="E119" s="15" t="s">
        <v>305</v>
      </c>
      <c r="F119" s="10">
        <v>6</v>
      </c>
      <c r="G119" s="9" t="s">
        <v>246</v>
      </c>
      <c r="H119" s="10">
        <f t="shared" si="6"/>
        <v>1</v>
      </c>
      <c r="I119" s="21" t="str">
        <f t="shared" si="5"/>
        <v>{"SerialCode":  "47274","FloorId" : "e_6","Seq" : 1,"Acquired" : N,"Acquisition" : "${acquisition}"},</v>
      </c>
      <c r="J119" s="22"/>
      <c r="K119" s="22"/>
      <c r="L119" s="22"/>
      <c r="M119" s="22"/>
      <c r="N119" s="22"/>
      <c r="O119" s="22"/>
      <c r="P119" s="22"/>
    </row>
    <row r="120" spans="1:16" ht="18.399999999999999" customHeight="1">
      <c r="A120" s="7">
        <f t="shared" si="7"/>
        <v>118</v>
      </c>
      <c r="B120" s="8" t="s">
        <v>220</v>
      </c>
      <c r="C120" s="9" t="s">
        <v>247</v>
      </c>
      <c r="D120" s="9" t="s">
        <v>245</v>
      </c>
      <c r="E120" s="15" t="s">
        <v>305</v>
      </c>
      <c r="F120" s="10">
        <v>7</v>
      </c>
      <c r="G120" s="9" t="s">
        <v>246</v>
      </c>
      <c r="H120" s="10">
        <f t="shared" si="6"/>
        <v>1</v>
      </c>
      <c r="I120" s="21" t="str">
        <f t="shared" si="5"/>
        <v>{"SerialCode":  "15634","FloorId" : "e_7","Seq" : 1,"Acquired" : N,"Acquisition" : "${acquisition}"},</v>
      </c>
      <c r="J120" s="22"/>
      <c r="K120" s="22"/>
      <c r="L120" s="22"/>
      <c r="M120" s="22"/>
      <c r="N120" s="22"/>
      <c r="O120" s="22"/>
      <c r="P120" s="22"/>
    </row>
    <row r="121" spans="1:16" ht="18.399999999999999" customHeight="1">
      <c r="A121" s="7">
        <f t="shared" si="7"/>
        <v>119</v>
      </c>
      <c r="B121" s="8" t="s">
        <v>189</v>
      </c>
      <c r="C121" s="9" t="s">
        <v>248</v>
      </c>
      <c r="D121" s="9" t="s">
        <v>249</v>
      </c>
      <c r="E121" s="16" t="s">
        <v>306</v>
      </c>
      <c r="F121" s="10">
        <v>1</v>
      </c>
      <c r="G121" s="9" t="s">
        <v>9</v>
      </c>
      <c r="H121" s="10">
        <f t="shared" si="6"/>
        <v>1</v>
      </c>
      <c r="I121" s="21" t="str">
        <f t="shared" si="5"/>
        <v>{"SerialCode":  "94346","FloorId" : "w_1","Seq" : 1,"Acquired" : C,"Acquisition" : "${acquisition}"},</v>
      </c>
      <c r="J121" s="22"/>
      <c r="K121" s="22"/>
      <c r="L121" s="22"/>
      <c r="M121" s="22"/>
      <c r="N121" s="22"/>
      <c r="O121" s="22"/>
      <c r="P121" s="22"/>
    </row>
    <row r="122" spans="1:16" ht="18.399999999999999" customHeight="1">
      <c r="A122" s="7">
        <f t="shared" si="7"/>
        <v>120</v>
      </c>
      <c r="B122" s="8" t="s">
        <v>189</v>
      </c>
      <c r="C122" s="9" t="s">
        <v>250</v>
      </c>
      <c r="D122" s="9" t="s">
        <v>251</v>
      </c>
      <c r="E122" s="16" t="s">
        <v>306</v>
      </c>
      <c r="F122" s="10">
        <v>1</v>
      </c>
      <c r="G122" s="9" t="s">
        <v>9</v>
      </c>
      <c r="H122" s="10">
        <f t="shared" si="6"/>
        <v>2</v>
      </c>
      <c r="I122" s="21" t="str">
        <f t="shared" si="5"/>
        <v>{"SerialCode":  "64831","FloorId" : "w_1","Seq" : 2,"Acquired" : C,"Acquisition" : "${acquisition}"},</v>
      </c>
      <c r="J122" s="22"/>
      <c r="K122" s="22"/>
      <c r="L122" s="22"/>
      <c r="M122" s="22"/>
      <c r="N122" s="22"/>
      <c r="O122" s="22"/>
      <c r="P122" s="22"/>
    </row>
    <row r="123" spans="1:16" ht="18.399999999999999" customHeight="1">
      <c r="A123" s="7">
        <f t="shared" si="7"/>
        <v>121</v>
      </c>
      <c r="B123" s="8" t="s">
        <v>220</v>
      </c>
      <c r="C123" s="9" t="s">
        <v>252</v>
      </c>
      <c r="D123" s="9" t="s">
        <v>253</v>
      </c>
      <c r="E123" s="16" t="s">
        <v>306</v>
      </c>
      <c r="F123" s="10">
        <v>2</v>
      </c>
      <c r="G123" s="9" t="s">
        <v>223</v>
      </c>
      <c r="H123" s="10">
        <f t="shared" si="6"/>
        <v>1</v>
      </c>
      <c r="I123" s="21" t="str">
        <f t="shared" si="5"/>
        <v>{"SerialCode":  "64588","FloorId" : "w_2","Seq" : 1,"Acquired" : N,"Acquisition" : "${acquisition}"},</v>
      </c>
      <c r="J123" s="22"/>
      <c r="K123" s="22"/>
      <c r="L123" s="22"/>
      <c r="M123" s="22"/>
      <c r="N123" s="22"/>
      <c r="O123" s="22"/>
      <c r="P123" s="22"/>
    </row>
    <row r="124" spans="1:16" ht="18.399999999999999" customHeight="1">
      <c r="A124" s="7">
        <f t="shared" si="7"/>
        <v>122</v>
      </c>
      <c r="B124" s="8" t="s">
        <v>189</v>
      </c>
      <c r="C124" s="9" t="s">
        <v>254</v>
      </c>
      <c r="D124" s="9" t="s">
        <v>255</v>
      </c>
      <c r="E124" s="16" t="s">
        <v>306</v>
      </c>
      <c r="F124" s="10">
        <v>3</v>
      </c>
      <c r="G124" s="9" t="s">
        <v>9</v>
      </c>
      <c r="H124" s="10">
        <f t="shared" si="6"/>
        <v>1</v>
      </c>
      <c r="I124" s="21" t="str">
        <f t="shared" si="5"/>
        <v>{"SerialCode":  "43004","FloorId" : "w_3","Seq" : 1,"Acquired" : C,"Acquisition" : "${acquisition}"},</v>
      </c>
      <c r="J124" s="22"/>
      <c r="K124" s="22"/>
      <c r="L124" s="22"/>
      <c r="M124" s="22"/>
      <c r="N124" s="22"/>
      <c r="O124" s="22"/>
      <c r="P124" s="22"/>
    </row>
    <row r="125" spans="1:16" ht="18.399999999999999" customHeight="1">
      <c r="A125" s="7">
        <f t="shared" si="7"/>
        <v>123</v>
      </c>
      <c r="B125" s="8" t="s">
        <v>189</v>
      </c>
      <c r="C125" s="9" t="s">
        <v>256</v>
      </c>
      <c r="D125" s="9" t="s">
        <v>257</v>
      </c>
      <c r="E125" s="16" t="s">
        <v>306</v>
      </c>
      <c r="F125" s="10">
        <v>3</v>
      </c>
      <c r="G125" s="9" t="s">
        <v>9</v>
      </c>
      <c r="H125" s="10">
        <f t="shared" si="6"/>
        <v>2</v>
      </c>
      <c r="I125" s="21" t="str">
        <f t="shared" si="5"/>
        <v>{"SerialCode":  "91921","FloorId" : "w_3","Seq" : 2,"Acquired" : C,"Acquisition" : "${acquisition}"},</v>
      </c>
      <c r="J125" s="22"/>
      <c r="K125" s="22"/>
      <c r="L125" s="22"/>
      <c r="M125" s="22"/>
      <c r="N125" s="22"/>
      <c r="O125" s="22"/>
      <c r="P125" s="22"/>
    </row>
    <row r="126" spans="1:16" ht="18.399999999999999" customHeight="1">
      <c r="A126" s="7">
        <f t="shared" si="7"/>
        <v>124</v>
      </c>
      <c r="B126" s="8" t="s">
        <v>189</v>
      </c>
      <c r="C126" s="9" t="s">
        <v>258</v>
      </c>
      <c r="D126" s="9" t="s">
        <v>259</v>
      </c>
      <c r="E126" s="16" t="s">
        <v>306</v>
      </c>
      <c r="F126" s="10">
        <v>3</v>
      </c>
      <c r="G126" s="9" t="s">
        <v>9</v>
      </c>
      <c r="H126" s="10">
        <f t="shared" si="6"/>
        <v>3</v>
      </c>
      <c r="I126" s="21" t="str">
        <f t="shared" si="5"/>
        <v>{"SerialCode":  "65840","FloorId" : "w_3","Seq" : 3,"Acquired" : C,"Acquisition" : "${acquisition}"},</v>
      </c>
      <c r="J126" s="22"/>
      <c r="K126" s="22"/>
      <c r="L126" s="22"/>
      <c r="M126" s="22"/>
      <c r="N126" s="22"/>
      <c r="O126" s="22"/>
      <c r="P126" s="22"/>
    </row>
    <row r="127" spans="1:16" ht="18.399999999999999" customHeight="1">
      <c r="A127" s="7">
        <f t="shared" si="7"/>
        <v>125</v>
      </c>
      <c r="B127" s="8" t="s">
        <v>189</v>
      </c>
      <c r="C127" s="9" t="s">
        <v>260</v>
      </c>
      <c r="D127" s="9" t="s">
        <v>261</v>
      </c>
      <c r="E127" s="16" t="s">
        <v>306</v>
      </c>
      <c r="F127" s="10">
        <v>3</v>
      </c>
      <c r="G127" s="9" t="s">
        <v>9</v>
      </c>
      <c r="H127" s="10">
        <f t="shared" si="6"/>
        <v>4</v>
      </c>
      <c r="I127" s="21" t="str">
        <f t="shared" si="5"/>
        <v>{"SerialCode":  "36866","FloorId" : "w_3","Seq" : 4,"Acquired" : C,"Acquisition" : "${acquisition}"},</v>
      </c>
      <c r="J127" s="22"/>
      <c r="K127" s="22"/>
      <c r="L127" s="22"/>
      <c r="M127" s="22"/>
      <c r="N127" s="22"/>
      <c r="O127" s="22"/>
      <c r="P127" s="22"/>
    </row>
    <row r="128" spans="1:16" ht="18.399999999999999" customHeight="1">
      <c r="A128" s="7">
        <f t="shared" si="7"/>
        <v>126</v>
      </c>
      <c r="B128" s="8" t="s">
        <v>189</v>
      </c>
      <c r="C128" s="9" t="s">
        <v>262</v>
      </c>
      <c r="D128" s="9" t="s">
        <v>263</v>
      </c>
      <c r="E128" s="16" t="s">
        <v>306</v>
      </c>
      <c r="F128" s="10">
        <v>3</v>
      </c>
      <c r="G128" s="9" t="s">
        <v>9</v>
      </c>
      <c r="H128" s="10">
        <f t="shared" si="6"/>
        <v>5</v>
      </c>
      <c r="I128" s="21" t="str">
        <f t="shared" si="5"/>
        <v>{"SerialCode":  "61845","FloorId" : "w_3","Seq" : 5,"Acquired" : C,"Acquisition" : "${acquisition}"},</v>
      </c>
      <c r="J128" s="22"/>
      <c r="K128" s="22"/>
      <c r="L128" s="22"/>
      <c r="M128" s="22"/>
      <c r="N128" s="22"/>
      <c r="O128" s="22"/>
      <c r="P128" s="22"/>
    </row>
    <row r="129" spans="1:16" ht="18.399999999999999" customHeight="1">
      <c r="A129" s="7">
        <f t="shared" si="7"/>
        <v>127</v>
      </c>
      <c r="B129" s="8" t="s">
        <v>189</v>
      </c>
      <c r="C129" s="9" t="s">
        <v>264</v>
      </c>
      <c r="D129" s="9" t="s">
        <v>265</v>
      </c>
      <c r="E129" s="16" t="s">
        <v>306</v>
      </c>
      <c r="F129" s="10">
        <v>3</v>
      </c>
      <c r="G129" s="9" t="s">
        <v>9</v>
      </c>
      <c r="H129" s="10">
        <f t="shared" si="6"/>
        <v>6</v>
      </c>
      <c r="I129" s="21" t="str">
        <f t="shared" si="5"/>
        <v>{"SerialCode":  "12726","FloorId" : "w_3","Seq" : 6,"Acquired" : C,"Acquisition" : "${acquisition}"},</v>
      </c>
      <c r="J129" s="22"/>
      <c r="K129" s="22"/>
      <c r="L129" s="22"/>
      <c r="M129" s="22"/>
      <c r="N129" s="22"/>
      <c r="O129" s="22"/>
      <c r="P129" s="22"/>
    </row>
    <row r="130" spans="1:16" ht="18.399999999999999" customHeight="1">
      <c r="A130" s="7">
        <f t="shared" si="7"/>
        <v>128</v>
      </c>
      <c r="B130" s="8" t="s">
        <v>220</v>
      </c>
      <c r="C130" s="9" t="s">
        <v>266</v>
      </c>
      <c r="D130" s="9" t="s">
        <v>267</v>
      </c>
      <c r="E130" s="16" t="s">
        <v>306</v>
      </c>
      <c r="F130" s="10">
        <v>4</v>
      </c>
      <c r="G130" s="9" t="s">
        <v>223</v>
      </c>
      <c r="H130" s="10">
        <f t="shared" si="6"/>
        <v>1</v>
      </c>
      <c r="I130" s="21" t="str">
        <f t="shared" si="5"/>
        <v>{"SerialCode":  "37044","FloorId" : "w_4","Seq" : 1,"Acquired" : N,"Acquisition" : "${acquisition}"},</v>
      </c>
      <c r="J130" s="22"/>
      <c r="K130" s="22"/>
      <c r="L130" s="22"/>
      <c r="M130" s="22"/>
      <c r="N130" s="22"/>
      <c r="O130" s="22"/>
      <c r="P130" s="22"/>
    </row>
    <row r="131" spans="1:16" ht="18.399999999999999" customHeight="1">
      <c r="A131" s="7">
        <f t="shared" si="7"/>
        <v>129</v>
      </c>
      <c r="B131" s="8" t="s">
        <v>189</v>
      </c>
      <c r="C131" s="9" t="s">
        <v>268</v>
      </c>
      <c r="D131" s="9" t="s">
        <v>269</v>
      </c>
      <c r="E131" s="16" t="s">
        <v>306</v>
      </c>
      <c r="F131" s="10">
        <v>4</v>
      </c>
      <c r="G131" s="9" t="s">
        <v>9</v>
      </c>
      <c r="H131" s="10">
        <f t="shared" si="6"/>
        <v>2</v>
      </c>
      <c r="I131" s="21" t="str">
        <f t="shared" si="5"/>
        <v>{"SerialCode":  "98503","FloorId" : "w_4","Seq" : 2,"Acquired" : C,"Acquisition" : "${acquisition}"},</v>
      </c>
      <c r="J131" s="22"/>
      <c r="K131" s="22"/>
      <c r="L131" s="22"/>
      <c r="M131" s="22"/>
      <c r="N131" s="22"/>
      <c r="O131" s="22"/>
      <c r="P131" s="22"/>
    </row>
    <row r="132" spans="1:16" ht="18.399999999999999" customHeight="1">
      <c r="A132" s="7">
        <f t="shared" ref="A132:A148" si="8">SUM($A131,1)</f>
        <v>130</v>
      </c>
      <c r="B132" s="8" t="s">
        <v>189</v>
      </c>
      <c r="C132" s="9" t="s">
        <v>270</v>
      </c>
      <c r="D132" s="9" t="s">
        <v>271</v>
      </c>
      <c r="E132" s="16" t="s">
        <v>306</v>
      </c>
      <c r="F132" s="10">
        <v>4</v>
      </c>
      <c r="G132" s="9" t="s">
        <v>9</v>
      </c>
      <c r="H132" s="10">
        <f t="shared" si="6"/>
        <v>3</v>
      </c>
      <c r="I132" s="21" t="str">
        <f t="shared" ref="I132:I148" si="9">SUBSTITUTE(SUBSTITUTE(SUBSTITUTE(SUBSTITUTE($I$1,"${serialCode}",$C132),"${floorId}",$E132&amp;"_"&amp;$F132),"${seq}",$H132),"${acquired}",$B132)</f>
        <v>{"SerialCode":  "22522","FloorId" : "w_4","Seq" : 3,"Acquired" : C,"Acquisition" : "${acquisition}"},</v>
      </c>
      <c r="J132" s="22"/>
      <c r="K132" s="22"/>
      <c r="L132" s="22"/>
      <c r="M132" s="22"/>
      <c r="N132" s="22"/>
      <c r="O132" s="22"/>
      <c r="P132" s="22"/>
    </row>
    <row r="133" spans="1:16" ht="18.399999999999999" customHeight="1">
      <c r="A133" s="7">
        <f t="shared" si="8"/>
        <v>131</v>
      </c>
      <c r="B133" s="8" t="s">
        <v>220</v>
      </c>
      <c r="C133" s="9" t="s">
        <v>272</v>
      </c>
      <c r="D133" s="9" t="s">
        <v>273</v>
      </c>
      <c r="E133" s="16" t="s">
        <v>306</v>
      </c>
      <c r="F133" s="10">
        <v>5</v>
      </c>
      <c r="G133" s="9" t="s">
        <v>246</v>
      </c>
      <c r="H133" s="10">
        <f t="shared" ref="H133:H147" si="10">IF(F133=F132,H132+1,1)</f>
        <v>1</v>
      </c>
      <c r="I133" s="21" t="str">
        <f t="shared" si="9"/>
        <v>{"SerialCode":  "60906","FloorId" : "w_5","Seq" : 1,"Acquired" : N,"Acquisition" : "${acquisition}"},</v>
      </c>
      <c r="J133" s="22"/>
      <c r="K133" s="22"/>
      <c r="L133" s="22"/>
      <c r="M133" s="22"/>
      <c r="N133" s="22"/>
      <c r="O133" s="22"/>
      <c r="P133" s="22"/>
    </row>
    <row r="134" spans="1:16" ht="18.399999999999999" customHeight="1">
      <c r="A134" s="7">
        <f t="shared" si="8"/>
        <v>132</v>
      </c>
      <c r="B134" s="8" t="s">
        <v>189</v>
      </c>
      <c r="C134" s="9" t="s">
        <v>274</v>
      </c>
      <c r="D134" s="9" t="s">
        <v>275</v>
      </c>
      <c r="E134" s="16" t="s">
        <v>306</v>
      </c>
      <c r="F134" s="10">
        <v>5</v>
      </c>
      <c r="G134" s="9" t="s">
        <v>9</v>
      </c>
      <c r="H134" s="10">
        <f t="shared" si="10"/>
        <v>2</v>
      </c>
      <c r="I134" s="21" t="str">
        <f t="shared" si="9"/>
        <v>{"SerialCode":  "73697","FloorId" : "w_5","Seq" : 2,"Acquired" : C,"Acquisition" : "${acquisition}"},</v>
      </c>
      <c r="J134" s="22"/>
      <c r="K134" s="22"/>
      <c r="L134" s="22"/>
      <c r="M134" s="22"/>
      <c r="N134" s="22"/>
      <c r="O134" s="22"/>
      <c r="P134" s="22"/>
    </row>
    <row r="135" spans="1:16" ht="18.399999999999999" customHeight="1">
      <c r="A135" s="7">
        <f t="shared" si="8"/>
        <v>133</v>
      </c>
      <c r="B135" s="8" t="s">
        <v>220</v>
      </c>
      <c r="C135" s="9" t="s">
        <v>276</v>
      </c>
      <c r="D135" s="9" t="s">
        <v>273</v>
      </c>
      <c r="E135" s="16" t="s">
        <v>306</v>
      </c>
      <c r="F135" s="10">
        <v>6</v>
      </c>
      <c r="G135" s="9" t="s">
        <v>246</v>
      </c>
      <c r="H135" s="10">
        <f t="shared" si="10"/>
        <v>1</v>
      </c>
      <c r="I135" s="21" t="str">
        <f t="shared" si="9"/>
        <v>{"SerialCode":  "15306","FloorId" : "w_6","Seq" : 1,"Acquired" : N,"Acquisition" : "${acquisition}"},</v>
      </c>
      <c r="J135" s="22"/>
      <c r="K135" s="22"/>
      <c r="L135" s="22"/>
      <c r="M135" s="22"/>
      <c r="N135" s="22"/>
      <c r="O135" s="22"/>
      <c r="P135" s="22"/>
    </row>
    <row r="136" spans="1:16" ht="18.399999999999999" customHeight="1">
      <c r="A136" s="7">
        <f t="shared" si="8"/>
        <v>134</v>
      </c>
      <c r="B136" s="8" t="s">
        <v>189</v>
      </c>
      <c r="C136" s="9" t="s">
        <v>277</v>
      </c>
      <c r="D136" s="9" t="s">
        <v>278</v>
      </c>
      <c r="E136" s="16" t="s">
        <v>306</v>
      </c>
      <c r="F136" s="10">
        <v>6</v>
      </c>
      <c r="G136" s="9" t="s">
        <v>9</v>
      </c>
      <c r="H136" s="10">
        <f t="shared" si="10"/>
        <v>2</v>
      </c>
      <c r="I136" s="21" t="str">
        <f t="shared" si="9"/>
        <v>{"SerialCode":  "85924","FloorId" : "w_6","Seq" : 2,"Acquired" : C,"Acquisition" : "${acquisition}"},</v>
      </c>
      <c r="J136" s="22"/>
      <c r="K136" s="22"/>
      <c r="L136" s="22"/>
      <c r="M136" s="22"/>
      <c r="N136" s="22"/>
      <c r="O136" s="22"/>
      <c r="P136" s="22"/>
    </row>
    <row r="137" spans="1:16" ht="18.399999999999999" customHeight="1">
      <c r="A137" s="7">
        <f t="shared" si="8"/>
        <v>135</v>
      </c>
      <c r="B137" s="8" t="s">
        <v>189</v>
      </c>
      <c r="C137" s="9" t="s">
        <v>279</v>
      </c>
      <c r="D137" s="9" t="s">
        <v>280</v>
      </c>
      <c r="E137" s="16" t="s">
        <v>306</v>
      </c>
      <c r="F137" s="10">
        <v>7</v>
      </c>
      <c r="G137" s="9" t="s">
        <v>9</v>
      </c>
      <c r="H137" s="10">
        <f t="shared" si="10"/>
        <v>1</v>
      </c>
      <c r="I137" s="21" t="str">
        <f t="shared" si="9"/>
        <v>{"SerialCode":  "21784","FloorId" : "w_7","Seq" : 1,"Acquired" : C,"Acquisition" : "${acquisition}"},</v>
      </c>
      <c r="J137" s="22"/>
      <c r="K137" s="22"/>
      <c r="L137" s="22"/>
      <c r="M137" s="22"/>
      <c r="N137" s="22"/>
      <c r="O137" s="22"/>
      <c r="P137" s="22"/>
    </row>
    <row r="138" spans="1:16" ht="18.399999999999999" customHeight="1">
      <c r="A138" s="7">
        <f t="shared" si="8"/>
        <v>136</v>
      </c>
      <c r="B138" s="8" t="s">
        <v>189</v>
      </c>
      <c r="C138" s="9" t="s">
        <v>281</v>
      </c>
      <c r="D138" s="9" t="s">
        <v>282</v>
      </c>
      <c r="E138" s="16" t="s">
        <v>306</v>
      </c>
      <c r="F138" s="10">
        <v>7</v>
      </c>
      <c r="G138" s="9" t="s">
        <v>9</v>
      </c>
      <c r="H138" s="10">
        <f t="shared" si="10"/>
        <v>2</v>
      </c>
      <c r="I138" s="21" t="str">
        <f t="shared" si="9"/>
        <v>{"SerialCode":  "04818","FloorId" : "w_7","Seq" : 2,"Acquired" : C,"Acquisition" : "${acquisition}"},</v>
      </c>
      <c r="J138" s="22"/>
      <c r="K138" s="22"/>
      <c r="L138" s="22"/>
      <c r="M138" s="22"/>
      <c r="N138" s="22"/>
      <c r="O138" s="22"/>
      <c r="P138" s="22"/>
    </row>
    <row r="139" spans="1:16" ht="18.399999999999999" customHeight="1">
      <c r="A139" s="7">
        <f t="shared" si="8"/>
        <v>137</v>
      </c>
      <c r="B139" s="8" t="s">
        <v>189</v>
      </c>
      <c r="C139" s="9" t="s">
        <v>283</v>
      </c>
      <c r="D139" s="9" t="s">
        <v>284</v>
      </c>
      <c r="E139" s="16" t="s">
        <v>306</v>
      </c>
      <c r="F139" s="10">
        <v>7</v>
      </c>
      <c r="G139" s="9" t="s">
        <v>9</v>
      </c>
      <c r="H139" s="10">
        <f t="shared" si="10"/>
        <v>3</v>
      </c>
      <c r="I139" s="21" t="str">
        <f t="shared" si="9"/>
        <v>{"SerialCode":  "60700","FloorId" : "w_7","Seq" : 3,"Acquired" : C,"Acquisition" : "${acquisition}"},</v>
      </c>
      <c r="J139" s="22"/>
      <c r="K139" s="22"/>
      <c r="L139" s="22"/>
      <c r="M139" s="22"/>
      <c r="N139" s="22"/>
      <c r="O139" s="22"/>
      <c r="P139" s="22"/>
    </row>
    <row r="140" spans="1:16" ht="18.399999999999999" customHeight="1">
      <c r="A140" s="7">
        <f t="shared" si="8"/>
        <v>138</v>
      </c>
      <c r="B140" s="8" t="s">
        <v>189</v>
      </c>
      <c r="C140" s="9" t="s">
        <v>285</v>
      </c>
      <c r="D140" s="9" t="s">
        <v>286</v>
      </c>
      <c r="E140" s="16" t="s">
        <v>306</v>
      </c>
      <c r="F140" s="10">
        <v>7</v>
      </c>
      <c r="G140" s="9" t="s">
        <v>9</v>
      </c>
      <c r="H140" s="10">
        <f t="shared" si="10"/>
        <v>4</v>
      </c>
      <c r="I140" s="21" t="str">
        <f t="shared" si="9"/>
        <v>{"SerialCode":  "56353","FloorId" : "w_7","Seq" : 4,"Acquired" : C,"Acquisition" : "${acquisition}"},</v>
      </c>
      <c r="J140" s="22"/>
      <c r="K140" s="22"/>
      <c r="L140" s="22"/>
      <c r="M140" s="22"/>
      <c r="N140" s="22"/>
      <c r="O140" s="22"/>
      <c r="P140" s="22"/>
    </row>
    <row r="141" spans="1:16" ht="18.399999999999999" customHeight="1">
      <c r="A141" s="7">
        <f t="shared" si="8"/>
        <v>139</v>
      </c>
      <c r="B141" s="8" t="s">
        <v>189</v>
      </c>
      <c r="C141" s="9" t="s">
        <v>287</v>
      </c>
      <c r="D141" s="9" t="s">
        <v>288</v>
      </c>
      <c r="E141" s="16" t="s">
        <v>306</v>
      </c>
      <c r="F141" s="10">
        <v>7</v>
      </c>
      <c r="G141" s="9" t="s">
        <v>9</v>
      </c>
      <c r="H141" s="10">
        <f t="shared" si="10"/>
        <v>5</v>
      </c>
      <c r="I141" s="21" t="str">
        <f t="shared" si="9"/>
        <v>{"SerialCode":  "17427","FloorId" : "w_7","Seq" : 5,"Acquired" : C,"Acquisition" : "${acquisition}"},</v>
      </c>
      <c r="J141" s="22"/>
      <c r="K141" s="22"/>
      <c r="L141" s="22"/>
      <c r="M141" s="22"/>
      <c r="N141" s="22"/>
      <c r="O141" s="22"/>
      <c r="P141" s="22"/>
    </row>
    <row r="142" spans="1:16" ht="18.399999999999999" customHeight="1">
      <c r="A142" s="7">
        <f t="shared" si="8"/>
        <v>140</v>
      </c>
      <c r="B142" s="8" t="s">
        <v>189</v>
      </c>
      <c r="C142" s="9" t="s">
        <v>289</v>
      </c>
      <c r="D142" s="9" t="s">
        <v>290</v>
      </c>
      <c r="E142" s="16" t="s">
        <v>306</v>
      </c>
      <c r="F142" s="10">
        <v>7</v>
      </c>
      <c r="G142" s="9" t="s">
        <v>9</v>
      </c>
      <c r="H142" s="10">
        <f t="shared" si="10"/>
        <v>6</v>
      </c>
      <c r="I142" s="21" t="str">
        <f t="shared" si="9"/>
        <v>{"SerialCode":  "16157","FloorId" : "w_7","Seq" : 6,"Acquired" : C,"Acquisition" : "${acquisition}"},</v>
      </c>
      <c r="J142" s="22"/>
      <c r="K142" s="22"/>
      <c r="L142" s="22"/>
      <c r="M142" s="22"/>
      <c r="N142" s="22"/>
      <c r="O142" s="22"/>
      <c r="P142" s="22"/>
    </row>
    <row r="143" spans="1:16" ht="18.399999999999999" customHeight="1">
      <c r="A143" s="7">
        <f t="shared" si="8"/>
        <v>141</v>
      </c>
      <c r="B143" s="8" t="s">
        <v>189</v>
      </c>
      <c r="C143" s="9" t="s">
        <v>291</v>
      </c>
      <c r="D143" s="9" t="s">
        <v>292</v>
      </c>
      <c r="E143" s="16" t="s">
        <v>306</v>
      </c>
      <c r="F143" s="10">
        <v>7</v>
      </c>
      <c r="G143" s="9" t="s">
        <v>9</v>
      </c>
      <c r="H143" s="10">
        <f t="shared" si="10"/>
        <v>7</v>
      </c>
      <c r="I143" s="21" t="str">
        <f t="shared" si="9"/>
        <v>{"SerialCode":  "45566","FloorId" : "w_7","Seq" : 7,"Acquired" : C,"Acquisition" : "${acquisition}"},</v>
      </c>
      <c r="J143" s="22"/>
      <c r="K143" s="22"/>
      <c r="L143" s="22"/>
      <c r="M143" s="22"/>
      <c r="N143" s="22"/>
      <c r="O143" s="22"/>
      <c r="P143" s="22"/>
    </row>
    <row r="144" spans="1:16" ht="18.399999999999999" customHeight="1">
      <c r="A144" s="7">
        <f t="shared" si="8"/>
        <v>142</v>
      </c>
      <c r="B144" s="8" t="s">
        <v>189</v>
      </c>
      <c r="C144" s="9" t="s">
        <v>293</v>
      </c>
      <c r="D144" s="9" t="s">
        <v>294</v>
      </c>
      <c r="E144" s="16" t="s">
        <v>306</v>
      </c>
      <c r="F144" s="10">
        <v>7</v>
      </c>
      <c r="G144" s="9" t="s">
        <v>9</v>
      </c>
      <c r="H144" s="10">
        <f t="shared" si="10"/>
        <v>8</v>
      </c>
      <c r="I144" s="21" t="str">
        <f t="shared" si="9"/>
        <v>{"SerialCode":  "81921","FloorId" : "w_7","Seq" : 8,"Acquired" : C,"Acquisition" : "${acquisition}"},</v>
      </c>
      <c r="J144" s="22"/>
      <c r="K144" s="22"/>
      <c r="L144" s="22"/>
      <c r="M144" s="22"/>
      <c r="N144" s="22"/>
      <c r="O144" s="22"/>
      <c r="P144" s="22"/>
    </row>
    <row r="145" spans="1:16" ht="18.399999999999999" customHeight="1">
      <c r="A145" s="7">
        <f t="shared" si="8"/>
        <v>143</v>
      </c>
      <c r="B145" s="8" t="s">
        <v>189</v>
      </c>
      <c r="C145" s="9" t="s">
        <v>295</v>
      </c>
      <c r="D145" s="9" t="s">
        <v>296</v>
      </c>
      <c r="E145" s="16" t="s">
        <v>306</v>
      </c>
      <c r="F145" s="10">
        <v>7</v>
      </c>
      <c r="G145" s="9" t="s">
        <v>9</v>
      </c>
      <c r="H145" s="10">
        <f t="shared" si="10"/>
        <v>9</v>
      </c>
      <c r="I145" s="21" t="str">
        <f t="shared" si="9"/>
        <v>{"SerialCode":  "68206","FloorId" : "w_7","Seq" : 9,"Acquired" : C,"Acquisition" : "${acquisition}"},</v>
      </c>
      <c r="J145" s="22"/>
      <c r="K145" s="22"/>
      <c r="L145" s="22"/>
      <c r="M145" s="22"/>
      <c r="N145" s="22"/>
      <c r="O145" s="22"/>
      <c r="P145" s="22"/>
    </row>
    <row r="146" spans="1:16" ht="18.399999999999999" customHeight="1">
      <c r="A146" s="7">
        <f t="shared" si="8"/>
        <v>144</v>
      </c>
      <c r="B146" s="8" t="s">
        <v>189</v>
      </c>
      <c r="C146" s="9" t="s">
        <v>297</v>
      </c>
      <c r="D146" s="9" t="s">
        <v>298</v>
      </c>
      <c r="E146" s="16" t="s">
        <v>306</v>
      </c>
      <c r="F146" s="10">
        <v>7</v>
      </c>
      <c r="G146" s="9" t="s">
        <v>9</v>
      </c>
      <c r="H146" s="10">
        <f t="shared" si="10"/>
        <v>10</v>
      </c>
      <c r="I146" s="21" t="str">
        <f t="shared" si="9"/>
        <v>{"SerialCode":  "45555","FloorId" : "w_7","Seq" : 10,"Acquired" : C,"Acquisition" : "${acquisition}"},</v>
      </c>
      <c r="J146" s="22"/>
      <c r="K146" s="22"/>
      <c r="L146" s="22"/>
      <c r="M146" s="22"/>
      <c r="N146" s="22"/>
      <c r="O146" s="22"/>
      <c r="P146" s="22"/>
    </row>
    <row r="147" spans="1:16" ht="18.399999999999999" customHeight="1">
      <c r="A147" s="7">
        <f t="shared" si="8"/>
        <v>145</v>
      </c>
      <c r="B147" s="8" t="s">
        <v>189</v>
      </c>
      <c r="C147" s="9" t="s">
        <v>299</v>
      </c>
      <c r="D147" s="9" t="s">
        <v>300</v>
      </c>
      <c r="E147" s="16" t="s">
        <v>306</v>
      </c>
      <c r="F147" s="10">
        <v>7</v>
      </c>
      <c r="G147" s="9" t="s">
        <v>9</v>
      </c>
      <c r="H147" s="10">
        <f t="shared" si="10"/>
        <v>11</v>
      </c>
      <c r="I147" s="21" t="str">
        <f t="shared" si="9"/>
        <v>{"SerialCode":  "69268","FloorId" : "w_7","Seq" : 11,"Acquired" : C,"Acquisition" : "${acquisition}"},</v>
      </c>
      <c r="J147" s="22"/>
      <c r="K147" s="22"/>
      <c r="L147" s="22"/>
      <c r="M147" s="22"/>
      <c r="N147" s="22"/>
      <c r="O147" s="22"/>
      <c r="P147" s="22"/>
    </row>
    <row r="148" spans="1:16" ht="18.399999999999999" customHeight="1">
      <c r="A148" s="7">
        <f t="shared" si="8"/>
        <v>146</v>
      </c>
      <c r="B148" s="8" t="s">
        <v>220</v>
      </c>
      <c r="C148" s="9" t="s">
        <v>301</v>
      </c>
      <c r="D148" s="9" t="s">
        <v>302</v>
      </c>
      <c r="E148" s="16" t="s">
        <v>306</v>
      </c>
      <c r="F148" s="10">
        <v>8</v>
      </c>
      <c r="G148" s="9" t="s">
        <v>246</v>
      </c>
      <c r="H148" s="10">
        <f>IF(F148=F147,H147+1,1)</f>
        <v>1</v>
      </c>
      <c r="I148" s="21" t="str">
        <f t="shared" si="9"/>
        <v>{"SerialCode":  "95646","FloorId" : "w_8","Seq" : 1,"Acquired" : N,"Acquisition" : "${acquisition}"},</v>
      </c>
      <c r="J148" s="22"/>
      <c r="K148" s="22"/>
      <c r="L148" s="22"/>
      <c r="M148" s="22"/>
      <c r="N148" s="22"/>
      <c r="O148" s="22"/>
      <c r="P148" s="22"/>
    </row>
    <row r="149" spans="1:16" ht="18.399999999999999" customHeight="1">
      <c r="A149" s="11"/>
      <c r="B149" s="12"/>
      <c r="C149" s="9"/>
      <c r="D149" s="13"/>
      <c r="E149" s="16" t="s">
        <v>306</v>
      </c>
      <c r="F149" s="13"/>
      <c r="G149" s="13"/>
      <c r="H149" s="10"/>
    </row>
    <row r="150" spans="1:16" ht="18.399999999999999" customHeight="1">
      <c r="A150" s="14" t="s">
        <v>303</v>
      </c>
      <c r="B150" s="8" t="s">
        <v>220</v>
      </c>
      <c r="C150" s="10">
        <f>COUNTIF(B$2:B$148,"N")</f>
        <v>11</v>
      </c>
      <c r="D150" s="13"/>
      <c r="E150" s="13"/>
      <c r="F150" s="13"/>
      <c r="G150" s="13"/>
      <c r="H150" s="10"/>
    </row>
    <row r="151" spans="1:16" ht="18.399999999999999" customHeight="1">
      <c r="A151" s="11"/>
      <c r="B151" s="8" t="s">
        <v>6</v>
      </c>
      <c r="C151" s="10">
        <f>COUNTIF(B$2:B$148,"A")</f>
        <v>45</v>
      </c>
      <c r="D151" s="13"/>
      <c r="E151" s="13"/>
      <c r="F151" s="13"/>
      <c r="G151" s="13"/>
      <c r="H151" s="10"/>
    </row>
    <row r="152" spans="1:16" ht="18.399999999999999" customHeight="1">
      <c r="A152" s="11"/>
      <c r="B152" s="8" t="s">
        <v>98</v>
      </c>
      <c r="C152" s="10">
        <f>COUNTIF(B$2:B$148,"B")</f>
        <v>45</v>
      </c>
      <c r="D152" s="13"/>
      <c r="E152" s="13"/>
      <c r="F152" s="13"/>
      <c r="G152" s="13"/>
      <c r="H152" s="10"/>
    </row>
    <row r="153" spans="1:16" ht="18.399999999999999" customHeight="1">
      <c r="A153" s="11"/>
      <c r="B153" s="8" t="s">
        <v>189</v>
      </c>
      <c r="C153" s="10">
        <f>COUNTIF(B$2:B$148,"C")</f>
        <v>45</v>
      </c>
      <c r="D153" s="13"/>
      <c r="E153" s="13"/>
      <c r="F153" s="13"/>
      <c r="G153" s="13"/>
      <c r="H153" s="10"/>
    </row>
    <row r="154" spans="1:16" ht="18.399999999999999" customHeight="1">
      <c r="A154" s="11"/>
      <c r="B154" s="12"/>
      <c r="C154" s="9"/>
      <c r="D154" s="13"/>
      <c r="E154" s="13"/>
      <c r="F154" s="13"/>
      <c r="G154" s="13"/>
      <c r="H154" s="10"/>
    </row>
    <row r="155" spans="1:16" ht="18.399999999999999" customHeight="1">
      <c r="A155" s="11"/>
      <c r="B155" s="12"/>
      <c r="C155" s="9"/>
      <c r="D155" s="13"/>
      <c r="E155" s="13"/>
      <c r="F155" s="13"/>
      <c r="G155" s="13"/>
      <c r="H155" s="10"/>
    </row>
  </sheetData>
  <mergeCells count="148">
    <mergeCell ref="I4:P4"/>
    <mergeCell ref="I5:P5"/>
    <mergeCell ref="I6:P6"/>
    <mergeCell ref="I7:P7"/>
    <mergeCell ref="I8:P8"/>
    <mergeCell ref="A1:G1"/>
    <mergeCell ref="I1:P1"/>
    <mergeCell ref="I3:P3"/>
    <mergeCell ref="I14:P14"/>
    <mergeCell ref="I15:P15"/>
    <mergeCell ref="I16:P16"/>
    <mergeCell ref="I17:P17"/>
    <mergeCell ref="I18:P18"/>
    <mergeCell ref="I9:P9"/>
    <mergeCell ref="I10:P10"/>
    <mergeCell ref="I11:P11"/>
    <mergeCell ref="I12:P12"/>
    <mergeCell ref="I13:P13"/>
    <mergeCell ref="I24:P24"/>
    <mergeCell ref="I25:P25"/>
    <mergeCell ref="I26:P26"/>
    <mergeCell ref="I27:P27"/>
    <mergeCell ref="I28:P28"/>
    <mergeCell ref="I19:P19"/>
    <mergeCell ref="I20:P20"/>
    <mergeCell ref="I21:P21"/>
    <mergeCell ref="I22:P22"/>
    <mergeCell ref="I23:P23"/>
    <mergeCell ref="I34:P34"/>
    <mergeCell ref="I35:P35"/>
    <mergeCell ref="I36:P36"/>
    <mergeCell ref="I37:P37"/>
    <mergeCell ref="I38:P38"/>
    <mergeCell ref="I29:P29"/>
    <mergeCell ref="I30:P30"/>
    <mergeCell ref="I31:P31"/>
    <mergeCell ref="I32:P32"/>
    <mergeCell ref="I33:P33"/>
    <mergeCell ref="I44:P44"/>
    <mergeCell ref="I45:P45"/>
    <mergeCell ref="I46:P46"/>
    <mergeCell ref="I47:P47"/>
    <mergeCell ref="I48:P48"/>
    <mergeCell ref="I39:P39"/>
    <mergeCell ref="I40:P40"/>
    <mergeCell ref="I41:P41"/>
    <mergeCell ref="I42:P42"/>
    <mergeCell ref="I43:P43"/>
    <mergeCell ref="I54:P54"/>
    <mergeCell ref="I55:P55"/>
    <mergeCell ref="I56:P56"/>
    <mergeCell ref="I57:P57"/>
    <mergeCell ref="I58:P58"/>
    <mergeCell ref="I49:P49"/>
    <mergeCell ref="I50:P50"/>
    <mergeCell ref="I51:P51"/>
    <mergeCell ref="I52:P52"/>
    <mergeCell ref="I53:P53"/>
    <mergeCell ref="I64:P64"/>
    <mergeCell ref="I65:P65"/>
    <mergeCell ref="I66:P66"/>
    <mergeCell ref="I67:P67"/>
    <mergeCell ref="I68:P68"/>
    <mergeCell ref="I59:P59"/>
    <mergeCell ref="I60:P60"/>
    <mergeCell ref="I61:P61"/>
    <mergeCell ref="I62:P62"/>
    <mergeCell ref="I63:P63"/>
    <mergeCell ref="I74:P74"/>
    <mergeCell ref="I75:P75"/>
    <mergeCell ref="I76:P76"/>
    <mergeCell ref="I77:P77"/>
    <mergeCell ref="I78:P78"/>
    <mergeCell ref="I69:P69"/>
    <mergeCell ref="I70:P70"/>
    <mergeCell ref="I71:P71"/>
    <mergeCell ref="I72:P72"/>
    <mergeCell ref="I73:P73"/>
    <mergeCell ref="I84:P84"/>
    <mergeCell ref="I85:P85"/>
    <mergeCell ref="I86:P86"/>
    <mergeCell ref="I87:P87"/>
    <mergeCell ref="I88:P88"/>
    <mergeCell ref="I79:P79"/>
    <mergeCell ref="I80:P80"/>
    <mergeCell ref="I81:P81"/>
    <mergeCell ref="I82:P82"/>
    <mergeCell ref="I83:P83"/>
    <mergeCell ref="I94:P94"/>
    <mergeCell ref="I95:P95"/>
    <mergeCell ref="I96:P96"/>
    <mergeCell ref="I97:P97"/>
    <mergeCell ref="I98:P98"/>
    <mergeCell ref="I89:P89"/>
    <mergeCell ref="I90:P90"/>
    <mergeCell ref="I91:P91"/>
    <mergeCell ref="I92:P92"/>
    <mergeCell ref="I93:P93"/>
    <mergeCell ref="I104:P104"/>
    <mergeCell ref="I105:P105"/>
    <mergeCell ref="I106:P106"/>
    <mergeCell ref="I107:P107"/>
    <mergeCell ref="I108:P108"/>
    <mergeCell ref="I99:P99"/>
    <mergeCell ref="I100:P100"/>
    <mergeCell ref="I101:P101"/>
    <mergeCell ref="I102:P102"/>
    <mergeCell ref="I103:P103"/>
    <mergeCell ref="I114:P114"/>
    <mergeCell ref="I115:P115"/>
    <mergeCell ref="I116:P116"/>
    <mergeCell ref="I117:P117"/>
    <mergeCell ref="I118:P118"/>
    <mergeCell ref="I109:P109"/>
    <mergeCell ref="I110:P110"/>
    <mergeCell ref="I111:P111"/>
    <mergeCell ref="I112:P112"/>
    <mergeCell ref="I113:P113"/>
    <mergeCell ref="I124:P124"/>
    <mergeCell ref="I125:P125"/>
    <mergeCell ref="I126:P126"/>
    <mergeCell ref="I127:P127"/>
    <mergeCell ref="I128:P128"/>
    <mergeCell ref="I119:P119"/>
    <mergeCell ref="I120:P120"/>
    <mergeCell ref="I121:P121"/>
    <mergeCell ref="I122:P122"/>
    <mergeCell ref="I123:P123"/>
    <mergeCell ref="I134:P134"/>
    <mergeCell ref="I135:P135"/>
    <mergeCell ref="I136:P136"/>
    <mergeCell ref="I137:P137"/>
    <mergeCell ref="I138:P138"/>
    <mergeCell ref="I129:P129"/>
    <mergeCell ref="I130:P130"/>
    <mergeCell ref="I131:P131"/>
    <mergeCell ref="I132:P132"/>
    <mergeCell ref="I133:P133"/>
    <mergeCell ref="I144:P144"/>
    <mergeCell ref="I145:P145"/>
    <mergeCell ref="I146:P146"/>
    <mergeCell ref="I147:P147"/>
    <mergeCell ref="I148:P148"/>
    <mergeCell ref="I139:P139"/>
    <mergeCell ref="I140:P140"/>
    <mergeCell ref="I141:P141"/>
    <mergeCell ref="I142:P142"/>
    <mergeCell ref="I143:P143"/>
  </mergeCells>
  <phoneticPr fontId="3"/>
  <pageMargins left="0.5" right="0.5" top="0.75" bottom="0.75" header="0.27777800000000002" footer="0.27777800000000002"/>
  <pageSetup scale="72" orientation="portrait" r:id="rId1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pane ySplit="2" topLeftCell="A105" activePane="bottomLeft" state="frozen"/>
      <selection pane="bottomLeft" activeCell="B3" sqref="B3:O148"/>
    </sheetView>
  </sheetViews>
  <sheetFormatPr defaultRowHeight="12"/>
  <cols>
    <col min="1" max="1" width="12.5703125" customWidth="1"/>
    <col min="3" max="3" width="9.140625" style="29"/>
  </cols>
  <sheetData>
    <row r="1" spans="1:19" ht="28.5" customHeight="1">
      <c r="A1" s="18" t="s">
        <v>308</v>
      </c>
      <c r="B1" s="25" t="s">
        <v>310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7"/>
      <c r="Q1" s="17"/>
      <c r="R1" s="17"/>
      <c r="S1" s="17"/>
    </row>
    <row r="2" spans="1:19" ht="24.75" customHeight="1">
      <c r="A2" s="26" t="s">
        <v>311</v>
      </c>
      <c r="B2" s="28" t="s">
        <v>312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9">
      <c r="A3" s="27">
        <f>ROW()-2</f>
        <v>1</v>
      </c>
      <c r="B3" s="24" t="str">
        <f>SUBSTITUTE(SUBSTITUTE(SUBSTITUTE(SUBSTITUTE(SUBSTITUTE($B$1,"${serialCode}",'陣取り用デ-タ'!$C3),"${floorId}",'陣取り用デ-タ'!$E3&amp;"_"&amp;'陣取り用デ-タ'!$F3),"${seq}",'陣取り用デ-タ'!$H3),"${acquired}",IF('陣取り用デ-タ'!$B3&lt;&gt;"N","true","false")),"${acquisition}",'陣取り用デ-タ'!$B3)</f>
        <v>{"SerialCode":  "81495","FloorId" : "e_1","Seq" : 1,"Acquired" : true,"Acquisition" : "A"},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9">
      <c r="A4" s="27">
        <f t="shared" ref="A4:A67" si="0">ROW()-2</f>
        <v>2</v>
      </c>
      <c r="B4" s="24" t="str">
        <f>SUBSTITUTE(SUBSTITUTE(SUBSTITUTE(SUBSTITUTE(SUBSTITUTE($B$1,"${serialCode}",'陣取り用デ-タ'!$C4),"${floorId}",'陣取り用デ-タ'!$E4&amp;"_"&amp;'陣取り用デ-タ'!$F4),"${seq}",'陣取り用デ-タ'!$H4),"${acquired}",IF('陣取り用デ-タ'!$B4&lt;&gt;"N","true","false")),"${acquisition}",'陣取り用デ-タ'!$B4)</f>
        <v>{"SerialCode":  "51080","FloorId" : "e_1","Seq" : 2,"Acquired" : true,"Acquisition" : "A"},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9">
      <c r="A5" s="27">
        <f t="shared" si="0"/>
        <v>3</v>
      </c>
      <c r="B5" s="24" t="str">
        <f>SUBSTITUTE(SUBSTITUTE(SUBSTITUTE(SUBSTITUTE(SUBSTITUTE($B$1,"${serialCode}",'陣取り用デ-タ'!$C5),"${floorId}",'陣取り用デ-タ'!$E5&amp;"_"&amp;'陣取り用デ-タ'!$F5),"${seq}",'陣取り用デ-タ'!$H5),"${acquired}",IF('陣取り用デ-タ'!$B5&lt;&gt;"N","true","false")),"${acquisition}",'陣取り用デ-タ'!$B5)</f>
        <v>{"SerialCode":  "35311","FloorId" : "e_1","Seq" : 3,"Acquired" : true,"Acquisition" : "A"},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9">
      <c r="A6" s="27">
        <f t="shared" si="0"/>
        <v>4</v>
      </c>
      <c r="B6" s="24" t="str">
        <f>SUBSTITUTE(SUBSTITUTE(SUBSTITUTE(SUBSTITUTE(SUBSTITUTE($B$1,"${serialCode}",'陣取り用デ-タ'!$C6),"${floorId}",'陣取り用デ-タ'!$E6&amp;"_"&amp;'陣取り用デ-タ'!$F6),"${seq}",'陣取り用デ-タ'!$H6),"${acquired}",IF('陣取り用デ-タ'!$B6&lt;&gt;"N","true","false")),"${acquisition}",'陣取り用デ-タ'!$B6)</f>
        <v>{"SerialCode":  "02496","FloorId" : "e_1","Seq" : 4,"Acquired" : true,"Acquisition" : "A"},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9">
      <c r="A7" s="27">
        <f t="shared" si="0"/>
        <v>5</v>
      </c>
      <c r="B7" s="24" t="str">
        <f>SUBSTITUTE(SUBSTITUTE(SUBSTITUTE(SUBSTITUTE(SUBSTITUTE($B$1,"${serialCode}",'陣取り用デ-タ'!$C7),"${floorId}",'陣取り用デ-タ'!$E7&amp;"_"&amp;'陣取り用デ-タ'!$F7),"${seq}",'陣取り用デ-タ'!$H7),"${acquired}",IF('陣取り用デ-タ'!$B7&lt;&gt;"N","true","false")),"${acquisition}",'陣取り用デ-タ'!$B7)</f>
        <v>{"SerialCode":  "58527","FloorId" : "e_1","Seq" : 5,"Acquired" : true,"Acquisition" : "A"},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9">
      <c r="A8" s="27">
        <f t="shared" si="0"/>
        <v>6</v>
      </c>
      <c r="B8" s="24" t="str">
        <f>SUBSTITUTE(SUBSTITUTE(SUBSTITUTE(SUBSTITUTE(SUBSTITUTE($B$1,"${serialCode}",'陣取り用デ-タ'!$C8),"${floorId}",'陣取り用デ-タ'!$E8&amp;"_"&amp;'陣取り用デ-タ'!$F8),"${seq}",'陣取り用デ-タ'!$H8),"${acquired}",IF('陣取り用デ-タ'!$B8&lt;&gt;"N","true","false")),"${acquisition}",'陣取り用デ-タ'!$B8)</f>
        <v>{"SerialCode":  "65288","FloorId" : "e_1","Seq" : 6,"Acquired" : true,"Acquisition" : "A"},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9">
      <c r="A9" s="27">
        <f t="shared" si="0"/>
        <v>7</v>
      </c>
      <c r="B9" s="24" t="str">
        <f>SUBSTITUTE(SUBSTITUTE(SUBSTITUTE(SUBSTITUTE(SUBSTITUTE($B$1,"${serialCode}",'陣取り用デ-タ'!$C9),"${floorId}",'陣取り用デ-タ'!$E9&amp;"_"&amp;'陣取り用デ-タ'!$F9),"${seq}",'陣取り用デ-タ'!$H9),"${acquired}",IF('陣取り用デ-タ'!$B9&lt;&gt;"N","true","false")),"${acquisition}",'陣取り用デ-タ'!$B9)</f>
        <v>{"SerialCode":  "05791","FloorId" : "e_1","Seq" : 7,"Acquired" : true,"Acquisition" : "A"},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9">
      <c r="A10" s="27">
        <f t="shared" si="0"/>
        <v>8</v>
      </c>
      <c r="B10" s="24" t="str">
        <f>SUBSTITUTE(SUBSTITUTE(SUBSTITUTE(SUBSTITUTE(SUBSTITUTE($B$1,"${serialCode}",'陣取り用デ-タ'!$C10),"${floorId}",'陣取り用デ-タ'!$E10&amp;"_"&amp;'陣取り用デ-タ'!$F10),"${seq}",'陣取り用デ-タ'!$H10),"${acquired}",IF('陣取り用デ-タ'!$B10&lt;&gt;"N","true","false")),"${acquisition}",'陣取り用デ-タ'!$B10)</f>
        <v>{"SerialCode":  "46634","FloorId" : "e_1","Seq" : 8,"Acquired" : true,"Acquisition" : "A"},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9">
      <c r="A11" s="27">
        <f t="shared" si="0"/>
        <v>9</v>
      </c>
      <c r="B11" s="24" t="str">
        <f>SUBSTITUTE(SUBSTITUTE(SUBSTITUTE(SUBSTITUTE(SUBSTITUTE($B$1,"${serialCode}",'陣取り用デ-タ'!$C11),"${floorId}",'陣取り用デ-タ'!$E11&amp;"_"&amp;'陣取り用デ-タ'!$F11),"${seq}",'陣取り用デ-タ'!$H11),"${acquired}",IF('陣取り用デ-タ'!$B11&lt;&gt;"N","true","false")),"${acquisition}",'陣取り用デ-タ'!$B11)</f>
        <v>{"SerialCode":  "06614","FloorId" : "e_1","Seq" : 9,"Acquired" : true,"Acquisition" : "A"},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9">
      <c r="A12" s="27">
        <f t="shared" si="0"/>
        <v>10</v>
      </c>
      <c r="B12" s="24" t="str">
        <f>SUBSTITUTE(SUBSTITUTE(SUBSTITUTE(SUBSTITUTE(SUBSTITUTE($B$1,"${serialCode}",'陣取り用デ-タ'!$C12),"${floorId}",'陣取り用デ-タ'!$E12&amp;"_"&amp;'陣取り用デ-タ'!$F12),"${seq}",'陣取り用デ-タ'!$H12),"${acquired}",IF('陣取り用デ-タ'!$B12&lt;&gt;"N","true","false")),"${acquisition}",'陣取り用デ-タ'!$B12)</f>
        <v>{"SerialCode":  "97527","FloorId" : "e_1","Seq" : 10,"Acquired" : true,"Acquisition" : "A"},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9">
      <c r="A13" s="27">
        <f t="shared" si="0"/>
        <v>11</v>
      </c>
      <c r="B13" s="24" t="str">
        <f>SUBSTITUTE(SUBSTITUTE(SUBSTITUTE(SUBSTITUTE(SUBSTITUTE($B$1,"${serialCode}",'陣取り用デ-タ'!$C13),"${floorId}",'陣取り用デ-タ'!$E13&amp;"_"&amp;'陣取り用デ-タ'!$F13),"${seq}",'陣取り用デ-タ'!$H13),"${acquired}",IF('陣取り用デ-タ'!$B13&lt;&gt;"N","true","false")),"${acquisition}",'陣取り用デ-タ'!$B13)</f>
        <v>{"SerialCode":  "36651","FloorId" : "e_1","Seq" : 11,"Acquired" : true,"Acquisition" : "A"},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9">
      <c r="A14" s="27">
        <f t="shared" si="0"/>
        <v>12</v>
      </c>
      <c r="B14" s="24" t="str">
        <f>SUBSTITUTE(SUBSTITUTE(SUBSTITUTE(SUBSTITUTE(SUBSTITUTE($B$1,"${serialCode}",'陣取り用デ-タ'!$C14),"${floorId}",'陣取り用デ-タ'!$E14&amp;"_"&amp;'陣取り用デ-タ'!$F14),"${seq}",'陣取り用デ-タ'!$H14),"${acquired}",IF('陣取り用デ-タ'!$B14&lt;&gt;"N","true","false")),"${acquisition}",'陣取り用デ-タ'!$B14)</f>
        <v>{"SerialCode":  "39462","FloorId" : "e_1","Seq" : 12,"Acquired" : true,"Acquisition" : "A"},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9">
      <c r="A15" s="27">
        <f t="shared" si="0"/>
        <v>13</v>
      </c>
      <c r="B15" s="24" t="str">
        <f>SUBSTITUTE(SUBSTITUTE(SUBSTITUTE(SUBSTITUTE(SUBSTITUTE($B$1,"${serialCode}",'陣取り用デ-タ'!$C15),"${floorId}",'陣取り用デ-タ'!$E15&amp;"_"&amp;'陣取り用デ-タ'!$F15),"${seq}",'陣取り用デ-タ'!$H15),"${acquired}",IF('陣取り用デ-タ'!$B15&lt;&gt;"N","true","false")),"${acquisition}",'陣取り用デ-タ'!$B15)</f>
        <v>{"SerialCode":  "28796","FloorId" : "e_1","Seq" : 13,"Acquired" : true,"Acquisition" : "A"},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9">
      <c r="A16" s="27">
        <f t="shared" si="0"/>
        <v>14</v>
      </c>
      <c r="B16" s="24" t="str">
        <f>SUBSTITUTE(SUBSTITUTE(SUBSTITUTE(SUBSTITUTE(SUBSTITUTE($B$1,"${serialCode}",'陣取り用デ-タ'!$C16),"${floorId}",'陣取り用デ-タ'!$E16&amp;"_"&amp;'陣取り用デ-タ'!$F16),"${seq}",'陣取り用デ-タ'!$H16),"${acquired}",IF('陣取り用デ-タ'!$B16&lt;&gt;"N","true","false")),"${acquisition}",'陣取り用デ-タ'!$B16)</f>
        <v>{"SerialCode":  "21884","FloorId" : "e_1","Seq" : 14,"Acquired" : true,"Acquisition" : "A"},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>
      <c r="A17" s="27">
        <f t="shared" si="0"/>
        <v>15</v>
      </c>
      <c r="B17" s="24" t="str">
        <f>SUBSTITUTE(SUBSTITUTE(SUBSTITUTE(SUBSTITUTE(SUBSTITUTE($B$1,"${serialCode}",'陣取り用デ-タ'!$C17),"${floorId}",'陣取り用デ-タ'!$E17&amp;"_"&amp;'陣取り用デ-タ'!$F17),"${seq}",'陣取り用デ-タ'!$H17),"${acquired}",IF('陣取り用デ-タ'!$B17&lt;&gt;"N","true","false")),"${acquisition}",'陣取り用デ-タ'!$B17)</f>
        <v>{"SerialCode":  "55404","FloorId" : "e_1","Seq" : 15,"Acquired" : true,"Acquisition" : "A"},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>
      <c r="A18" s="27">
        <f t="shared" si="0"/>
        <v>16</v>
      </c>
      <c r="B18" s="24" t="str">
        <f>SUBSTITUTE(SUBSTITUTE(SUBSTITUTE(SUBSTITUTE(SUBSTITUTE($B$1,"${serialCode}",'陣取り用デ-タ'!$C18),"${floorId}",'陣取り用デ-タ'!$E18&amp;"_"&amp;'陣取り用デ-タ'!$F18),"${seq}",'陣取り用デ-タ'!$H18),"${acquired}",IF('陣取り用デ-タ'!$B18&lt;&gt;"N","true","false")),"${acquisition}",'陣取り用デ-タ'!$B18)</f>
        <v>{"SerialCode":  "26211","FloorId" : "e_1","Seq" : 16,"Acquired" : true,"Acquisition" : "A"},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>
      <c r="A19" s="27">
        <f t="shared" si="0"/>
        <v>17</v>
      </c>
      <c r="B19" s="24" t="str">
        <f>SUBSTITUTE(SUBSTITUTE(SUBSTITUTE(SUBSTITUTE(SUBSTITUTE($B$1,"${serialCode}",'陣取り用デ-タ'!$C19),"${floorId}",'陣取り用デ-タ'!$E19&amp;"_"&amp;'陣取り用デ-タ'!$F19),"${seq}",'陣取り用デ-タ'!$H19),"${acquired}",IF('陣取り用デ-タ'!$B19&lt;&gt;"N","true","false")),"${acquisition}",'陣取り用デ-タ'!$B19)</f>
        <v>{"SerialCode":  "09353","FloorId" : "e_1","Seq" : 17,"Acquired" : true,"Acquisition" : "A"},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>
      <c r="A20" s="27">
        <f t="shared" si="0"/>
        <v>18</v>
      </c>
      <c r="B20" s="24" t="str">
        <f>SUBSTITUTE(SUBSTITUTE(SUBSTITUTE(SUBSTITUTE(SUBSTITUTE($B$1,"${serialCode}",'陣取り用デ-タ'!$C20),"${floorId}",'陣取り用デ-タ'!$E20&amp;"_"&amp;'陣取り用デ-タ'!$F20),"${seq}",'陣取り用デ-タ'!$H20),"${acquired}",IF('陣取り用デ-タ'!$B20&lt;&gt;"N","true","false")),"${acquisition}",'陣取り用デ-タ'!$B20)</f>
        <v>{"SerialCode":  "00197","FloorId" : "e_1","Seq" : 18,"Acquired" : true,"Acquisition" : "A"},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>
      <c r="A21" s="27">
        <f t="shared" si="0"/>
        <v>19</v>
      </c>
      <c r="B21" s="24" t="str">
        <f>SUBSTITUTE(SUBSTITUTE(SUBSTITUTE(SUBSTITUTE(SUBSTITUTE($B$1,"${serialCode}",'陣取り用デ-タ'!$C21),"${floorId}",'陣取り用デ-タ'!$E21&amp;"_"&amp;'陣取り用デ-タ'!$F21),"${seq}",'陣取り用デ-タ'!$H21),"${acquired}",IF('陣取り用デ-タ'!$B21&lt;&gt;"N","true","false")),"${acquisition}",'陣取り用デ-タ'!$B21)</f>
        <v>{"SerialCode":  "42347","FloorId" : "e_1","Seq" : 19,"Acquired" : true,"Acquisition" : "A"},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>
      <c r="A22" s="27">
        <f t="shared" si="0"/>
        <v>20</v>
      </c>
      <c r="B22" s="24" t="str">
        <f>SUBSTITUTE(SUBSTITUTE(SUBSTITUTE(SUBSTITUTE(SUBSTITUTE($B$1,"${serialCode}",'陣取り用デ-タ'!$C22),"${floorId}",'陣取り用デ-タ'!$E22&amp;"_"&amp;'陣取り用デ-タ'!$F22),"${seq}",'陣取り用デ-タ'!$H22),"${acquired}",IF('陣取り用デ-タ'!$B22&lt;&gt;"N","true","false")),"${acquisition}",'陣取り用デ-タ'!$B22)</f>
        <v>{"SerialCode":  "60831","FloorId" : "e_1","Seq" : 20,"Acquired" : true,"Acquisition" : "A"},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>
      <c r="A23" s="27">
        <f t="shared" si="0"/>
        <v>21</v>
      </c>
      <c r="B23" s="24" t="str">
        <f>SUBSTITUTE(SUBSTITUTE(SUBSTITUTE(SUBSTITUTE(SUBSTITUTE($B$1,"${serialCode}",'陣取り用デ-タ'!$C23),"${floorId}",'陣取り用デ-タ'!$E23&amp;"_"&amp;'陣取り用デ-タ'!$F23),"${seq}",'陣取り用デ-タ'!$H23),"${acquired}",IF('陣取り用デ-タ'!$B23&lt;&gt;"N","true","false")),"${acquisition}",'陣取り用デ-タ'!$B23)</f>
        <v>{"SerialCode":  "58753","FloorId" : "e_1","Seq" : 21,"Acquired" : true,"Acquisition" : "A"},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>
      <c r="A24" s="27">
        <f t="shared" si="0"/>
        <v>22</v>
      </c>
      <c r="B24" s="24" t="str">
        <f>SUBSTITUTE(SUBSTITUTE(SUBSTITUTE(SUBSTITUTE(SUBSTITUTE($B$1,"${serialCode}",'陣取り用デ-タ'!$C24),"${floorId}",'陣取り用デ-タ'!$E24&amp;"_"&amp;'陣取り用デ-タ'!$F24),"${seq}",'陣取り用デ-タ'!$H24),"${acquired}",IF('陣取り用デ-タ'!$B24&lt;&gt;"N","true","false")),"${acquisition}",'陣取り用デ-タ'!$B24)</f>
        <v>{"SerialCode":  "87531","FloorId" : "e_1","Seq" : 22,"Acquired" : true,"Acquisition" : "A"},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>
      <c r="A25" s="27">
        <f t="shared" si="0"/>
        <v>23</v>
      </c>
      <c r="B25" s="24" t="str">
        <f>SUBSTITUTE(SUBSTITUTE(SUBSTITUTE(SUBSTITUTE(SUBSTITUTE($B$1,"${serialCode}",'陣取り用デ-タ'!$C25),"${floorId}",'陣取り用デ-タ'!$E25&amp;"_"&amp;'陣取り用デ-タ'!$F25),"${seq}",'陣取り用デ-タ'!$H25),"${acquired}",IF('陣取り用デ-タ'!$B25&lt;&gt;"N","true","false")),"${acquisition}",'陣取り用デ-タ'!$B25)</f>
        <v>{"SerialCode":  "42208","FloorId" : "e_1","Seq" : 23,"Acquired" : true,"Acquisition" : "A"},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>
      <c r="A26" s="27">
        <f t="shared" si="0"/>
        <v>24</v>
      </c>
      <c r="B26" s="24" t="str">
        <f>SUBSTITUTE(SUBSTITUTE(SUBSTITUTE(SUBSTITUTE(SUBSTITUTE($B$1,"${serialCode}",'陣取り用デ-タ'!$C26),"${floorId}",'陣取り用デ-タ'!$E26&amp;"_"&amp;'陣取り用デ-タ'!$F26),"${seq}",'陣取り用デ-タ'!$H26),"${acquired}",IF('陣取り用デ-タ'!$B26&lt;&gt;"N","true","false")),"${acquisition}",'陣取り用デ-タ'!$B26)</f>
        <v>{"SerialCode":  "03794","FloorId" : "e_1","Seq" : 24,"Acquired" : true,"Acquisition" : "A"},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>
      <c r="A27" s="27">
        <f t="shared" si="0"/>
        <v>25</v>
      </c>
      <c r="B27" s="24" t="str">
        <f>SUBSTITUTE(SUBSTITUTE(SUBSTITUTE(SUBSTITUTE(SUBSTITUTE($B$1,"${serialCode}",'陣取り用デ-タ'!$C27),"${floorId}",'陣取り用デ-タ'!$E27&amp;"_"&amp;'陣取り用デ-タ'!$F27),"${seq}",'陣取り用デ-タ'!$H27),"${acquired}",IF('陣取り用デ-タ'!$B27&lt;&gt;"N","true","false")),"${acquisition}",'陣取り用デ-タ'!$B27)</f>
        <v>{"SerialCode":  "56508","FloorId" : "e_1","Seq" : 25,"Acquired" : true,"Acquisition" : "A"},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>
      <c r="A28" s="27">
        <f t="shared" si="0"/>
        <v>26</v>
      </c>
      <c r="B28" s="24" t="str">
        <f>SUBSTITUTE(SUBSTITUTE(SUBSTITUTE(SUBSTITUTE(SUBSTITUTE($B$1,"${serialCode}",'陣取り用デ-タ'!$C28),"${floorId}",'陣取り用デ-タ'!$E28&amp;"_"&amp;'陣取り用デ-タ'!$F28),"${seq}",'陣取り用デ-タ'!$H28),"${acquired}",IF('陣取り用デ-タ'!$B28&lt;&gt;"N","true","false")),"${acquisition}",'陣取り用デ-タ'!$B28)</f>
        <v>{"SerialCode":  "39321","FloorId" : "e_1","Seq" : 26,"Acquired" : true,"Acquisition" : "A"},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>
      <c r="A29" s="27">
        <f t="shared" si="0"/>
        <v>27</v>
      </c>
      <c r="B29" s="24" t="str">
        <f>SUBSTITUTE(SUBSTITUTE(SUBSTITUTE(SUBSTITUTE(SUBSTITUTE($B$1,"${serialCode}",'陣取り用デ-タ'!$C29),"${floorId}",'陣取り用デ-タ'!$E29&amp;"_"&amp;'陣取り用デ-タ'!$F29),"${seq}",'陣取り用デ-タ'!$H29),"${acquired}",IF('陣取り用デ-タ'!$B29&lt;&gt;"N","true","false")),"${acquisition}",'陣取り用デ-タ'!$B29)</f>
        <v>{"SerialCode":  "81888","FloorId" : "e_1","Seq" : 27,"Acquired" : true,"Acquisition" : "A"},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>
      <c r="A30" s="27">
        <f t="shared" si="0"/>
        <v>28</v>
      </c>
      <c r="B30" s="24" t="str">
        <f>SUBSTITUTE(SUBSTITUTE(SUBSTITUTE(SUBSTITUTE(SUBSTITUTE($B$1,"${serialCode}",'陣取り用デ-タ'!$C30),"${floorId}",'陣取り用デ-タ'!$E30&amp;"_"&amp;'陣取り用デ-タ'!$F30),"${seq}",'陣取り用デ-タ'!$H30),"${acquired}",IF('陣取り用デ-タ'!$B30&lt;&gt;"N","true","false")),"${acquisition}",'陣取り用デ-タ'!$B30)</f>
        <v>{"SerialCode":  "71719","FloorId" : "e_1","Seq" : 28,"Acquired" : true,"Acquisition" : "A"},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15">
      <c r="A31" s="27">
        <f t="shared" si="0"/>
        <v>29</v>
      </c>
      <c r="B31" s="24" t="str">
        <f>SUBSTITUTE(SUBSTITUTE(SUBSTITUTE(SUBSTITUTE(SUBSTITUTE($B$1,"${serialCode}",'陣取り用デ-タ'!$C31),"${floorId}",'陣取り用デ-タ'!$E31&amp;"_"&amp;'陣取り用デ-タ'!$F31),"${seq}",'陣取り用デ-タ'!$H31),"${acquired}",IF('陣取り用デ-タ'!$B31&lt;&gt;"N","true","false")),"${acquisition}",'陣取り用デ-タ'!$B31)</f>
        <v>{"SerialCode":  "60674","FloorId" : "e_1","Seq" : 29,"Acquired" : true,"Acquisition" : "A"},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>
      <c r="A32" s="27">
        <f t="shared" si="0"/>
        <v>30</v>
      </c>
      <c r="B32" s="24" t="str">
        <f>SUBSTITUTE(SUBSTITUTE(SUBSTITUTE(SUBSTITUTE(SUBSTITUTE($B$1,"${serialCode}",'陣取り用デ-タ'!$C32),"${floorId}",'陣取り用デ-タ'!$E32&amp;"_"&amp;'陣取り用デ-タ'!$F32),"${seq}",'陣取り用デ-タ'!$H32),"${acquired}",IF('陣取り用デ-タ'!$B32&lt;&gt;"N","true","false")),"${acquisition}",'陣取り用デ-タ'!$B32)</f>
        <v>{"SerialCode":  "56934","FloorId" : "e_1","Seq" : 30,"Acquired" : true,"Acquisition" : "A"},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>
      <c r="A33" s="27">
        <f t="shared" si="0"/>
        <v>31</v>
      </c>
      <c r="B33" s="24" t="str">
        <f>SUBSTITUTE(SUBSTITUTE(SUBSTITUTE(SUBSTITUTE(SUBSTITUTE($B$1,"${serialCode}",'陣取り用デ-タ'!$C33),"${floorId}",'陣取り用デ-タ'!$E33&amp;"_"&amp;'陣取り用デ-タ'!$F33),"${seq}",'陣取り用デ-タ'!$H33),"${acquired}",IF('陣取り用デ-タ'!$B33&lt;&gt;"N","true","false")),"${acquisition}",'陣取り用デ-タ'!$B33)</f>
        <v>{"SerialCode":  "49088","FloorId" : "e_1","Seq" : 31,"Acquired" : true,"Acquisition" : "A"},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>
      <c r="A34" s="27">
        <f t="shared" si="0"/>
        <v>32</v>
      </c>
      <c r="B34" s="24" t="str">
        <f>SUBSTITUTE(SUBSTITUTE(SUBSTITUTE(SUBSTITUTE(SUBSTITUTE($B$1,"${serialCode}",'陣取り用デ-タ'!$C34),"${floorId}",'陣取り用デ-タ'!$E34&amp;"_"&amp;'陣取り用デ-タ'!$F34),"${seq}",'陣取り用デ-タ'!$H34),"${acquired}",IF('陣取り用デ-タ'!$B34&lt;&gt;"N","true","false")),"${acquisition}",'陣取り用デ-タ'!$B34)</f>
        <v>{"SerialCode":  "46510","FloorId" : "e_1","Seq" : 32,"Acquired" : true,"Acquisition" : "A"},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>
      <c r="A35" s="27">
        <f t="shared" si="0"/>
        <v>33</v>
      </c>
      <c r="B35" s="24" t="str">
        <f>SUBSTITUTE(SUBSTITUTE(SUBSTITUTE(SUBSTITUTE(SUBSTITUTE($B$1,"${serialCode}",'陣取り用デ-タ'!$C35),"${floorId}",'陣取り用デ-タ'!$E35&amp;"_"&amp;'陣取り用デ-タ'!$F35),"${seq}",'陣取り用デ-タ'!$H35),"${acquired}",IF('陣取り用デ-タ'!$B35&lt;&gt;"N","true","false")),"${acquisition}",'陣取り用デ-タ'!$B35)</f>
        <v>{"SerialCode":  "45666","FloorId" : "e_1","Seq" : 33,"Acquired" : true,"Acquisition" : "A"},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>
      <c r="A36" s="27">
        <f t="shared" si="0"/>
        <v>34</v>
      </c>
      <c r="B36" s="24" t="str">
        <f>SUBSTITUTE(SUBSTITUTE(SUBSTITUTE(SUBSTITUTE(SUBSTITUTE($B$1,"${serialCode}",'陣取り用デ-タ'!$C36),"${floorId}",'陣取り用デ-タ'!$E36&amp;"_"&amp;'陣取り用デ-タ'!$F36),"${seq}",'陣取り用デ-タ'!$H36),"${acquired}",IF('陣取り用デ-タ'!$B36&lt;&gt;"N","true","false")),"${acquisition}",'陣取り用デ-タ'!$B36)</f>
        <v>{"SerialCode":  "34356","FloorId" : "e_1","Seq" : 34,"Acquired" : true,"Acquisition" : "A"},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>
      <c r="A37" s="27">
        <f t="shared" si="0"/>
        <v>35</v>
      </c>
      <c r="B37" s="24" t="str">
        <f>SUBSTITUTE(SUBSTITUTE(SUBSTITUTE(SUBSTITUTE(SUBSTITUTE($B$1,"${serialCode}",'陣取り用デ-タ'!$C37),"${floorId}",'陣取り用デ-タ'!$E37&amp;"_"&amp;'陣取り用デ-タ'!$F37),"${seq}",'陣取り用デ-タ'!$H37),"${acquired}",IF('陣取り用デ-タ'!$B37&lt;&gt;"N","true","false")),"${acquisition}",'陣取り用デ-タ'!$B37)</f>
        <v>{"SerialCode":  "16635","FloorId" : "e_1","Seq" : 35,"Acquired" : true,"Acquisition" : "A"},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>
      <c r="A38" s="27">
        <f t="shared" si="0"/>
        <v>36</v>
      </c>
      <c r="B38" s="24" t="str">
        <f>SUBSTITUTE(SUBSTITUTE(SUBSTITUTE(SUBSTITUTE(SUBSTITUTE($B$1,"${serialCode}",'陣取り用デ-タ'!$C38),"${floorId}",'陣取り用デ-タ'!$E38&amp;"_"&amp;'陣取り用デ-タ'!$F38),"${seq}",'陣取り用デ-タ'!$H38),"${acquired}",IF('陣取り用デ-タ'!$B38&lt;&gt;"N","true","false")),"${acquisition}",'陣取り用デ-タ'!$B38)</f>
        <v>{"SerialCode":  "28592","FloorId" : "e_1","Seq" : 36,"Acquired" : true,"Acquisition" : "A"},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>
      <c r="A39" s="27">
        <f t="shared" si="0"/>
        <v>37</v>
      </c>
      <c r="B39" s="24" t="str">
        <f>SUBSTITUTE(SUBSTITUTE(SUBSTITUTE(SUBSTITUTE(SUBSTITUTE($B$1,"${serialCode}",'陣取り用デ-タ'!$C39),"${floorId}",'陣取り用デ-タ'!$E39&amp;"_"&amp;'陣取り用デ-タ'!$F39),"${seq}",'陣取り用デ-タ'!$H39),"${acquired}",IF('陣取り用デ-タ'!$B39&lt;&gt;"N","true","false")),"${acquisition}",'陣取り用デ-タ'!$B39)</f>
        <v>{"SerialCode":  "89169","FloorId" : "e_1","Seq" : 37,"Acquired" : true,"Acquisition" : "A"},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>
      <c r="A40" s="27">
        <f t="shared" si="0"/>
        <v>38</v>
      </c>
      <c r="B40" s="24" t="str">
        <f>SUBSTITUTE(SUBSTITUTE(SUBSTITUTE(SUBSTITUTE(SUBSTITUTE($B$1,"${serialCode}",'陣取り用デ-タ'!$C40),"${floorId}",'陣取り用デ-タ'!$E40&amp;"_"&amp;'陣取り用デ-タ'!$F40),"${seq}",'陣取り用デ-タ'!$H40),"${acquired}",IF('陣取り用デ-タ'!$B40&lt;&gt;"N","true","false")),"${acquisition}",'陣取り用デ-タ'!$B40)</f>
        <v>{"SerialCode":  "95902","FloorId" : "e_1","Seq" : 38,"Acquired" : true,"Acquisition" : "A"},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5">
      <c r="A41" s="27">
        <f t="shared" si="0"/>
        <v>39</v>
      </c>
      <c r="B41" s="24" t="str">
        <f>SUBSTITUTE(SUBSTITUTE(SUBSTITUTE(SUBSTITUTE(SUBSTITUTE($B$1,"${serialCode}",'陣取り用デ-タ'!$C41),"${floorId}",'陣取り用デ-タ'!$E41&amp;"_"&amp;'陣取り用デ-タ'!$F41),"${seq}",'陣取り用デ-タ'!$H41),"${acquired}",IF('陣取り用デ-タ'!$B41&lt;&gt;"N","true","false")),"${acquisition}",'陣取り用デ-タ'!$B41)</f>
        <v>{"SerialCode":  "84491","FloorId" : "e_1","Seq" : 39,"Acquired" : true,"Acquisition" : "A"},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>
      <c r="A42" s="27">
        <f t="shared" si="0"/>
        <v>40</v>
      </c>
      <c r="B42" s="24" t="str">
        <f>SUBSTITUTE(SUBSTITUTE(SUBSTITUTE(SUBSTITUTE(SUBSTITUTE($B$1,"${serialCode}",'陣取り用デ-タ'!$C42),"${floorId}",'陣取り用デ-タ'!$E42&amp;"_"&amp;'陣取り用デ-タ'!$F42),"${seq}",'陣取り用デ-タ'!$H42),"${acquired}",IF('陣取り用デ-タ'!$B42&lt;&gt;"N","true","false")),"${acquisition}",'陣取り用デ-タ'!$B42)</f>
        <v>{"SerialCode":  "26775","FloorId" : "e_1","Seq" : 40,"Acquired" : true,"Acquisition" : "A"},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>
      <c r="A43" s="27">
        <f t="shared" si="0"/>
        <v>41</v>
      </c>
      <c r="B43" s="24" t="str">
        <f>SUBSTITUTE(SUBSTITUTE(SUBSTITUTE(SUBSTITUTE(SUBSTITUTE($B$1,"${serialCode}",'陣取り用デ-タ'!$C43),"${floorId}",'陣取り用デ-タ'!$E43&amp;"_"&amp;'陣取り用デ-タ'!$F43),"${seq}",'陣取り用デ-タ'!$H43),"${acquired}",IF('陣取り用デ-タ'!$B43&lt;&gt;"N","true","false")),"${acquisition}",'陣取り用デ-タ'!$B43)</f>
        <v>{"SerialCode":  "46651","FloorId" : "e_1","Seq" : 41,"Acquired" : true,"Acquisition" : "A"},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>
      <c r="A44" s="27">
        <f t="shared" si="0"/>
        <v>42</v>
      </c>
      <c r="B44" s="24" t="str">
        <f>SUBSTITUTE(SUBSTITUTE(SUBSTITUTE(SUBSTITUTE(SUBSTITUTE($B$1,"${serialCode}",'陣取り用デ-タ'!$C44),"${floorId}",'陣取り用デ-タ'!$E44&amp;"_"&amp;'陣取り用デ-タ'!$F44),"${seq}",'陣取り用デ-タ'!$H44),"${acquired}",IF('陣取り用デ-タ'!$B44&lt;&gt;"N","true","false")),"${acquisition}",'陣取り用デ-タ'!$B44)</f>
        <v>{"SerialCode":  "72470","FloorId" : "e_2","Seq" : 1,"Acquired" : true,"Acquisition" : "A"},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>
      <c r="A45" s="27">
        <f t="shared" si="0"/>
        <v>43</v>
      </c>
      <c r="B45" s="24" t="str">
        <f>SUBSTITUTE(SUBSTITUTE(SUBSTITUTE(SUBSTITUTE(SUBSTITUTE($B$1,"${serialCode}",'陣取り用デ-タ'!$C45),"${floorId}",'陣取り用デ-タ'!$E45&amp;"_"&amp;'陣取り用デ-タ'!$F45),"${seq}",'陣取り用デ-タ'!$H45),"${acquired}",IF('陣取り用デ-タ'!$B45&lt;&gt;"N","true","false")),"${acquisition}",'陣取り用デ-タ'!$B45)</f>
        <v>{"SerialCode":  "83711","FloorId" : "e_2","Seq" : 2,"Acquired" : true,"Acquisition" : "A"},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>
      <c r="A46" s="27">
        <f t="shared" si="0"/>
        <v>44</v>
      </c>
      <c r="B46" s="24" t="str">
        <f>SUBSTITUTE(SUBSTITUTE(SUBSTITUTE(SUBSTITUTE(SUBSTITUTE($B$1,"${serialCode}",'陣取り用デ-タ'!$C46),"${floorId}",'陣取り用デ-タ'!$E46&amp;"_"&amp;'陣取り用デ-タ'!$F46),"${seq}",'陣取り用デ-タ'!$H46),"${acquired}",IF('陣取り用デ-タ'!$B46&lt;&gt;"N","true","false")),"${acquisition}",'陣取り用デ-タ'!$B46)</f>
        <v>{"SerialCode":  "12956","FloorId" : "e_2","Seq" : 3,"Acquired" : true,"Acquisition" : "A"},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>
      <c r="A47" s="27">
        <f t="shared" si="0"/>
        <v>45</v>
      </c>
      <c r="B47" s="24" t="str">
        <f>SUBSTITUTE(SUBSTITUTE(SUBSTITUTE(SUBSTITUTE(SUBSTITUTE($B$1,"${serialCode}",'陣取り用デ-タ'!$C47),"${floorId}",'陣取り用デ-タ'!$E47&amp;"_"&amp;'陣取り用デ-タ'!$F47),"${seq}",'陣取り用デ-タ'!$H47),"${acquired}",IF('陣取り用デ-タ'!$B47&lt;&gt;"N","true","false")),"${acquisition}",'陣取り用デ-タ'!$B47)</f>
        <v>{"SerialCode":  "90549","FloorId" : "e_2","Seq" : 4,"Acquired" : true,"Acquisition" : "A"},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1:15">
      <c r="A48" s="27">
        <f t="shared" si="0"/>
        <v>46</v>
      </c>
      <c r="B48" s="24" t="str">
        <f>SUBSTITUTE(SUBSTITUTE(SUBSTITUTE(SUBSTITUTE(SUBSTITUTE($B$1,"${serialCode}",'陣取り用デ-タ'!$C48),"${floorId}",'陣取り用デ-タ'!$E48&amp;"_"&amp;'陣取り用デ-タ'!$F48),"${seq}",'陣取り用デ-タ'!$H48),"${acquired}",IF('陣取り用デ-タ'!$B48&lt;&gt;"N","true","false")),"${acquisition}",'陣取り用デ-タ'!$B48)</f>
        <v>{"SerialCode":  "81817","FloorId" : "e_2","Seq" : 5,"Acquired" : true,"Acquisition" : "B"},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1:15">
      <c r="A49" s="27">
        <f t="shared" si="0"/>
        <v>47</v>
      </c>
      <c r="B49" s="24" t="str">
        <f>SUBSTITUTE(SUBSTITUTE(SUBSTITUTE(SUBSTITUTE(SUBSTITUTE($B$1,"${serialCode}",'陣取り用デ-タ'!$C49),"${floorId}",'陣取り用デ-タ'!$E49&amp;"_"&amp;'陣取り用デ-タ'!$F49),"${seq}",'陣取り用デ-タ'!$H49),"${acquired}",IF('陣取り用デ-タ'!$B49&lt;&gt;"N","true","false")),"${acquisition}",'陣取り用デ-タ'!$B49)</f>
        <v>{"SerialCode":  "50710","FloorId" : "e_2","Seq" : 6,"Acquired" : true,"Acquisition" : "B"},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27">
        <f t="shared" si="0"/>
        <v>48</v>
      </c>
      <c r="B50" s="24" t="str">
        <f>SUBSTITUTE(SUBSTITUTE(SUBSTITUTE(SUBSTITUTE(SUBSTITUTE($B$1,"${serialCode}",'陣取り用デ-タ'!$C50),"${floorId}",'陣取り用デ-タ'!$E50&amp;"_"&amp;'陣取り用デ-タ'!$F50),"${seq}",'陣取り用デ-タ'!$H50),"${acquired}",IF('陣取り用デ-タ'!$B50&lt;&gt;"N","true","false")),"${acquisition}",'陣取り用デ-タ'!$B50)</f>
        <v>{"SerialCode":  "69026","FloorId" : "e_2","Seq" : 7,"Acquired" : true,"Acquisition" : "B"},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1:15">
      <c r="A51" s="27">
        <f t="shared" si="0"/>
        <v>49</v>
      </c>
      <c r="B51" s="24" t="str">
        <f>SUBSTITUTE(SUBSTITUTE(SUBSTITUTE(SUBSTITUTE(SUBSTITUTE($B$1,"${serialCode}",'陣取り用デ-タ'!$C51),"${floorId}",'陣取り用デ-タ'!$E51&amp;"_"&amp;'陣取り用デ-タ'!$F51),"${seq}",'陣取り用デ-タ'!$H51),"${acquired}",IF('陣取り用デ-タ'!$B51&lt;&gt;"N","true","false")),"${acquisition}",'陣取り用デ-タ'!$B51)</f>
        <v>{"SerialCode":  "88309","FloorId" : "e_2","Seq" : 8,"Acquired" : true,"Acquisition" : "B"},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>
      <c r="A52" s="27">
        <f t="shared" si="0"/>
        <v>50</v>
      </c>
      <c r="B52" s="24" t="str">
        <f>SUBSTITUTE(SUBSTITUTE(SUBSTITUTE(SUBSTITUTE(SUBSTITUTE($B$1,"${serialCode}",'陣取り用デ-タ'!$C52),"${floorId}",'陣取り用デ-タ'!$E52&amp;"_"&amp;'陣取り用デ-タ'!$F52),"${seq}",'陣取り用デ-タ'!$H52),"${acquired}",IF('陣取り用デ-タ'!$B52&lt;&gt;"N","true","false")),"${acquisition}",'陣取り用デ-タ'!$B52)</f>
        <v>{"SerialCode":  "75181","FloorId" : "e_2","Seq" : 9,"Acquired" : true,"Acquisition" : "B"},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>
      <c r="A53" s="27">
        <f t="shared" si="0"/>
        <v>51</v>
      </c>
      <c r="B53" s="24" t="str">
        <f>SUBSTITUTE(SUBSTITUTE(SUBSTITUTE(SUBSTITUTE(SUBSTITUTE($B$1,"${serialCode}",'陣取り用デ-タ'!$C53),"${floorId}",'陣取り用デ-タ'!$E53&amp;"_"&amp;'陣取り用デ-タ'!$F53),"${seq}",'陣取り用デ-タ'!$H53),"${acquired}",IF('陣取り用デ-タ'!$B53&lt;&gt;"N","true","false")),"${acquisition}",'陣取り用デ-タ'!$B53)</f>
        <v>{"SerialCode":  "50117","FloorId" : "e_2","Seq" : 10,"Acquired" : true,"Acquisition" : "B"},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>
      <c r="A54" s="27">
        <f t="shared" si="0"/>
        <v>52</v>
      </c>
      <c r="B54" s="24" t="str">
        <f>SUBSTITUTE(SUBSTITUTE(SUBSTITUTE(SUBSTITUTE(SUBSTITUTE($B$1,"${serialCode}",'陣取り用デ-タ'!$C54),"${floorId}",'陣取り用デ-タ'!$E54&amp;"_"&amp;'陣取り用デ-タ'!$F54),"${seq}",'陣取り用デ-タ'!$H54),"${acquired}",IF('陣取り用デ-タ'!$B54&lt;&gt;"N","true","false")),"${acquisition}",'陣取り用デ-タ'!$B54)</f>
        <v>{"SerialCode":  "45920","FloorId" : "e_2","Seq" : 11,"Acquired" : true,"Acquisition" : "B"},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>
      <c r="A55" s="27">
        <f t="shared" si="0"/>
        <v>53</v>
      </c>
      <c r="B55" s="24" t="str">
        <f>SUBSTITUTE(SUBSTITUTE(SUBSTITUTE(SUBSTITUTE(SUBSTITUTE($B$1,"${serialCode}",'陣取り用デ-タ'!$C55),"${floorId}",'陣取り用デ-タ'!$E55&amp;"_"&amp;'陣取り用デ-タ'!$F55),"${seq}",'陣取り用デ-タ'!$H55),"${acquired}",IF('陣取り用デ-タ'!$B55&lt;&gt;"N","true","false")),"${acquisition}",'陣取り用デ-タ'!$B55)</f>
        <v>{"SerialCode":  "31185","FloorId" : "e_2","Seq" : 12,"Acquired" : true,"Acquisition" : "B"},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1:15">
      <c r="A56" s="27">
        <f t="shared" si="0"/>
        <v>54</v>
      </c>
      <c r="B56" s="24" t="str">
        <f>SUBSTITUTE(SUBSTITUTE(SUBSTITUTE(SUBSTITUTE(SUBSTITUTE($B$1,"${serialCode}",'陣取り用デ-タ'!$C56),"${floorId}",'陣取り用デ-タ'!$E56&amp;"_"&amp;'陣取り用デ-タ'!$F56),"${seq}",'陣取り用デ-タ'!$H56),"${acquired}",IF('陣取り用デ-タ'!$B56&lt;&gt;"N","true","false")),"${acquisition}",'陣取り用デ-タ'!$B56)</f>
        <v>{"SerialCode":  "98920","FloorId" : "e_2","Seq" : 13,"Acquired" : true,"Acquisition" : "B"},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>
      <c r="A57" s="27">
        <f t="shared" si="0"/>
        <v>55</v>
      </c>
      <c r="B57" s="24" t="str">
        <f>SUBSTITUTE(SUBSTITUTE(SUBSTITUTE(SUBSTITUTE(SUBSTITUTE($B$1,"${serialCode}",'陣取り用デ-タ'!$C57),"${floorId}",'陣取り用デ-タ'!$E57&amp;"_"&amp;'陣取り用デ-タ'!$F57),"${seq}",'陣取り用デ-タ'!$H57),"${acquired}",IF('陣取り用デ-タ'!$B57&lt;&gt;"N","true","false")),"${acquisition}",'陣取り用デ-タ'!$B57)</f>
        <v>{"SerialCode":  "64410","FloorId" : "e_2","Seq" : 14,"Acquired" : true,"Acquisition" : "B"},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>
      <c r="A58" s="27">
        <f t="shared" si="0"/>
        <v>56</v>
      </c>
      <c r="B58" s="24" t="str">
        <f>SUBSTITUTE(SUBSTITUTE(SUBSTITUTE(SUBSTITUTE(SUBSTITUTE($B$1,"${serialCode}",'陣取り用デ-タ'!$C58),"${floorId}",'陣取り用デ-タ'!$E58&amp;"_"&amp;'陣取り用デ-タ'!$F58),"${seq}",'陣取り用デ-タ'!$H58),"${acquired}",IF('陣取り用デ-タ'!$B58&lt;&gt;"N","true","false")),"${acquisition}",'陣取り用デ-タ'!$B58)</f>
        <v>{"SerialCode":  "26008","FloorId" : "e_2","Seq" : 15,"Acquired" : true,"Acquisition" : "B"},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>
      <c r="A59" s="27">
        <f t="shared" si="0"/>
        <v>57</v>
      </c>
      <c r="B59" s="24" t="str">
        <f>SUBSTITUTE(SUBSTITUTE(SUBSTITUTE(SUBSTITUTE(SUBSTITUTE($B$1,"${serialCode}",'陣取り用デ-タ'!$C59),"${floorId}",'陣取り用デ-タ'!$E59&amp;"_"&amp;'陣取り用デ-タ'!$F59),"${seq}",'陣取り用デ-タ'!$H59),"${acquired}",IF('陣取り用デ-タ'!$B59&lt;&gt;"N","true","false")),"${acquisition}",'陣取り用デ-タ'!$B59)</f>
        <v>{"SerialCode":  "45851","FloorId" : "e_2","Seq" : 16,"Acquired" : true,"Acquisition" : "B"},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>
      <c r="A60" s="27">
        <f t="shared" si="0"/>
        <v>58</v>
      </c>
      <c r="B60" s="24" t="str">
        <f>SUBSTITUTE(SUBSTITUTE(SUBSTITUTE(SUBSTITUTE(SUBSTITUTE($B$1,"${serialCode}",'陣取り用デ-タ'!$C60),"${floorId}",'陣取り用デ-タ'!$E60&amp;"_"&amp;'陣取り用デ-タ'!$F60),"${seq}",'陣取り用デ-タ'!$H60),"${acquired}",IF('陣取り用デ-タ'!$B60&lt;&gt;"N","true","false")),"${acquisition}",'陣取り用デ-タ'!$B60)</f>
        <v>{"SerialCode":  "27957","FloorId" : "e_2","Seq" : 17,"Acquired" : true,"Acquisition" : "B"},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27">
        <f t="shared" si="0"/>
        <v>59</v>
      </c>
      <c r="B61" s="24" t="str">
        <f>SUBSTITUTE(SUBSTITUTE(SUBSTITUTE(SUBSTITUTE(SUBSTITUTE($B$1,"${serialCode}",'陣取り用デ-タ'!$C61),"${floorId}",'陣取り用デ-タ'!$E61&amp;"_"&amp;'陣取り用デ-タ'!$F61),"${seq}",'陣取り用デ-タ'!$H61),"${acquired}",IF('陣取り用デ-タ'!$B61&lt;&gt;"N","true","false")),"${acquisition}",'陣取り用デ-タ'!$B61)</f>
        <v>{"SerialCode":  "21003","FloorId" : "e_2","Seq" : 18,"Acquired" : true,"Acquisition" : "B"},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>
      <c r="A62" s="27">
        <f t="shared" si="0"/>
        <v>60</v>
      </c>
      <c r="B62" s="24" t="str">
        <f>SUBSTITUTE(SUBSTITUTE(SUBSTITUTE(SUBSTITUTE(SUBSTITUTE($B$1,"${serialCode}",'陣取り用デ-タ'!$C62),"${floorId}",'陣取り用デ-タ'!$E62&amp;"_"&amp;'陣取り用デ-タ'!$F62),"${seq}",'陣取り用デ-タ'!$H62),"${acquired}",IF('陣取り用デ-タ'!$B62&lt;&gt;"N","true","false")),"${acquisition}",'陣取り用デ-タ'!$B62)</f>
        <v>{"SerialCode":  "73098","FloorId" : "e_2","Seq" : 19,"Acquired" : true,"Acquisition" : "B"},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>
      <c r="A63" s="27">
        <f t="shared" si="0"/>
        <v>61</v>
      </c>
      <c r="B63" s="24" t="str">
        <f>SUBSTITUTE(SUBSTITUTE(SUBSTITUTE(SUBSTITUTE(SUBSTITUTE($B$1,"${serialCode}",'陣取り用デ-タ'!$C63),"${floorId}",'陣取り用デ-タ'!$E63&amp;"_"&amp;'陣取り用デ-タ'!$F63),"${seq}",'陣取り用デ-タ'!$H63),"${acquired}",IF('陣取り用デ-タ'!$B63&lt;&gt;"N","true","false")),"${acquisition}",'陣取り用デ-タ'!$B63)</f>
        <v>{"SerialCode":  "05415","FloorId" : "e_2","Seq" : 20,"Acquired" : true,"Acquisition" : "B"},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7">
        <f t="shared" si="0"/>
        <v>62</v>
      </c>
      <c r="B64" s="24" t="str">
        <f>SUBSTITUTE(SUBSTITUTE(SUBSTITUTE(SUBSTITUTE(SUBSTITUTE($B$1,"${serialCode}",'陣取り用デ-タ'!$C64),"${floorId}",'陣取り用デ-タ'!$E64&amp;"_"&amp;'陣取り用デ-タ'!$F64),"${seq}",'陣取り用デ-タ'!$H64),"${acquired}",IF('陣取り用デ-タ'!$B64&lt;&gt;"N","true","false")),"${acquisition}",'陣取り用デ-タ'!$B64)</f>
        <v>{"SerialCode":  "34630","FloorId" : "e_2","Seq" : 21,"Acquired" : true,"Acquisition" : "B"},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7">
        <f t="shared" si="0"/>
        <v>63</v>
      </c>
      <c r="B65" s="24" t="str">
        <f>SUBSTITUTE(SUBSTITUTE(SUBSTITUTE(SUBSTITUTE(SUBSTITUTE($B$1,"${serialCode}",'陣取り用デ-タ'!$C65),"${floorId}",'陣取り用デ-タ'!$E65&amp;"_"&amp;'陣取り用デ-タ'!$F65),"${seq}",'陣取り用デ-タ'!$H65),"${acquired}",IF('陣取り用デ-タ'!$B65&lt;&gt;"N","true","false")),"${acquisition}",'陣取り用デ-タ'!$B65)</f>
        <v>{"SerialCode":  "54961","FloorId" : "e_2","Seq" : 22,"Acquired" : true,"Acquisition" : "B"},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7">
        <f t="shared" si="0"/>
        <v>64</v>
      </c>
      <c r="B66" s="24" t="str">
        <f>SUBSTITUTE(SUBSTITUTE(SUBSTITUTE(SUBSTITUTE(SUBSTITUTE($B$1,"${serialCode}",'陣取り用デ-タ'!$C66),"${floorId}",'陣取り用デ-タ'!$E66&amp;"_"&amp;'陣取り用デ-タ'!$F66),"${seq}",'陣取り用デ-タ'!$H66),"${acquired}",IF('陣取り用デ-タ'!$B66&lt;&gt;"N","true","false")),"${acquisition}",'陣取り用デ-タ'!$B66)</f>
        <v>{"SerialCode":  "09704","FloorId" : "e_2","Seq" : 23,"Acquired" : true,"Acquisition" : "B"},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7">
        <f t="shared" si="0"/>
        <v>65</v>
      </c>
      <c r="B67" s="24" t="str">
        <f>SUBSTITUTE(SUBSTITUTE(SUBSTITUTE(SUBSTITUTE(SUBSTITUTE($B$1,"${serialCode}",'陣取り用デ-タ'!$C67),"${floorId}",'陣取り用デ-タ'!$E67&amp;"_"&amp;'陣取り用デ-タ'!$F67),"${seq}",'陣取り用デ-タ'!$H67),"${acquired}",IF('陣取り用デ-タ'!$B67&lt;&gt;"N","true","false")),"${acquisition}",'陣取り用デ-タ'!$B67)</f>
        <v>{"SerialCode":  "09554","FloorId" : "e_2","Seq" : 24,"Acquired" : true,"Acquisition" : "B"},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7">
        <f t="shared" ref="A68:A131" si="1">ROW()-2</f>
        <v>66</v>
      </c>
      <c r="B68" s="24" t="str">
        <f>SUBSTITUTE(SUBSTITUTE(SUBSTITUTE(SUBSTITUTE(SUBSTITUTE($B$1,"${serialCode}",'陣取り用デ-タ'!$C68),"${floorId}",'陣取り用デ-タ'!$E68&amp;"_"&amp;'陣取り用デ-タ'!$F68),"${seq}",'陣取り用デ-タ'!$H68),"${acquired}",IF('陣取り用デ-タ'!$B68&lt;&gt;"N","true","false")),"${acquisition}",'陣取り用デ-タ'!$B68)</f>
        <v>{"SerialCode":  "56738","FloorId" : "e_2","Seq" : 25,"Acquired" : true,"Acquisition" : "B"},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7">
        <f t="shared" si="1"/>
        <v>67</v>
      </c>
      <c r="B69" s="24" t="str">
        <f>SUBSTITUTE(SUBSTITUTE(SUBSTITUTE(SUBSTITUTE(SUBSTITUTE($B$1,"${serialCode}",'陣取り用デ-タ'!$C69),"${floorId}",'陣取り用デ-タ'!$E69&amp;"_"&amp;'陣取り用デ-タ'!$F69),"${seq}",'陣取り用デ-タ'!$H69),"${acquired}",IF('陣取り用デ-タ'!$B69&lt;&gt;"N","true","false")),"${acquisition}",'陣取り用デ-タ'!$B69)</f>
        <v>{"SerialCode":  "04649","FloorId" : "e_2","Seq" : 26,"Acquired" : true,"Acquisition" : "B"},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7">
        <f t="shared" si="1"/>
        <v>68</v>
      </c>
      <c r="B70" s="24" t="str">
        <f>SUBSTITUTE(SUBSTITUTE(SUBSTITUTE(SUBSTITUTE(SUBSTITUTE($B$1,"${serialCode}",'陣取り用デ-タ'!$C70),"${floorId}",'陣取り用デ-タ'!$E70&amp;"_"&amp;'陣取り用デ-タ'!$F70),"${seq}",'陣取り用デ-タ'!$H70),"${acquired}",IF('陣取り用デ-タ'!$B70&lt;&gt;"N","true","false")),"${acquisition}",'陣取り用デ-タ'!$B70)</f>
        <v>{"SerialCode":  "59037","FloorId" : "e_2","Seq" : 27,"Acquired" : true,"Acquisition" : "B"},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7">
        <f t="shared" si="1"/>
        <v>69</v>
      </c>
      <c r="B71" s="24" t="str">
        <f>SUBSTITUTE(SUBSTITUTE(SUBSTITUTE(SUBSTITUTE(SUBSTITUTE($B$1,"${serialCode}",'陣取り用デ-タ'!$C71),"${floorId}",'陣取り用デ-タ'!$E71&amp;"_"&amp;'陣取り用デ-タ'!$F71),"${seq}",'陣取り用デ-タ'!$H71),"${acquired}",IF('陣取り用デ-タ'!$B71&lt;&gt;"N","true","false")),"${acquisition}",'陣取り用デ-タ'!$B71)</f>
        <v>{"SerialCode":  "49392","FloorId" : "e_2","Seq" : 28,"Acquired" : true,"Acquisition" : "B"},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7">
        <f t="shared" si="1"/>
        <v>70</v>
      </c>
      <c r="B72" s="24" t="str">
        <f>SUBSTITUTE(SUBSTITUTE(SUBSTITUTE(SUBSTITUTE(SUBSTITUTE($B$1,"${serialCode}",'陣取り用デ-タ'!$C72),"${floorId}",'陣取り用デ-タ'!$E72&amp;"_"&amp;'陣取り用デ-タ'!$F72),"${seq}",'陣取り用デ-タ'!$H72),"${acquired}",IF('陣取り用デ-タ'!$B72&lt;&gt;"N","true","false")),"${acquisition}",'陣取り用デ-タ'!$B72)</f>
        <v>{"SerialCode":  "18457","FloorId" : "e_3","Seq" : 1,"Acquired" : true,"Acquisition" : "B"},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7">
        <f t="shared" si="1"/>
        <v>71</v>
      </c>
      <c r="B73" s="24" t="str">
        <f>SUBSTITUTE(SUBSTITUTE(SUBSTITUTE(SUBSTITUTE(SUBSTITUTE($B$1,"${serialCode}",'陣取り用デ-タ'!$C73),"${floorId}",'陣取り用デ-タ'!$E73&amp;"_"&amp;'陣取り用デ-タ'!$F73),"${seq}",'陣取り用デ-タ'!$H73),"${acquired}",IF('陣取り用デ-タ'!$B73&lt;&gt;"N","true","false")),"${acquisition}",'陣取り用デ-タ'!$B73)</f>
        <v>{"SerialCode":  "56439","FloorId" : "e_3","Seq" : 2,"Acquired" : true,"Acquisition" : "B"},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7">
        <f t="shared" si="1"/>
        <v>72</v>
      </c>
      <c r="B74" s="24" t="str">
        <f>SUBSTITUTE(SUBSTITUTE(SUBSTITUTE(SUBSTITUTE(SUBSTITUTE($B$1,"${serialCode}",'陣取り用デ-タ'!$C74),"${floorId}",'陣取り用デ-タ'!$E74&amp;"_"&amp;'陣取り用デ-タ'!$F74),"${seq}",'陣取り用デ-タ'!$H74),"${acquired}",IF('陣取り用デ-タ'!$B74&lt;&gt;"N","true","false")),"${acquisition}",'陣取り用デ-タ'!$B74)</f>
        <v>{"SerialCode":  "64412","FloorId" : "e_3","Seq" : 3,"Acquired" : true,"Acquisition" : "B"},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7">
        <f t="shared" si="1"/>
        <v>73</v>
      </c>
      <c r="B75" s="24" t="str">
        <f>SUBSTITUTE(SUBSTITUTE(SUBSTITUTE(SUBSTITUTE(SUBSTITUTE($B$1,"${serialCode}",'陣取り用デ-タ'!$C75),"${floorId}",'陣取り用デ-タ'!$E75&amp;"_"&amp;'陣取り用デ-タ'!$F75),"${seq}",'陣取り用デ-タ'!$H75),"${acquired}",IF('陣取り用デ-タ'!$B75&lt;&gt;"N","true","false")),"${acquisition}",'陣取り用デ-タ'!$B75)</f>
        <v>{"SerialCode":  "98247","FloorId" : "e_3","Seq" : 4,"Acquired" : true,"Acquisition" : "B"},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7">
        <f t="shared" si="1"/>
        <v>74</v>
      </c>
      <c r="B76" s="24" t="str">
        <f>SUBSTITUTE(SUBSTITUTE(SUBSTITUTE(SUBSTITUTE(SUBSTITUTE($B$1,"${serialCode}",'陣取り用デ-タ'!$C76),"${floorId}",'陣取り用デ-タ'!$E76&amp;"_"&amp;'陣取り用デ-タ'!$F76),"${seq}",'陣取り用デ-タ'!$H76),"${acquired}",IF('陣取り用デ-タ'!$B76&lt;&gt;"N","true","false")),"${acquisition}",'陣取り用デ-タ'!$B76)</f>
        <v>{"SerialCode":  "98562","FloorId" : "e_3","Seq" : 5,"Acquired" : true,"Acquisition" : "B"},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7">
        <f t="shared" si="1"/>
        <v>75</v>
      </c>
      <c r="B77" s="24" t="str">
        <f>SUBSTITUTE(SUBSTITUTE(SUBSTITUTE(SUBSTITUTE(SUBSTITUTE($B$1,"${serialCode}",'陣取り用デ-タ'!$C77),"${floorId}",'陣取り用デ-タ'!$E77&amp;"_"&amp;'陣取り用デ-タ'!$F77),"${seq}",'陣取り用デ-タ'!$H77),"${acquired}",IF('陣取り用デ-タ'!$B77&lt;&gt;"N","true","false")),"${acquisition}",'陣取り用デ-タ'!$B77)</f>
        <v>{"SerialCode":  "59132","FloorId" : "e_3","Seq" : 6,"Acquired" : true,"Acquisition" : "B"},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7">
        <f t="shared" si="1"/>
        <v>76</v>
      </c>
      <c r="B78" s="24" t="str">
        <f>SUBSTITUTE(SUBSTITUTE(SUBSTITUTE(SUBSTITUTE(SUBSTITUTE($B$1,"${serialCode}",'陣取り用デ-タ'!$C78),"${floorId}",'陣取り用デ-タ'!$E78&amp;"_"&amp;'陣取り用デ-タ'!$F78),"${seq}",'陣取り用デ-タ'!$H78),"${acquired}",IF('陣取り用デ-タ'!$B78&lt;&gt;"N","true","false")),"${acquisition}",'陣取り用デ-タ'!$B78)</f>
        <v>{"SerialCode":  "17749","FloorId" : "e_3","Seq" : 7,"Acquired" : true,"Acquisition" : "B"},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7">
        <f t="shared" si="1"/>
        <v>77</v>
      </c>
      <c r="B79" s="24" t="str">
        <f>SUBSTITUTE(SUBSTITUTE(SUBSTITUTE(SUBSTITUTE(SUBSTITUTE($B$1,"${serialCode}",'陣取り用デ-タ'!$C79),"${floorId}",'陣取り用デ-タ'!$E79&amp;"_"&amp;'陣取り用デ-タ'!$F79),"${seq}",'陣取り用デ-タ'!$H79),"${acquired}",IF('陣取り用デ-タ'!$B79&lt;&gt;"N","true","false")),"${acquisition}",'陣取り用デ-タ'!$B79)</f>
        <v>{"SerialCode":  "76657","FloorId" : "e_3","Seq" : 8,"Acquired" : true,"Acquisition" : "B"},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7">
        <f t="shared" si="1"/>
        <v>78</v>
      </c>
      <c r="B80" s="24" t="str">
        <f>SUBSTITUTE(SUBSTITUTE(SUBSTITUTE(SUBSTITUTE(SUBSTITUTE($B$1,"${serialCode}",'陣取り用デ-タ'!$C80),"${floorId}",'陣取り用デ-タ'!$E80&amp;"_"&amp;'陣取り用デ-タ'!$F80),"${seq}",'陣取り用デ-タ'!$H80),"${acquired}",IF('陣取り用デ-タ'!$B80&lt;&gt;"N","true","false")),"${acquisition}",'陣取り用デ-タ'!$B80)</f>
        <v>{"SerialCode":  "49442","FloorId" : "e_3","Seq" : 9,"Acquired" : true,"Acquisition" : "B"},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7">
        <f t="shared" si="1"/>
        <v>79</v>
      </c>
      <c r="B81" s="24" t="str">
        <f>SUBSTITUTE(SUBSTITUTE(SUBSTITUTE(SUBSTITUTE(SUBSTITUTE($B$1,"${serialCode}",'陣取り用デ-タ'!$C81),"${floorId}",'陣取り用デ-タ'!$E81&amp;"_"&amp;'陣取り用デ-タ'!$F81),"${seq}",'陣取り用デ-タ'!$H81),"${acquired}",IF('陣取り用デ-タ'!$B81&lt;&gt;"N","true","false")),"${acquisition}",'陣取り用デ-タ'!$B81)</f>
        <v>{"SerialCode":  "58948","FloorId" : "e_3","Seq" : 10,"Acquired" : true,"Acquisition" : "B"},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7">
        <f t="shared" si="1"/>
        <v>80</v>
      </c>
      <c r="B82" s="24" t="str">
        <f>SUBSTITUTE(SUBSTITUTE(SUBSTITUTE(SUBSTITUTE(SUBSTITUTE($B$1,"${serialCode}",'陣取り用デ-タ'!$C82),"${floorId}",'陣取り用デ-タ'!$E82&amp;"_"&amp;'陣取り用デ-タ'!$F82),"${seq}",'陣取り用デ-タ'!$H82),"${acquired}",IF('陣取り用デ-タ'!$B82&lt;&gt;"N","true","false")),"${acquisition}",'陣取り用デ-タ'!$B82)</f>
        <v>{"SerialCode":  "99343","FloorId" : "e_3","Seq" : 11,"Acquired" : true,"Acquisition" : "B"},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7">
        <f t="shared" si="1"/>
        <v>81</v>
      </c>
      <c r="B83" s="24" t="str">
        <f>SUBSTITUTE(SUBSTITUTE(SUBSTITUTE(SUBSTITUTE(SUBSTITUTE($B$1,"${serialCode}",'陣取り用デ-タ'!$C83),"${floorId}",'陣取り用デ-タ'!$E83&amp;"_"&amp;'陣取り用デ-タ'!$F83),"${seq}",'陣取り用デ-タ'!$H83),"${acquired}",IF('陣取り用デ-タ'!$B83&lt;&gt;"N","true","false")),"${acquisition}",'陣取り用デ-タ'!$B83)</f>
        <v>{"SerialCode":  "42982","FloorId" : "e_3","Seq" : 12,"Acquired" : true,"Acquisition" : "B"},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7">
        <f t="shared" si="1"/>
        <v>82</v>
      </c>
      <c r="B84" s="24" t="str">
        <f>SUBSTITUTE(SUBSTITUTE(SUBSTITUTE(SUBSTITUTE(SUBSTITUTE($B$1,"${serialCode}",'陣取り用デ-タ'!$C84),"${floorId}",'陣取り用デ-タ'!$E84&amp;"_"&amp;'陣取り用デ-タ'!$F84),"${seq}",'陣取り用デ-タ'!$H84),"${acquired}",IF('陣取り用デ-タ'!$B84&lt;&gt;"N","true","false")),"${acquisition}",'陣取り用デ-タ'!$B84)</f>
        <v>{"SerialCode":  "20723","FloorId" : "e_3","Seq" : 13,"Acquired" : true,"Acquisition" : "B"},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7">
        <f t="shared" si="1"/>
        <v>83</v>
      </c>
      <c r="B85" s="24" t="str">
        <f>SUBSTITUTE(SUBSTITUTE(SUBSTITUTE(SUBSTITUTE(SUBSTITUTE($B$1,"${serialCode}",'陣取り用デ-タ'!$C85),"${floorId}",'陣取り用デ-タ'!$E85&amp;"_"&amp;'陣取り用デ-タ'!$F85),"${seq}",'陣取り用デ-タ'!$H85),"${acquired}",IF('陣取り用デ-タ'!$B85&lt;&gt;"N","true","false")),"${acquisition}",'陣取り用デ-タ'!$B85)</f>
        <v>{"SerialCode":  "84776","FloorId" : "e_3","Seq" : 14,"Acquired" : true,"Acquisition" : "B"},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7">
        <f t="shared" si="1"/>
        <v>84</v>
      </c>
      <c r="B86" s="24" t="str">
        <f>SUBSTITUTE(SUBSTITUTE(SUBSTITUTE(SUBSTITUTE(SUBSTITUTE($B$1,"${serialCode}",'陣取り用デ-タ'!$C86),"${floorId}",'陣取り用デ-タ'!$E86&amp;"_"&amp;'陣取り用デ-タ'!$F86),"${seq}",'陣取り用デ-タ'!$H86),"${acquired}",IF('陣取り用デ-タ'!$B86&lt;&gt;"N","true","false")),"${acquisition}",'陣取り用デ-タ'!$B86)</f>
        <v>{"SerialCode":  "40272","FloorId" : "e_3","Seq" : 15,"Acquired" : true,"Acquisition" : "B"},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7">
        <f t="shared" si="1"/>
        <v>85</v>
      </c>
      <c r="B87" s="24" t="str">
        <f>SUBSTITUTE(SUBSTITUTE(SUBSTITUTE(SUBSTITUTE(SUBSTITUTE($B$1,"${serialCode}",'陣取り用デ-タ'!$C87),"${floorId}",'陣取り用デ-タ'!$E87&amp;"_"&amp;'陣取り用デ-タ'!$F87),"${seq}",'陣取り用デ-タ'!$H87),"${acquired}",IF('陣取り用デ-タ'!$B87&lt;&gt;"N","true","false")),"${acquisition}",'陣取り用デ-タ'!$B87)</f>
        <v>{"SerialCode":  "59982","FloorId" : "e_3","Seq" : 16,"Acquired" : true,"Acquisition" : "B"},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7">
        <f t="shared" si="1"/>
        <v>86</v>
      </c>
      <c r="B88" s="24" t="str">
        <f>SUBSTITUTE(SUBSTITUTE(SUBSTITUTE(SUBSTITUTE(SUBSTITUTE($B$1,"${serialCode}",'陣取り用デ-タ'!$C88),"${floorId}",'陣取り用デ-タ'!$E88&amp;"_"&amp;'陣取り用デ-タ'!$F88),"${seq}",'陣取り用デ-タ'!$H88),"${acquired}",IF('陣取り用デ-タ'!$B88&lt;&gt;"N","true","false")),"${acquisition}",'陣取り用デ-タ'!$B88)</f>
        <v>{"SerialCode":  "46403","FloorId" : "e_3","Seq" : 17,"Acquired" : true,"Acquisition" : "B"},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7">
        <f t="shared" si="1"/>
        <v>87</v>
      </c>
      <c r="B89" s="24" t="str">
        <f>SUBSTITUTE(SUBSTITUTE(SUBSTITUTE(SUBSTITUTE(SUBSTITUTE($B$1,"${serialCode}",'陣取り用デ-タ'!$C89),"${floorId}",'陣取り用デ-タ'!$E89&amp;"_"&amp;'陣取り用デ-タ'!$F89),"${seq}",'陣取り用デ-タ'!$H89),"${acquired}",IF('陣取り用デ-タ'!$B89&lt;&gt;"N","true","false")),"${acquisition}",'陣取り用デ-タ'!$B89)</f>
        <v>{"SerialCode":  "28441","FloorId" : "e_3","Seq" : 18,"Acquired" : true,"Acquisition" : "B"},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7">
        <f t="shared" si="1"/>
        <v>88</v>
      </c>
      <c r="B90" s="24" t="str">
        <f>SUBSTITUTE(SUBSTITUTE(SUBSTITUTE(SUBSTITUTE(SUBSTITUTE($B$1,"${serialCode}",'陣取り用デ-タ'!$C90),"${floorId}",'陣取り用デ-タ'!$E90&amp;"_"&amp;'陣取り用デ-タ'!$F90),"${seq}",'陣取り用デ-タ'!$H90),"${acquired}",IF('陣取り用デ-タ'!$B90&lt;&gt;"N","true","false")),"${acquisition}",'陣取り用デ-タ'!$B90)</f>
        <v>{"SerialCode":  "99847","FloorId" : "e_3","Seq" : 19,"Acquired" : true,"Acquisition" : "B"},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7">
        <f t="shared" si="1"/>
        <v>89</v>
      </c>
      <c r="B91" s="24" t="str">
        <f>SUBSTITUTE(SUBSTITUTE(SUBSTITUTE(SUBSTITUTE(SUBSTITUTE($B$1,"${serialCode}",'陣取り用デ-タ'!$C91),"${floorId}",'陣取り用デ-タ'!$E91&amp;"_"&amp;'陣取り用デ-タ'!$F91),"${seq}",'陣取り用デ-タ'!$H91),"${acquired}",IF('陣取り用デ-タ'!$B91&lt;&gt;"N","true","false")),"${acquisition}",'陣取り用デ-タ'!$B91)</f>
        <v>{"SerialCode":  "21580","FloorId" : "e_4","Seq" : 1,"Acquired" : true,"Acquisition" : "B"},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7">
        <f t="shared" si="1"/>
        <v>90</v>
      </c>
      <c r="B92" s="24" t="str">
        <f>SUBSTITUTE(SUBSTITUTE(SUBSTITUTE(SUBSTITUTE(SUBSTITUTE($B$1,"${serialCode}",'陣取り用デ-タ'!$C92),"${floorId}",'陣取り用デ-タ'!$E92&amp;"_"&amp;'陣取り用デ-タ'!$F92),"${seq}",'陣取り用デ-タ'!$H92),"${acquired}",IF('陣取り用デ-タ'!$B92&lt;&gt;"N","true","false")),"${acquisition}",'陣取り用デ-タ'!$B92)</f>
        <v>{"SerialCode":  "80615","FloorId" : "e_4","Seq" : 2,"Acquired" : true,"Acquisition" : "B"},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7">
        <f t="shared" si="1"/>
        <v>91</v>
      </c>
      <c r="B93" s="24" t="str">
        <f>SUBSTITUTE(SUBSTITUTE(SUBSTITUTE(SUBSTITUTE(SUBSTITUTE($B$1,"${serialCode}",'陣取り用デ-タ'!$C93),"${floorId}",'陣取り用デ-タ'!$E93&amp;"_"&amp;'陣取り用デ-タ'!$F93),"${seq}",'陣取り用デ-タ'!$H93),"${acquired}",IF('陣取り用デ-タ'!$B93&lt;&gt;"N","true","false")),"${acquisition}",'陣取り用デ-タ'!$B93)</f>
        <v>{"SerialCode":  "64721","FloorId" : "e_4","Seq" : 3,"Acquired" : true,"Acquisition" : "C"},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7">
        <f t="shared" si="1"/>
        <v>92</v>
      </c>
      <c r="B94" s="24" t="str">
        <f>SUBSTITUTE(SUBSTITUTE(SUBSTITUTE(SUBSTITUTE(SUBSTITUTE($B$1,"${serialCode}",'陣取り用デ-タ'!$C94),"${floorId}",'陣取り用デ-タ'!$E94&amp;"_"&amp;'陣取り用デ-タ'!$F94),"${seq}",'陣取り用デ-タ'!$H94),"${acquired}",IF('陣取り用デ-タ'!$B94&lt;&gt;"N","true","false")),"${acquisition}",'陣取り用デ-タ'!$B94)</f>
        <v>{"SerialCode":  "56714","FloorId" : "e_4","Seq" : 4,"Acquired" : true,"Acquisition" : "C"},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7">
        <f t="shared" si="1"/>
        <v>93</v>
      </c>
      <c r="B95" s="24" t="str">
        <f>SUBSTITUTE(SUBSTITUTE(SUBSTITUTE(SUBSTITUTE(SUBSTITUTE($B$1,"${serialCode}",'陣取り用デ-タ'!$C95),"${floorId}",'陣取り用デ-タ'!$E95&amp;"_"&amp;'陣取り用デ-タ'!$F95),"${seq}",'陣取り用デ-タ'!$H95),"${acquired}",IF('陣取り用デ-タ'!$B95&lt;&gt;"N","true","false")),"${acquisition}",'陣取り用デ-タ'!$B95)</f>
        <v>{"SerialCode":  "79748","FloorId" : "e_4","Seq" : 5,"Acquired" : true,"Acquisition" : "C"},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7">
        <f t="shared" si="1"/>
        <v>94</v>
      </c>
      <c r="B96" s="24" t="str">
        <f>SUBSTITUTE(SUBSTITUTE(SUBSTITUTE(SUBSTITUTE(SUBSTITUTE($B$1,"${serialCode}",'陣取り用デ-タ'!$C96),"${floorId}",'陣取り用デ-タ'!$E96&amp;"_"&amp;'陣取り用デ-タ'!$F96),"${seq}",'陣取り用デ-タ'!$H96),"${acquired}",IF('陣取り用デ-タ'!$B96&lt;&gt;"N","true","false")),"${acquisition}",'陣取り用デ-タ'!$B96)</f>
        <v>{"SerialCode":  "20329","FloorId" : "e_4","Seq" : 6,"Acquired" : true,"Acquisition" : "C"},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7">
        <f t="shared" si="1"/>
        <v>95</v>
      </c>
      <c r="B97" s="24" t="str">
        <f>SUBSTITUTE(SUBSTITUTE(SUBSTITUTE(SUBSTITUTE(SUBSTITUTE($B$1,"${serialCode}",'陣取り用デ-タ'!$C97),"${floorId}",'陣取り用デ-タ'!$E97&amp;"_"&amp;'陣取り用デ-タ'!$F97),"${seq}",'陣取り用デ-タ'!$H97),"${acquired}",IF('陣取り用デ-タ'!$B97&lt;&gt;"N","true","false")),"${acquisition}",'陣取り用デ-タ'!$B97)</f>
        <v>{"SerialCode":  "40944","FloorId" : "e_4","Seq" : 7,"Acquired" : true,"Acquisition" : "C"},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7">
        <f t="shared" si="1"/>
        <v>96</v>
      </c>
      <c r="B98" s="24" t="str">
        <f>SUBSTITUTE(SUBSTITUTE(SUBSTITUTE(SUBSTITUTE(SUBSTITUTE($B$1,"${serialCode}",'陣取り用デ-タ'!$C98),"${floorId}",'陣取り用デ-タ'!$E98&amp;"_"&amp;'陣取り用デ-タ'!$F98),"${seq}",'陣取り用デ-タ'!$H98),"${acquired}",IF('陣取り用デ-タ'!$B98&lt;&gt;"N","true","false")),"${acquisition}",'陣取り用デ-タ'!$B98)</f>
        <v>{"SerialCode":  "86621","FloorId" : "e_4","Seq" : 8,"Acquired" : true,"Acquisition" : "C"},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7">
        <f t="shared" si="1"/>
        <v>97</v>
      </c>
      <c r="B99" s="24" t="str">
        <f>SUBSTITUTE(SUBSTITUTE(SUBSTITUTE(SUBSTITUTE(SUBSTITUTE($B$1,"${serialCode}",'陣取り用デ-タ'!$C99),"${floorId}",'陣取り用デ-タ'!$E99&amp;"_"&amp;'陣取り用デ-タ'!$F99),"${seq}",'陣取り用デ-タ'!$H99),"${acquired}",IF('陣取り用デ-タ'!$B99&lt;&gt;"N","true","false")),"${acquisition}",'陣取り用デ-タ'!$B99)</f>
        <v>{"SerialCode":  "00087","FloorId" : "e_4","Seq" : 9,"Acquired" : true,"Acquisition" : "C"},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7">
        <f t="shared" si="1"/>
        <v>98</v>
      </c>
      <c r="B100" s="24" t="str">
        <f>SUBSTITUTE(SUBSTITUTE(SUBSTITUTE(SUBSTITUTE(SUBSTITUTE($B$1,"${serialCode}",'陣取り用デ-タ'!$C100),"${floorId}",'陣取り用デ-タ'!$E100&amp;"_"&amp;'陣取り用デ-タ'!$F100),"${seq}",'陣取り用デ-タ'!$H100),"${acquired}",IF('陣取り用デ-タ'!$B100&lt;&gt;"N","true","false")),"${acquisition}",'陣取り用デ-タ'!$B100)</f>
        <v>{"SerialCode":  "82180","FloorId" : "e_4","Seq" : 10,"Acquired" : true,"Acquisition" : "C"},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7">
        <f t="shared" si="1"/>
        <v>99</v>
      </c>
      <c r="B101" s="24" t="str">
        <f>SUBSTITUTE(SUBSTITUTE(SUBSTITUTE(SUBSTITUTE(SUBSTITUTE($B$1,"${serialCode}",'陣取り用デ-タ'!$C101),"${floorId}",'陣取り用デ-タ'!$E101&amp;"_"&amp;'陣取り用デ-タ'!$F101),"${seq}",'陣取り用デ-タ'!$H101),"${acquired}",IF('陣取り用デ-タ'!$B101&lt;&gt;"N","true","false")),"${acquisition}",'陣取り用デ-タ'!$B101)</f>
        <v>{"SerialCode":  "01822","FloorId" : "e_4","Seq" : 11,"Acquired" : true,"Acquisition" : "C"},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7">
        <f t="shared" si="1"/>
        <v>100</v>
      </c>
      <c r="B102" s="24" t="str">
        <f>SUBSTITUTE(SUBSTITUTE(SUBSTITUTE(SUBSTITUTE(SUBSTITUTE($B$1,"${serialCode}",'陣取り用デ-タ'!$C102),"${floorId}",'陣取り用デ-タ'!$E102&amp;"_"&amp;'陣取り用デ-タ'!$F102),"${seq}",'陣取り用デ-タ'!$H102),"${acquired}",IF('陣取り用デ-タ'!$B102&lt;&gt;"N","true","false")),"${acquisition}",'陣取り用デ-タ'!$B102)</f>
        <v>{"SerialCode":  "32886","FloorId" : "e_4","Seq" : 12,"Acquired" : true,"Acquisition" : "C"},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7">
        <f t="shared" si="1"/>
        <v>101</v>
      </c>
      <c r="B103" s="24" t="str">
        <f>SUBSTITUTE(SUBSTITUTE(SUBSTITUTE(SUBSTITUTE(SUBSTITUTE($B$1,"${serialCode}",'陣取り用デ-タ'!$C103),"${floorId}",'陣取り用デ-タ'!$E103&amp;"_"&amp;'陣取り用デ-タ'!$F103),"${seq}",'陣取り用デ-タ'!$H103),"${acquired}",IF('陣取り用デ-タ'!$B103&lt;&gt;"N","true","false")),"${acquisition}",'陣取り用デ-タ'!$B103)</f>
        <v>{"SerialCode":  "92821","FloorId" : "e_4","Seq" : 13,"Acquired" : true,"Acquisition" : "C"},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7">
        <f t="shared" si="1"/>
        <v>102</v>
      </c>
      <c r="B104" s="24" t="str">
        <f>SUBSTITUTE(SUBSTITUTE(SUBSTITUTE(SUBSTITUTE(SUBSTITUTE($B$1,"${serialCode}",'陣取り用デ-タ'!$C104),"${floorId}",'陣取り用デ-タ'!$E104&amp;"_"&amp;'陣取り用デ-タ'!$F104),"${seq}",'陣取り用デ-タ'!$H104),"${acquired}",IF('陣取り用デ-タ'!$B104&lt;&gt;"N","true","false")),"${acquisition}",'陣取り用デ-タ'!$B104)</f>
        <v>{"SerialCode":  "54336","FloorId" : "e_4","Seq" : 14,"Acquired" : true,"Acquisition" : "C"},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7">
        <f t="shared" si="1"/>
        <v>103</v>
      </c>
      <c r="B105" s="24" t="str">
        <f>SUBSTITUTE(SUBSTITUTE(SUBSTITUTE(SUBSTITUTE(SUBSTITUTE($B$1,"${serialCode}",'陣取り用デ-タ'!$C105),"${floorId}",'陣取り用デ-タ'!$E105&amp;"_"&amp;'陣取り用デ-タ'!$F105),"${seq}",'陣取り用デ-タ'!$H105),"${acquired}",IF('陣取り用デ-タ'!$B105&lt;&gt;"N","true","false")),"${acquisition}",'陣取り用デ-タ'!$B105)</f>
        <v>{"SerialCode":  "82997","FloorId" : "e_4","Seq" : 15,"Acquired" : true,"Acquisition" : "C"},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7">
        <f t="shared" si="1"/>
        <v>104</v>
      </c>
      <c r="B106" s="24" t="str">
        <f>SUBSTITUTE(SUBSTITUTE(SUBSTITUTE(SUBSTITUTE(SUBSTITUTE($B$1,"${serialCode}",'陣取り用デ-タ'!$C106),"${floorId}",'陣取り用デ-タ'!$E106&amp;"_"&amp;'陣取り用デ-タ'!$F106),"${seq}",'陣取り用デ-タ'!$H106),"${acquired}",IF('陣取り用デ-タ'!$B106&lt;&gt;"N","true","false")),"${acquisition}",'陣取り用デ-タ'!$B106)</f>
        <v>{"SerialCode":  "77385","FloorId" : "e_4","Seq" : 16,"Acquired" : true,"Acquisition" : "C"},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7">
        <f t="shared" si="1"/>
        <v>105</v>
      </c>
      <c r="B107" s="24" t="str">
        <f>SUBSTITUTE(SUBSTITUTE(SUBSTITUTE(SUBSTITUTE(SUBSTITUTE($B$1,"${serialCode}",'陣取り用デ-タ'!$C107),"${floorId}",'陣取り用デ-タ'!$E107&amp;"_"&amp;'陣取り用デ-タ'!$F107),"${seq}",'陣取り用デ-タ'!$H107),"${acquired}",IF('陣取り用デ-タ'!$B107&lt;&gt;"N","true","false")),"${acquisition}",'陣取り用デ-タ'!$B107)</f>
        <v>{"SerialCode":  "44537","FloorId" : "e_4","Seq" : 17,"Acquired" : true,"Acquisition" : "C"},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7">
        <f t="shared" si="1"/>
        <v>106</v>
      </c>
      <c r="B108" s="24" t="str">
        <f>SUBSTITUTE(SUBSTITUTE(SUBSTITUTE(SUBSTITUTE(SUBSTITUTE($B$1,"${serialCode}",'陣取り用デ-タ'!$C108),"${floorId}",'陣取り用デ-タ'!$E108&amp;"_"&amp;'陣取り用デ-タ'!$F108),"${seq}",'陣取り用デ-タ'!$H108),"${acquired}",IF('陣取り用デ-タ'!$B108&lt;&gt;"N","true","false")),"${acquisition}",'陣取り用デ-タ'!$B108)</f>
        <v>{"SerialCode":  "33919","FloorId" : "e_5","Seq" : 1,"Acquired" : false,"Acquisition" : "N"},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7">
        <f t="shared" si="1"/>
        <v>107</v>
      </c>
      <c r="B109" s="24" t="str">
        <f>SUBSTITUTE(SUBSTITUTE(SUBSTITUTE(SUBSTITUTE(SUBSTITUTE($B$1,"${serialCode}",'陣取り用デ-タ'!$C109),"${floorId}",'陣取り用デ-タ'!$E109&amp;"_"&amp;'陣取り用デ-タ'!$F109),"${seq}",'陣取り用デ-タ'!$H109),"${acquired}",IF('陣取り用デ-タ'!$B109&lt;&gt;"N","true","false")),"${acquisition}",'陣取り用デ-タ'!$B109)</f>
        <v>{"SerialCode":  "77143","FloorId" : "e_5","Seq" : 2,"Acquired" : true,"Acquisition" : "C"},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7">
        <f t="shared" si="1"/>
        <v>108</v>
      </c>
      <c r="B110" s="24" t="str">
        <f>SUBSTITUTE(SUBSTITUTE(SUBSTITUTE(SUBSTITUTE(SUBSTITUTE($B$1,"${serialCode}",'陣取り用デ-タ'!$C110),"${floorId}",'陣取り用デ-タ'!$E110&amp;"_"&amp;'陣取り用デ-タ'!$F110),"${seq}",'陣取り用デ-タ'!$H110),"${acquired}",IF('陣取り用デ-タ'!$B110&lt;&gt;"N","true","false")),"${acquisition}",'陣取り用デ-タ'!$B110)</f>
        <v>{"SerialCode":  "48211","FloorId" : "e_5","Seq" : 3,"Acquired" : true,"Acquisition" : "C"},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7">
        <f t="shared" si="1"/>
        <v>109</v>
      </c>
      <c r="B111" s="24" t="str">
        <f>SUBSTITUTE(SUBSTITUTE(SUBSTITUTE(SUBSTITUTE(SUBSTITUTE($B$1,"${serialCode}",'陣取り用デ-タ'!$C111),"${floorId}",'陣取り用デ-タ'!$E111&amp;"_"&amp;'陣取り用デ-タ'!$F111),"${seq}",'陣取り用デ-タ'!$H111),"${acquired}",IF('陣取り用デ-タ'!$B111&lt;&gt;"N","true","false")),"${acquisition}",'陣取り用デ-タ'!$B111)</f>
        <v>{"SerialCode":  "61837","FloorId" : "e_5","Seq" : 4,"Acquired" : false,"Acquisition" : "N"},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7">
        <f t="shared" si="1"/>
        <v>110</v>
      </c>
      <c r="B112" s="24" t="str">
        <f>SUBSTITUTE(SUBSTITUTE(SUBSTITUTE(SUBSTITUTE(SUBSTITUTE($B$1,"${serialCode}",'陣取り用デ-タ'!$C112),"${floorId}",'陣取り用デ-タ'!$E112&amp;"_"&amp;'陣取り用デ-タ'!$F112),"${seq}",'陣取り用デ-タ'!$H112),"${acquired}",IF('陣取り用デ-タ'!$B112&lt;&gt;"N","true","false")),"${acquisition}",'陣取り用デ-タ'!$B112)</f>
        <v>{"SerialCode":  "05712","FloorId" : "e_5","Seq" : 5,"Acquired" : false,"Acquisition" : "N"},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7">
        <f t="shared" si="1"/>
        <v>111</v>
      </c>
      <c r="B113" s="24" t="str">
        <f>SUBSTITUTE(SUBSTITUTE(SUBSTITUTE(SUBSTITUTE(SUBSTITUTE($B$1,"${serialCode}",'陣取り用デ-タ'!$C113),"${floorId}",'陣取り用デ-タ'!$E113&amp;"_"&amp;'陣取り用デ-タ'!$F113),"${seq}",'陣取り用デ-タ'!$H113),"${acquired}",IF('陣取り用デ-タ'!$B113&lt;&gt;"N","true","false")),"${acquisition}",'陣取り用デ-タ'!$B113)</f>
        <v>{"SerialCode":  "49854","FloorId" : "e_5","Seq" : 6,"Acquired" : true,"Acquisition" : "C"},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7">
        <f t="shared" si="1"/>
        <v>112</v>
      </c>
      <c r="B114" s="24" t="str">
        <f>SUBSTITUTE(SUBSTITUTE(SUBSTITUTE(SUBSTITUTE(SUBSTITUTE($B$1,"${serialCode}",'陣取り用デ-タ'!$C114),"${floorId}",'陣取り用デ-タ'!$E114&amp;"_"&amp;'陣取り用デ-タ'!$F114),"${seq}",'陣取り用デ-タ'!$H114),"${acquired}",IF('陣取り用デ-タ'!$B114&lt;&gt;"N","true","false")),"${acquisition}",'陣取り用デ-タ'!$B114)</f>
        <v>{"SerialCode":  "21710","FloorId" : "e_5","Seq" : 7,"Acquired" : false,"Acquisition" : "N"},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7">
        <f t="shared" si="1"/>
        <v>113</v>
      </c>
      <c r="B115" s="24" t="str">
        <f>SUBSTITUTE(SUBSTITUTE(SUBSTITUTE(SUBSTITUTE(SUBSTITUTE($B$1,"${serialCode}",'陣取り用デ-タ'!$C115),"${floorId}",'陣取り用デ-タ'!$E115&amp;"_"&amp;'陣取り用デ-タ'!$F115),"${seq}",'陣取り用デ-タ'!$H115),"${acquired}",IF('陣取り用デ-タ'!$B115&lt;&gt;"N","true","false")),"${acquisition}",'陣取り用デ-タ'!$B115)</f>
        <v>{"SerialCode":  "29818","FloorId" : "e_5","Seq" : 8,"Acquired" : true,"Acquisition" : "C"},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7">
        <f t="shared" si="1"/>
        <v>114</v>
      </c>
      <c r="B116" s="24" t="str">
        <f>SUBSTITUTE(SUBSTITUTE(SUBSTITUTE(SUBSTITUTE(SUBSTITUTE($B$1,"${serialCode}",'陣取り用デ-タ'!$C116),"${floorId}",'陣取り用デ-タ'!$E116&amp;"_"&amp;'陣取り用デ-タ'!$F116),"${seq}",'陣取り用デ-タ'!$H116),"${acquired}",IF('陣取り用デ-タ'!$B116&lt;&gt;"N","true","false")),"${acquisition}",'陣取り用デ-タ'!$B116)</f>
        <v>{"SerialCode":  "60896","FloorId" : "e_5","Seq" : 9,"Acquired" : true,"Acquisition" : "C"},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7">
        <f t="shared" si="1"/>
        <v>115</v>
      </c>
      <c r="B117" s="24" t="str">
        <f>SUBSTITUTE(SUBSTITUTE(SUBSTITUTE(SUBSTITUTE(SUBSTITUTE($B$1,"${serialCode}",'陣取り用デ-タ'!$C117),"${floorId}",'陣取り用デ-タ'!$E117&amp;"_"&amp;'陣取り用デ-タ'!$F117),"${seq}",'陣取り用デ-タ'!$H117),"${acquired}",IF('陣取り用デ-タ'!$B117&lt;&gt;"N","true","false")),"${acquisition}",'陣取り用デ-タ'!$B117)</f>
        <v>{"SerialCode":  "30111","FloorId" : "e_5","Seq" : 10,"Acquired" : true,"Acquisition" : "C"},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7">
        <f t="shared" si="1"/>
        <v>116</v>
      </c>
      <c r="B118" s="24" t="str">
        <f>SUBSTITUTE(SUBSTITUTE(SUBSTITUTE(SUBSTITUTE(SUBSTITUTE($B$1,"${serialCode}",'陣取り用デ-タ'!$C118),"${floorId}",'陣取り用デ-タ'!$E118&amp;"_"&amp;'陣取り用デ-タ'!$F118),"${seq}",'陣取り用デ-タ'!$H118),"${acquired}",IF('陣取り用デ-タ'!$B118&lt;&gt;"N","true","false")),"${acquisition}",'陣取り用デ-タ'!$B118)</f>
        <v>{"SerialCode":  "66396","FloorId" : "e_5","Seq" : 11,"Acquired" : true,"Acquisition" : "C"},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7">
        <f t="shared" si="1"/>
        <v>117</v>
      </c>
      <c r="B119" s="24" t="str">
        <f>SUBSTITUTE(SUBSTITUTE(SUBSTITUTE(SUBSTITUTE(SUBSTITUTE($B$1,"${serialCode}",'陣取り用デ-タ'!$C119),"${floorId}",'陣取り用デ-タ'!$E119&amp;"_"&amp;'陣取り用デ-タ'!$F119),"${seq}",'陣取り用デ-タ'!$H119),"${acquired}",IF('陣取り用デ-タ'!$B119&lt;&gt;"N","true","false")),"${acquisition}",'陣取り用デ-タ'!$B119)</f>
        <v>{"SerialCode":  "47274","FloorId" : "e_6","Seq" : 1,"Acquired" : false,"Acquisition" : "N"},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7">
        <f t="shared" si="1"/>
        <v>118</v>
      </c>
      <c r="B120" s="24" t="str">
        <f>SUBSTITUTE(SUBSTITUTE(SUBSTITUTE(SUBSTITUTE(SUBSTITUTE($B$1,"${serialCode}",'陣取り用デ-タ'!$C120),"${floorId}",'陣取り用デ-タ'!$E120&amp;"_"&amp;'陣取り用デ-タ'!$F120),"${seq}",'陣取り用デ-タ'!$H120),"${acquired}",IF('陣取り用デ-タ'!$B120&lt;&gt;"N","true","false")),"${acquisition}",'陣取り用デ-タ'!$B120)</f>
        <v>{"SerialCode":  "15634","FloorId" : "e_7","Seq" : 1,"Acquired" : false,"Acquisition" : "N"},</v>
      </c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7">
        <f t="shared" si="1"/>
        <v>119</v>
      </c>
      <c r="B121" s="24" t="str">
        <f>SUBSTITUTE(SUBSTITUTE(SUBSTITUTE(SUBSTITUTE(SUBSTITUTE($B$1,"${serialCode}",'陣取り用デ-タ'!$C121),"${floorId}",'陣取り用デ-タ'!$E121&amp;"_"&amp;'陣取り用デ-タ'!$F121),"${seq}",'陣取り用デ-タ'!$H121),"${acquired}",IF('陣取り用デ-タ'!$B121&lt;&gt;"N","true","false")),"${acquisition}",'陣取り用デ-タ'!$B121)</f>
        <v>{"SerialCode":  "94346","FloorId" : "w_1","Seq" : 1,"Acquired" : true,"Acquisition" : "C"},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7">
        <f t="shared" si="1"/>
        <v>120</v>
      </c>
      <c r="B122" s="24" t="str">
        <f>SUBSTITUTE(SUBSTITUTE(SUBSTITUTE(SUBSTITUTE(SUBSTITUTE($B$1,"${serialCode}",'陣取り用デ-タ'!$C122),"${floorId}",'陣取り用デ-タ'!$E122&amp;"_"&amp;'陣取り用デ-タ'!$F122),"${seq}",'陣取り用デ-タ'!$H122),"${acquired}",IF('陣取り用デ-タ'!$B122&lt;&gt;"N","true","false")),"${acquisition}",'陣取り用デ-タ'!$B122)</f>
        <v>{"SerialCode":  "64831","FloorId" : "w_1","Seq" : 2,"Acquired" : true,"Acquisition" : "C"},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7">
        <f t="shared" si="1"/>
        <v>121</v>
      </c>
      <c r="B123" s="24" t="str">
        <f>SUBSTITUTE(SUBSTITUTE(SUBSTITUTE(SUBSTITUTE(SUBSTITUTE($B$1,"${serialCode}",'陣取り用デ-タ'!$C123),"${floorId}",'陣取り用デ-タ'!$E123&amp;"_"&amp;'陣取り用デ-タ'!$F123),"${seq}",'陣取り用デ-タ'!$H123),"${acquired}",IF('陣取り用デ-タ'!$B123&lt;&gt;"N","true","false")),"${acquisition}",'陣取り用デ-タ'!$B123)</f>
        <v>{"SerialCode":  "64588","FloorId" : "w_2","Seq" : 1,"Acquired" : false,"Acquisition" : "N"},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7">
        <f t="shared" si="1"/>
        <v>122</v>
      </c>
      <c r="B124" s="24" t="str">
        <f>SUBSTITUTE(SUBSTITUTE(SUBSTITUTE(SUBSTITUTE(SUBSTITUTE($B$1,"${serialCode}",'陣取り用デ-タ'!$C124),"${floorId}",'陣取り用デ-タ'!$E124&amp;"_"&amp;'陣取り用デ-タ'!$F124),"${seq}",'陣取り用デ-タ'!$H124),"${acquired}",IF('陣取り用デ-タ'!$B124&lt;&gt;"N","true","false")),"${acquisition}",'陣取り用デ-タ'!$B124)</f>
        <v>{"SerialCode":  "43004","FloorId" : "w_3","Seq" : 1,"Acquired" : true,"Acquisition" : "C"},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7">
        <f t="shared" si="1"/>
        <v>123</v>
      </c>
      <c r="B125" s="24" t="str">
        <f>SUBSTITUTE(SUBSTITUTE(SUBSTITUTE(SUBSTITUTE(SUBSTITUTE($B$1,"${serialCode}",'陣取り用デ-タ'!$C125),"${floorId}",'陣取り用デ-タ'!$E125&amp;"_"&amp;'陣取り用デ-タ'!$F125),"${seq}",'陣取り用デ-タ'!$H125),"${acquired}",IF('陣取り用デ-タ'!$B125&lt;&gt;"N","true","false")),"${acquisition}",'陣取り用デ-タ'!$B125)</f>
        <v>{"SerialCode":  "91921","FloorId" : "w_3","Seq" : 2,"Acquired" : true,"Acquisition" : "C"},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7">
        <f t="shared" si="1"/>
        <v>124</v>
      </c>
      <c r="B126" s="24" t="str">
        <f>SUBSTITUTE(SUBSTITUTE(SUBSTITUTE(SUBSTITUTE(SUBSTITUTE($B$1,"${serialCode}",'陣取り用デ-タ'!$C126),"${floorId}",'陣取り用デ-タ'!$E126&amp;"_"&amp;'陣取り用デ-タ'!$F126),"${seq}",'陣取り用デ-タ'!$H126),"${acquired}",IF('陣取り用デ-タ'!$B126&lt;&gt;"N","true","false")),"${acquisition}",'陣取り用デ-タ'!$B126)</f>
        <v>{"SerialCode":  "65840","FloorId" : "w_3","Seq" : 3,"Acquired" : true,"Acquisition" : "C"},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7">
        <f t="shared" si="1"/>
        <v>125</v>
      </c>
      <c r="B127" s="24" t="str">
        <f>SUBSTITUTE(SUBSTITUTE(SUBSTITUTE(SUBSTITUTE(SUBSTITUTE($B$1,"${serialCode}",'陣取り用デ-タ'!$C127),"${floorId}",'陣取り用デ-タ'!$E127&amp;"_"&amp;'陣取り用デ-タ'!$F127),"${seq}",'陣取り用デ-タ'!$H127),"${acquired}",IF('陣取り用デ-タ'!$B127&lt;&gt;"N","true","false")),"${acquisition}",'陣取り用デ-タ'!$B127)</f>
        <v>{"SerialCode":  "36866","FloorId" : "w_3","Seq" : 4,"Acquired" : true,"Acquisition" : "C"},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7">
        <f t="shared" si="1"/>
        <v>126</v>
      </c>
      <c r="B128" s="24" t="str">
        <f>SUBSTITUTE(SUBSTITUTE(SUBSTITUTE(SUBSTITUTE(SUBSTITUTE($B$1,"${serialCode}",'陣取り用デ-タ'!$C128),"${floorId}",'陣取り用デ-タ'!$E128&amp;"_"&amp;'陣取り用デ-タ'!$F128),"${seq}",'陣取り用デ-タ'!$H128),"${acquired}",IF('陣取り用デ-タ'!$B128&lt;&gt;"N","true","false")),"${acquisition}",'陣取り用デ-タ'!$B128)</f>
        <v>{"SerialCode":  "61845","FloorId" : "w_3","Seq" : 5,"Acquired" : true,"Acquisition" : "C"},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7">
        <f t="shared" si="1"/>
        <v>127</v>
      </c>
      <c r="B129" s="24" t="str">
        <f>SUBSTITUTE(SUBSTITUTE(SUBSTITUTE(SUBSTITUTE(SUBSTITUTE($B$1,"${serialCode}",'陣取り用デ-タ'!$C129),"${floorId}",'陣取り用デ-タ'!$E129&amp;"_"&amp;'陣取り用デ-タ'!$F129),"${seq}",'陣取り用デ-タ'!$H129),"${acquired}",IF('陣取り用デ-タ'!$B129&lt;&gt;"N","true","false")),"${acquisition}",'陣取り用デ-タ'!$B129)</f>
        <v>{"SerialCode":  "12726","FloorId" : "w_3","Seq" : 6,"Acquired" : true,"Acquisition" : "C"},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7">
        <f t="shared" si="1"/>
        <v>128</v>
      </c>
      <c r="B130" s="24" t="str">
        <f>SUBSTITUTE(SUBSTITUTE(SUBSTITUTE(SUBSTITUTE(SUBSTITUTE($B$1,"${serialCode}",'陣取り用デ-タ'!$C130),"${floorId}",'陣取り用デ-タ'!$E130&amp;"_"&amp;'陣取り用デ-タ'!$F130),"${seq}",'陣取り用デ-タ'!$H130),"${acquired}",IF('陣取り用デ-タ'!$B130&lt;&gt;"N","true","false")),"${acquisition}",'陣取り用デ-タ'!$B130)</f>
        <v>{"SerialCode":  "37044","FloorId" : "w_4","Seq" : 1,"Acquired" : false,"Acquisition" : "N"},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7">
        <f t="shared" si="1"/>
        <v>129</v>
      </c>
      <c r="B131" s="24" t="str">
        <f>SUBSTITUTE(SUBSTITUTE(SUBSTITUTE(SUBSTITUTE(SUBSTITUTE($B$1,"${serialCode}",'陣取り用デ-タ'!$C131),"${floorId}",'陣取り用デ-タ'!$E131&amp;"_"&amp;'陣取り用デ-タ'!$F131),"${seq}",'陣取り用デ-タ'!$H131),"${acquired}",IF('陣取り用デ-タ'!$B131&lt;&gt;"N","true","false")),"${acquisition}",'陣取り用デ-タ'!$B131)</f>
        <v>{"SerialCode":  "98503","FloorId" : "w_4","Seq" : 2,"Acquired" : true,"Acquisition" : "C"},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7">
        <f t="shared" ref="A132:A148" si="2">ROW()-2</f>
        <v>130</v>
      </c>
      <c r="B132" s="24" t="str">
        <f>SUBSTITUTE(SUBSTITUTE(SUBSTITUTE(SUBSTITUTE(SUBSTITUTE($B$1,"${serialCode}",'陣取り用デ-タ'!$C132),"${floorId}",'陣取り用デ-タ'!$E132&amp;"_"&amp;'陣取り用デ-タ'!$F132),"${seq}",'陣取り用デ-タ'!$H132),"${acquired}",IF('陣取り用デ-タ'!$B132&lt;&gt;"N","true","false")),"${acquisition}",'陣取り用デ-タ'!$B132)</f>
        <v>{"SerialCode":  "22522","FloorId" : "w_4","Seq" : 3,"Acquired" : true,"Acquisition" : "C"},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7">
        <f t="shared" si="2"/>
        <v>131</v>
      </c>
      <c r="B133" s="24" t="str">
        <f>SUBSTITUTE(SUBSTITUTE(SUBSTITUTE(SUBSTITUTE(SUBSTITUTE($B$1,"${serialCode}",'陣取り用デ-タ'!$C133),"${floorId}",'陣取り用デ-タ'!$E133&amp;"_"&amp;'陣取り用デ-タ'!$F133),"${seq}",'陣取り用デ-タ'!$H133),"${acquired}",IF('陣取り用デ-タ'!$B133&lt;&gt;"N","true","false")),"${acquisition}",'陣取り用デ-タ'!$B133)</f>
        <v>{"SerialCode":  "60906","FloorId" : "w_5","Seq" : 1,"Acquired" : false,"Acquisition" : "N"},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7">
        <f t="shared" si="2"/>
        <v>132</v>
      </c>
      <c r="B134" s="24" t="str">
        <f>SUBSTITUTE(SUBSTITUTE(SUBSTITUTE(SUBSTITUTE(SUBSTITUTE($B$1,"${serialCode}",'陣取り用デ-タ'!$C134),"${floorId}",'陣取り用デ-タ'!$E134&amp;"_"&amp;'陣取り用デ-タ'!$F134),"${seq}",'陣取り用デ-タ'!$H134),"${acquired}",IF('陣取り用デ-タ'!$B134&lt;&gt;"N","true","false")),"${acquisition}",'陣取り用デ-タ'!$B134)</f>
        <v>{"SerialCode":  "73697","FloorId" : "w_5","Seq" : 2,"Acquired" : true,"Acquisition" : "C"},</v>
      </c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7">
        <f t="shared" si="2"/>
        <v>133</v>
      </c>
      <c r="B135" s="24" t="str">
        <f>SUBSTITUTE(SUBSTITUTE(SUBSTITUTE(SUBSTITUTE(SUBSTITUTE($B$1,"${serialCode}",'陣取り用デ-タ'!$C135),"${floorId}",'陣取り用デ-タ'!$E135&amp;"_"&amp;'陣取り用デ-タ'!$F135),"${seq}",'陣取り用デ-タ'!$H135),"${acquired}",IF('陣取り用デ-タ'!$B135&lt;&gt;"N","true","false")),"${acquisition}",'陣取り用デ-タ'!$B135)</f>
        <v>{"SerialCode":  "15306","FloorId" : "w_6","Seq" : 1,"Acquired" : false,"Acquisition" : "N"},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7">
        <f t="shared" si="2"/>
        <v>134</v>
      </c>
      <c r="B136" s="24" t="str">
        <f>SUBSTITUTE(SUBSTITUTE(SUBSTITUTE(SUBSTITUTE(SUBSTITUTE($B$1,"${serialCode}",'陣取り用デ-タ'!$C136),"${floorId}",'陣取り用デ-タ'!$E136&amp;"_"&amp;'陣取り用デ-タ'!$F136),"${seq}",'陣取り用デ-タ'!$H136),"${acquired}",IF('陣取り用デ-タ'!$B136&lt;&gt;"N","true","false")),"${acquisition}",'陣取り用デ-タ'!$B136)</f>
        <v>{"SerialCode":  "85924","FloorId" : "w_6","Seq" : 2,"Acquired" : true,"Acquisition" : "C"},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7">
        <f t="shared" si="2"/>
        <v>135</v>
      </c>
      <c r="B137" s="24" t="str">
        <f>SUBSTITUTE(SUBSTITUTE(SUBSTITUTE(SUBSTITUTE(SUBSTITUTE($B$1,"${serialCode}",'陣取り用デ-タ'!$C137),"${floorId}",'陣取り用デ-タ'!$E137&amp;"_"&amp;'陣取り用デ-タ'!$F137),"${seq}",'陣取り用デ-タ'!$H137),"${acquired}",IF('陣取り用デ-タ'!$B137&lt;&gt;"N","true","false")),"${acquisition}",'陣取り用デ-タ'!$B137)</f>
        <v>{"SerialCode":  "21784","FloorId" : "w_7","Seq" : 1,"Acquired" : true,"Acquisition" : "C"},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7">
        <f t="shared" si="2"/>
        <v>136</v>
      </c>
      <c r="B138" s="24" t="str">
        <f>SUBSTITUTE(SUBSTITUTE(SUBSTITUTE(SUBSTITUTE(SUBSTITUTE($B$1,"${serialCode}",'陣取り用デ-タ'!$C138),"${floorId}",'陣取り用デ-タ'!$E138&amp;"_"&amp;'陣取り用デ-タ'!$F138),"${seq}",'陣取り用デ-タ'!$H138),"${acquired}",IF('陣取り用デ-タ'!$B138&lt;&gt;"N","true","false")),"${acquisition}",'陣取り用デ-タ'!$B138)</f>
        <v>{"SerialCode":  "04818","FloorId" : "w_7","Seq" : 2,"Acquired" : true,"Acquisition" : "C"},</v>
      </c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7">
        <f t="shared" si="2"/>
        <v>137</v>
      </c>
      <c r="B139" s="24" t="str">
        <f>SUBSTITUTE(SUBSTITUTE(SUBSTITUTE(SUBSTITUTE(SUBSTITUTE($B$1,"${serialCode}",'陣取り用デ-タ'!$C139),"${floorId}",'陣取り用デ-タ'!$E139&amp;"_"&amp;'陣取り用デ-タ'!$F139),"${seq}",'陣取り用デ-タ'!$H139),"${acquired}",IF('陣取り用デ-タ'!$B139&lt;&gt;"N","true","false")),"${acquisition}",'陣取り用デ-タ'!$B139)</f>
        <v>{"SerialCode":  "60700","FloorId" : "w_7","Seq" : 3,"Acquired" : true,"Acquisition" : "C"},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7">
        <f t="shared" si="2"/>
        <v>138</v>
      </c>
      <c r="B140" s="24" t="str">
        <f>SUBSTITUTE(SUBSTITUTE(SUBSTITUTE(SUBSTITUTE(SUBSTITUTE($B$1,"${serialCode}",'陣取り用デ-タ'!$C140),"${floorId}",'陣取り用デ-タ'!$E140&amp;"_"&amp;'陣取り用デ-タ'!$F140),"${seq}",'陣取り用デ-タ'!$H140),"${acquired}",IF('陣取り用デ-タ'!$B140&lt;&gt;"N","true","false")),"${acquisition}",'陣取り用デ-タ'!$B140)</f>
        <v>{"SerialCode":  "56353","FloorId" : "w_7","Seq" : 4,"Acquired" : true,"Acquisition" : "C"},</v>
      </c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7">
        <f t="shared" si="2"/>
        <v>139</v>
      </c>
      <c r="B141" s="24" t="str">
        <f>SUBSTITUTE(SUBSTITUTE(SUBSTITUTE(SUBSTITUTE(SUBSTITUTE($B$1,"${serialCode}",'陣取り用デ-タ'!$C141),"${floorId}",'陣取り用デ-タ'!$E141&amp;"_"&amp;'陣取り用デ-タ'!$F141),"${seq}",'陣取り用デ-タ'!$H141),"${acquired}",IF('陣取り用デ-タ'!$B141&lt;&gt;"N","true","false")),"${acquisition}",'陣取り用デ-タ'!$B141)</f>
        <v>{"SerialCode":  "17427","FloorId" : "w_7","Seq" : 5,"Acquired" : true,"Acquisition" : "C"},</v>
      </c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7">
        <f t="shared" si="2"/>
        <v>140</v>
      </c>
      <c r="B142" s="24" t="str">
        <f>SUBSTITUTE(SUBSTITUTE(SUBSTITUTE(SUBSTITUTE(SUBSTITUTE($B$1,"${serialCode}",'陣取り用デ-タ'!$C142),"${floorId}",'陣取り用デ-タ'!$E142&amp;"_"&amp;'陣取り用デ-タ'!$F142),"${seq}",'陣取り用デ-タ'!$H142),"${acquired}",IF('陣取り用デ-タ'!$B142&lt;&gt;"N","true","false")),"${acquisition}",'陣取り用デ-タ'!$B142)</f>
        <v>{"SerialCode":  "16157","FloorId" : "w_7","Seq" : 6,"Acquired" : true,"Acquisition" : "C"},</v>
      </c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7">
        <f t="shared" si="2"/>
        <v>141</v>
      </c>
      <c r="B143" s="24" t="str">
        <f>SUBSTITUTE(SUBSTITUTE(SUBSTITUTE(SUBSTITUTE(SUBSTITUTE($B$1,"${serialCode}",'陣取り用デ-タ'!$C143),"${floorId}",'陣取り用デ-タ'!$E143&amp;"_"&amp;'陣取り用デ-タ'!$F143),"${seq}",'陣取り用デ-タ'!$H143),"${acquired}",IF('陣取り用デ-タ'!$B143&lt;&gt;"N","true","false")),"${acquisition}",'陣取り用デ-タ'!$B143)</f>
        <v>{"SerialCode":  "45566","FloorId" : "w_7","Seq" : 7,"Acquired" : true,"Acquisition" : "C"},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7">
        <f t="shared" si="2"/>
        <v>142</v>
      </c>
      <c r="B144" s="24" t="str">
        <f>SUBSTITUTE(SUBSTITUTE(SUBSTITUTE(SUBSTITUTE(SUBSTITUTE($B$1,"${serialCode}",'陣取り用デ-タ'!$C144),"${floorId}",'陣取り用デ-タ'!$E144&amp;"_"&amp;'陣取り用デ-タ'!$F144),"${seq}",'陣取り用デ-タ'!$H144),"${acquired}",IF('陣取り用デ-タ'!$B144&lt;&gt;"N","true","false")),"${acquisition}",'陣取り用デ-タ'!$B144)</f>
        <v>{"SerialCode":  "81921","FloorId" : "w_7","Seq" : 8,"Acquired" : true,"Acquisition" : "C"},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7">
        <f t="shared" si="2"/>
        <v>143</v>
      </c>
      <c r="B145" s="24" t="str">
        <f>SUBSTITUTE(SUBSTITUTE(SUBSTITUTE(SUBSTITUTE(SUBSTITUTE($B$1,"${serialCode}",'陣取り用デ-タ'!$C145),"${floorId}",'陣取り用デ-タ'!$E145&amp;"_"&amp;'陣取り用デ-タ'!$F145),"${seq}",'陣取り用デ-タ'!$H145),"${acquired}",IF('陣取り用デ-タ'!$B145&lt;&gt;"N","true","false")),"${acquisition}",'陣取り用デ-タ'!$B145)</f>
        <v>{"SerialCode":  "68206","FloorId" : "w_7","Seq" : 9,"Acquired" : true,"Acquisition" : "C"},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7">
        <f t="shared" si="2"/>
        <v>144</v>
      </c>
      <c r="B146" s="24" t="str">
        <f>SUBSTITUTE(SUBSTITUTE(SUBSTITUTE(SUBSTITUTE(SUBSTITUTE($B$1,"${serialCode}",'陣取り用デ-タ'!$C146),"${floorId}",'陣取り用デ-タ'!$E146&amp;"_"&amp;'陣取り用デ-タ'!$F146),"${seq}",'陣取り用デ-タ'!$H146),"${acquired}",IF('陣取り用デ-タ'!$B146&lt;&gt;"N","true","false")),"${acquisition}",'陣取り用デ-タ'!$B146)</f>
        <v>{"SerialCode":  "45555","FloorId" : "w_7","Seq" : 10,"Acquired" : true,"Acquisition" : "C"},</v>
      </c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7">
        <f t="shared" si="2"/>
        <v>145</v>
      </c>
      <c r="B147" s="24" t="str">
        <f>SUBSTITUTE(SUBSTITUTE(SUBSTITUTE(SUBSTITUTE(SUBSTITUTE($B$1,"${serialCode}",'陣取り用デ-タ'!$C147),"${floorId}",'陣取り用デ-タ'!$E147&amp;"_"&amp;'陣取り用デ-タ'!$F147),"${seq}",'陣取り用デ-タ'!$H147),"${acquired}",IF('陣取り用デ-タ'!$B147&lt;&gt;"N","true","false")),"${acquisition}",'陣取り用デ-タ'!$B147)</f>
        <v>{"SerialCode":  "69268","FloorId" : "w_7","Seq" : 11,"Acquired" : true,"Acquisition" : "C"},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7">
        <f t="shared" si="2"/>
        <v>146</v>
      </c>
      <c r="B148" s="24" t="str">
        <f>SUBSTITUTE(SUBSTITUTE(SUBSTITUTE(SUBSTITUTE(SUBSTITUTE($B$1,"${serialCode}",'陣取り用デ-タ'!$C148),"${floorId}",'陣取り用デ-タ'!$E148&amp;"_"&amp;'陣取り用デ-タ'!$F148),"${seq}",'陣取り用デ-タ'!$H148),"${acquired}",IF('陣取り用デ-タ'!$B148&lt;&gt;"N","true","false")),"${acquisition}",'陣取り用デ-タ'!$B148)</f>
        <v>{"SerialCode":  "95646","FloorId" : "w_8","Seq" : 1,"Acquired" : false,"Acquisition" : "N"},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7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1:15">
      <c r="A150" s="27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5">
      <c r="A151" s="2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</sheetData>
  <mergeCells count="151">
    <mergeCell ref="B149:O149"/>
    <mergeCell ref="B150:O150"/>
    <mergeCell ref="B151:O151"/>
    <mergeCell ref="B144:O144"/>
    <mergeCell ref="B145:O145"/>
    <mergeCell ref="B146:O146"/>
    <mergeCell ref="B147:O147"/>
    <mergeCell ref="B148:O148"/>
    <mergeCell ref="B139:O139"/>
    <mergeCell ref="B140:O140"/>
    <mergeCell ref="B141:O141"/>
    <mergeCell ref="B142:O142"/>
    <mergeCell ref="B143:O143"/>
    <mergeCell ref="B134:O134"/>
    <mergeCell ref="B135:O135"/>
    <mergeCell ref="B136:O136"/>
    <mergeCell ref="B137:O137"/>
    <mergeCell ref="B138:O138"/>
    <mergeCell ref="B129:O129"/>
    <mergeCell ref="B130:O130"/>
    <mergeCell ref="B131:O131"/>
    <mergeCell ref="B132:O132"/>
    <mergeCell ref="B133:O133"/>
    <mergeCell ref="B124:O124"/>
    <mergeCell ref="B125:O125"/>
    <mergeCell ref="B126:O126"/>
    <mergeCell ref="B127:O127"/>
    <mergeCell ref="B128:O128"/>
    <mergeCell ref="B119:O119"/>
    <mergeCell ref="B120:O120"/>
    <mergeCell ref="B121:O121"/>
    <mergeCell ref="B122:O122"/>
    <mergeCell ref="B123:O123"/>
    <mergeCell ref="B114:O114"/>
    <mergeCell ref="B115:O115"/>
    <mergeCell ref="B116:O116"/>
    <mergeCell ref="B117:O117"/>
    <mergeCell ref="B118:O118"/>
    <mergeCell ref="B109:O109"/>
    <mergeCell ref="B110:O110"/>
    <mergeCell ref="B111:O111"/>
    <mergeCell ref="B112:O112"/>
    <mergeCell ref="B113:O113"/>
    <mergeCell ref="B104:O104"/>
    <mergeCell ref="B105:O105"/>
    <mergeCell ref="B106:O106"/>
    <mergeCell ref="B107:O107"/>
    <mergeCell ref="B108:O108"/>
    <mergeCell ref="B99:O99"/>
    <mergeCell ref="B100:O100"/>
    <mergeCell ref="B101:O101"/>
    <mergeCell ref="B102:O102"/>
    <mergeCell ref="B103:O103"/>
    <mergeCell ref="B94:O94"/>
    <mergeCell ref="B95:O95"/>
    <mergeCell ref="B96:O96"/>
    <mergeCell ref="B97:O97"/>
    <mergeCell ref="B98:O98"/>
    <mergeCell ref="B89:O89"/>
    <mergeCell ref="B90:O90"/>
    <mergeCell ref="B91:O91"/>
    <mergeCell ref="B92:O92"/>
    <mergeCell ref="B93:O93"/>
    <mergeCell ref="B84:O84"/>
    <mergeCell ref="B85:O85"/>
    <mergeCell ref="B86:O86"/>
    <mergeCell ref="B87:O87"/>
    <mergeCell ref="B88:O88"/>
    <mergeCell ref="B79:O79"/>
    <mergeCell ref="B80:O80"/>
    <mergeCell ref="B81:O81"/>
    <mergeCell ref="B82:O82"/>
    <mergeCell ref="B83:O83"/>
    <mergeCell ref="B74:O74"/>
    <mergeCell ref="B75:O75"/>
    <mergeCell ref="B76:O76"/>
    <mergeCell ref="B77:O77"/>
    <mergeCell ref="B78:O78"/>
    <mergeCell ref="B69:O69"/>
    <mergeCell ref="B70:O70"/>
    <mergeCell ref="B71:O71"/>
    <mergeCell ref="B72:O72"/>
    <mergeCell ref="B73:O73"/>
    <mergeCell ref="B64:O64"/>
    <mergeCell ref="B65:O65"/>
    <mergeCell ref="B66:O66"/>
    <mergeCell ref="B67:O67"/>
    <mergeCell ref="B68:O68"/>
    <mergeCell ref="B59:O59"/>
    <mergeCell ref="B60:O60"/>
    <mergeCell ref="B61:O61"/>
    <mergeCell ref="B62:O62"/>
    <mergeCell ref="B63:O63"/>
    <mergeCell ref="B54:O54"/>
    <mergeCell ref="B55:O55"/>
    <mergeCell ref="B56:O56"/>
    <mergeCell ref="B57:O57"/>
    <mergeCell ref="B58:O58"/>
    <mergeCell ref="B49:O49"/>
    <mergeCell ref="B50:O50"/>
    <mergeCell ref="B51:O51"/>
    <mergeCell ref="B52:O52"/>
    <mergeCell ref="B53:O53"/>
    <mergeCell ref="B44:O44"/>
    <mergeCell ref="B45:O45"/>
    <mergeCell ref="B46:O46"/>
    <mergeCell ref="B47:O47"/>
    <mergeCell ref="B48:O48"/>
    <mergeCell ref="B39:O39"/>
    <mergeCell ref="B40:O40"/>
    <mergeCell ref="B41:O41"/>
    <mergeCell ref="B42:O42"/>
    <mergeCell ref="B43:O43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B4:O4"/>
    <mergeCell ref="B5:O5"/>
    <mergeCell ref="B6:O6"/>
    <mergeCell ref="B7:O7"/>
    <mergeCell ref="B8:O8"/>
    <mergeCell ref="B1:O1"/>
    <mergeCell ref="B3:O3"/>
    <mergeCell ref="B2:O2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pane ySplit="2" topLeftCell="A105" activePane="bottomLeft" state="frozen"/>
      <selection pane="bottomLeft" activeCell="C119" sqref="C119:P119"/>
    </sheetView>
  </sheetViews>
  <sheetFormatPr defaultRowHeight="12"/>
  <cols>
    <col min="1" max="1" width="12.5703125" customWidth="1"/>
    <col min="2" max="2" width="9.5703125" style="30" customWidth="1"/>
    <col min="4" max="4" width="9.140625" style="29"/>
  </cols>
  <sheetData>
    <row r="1" spans="1:20" ht="28.5" customHeight="1">
      <c r="A1" s="18" t="s">
        <v>308</v>
      </c>
      <c r="B1" s="18"/>
      <c r="C1" s="25" t="s">
        <v>313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17"/>
      <c r="R1" s="17"/>
      <c r="S1" s="17"/>
      <c r="T1" s="17"/>
    </row>
    <row r="2" spans="1:20" ht="24.75" customHeight="1">
      <c r="A2" s="26" t="s">
        <v>311</v>
      </c>
      <c r="B2" s="26"/>
      <c r="C2" s="28" t="s">
        <v>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0">
      <c r="A3" s="27">
        <f>ROW()-2</f>
        <v>1</v>
      </c>
      <c r="B3" s="30" t="str">
        <f>'陣取り用デ-タ'!$E3&amp;"_"&amp;'陣取り用デ-タ'!$F3</f>
        <v>e_1</v>
      </c>
      <c r="C3" s="24" t="str">
        <f>SUBSTITUTE(SUBSTITUTE(SUBSTITUTE($C$1,"${seq}",'陣取り用デ-タ'!$H3),"${name}",'陣取り用デ-タ'!$D3),"${acquisition}",'陣取り用デ-タ'!$B3)</f>
        <v>{"Seq" : 1,"Name" : "イタリアントマトカフェジュニア","Acquisition" : "A"},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0" ht="12" customHeight="1">
      <c r="A4" s="27">
        <f t="shared" ref="A4:A67" si="0">ROW()-2</f>
        <v>2</v>
      </c>
      <c r="B4" s="30" t="str">
        <f>'陣取り用デ-タ'!$E4&amp;"_"&amp;'陣取り用デ-タ'!$F4</f>
        <v>e_1</v>
      </c>
      <c r="C4" s="24" t="str">
        <f>SUBSTITUTE(SUBSTITUTE(SUBSTITUTE($C$1,"${seq}",'陣取り用デ-タ'!$H4),"${name}",'陣取り用デ-タ'!$D4),"${acquisition}",'陣取り用デ-タ'!$B4)</f>
        <v>{"Seq" : 2,"Name" : "アンデルセン","Acquisition" : "A"},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20" ht="12" customHeight="1">
      <c r="A5" s="27">
        <f t="shared" si="0"/>
        <v>3</v>
      </c>
      <c r="B5" s="30" t="str">
        <f>'陣取り用デ-タ'!$E5&amp;"_"&amp;'陣取り用デ-タ'!$F5</f>
        <v>e_1</v>
      </c>
      <c r="C5" s="24" t="str">
        <f>SUBSTITUTE(SUBSTITUTE(SUBSTITUTE($C$1,"${seq}",'陣取り用デ-タ'!$H5),"${name}",'陣取り用デ-タ'!$D5),"${acquisition}",'陣取り用デ-タ'!$B5)</f>
        <v>{"Seq" : 3,"Name" : "崎陽軒","Acquisition" : "A"},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20" ht="12" customHeight="1">
      <c r="A6" s="27">
        <f t="shared" si="0"/>
        <v>4</v>
      </c>
      <c r="B6" s="30" t="str">
        <f>'陣取り用デ-タ'!$E6&amp;"_"&amp;'陣取り用デ-タ'!$F6</f>
        <v>e_1</v>
      </c>
      <c r="C6" s="24" t="str">
        <f>SUBSTITUTE(SUBSTITUTE(SUBSTITUTE($C$1,"${seq}",'陣取り用デ-タ'!$H6),"${name}",'陣取り用デ-タ'!$D6),"${acquisition}",'陣取り用デ-タ'!$B6)</f>
        <v>{"Seq" : 4,"Name" : "ゴディバ","Acquisition" : "A"},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20" ht="12" customHeight="1">
      <c r="A7" s="27">
        <f t="shared" si="0"/>
        <v>5</v>
      </c>
      <c r="B7" s="30" t="str">
        <f>'陣取り用デ-タ'!$E7&amp;"_"&amp;'陣取り用デ-タ'!$F7</f>
        <v>e_1</v>
      </c>
      <c r="C7" s="24" t="str">
        <f>SUBSTITUTE(SUBSTITUTE(SUBSTITUTE($C$1,"${seq}",'陣取り用デ-タ'!$H7),"${name}",'陣取り用デ-タ'!$D7),"${acquisition}",'陣取り用デ-タ'!$B7)</f>
        <v>{"Seq" : 5,"Name" : "銀座コージーコーナー","Acquisition" : "A"},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20" ht="12" customHeight="1">
      <c r="A8" s="27">
        <f t="shared" si="0"/>
        <v>6</v>
      </c>
      <c r="B8" s="30" t="str">
        <f>'陣取り用デ-タ'!$E8&amp;"_"&amp;'陣取り用デ-タ'!$F8</f>
        <v>e_1</v>
      </c>
      <c r="C8" s="24" t="str">
        <f>SUBSTITUTE(SUBSTITUTE(SUBSTITUTE($C$1,"${seq}",'陣取り用デ-タ'!$H8),"${name}",'陣取り用デ-タ'!$D8),"${acquisition}",'陣取り用デ-タ'!$B8)</f>
        <v>{"Seq" : 6,"Name" : "ルピシア","Acquisition" : "A"},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20" ht="12" customHeight="1">
      <c r="A9" s="27">
        <f t="shared" si="0"/>
        <v>7</v>
      </c>
      <c r="B9" s="30" t="str">
        <f>'陣取り用デ-タ'!$E9&amp;"_"&amp;'陣取り用デ-タ'!$F9</f>
        <v>e_1</v>
      </c>
      <c r="C9" s="24" t="str">
        <f>SUBSTITUTE(SUBSTITUTE(SUBSTITUTE($C$1,"${seq}",'陣取り用デ-タ'!$H9),"${name}",'陣取り用デ-タ'!$D9),"${acquisition}",'陣取り用デ-タ'!$B9)</f>
        <v>{"Seq" : 7,"Name" : "紀伊國屋","Acquisition" : "A"},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20" ht="12" customHeight="1">
      <c r="A10" s="27">
        <f t="shared" si="0"/>
        <v>8</v>
      </c>
      <c r="B10" s="30" t="str">
        <f>'陣取り用デ-タ'!$E10&amp;"_"&amp;'陣取り用デ-タ'!$F10</f>
        <v>e_1</v>
      </c>
      <c r="C10" s="24" t="str">
        <f>SUBSTITUTE(SUBSTITUTE(SUBSTITUTE($C$1,"${seq}",'陣取り用デ-タ'!$H10),"${name}",'陣取り用デ-タ'!$D10),"${acquisition}",'陣取り用デ-タ'!$B10)</f>
        <v>{"Seq" : 8,"Name" : "吉兆庵","Acquisition" : "A"},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20" ht="12" customHeight="1">
      <c r="A11" s="27">
        <f t="shared" si="0"/>
        <v>9</v>
      </c>
      <c r="B11" s="30" t="str">
        <f>'陣取り用デ-タ'!$E11&amp;"_"&amp;'陣取り用デ-タ'!$F11</f>
        <v>e_1</v>
      </c>
      <c r="C11" s="24" t="str">
        <f>SUBSTITUTE(SUBSTITUTE(SUBSTITUTE($C$1,"${seq}",'陣取り用デ-タ'!$H11),"${name}",'陣取り用デ-タ'!$D11),"${acquisition}",'陣取り用デ-タ'!$B11)</f>
        <v>{"Seq" : 9,"Name" : "麗茶庵","Acquisition" : "A"},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20" ht="12" customHeight="1">
      <c r="A12" s="27">
        <f t="shared" si="0"/>
        <v>10</v>
      </c>
      <c r="B12" s="30" t="str">
        <f>'陣取り用デ-タ'!$E12&amp;"_"&amp;'陣取り用デ-タ'!$F12</f>
        <v>e_1</v>
      </c>
      <c r="C12" s="24" t="str">
        <f>SUBSTITUTE(SUBSTITUTE(SUBSTITUTE($C$1,"${seq}",'陣取り用デ-タ'!$H12),"${name}",'陣取り用デ-タ'!$D12),"${acquisition}",'陣取り用デ-タ'!$B12)</f>
        <v>{"Seq" : 10,"Name" : "美容セボン","Acquisition" : "A"},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20" ht="12" customHeight="1">
      <c r="A13" s="27">
        <f t="shared" si="0"/>
        <v>11</v>
      </c>
      <c r="B13" s="30" t="str">
        <f>'陣取り用デ-タ'!$E13&amp;"_"&amp;'陣取り用デ-タ'!$F13</f>
        <v>e_1</v>
      </c>
      <c r="C13" s="24" t="str">
        <f>SUBSTITUTE(SUBSTITUTE(SUBSTITUTE($C$1,"${seq}",'陣取り用デ-タ'!$H13),"${name}",'陣取り用デ-タ'!$D13),"${acquisition}",'陣取り用デ-タ'!$B13)</f>
        <v>{"Seq" : 11,"Name" : "３１アイスクリーム","Acquisition" : "A"},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20" ht="12" customHeight="1">
      <c r="A14" s="27">
        <f t="shared" si="0"/>
        <v>12</v>
      </c>
      <c r="B14" s="30" t="str">
        <f>'陣取り用デ-タ'!$E14&amp;"_"&amp;'陣取り用デ-タ'!$F14</f>
        <v>e_1</v>
      </c>
      <c r="C14" s="24" t="str">
        <f>SUBSTITUTE(SUBSTITUTE(SUBSTITUTE($C$1,"${seq}",'陣取り用デ-タ'!$H14),"${name}",'陣取り用デ-タ'!$D14),"${acquisition}",'陣取り用デ-タ'!$B14)</f>
        <v>{"Seq" : 12,"Name" : "カルディ","Acquisition" : "A"},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20" ht="12" customHeight="1">
      <c r="A15" s="27">
        <f t="shared" si="0"/>
        <v>13</v>
      </c>
      <c r="B15" s="30" t="str">
        <f>'陣取り用デ-タ'!$E15&amp;"_"&amp;'陣取り用デ-タ'!$F15</f>
        <v>e_1</v>
      </c>
      <c r="C15" s="24" t="str">
        <f>SUBSTITUTE(SUBSTITUTE(SUBSTITUTE($C$1,"${seq}",'陣取り用デ-タ'!$H15),"${name}",'陣取り用デ-タ'!$D15),"${acquisition}",'陣取り用デ-タ'!$B15)</f>
        <v>{"Seq" : 13,"Name" : "サザエ","Acquisition" : "A"},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20" ht="12" customHeight="1">
      <c r="A16" s="27">
        <f t="shared" si="0"/>
        <v>14</v>
      </c>
      <c r="B16" s="30" t="str">
        <f>'陣取り用デ-タ'!$E16&amp;"_"&amp;'陣取り用デ-タ'!$F16</f>
        <v>e_1</v>
      </c>
      <c r="C16" s="24" t="str">
        <f>SUBSTITUTE(SUBSTITUTE(SUBSTITUTE($C$1,"${seq}",'陣取り用デ-タ'!$H16),"${name}",'陣取り用デ-タ'!$D16),"${acquisition}",'陣取り用デ-タ'!$B16)</f>
        <v>{"Seq" : 14,"Name" : "くくる","Acquisition" : "A"},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1:16" ht="12" customHeight="1">
      <c r="A17" s="27">
        <f t="shared" si="0"/>
        <v>15</v>
      </c>
      <c r="B17" s="30" t="str">
        <f>'陣取り用デ-タ'!$E17&amp;"_"&amp;'陣取り用デ-タ'!$F17</f>
        <v>e_1</v>
      </c>
      <c r="C17" s="24" t="str">
        <f>SUBSTITUTE(SUBSTITUTE(SUBSTITUTE($C$1,"${seq}",'陣取り用デ-タ'!$H17),"${name}",'陣取り用デ-タ'!$D17),"${acquisition}",'陣取り用デ-タ'!$B17)</f>
        <v>{"Seq" : 15,"Name" : "とんかつ和幸","Acquisition" : "A"},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ht="12" customHeight="1">
      <c r="A18" s="27">
        <f t="shared" si="0"/>
        <v>16</v>
      </c>
      <c r="B18" s="30" t="str">
        <f>'陣取り用デ-タ'!$E18&amp;"_"&amp;'陣取り用デ-タ'!$F18</f>
        <v>e_1</v>
      </c>
      <c r="C18" s="24" t="str">
        <f>SUBSTITUTE(SUBSTITUTE(SUBSTITUTE($C$1,"${seq}",'陣取り用デ-タ'!$H18),"${name}",'陣取り用デ-タ'!$D18),"${acquisition}",'陣取り用デ-タ'!$B18)</f>
        <v>{"Seq" : 16,"Name" : "日本一","Acquisition" : "A"},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12" customHeight="1">
      <c r="A19" s="27">
        <f t="shared" si="0"/>
        <v>17</v>
      </c>
      <c r="B19" s="30" t="str">
        <f>'陣取り用デ-タ'!$E19&amp;"_"&amp;'陣取り用デ-タ'!$F19</f>
        <v>e_1</v>
      </c>
      <c r="C19" s="24" t="str">
        <f>SUBSTITUTE(SUBSTITUTE(SUBSTITUTE($C$1,"${seq}",'陣取り用デ-タ'!$H19),"${name}",'陣取り用デ-タ'!$D19),"${acquisition}",'陣取り用デ-タ'!$B19)</f>
        <v>{"Seq" : 17,"Name" : "おむすび／古市庵","Acquisition" : "A"},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ht="12" customHeight="1">
      <c r="A20" s="27">
        <f t="shared" si="0"/>
        <v>18</v>
      </c>
      <c r="B20" s="30" t="str">
        <f>'陣取り用デ-タ'!$E20&amp;"_"&amp;'陣取り用デ-タ'!$F20</f>
        <v>e_1</v>
      </c>
      <c r="C20" s="24" t="str">
        <f>SUBSTITUTE(SUBSTITUTE(SUBSTITUTE($C$1,"${seq}",'陣取り用デ-タ'!$H20),"${name}",'陣取り用デ-タ'!$D20),"${acquisition}",'陣取り用デ-タ'!$B20)</f>
        <v>{"Seq" : 18,"Name" : "グリーングルメ","Acquisition" : "A"},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1:16" ht="12" customHeight="1">
      <c r="A21" s="27">
        <f t="shared" si="0"/>
        <v>19</v>
      </c>
      <c r="B21" s="30" t="str">
        <f>'陣取り用デ-タ'!$E21&amp;"_"&amp;'陣取り用デ-タ'!$F21</f>
        <v>e_1</v>
      </c>
      <c r="C21" s="24" t="str">
        <f>SUBSTITUTE(SUBSTITUTE(SUBSTITUTE($C$1,"${seq}",'陣取り用デ-タ'!$H21),"${name}",'陣取り用デ-タ'!$D21),"${acquisition}",'陣取り用デ-タ'!$B21)</f>
        <v>{"Seq" : 19,"Name" : "ローゼンハイム","Acquisition" : "A"},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ht="12" customHeight="1">
      <c r="A22" s="27">
        <f t="shared" si="0"/>
        <v>20</v>
      </c>
      <c r="B22" s="30" t="str">
        <f>'陣取り用デ-タ'!$E22&amp;"_"&amp;'陣取り用デ-タ'!$F22</f>
        <v>e_1</v>
      </c>
      <c r="C22" s="24" t="str">
        <f>SUBSTITUTE(SUBSTITUTE(SUBSTITUTE($C$1,"${seq}",'陣取り用デ-タ'!$H22),"${name}",'陣取り用デ-タ'!$D22),"${acquisition}",'陣取り用デ-タ'!$B22)</f>
        <v>{"Seq" : 20,"Name" : "ファクトリーシン","Acquisition" : "A"},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1:16" ht="12" customHeight="1">
      <c r="A23" s="27">
        <f t="shared" si="0"/>
        <v>21</v>
      </c>
      <c r="B23" s="30" t="str">
        <f>'陣取り用デ-タ'!$E23&amp;"_"&amp;'陣取り用デ-タ'!$F23</f>
        <v>e_1</v>
      </c>
      <c r="C23" s="24" t="str">
        <f>SUBSTITUTE(SUBSTITUTE(SUBSTITUTE($C$1,"${seq}",'陣取り用デ-タ'!$H23),"${name}",'陣取り用デ-タ'!$D23),"${acquisition}",'陣取り用デ-タ'!$B23)</f>
        <v>{"Seq" : 21,"Name" : "チャプチーノ","Acquisition" : "A"},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12" customHeight="1">
      <c r="A24" s="27">
        <f t="shared" si="0"/>
        <v>22</v>
      </c>
      <c r="B24" s="30" t="str">
        <f>'陣取り用デ-タ'!$E24&amp;"_"&amp;'陣取り用デ-タ'!$F24</f>
        <v>e_1</v>
      </c>
      <c r="C24" s="24" t="str">
        <f>SUBSTITUTE(SUBSTITUTE(SUBSTITUTE($C$1,"${seq}",'陣取り用デ-タ'!$H24),"${name}",'陣取り用デ-タ'!$D24),"${acquisition}",'陣取り用デ-タ'!$B24)</f>
        <v>{"Seq" : 22,"Name" : "FLO","Acquisition" : "A"},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6" ht="12" customHeight="1">
      <c r="A25" s="27">
        <f t="shared" si="0"/>
        <v>23</v>
      </c>
      <c r="B25" s="30" t="str">
        <f>'陣取り用デ-タ'!$E25&amp;"_"&amp;'陣取り用デ-タ'!$F25</f>
        <v>e_1</v>
      </c>
      <c r="C25" s="24" t="str">
        <f>SUBSTITUTE(SUBSTITUTE(SUBSTITUTE($C$1,"${seq}",'陣取り用デ-タ'!$H25),"${name}",'陣取り用デ-タ'!$D25),"${acquisition}",'陣取り用デ-タ'!$B25)</f>
        <v>{"Seq" : 23,"Name" : "鎌倉歐林洞","Acquisition" : "A"},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ht="12" customHeight="1">
      <c r="A26" s="27">
        <f t="shared" si="0"/>
        <v>24</v>
      </c>
      <c r="B26" s="30" t="str">
        <f>'陣取り用デ-タ'!$E26&amp;"_"&amp;'陣取り用デ-タ'!$F26</f>
        <v>e_1</v>
      </c>
      <c r="C26" s="24" t="str">
        <f>SUBSTITUTE(SUBSTITUTE(SUBSTITUTE($C$1,"${seq}",'陣取り用デ-タ'!$H26),"${name}",'陣取り用デ-タ'!$D26),"${acquisition}",'陣取り用デ-タ'!$B26)</f>
        <v>{"Seq" : 24,"Name" : "モロゾフ","Acquisition" : "A"},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ht="12" customHeight="1">
      <c r="A27" s="27">
        <f t="shared" si="0"/>
        <v>25</v>
      </c>
      <c r="B27" s="30" t="str">
        <f>'陣取り用デ-タ'!$E27&amp;"_"&amp;'陣取り用デ-タ'!$F27</f>
        <v>e_1</v>
      </c>
      <c r="C27" s="24" t="str">
        <f>SUBSTITUTE(SUBSTITUTE(SUBSTITUTE($C$1,"${seq}",'陣取り用デ-タ'!$H27),"${name}",'陣取り用デ-タ'!$D27),"${acquisition}",'陣取り用デ-タ'!$B27)</f>
        <v>{"Seq" : 25,"Name" : "ガトー・ド・ボワイヤージュ","Acquisition" : "A"},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16" ht="12" customHeight="1">
      <c r="A28" s="27">
        <f t="shared" si="0"/>
        <v>26</v>
      </c>
      <c r="B28" s="30" t="str">
        <f>'陣取り用デ-タ'!$E28&amp;"_"&amp;'陣取り用デ-タ'!$F28</f>
        <v>e_1</v>
      </c>
      <c r="C28" s="24" t="str">
        <f>SUBSTITUTE(SUBSTITUTE(SUBSTITUTE($C$1,"${seq}",'陣取り用デ-タ'!$H28),"${name}",'陣取り用デ-タ'!$D28),"${acquisition}",'陣取り用デ-タ'!$B28)</f>
        <v>{"Seq" : 26,"Name" : "メリーチョコレート","Acquisition" : "A"},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12" customHeight="1">
      <c r="A29" s="27">
        <f t="shared" si="0"/>
        <v>27</v>
      </c>
      <c r="B29" s="30" t="str">
        <f>'陣取り用デ-タ'!$E29&amp;"_"&amp;'陣取り用デ-タ'!$F29</f>
        <v>e_1</v>
      </c>
      <c r="C29" s="24" t="str">
        <f>SUBSTITUTE(SUBSTITUTE(SUBSTITUTE($C$1,"${seq}",'陣取り用デ-タ'!$H29),"${name}",'陣取り用デ-タ'!$D29),"${acquisition}",'陣取り用デ-タ'!$B29)</f>
        <v>{"Seq" : 27,"Name" : "東京凮月堂","Acquisition" : "A"},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16" ht="12" customHeight="1">
      <c r="A30" s="27">
        <f t="shared" si="0"/>
        <v>28</v>
      </c>
      <c r="B30" s="30" t="str">
        <f>'陣取り用デ-タ'!$E30&amp;"_"&amp;'陣取り用デ-タ'!$F30</f>
        <v>e_1</v>
      </c>
      <c r="C30" s="24" t="str">
        <f>SUBSTITUTE(SUBSTITUTE(SUBSTITUTE($C$1,"${seq}",'陣取り用デ-タ'!$H30),"${name}",'陣取り用デ-タ'!$D30),"${acquisition}",'陣取り用デ-タ'!$B30)</f>
        <v>{"Seq" : 28,"Name" : "伊藤園抹茶スタンド","Acquisition" : "A"},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ht="12" customHeight="1">
      <c r="A31" s="27">
        <f t="shared" si="0"/>
        <v>29</v>
      </c>
      <c r="B31" s="30" t="str">
        <f>'陣取り用デ-タ'!$E31&amp;"_"&amp;'陣取り用デ-タ'!$F31</f>
        <v>e_1</v>
      </c>
      <c r="C31" s="24" t="str">
        <f>SUBSTITUTE(SUBSTITUTE(SUBSTITUTE($C$1,"${seq}",'陣取り用デ-タ'!$H31),"${name}",'陣取り用デ-タ'!$D31),"${acquisition}",'陣取り用デ-タ'!$B31)</f>
        <v>{"Seq" : 29,"Name" : "中央軒煎餅","Acquisition" : "A"},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6" ht="12" customHeight="1">
      <c r="A32" s="27">
        <f t="shared" si="0"/>
        <v>30</v>
      </c>
      <c r="B32" s="30" t="str">
        <f>'陣取り用デ-タ'!$E32&amp;"_"&amp;'陣取り用デ-タ'!$F32</f>
        <v>e_1</v>
      </c>
      <c r="C32" s="24" t="str">
        <f>SUBSTITUTE(SUBSTITUTE(SUBSTITUTE($C$1,"${seq}",'陣取り用デ-タ'!$H32),"${name}",'陣取り用デ-タ'!$D32),"${acquisition}",'陣取り用デ-タ'!$B32)</f>
        <v>{"Seq" : 30,"Name" : "豆芳","Acquisition" : "A"},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16" ht="12" customHeight="1">
      <c r="A33" s="27">
        <f t="shared" si="0"/>
        <v>31</v>
      </c>
      <c r="B33" s="30" t="str">
        <f>'陣取り用デ-タ'!$E33&amp;"_"&amp;'陣取り用デ-タ'!$F33</f>
        <v>e_1</v>
      </c>
      <c r="C33" s="24" t="str">
        <f>SUBSTITUTE(SUBSTITUTE(SUBSTITUTE($C$1,"${seq}",'陣取り用デ-タ'!$H33),"${name}",'陣取り用デ-タ'!$D33),"${acquisition}",'陣取り用デ-タ'!$B33)</f>
        <v>{"Seq" : 31,"Name" : "信濃屋","Acquisition" : "A"},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12" customHeight="1">
      <c r="A34" s="27">
        <f t="shared" si="0"/>
        <v>32</v>
      </c>
      <c r="B34" s="30" t="str">
        <f>'陣取り用デ-タ'!$E34&amp;"_"&amp;'陣取り用デ-タ'!$F34</f>
        <v>e_1</v>
      </c>
      <c r="C34" s="24" t="str">
        <f>SUBSTITUTE(SUBSTITUTE(SUBSTITUTE($C$1,"${seq}",'陣取り用デ-タ'!$H34),"${name}",'陣取り用デ-タ'!$D34),"${acquisition}",'陣取り用デ-タ'!$B34)</f>
        <v>{"Seq" : 32,"Name" : "諸国おかしプラザ","Acquisition" : "A"},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16" ht="12" customHeight="1">
      <c r="A35" s="27">
        <f t="shared" si="0"/>
        <v>33</v>
      </c>
      <c r="B35" s="30" t="str">
        <f>'陣取り用デ-タ'!$E35&amp;"_"&amp;'陣取り用デ-タ'!$F35</f>
        <v>e_1</v>
      </c>
      <c r="C35" s="24" t="str">
        <f>SUBSTITUTE(SUBSTITUTE(SUBSTITUTE($C$1,"${seq}",'陣取り用デ-タ'!$H35),"${name}",'陣取り用デ-タ'!$D35),"${acquisition}",'陣取り用デ-タ'!$B35)</f>
        <v>{"Seq" : 33,"Name" : "となりに。日本百貨店","Acquisition" : "A"},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ht="12" customHeight="1">
      <c r="A36" s="27">
        <f t="shared" si="0"/>
        <v>34</v>
      </c>
      <c r="B36" s="30" t="str">
        <f>'陣取り用デ-タ'!$E36&amp;"_"&amp;'陣取り用デ-タ'!$F36</f>
        <v>e_1</v>
      </c>
      <c r="C36" s="24" t="str">
        <f>SUBSTITUTE(SUBSTITUTE(SUBSTITUTE($C$1,"${seq}",'陣取り用デ-タ'!$H36),"${name}",'陣取り用デ-タ'!$D36),"${acquisition}",'陣取り用デ-タ'!$B36)</f>
        <v>{"Seq" : 34,"Name" : "好餃子","Acquisition" : "A"},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1:16" ht="12" customHeight="1">
      <c r="A37" s="27">
        <f t="shared" si="0"/>
        <v>35</v>
      </c>
      <c r="B37" s="30" t="str">
        <f>'陣取り用デ-タ'!$E37&amp;"_"&amp;'陣取り用デ-タ'!$F37</f>
        <v>e_1</v>
      </c>
      <c r="C37" s="24" t="str">
        <f>SUBSTITUTE(SUBSTITUTE(SUBSTITUTE($C$1,"${seq}",'陣取り用デ-タ'!$H37),"${name}",'陣取り用デ-タ'!$D37),"${acquisition}",'陣取り用デ-タ'!$B37)</f>
        <v>{"Seq" : 35,"Name" : "サンジェルマン","Acquisition" : "A"},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6" ht="12" customHeight="1">
      <c r="A38" s="27">
        <f t="shared" si="0"/>
        <v>36</v>
      </c>
      <c r="B38" s="30" t="str">
        <f>'陣取り用デ-タ'!$E38&amp;"_"&amp;'陣取り用デ-タ'!$F38</f>
        <v>e_1</v>
      </c>
      <c r="C38" s="24" t="str">
        <f>SUBSTITUTE(SUBSTITUTE(SUBSTITUTE($C$1,"${seq}",'陣取り用デ-タ'!$H38),"${name}",'陣取り用デ-タ'!$D38),"${acquisition}",'陣取り用デ-タ'!$B38)</f>
        <v>{"Seq" : 36,"Name" : "銀座ハゲ天","Acquisition" : "A"},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12" customHeight="1">
      <c r="A39" s="27">
        <f t="shared" si="0"/>
        <v>37</v>
      </c>
      <c r="B39" s="30" t="str">
        <f>'陣取り用デ-タ'!$E39&amp;"_"&amp;'陣取り用デ-タ'!$F39</f>
        <v>e_1</v>
      </c>
      <c r="C39" s="24" t="str">
        <f>SUBSTITUTE(SUBSTITUTE(SUBSTITUTE($C$1,"${seq}",'陣取り用デ-タ'!$H39),"${name}",'陣取り用デ-タ'!$D39),"${acquisition}",'陣取り用デ-タ'!$B39)</f>
        <v>{"Seq" : 37,"Name" : "味の浜藤","Acquisition" : "A"},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ht="12" customHeight="1">
      <c r="A40" s="27">
        <f t="shared" si="0"/>
        <v>38</v>
      </c>
      <c r="B40" s="30" t="str">
        <f>'陣取り用デ-タ'!$E40&amp;"_"&amp;'陣取り用デ-タ'!$F40</f>
        <v>e_1</v>
      </c>
      <c r="C40" s="24" t="str">
        <f>SUBSTITUTE(SUBSTITUTE(SUBSTITUTE($C$1,"${seq}",'陣取り用デ-タ'!$H40),"${name}",'陣取り用デ-タ'!$D40),"${acquisition}",'陣取り用デ-タ'!$B40)</f>
        <v>{"Seq" : 38,"Name" : "たごさく","Acquisition" : "A"},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ht="12" customHeight="1">
      <c r="A41" s="27">
        <f t="shared" si="0"/>
        <v>39</v>
      </c>
      <c r="B41" s="30" t="str">
        <f>'陣取り用デ-タ'!$E41&amp;"_"&amp;'陣取り用デ-タ'!$F41</f>
        <v>e_1</v>
      </c>
      <c r="C41" s="24" t="str">
        <f>SUBSTITUTE(SUBSTITUTE(SUBSTITUTE($C$1,"${seq}",'陣取り用デ-タ'!$H41),"${name}",'陣取り用デ-タ'!$D41),"${acquisition}",'陣取り用デ-タ'!$B41)</f>
        <v>{"Seq" : 39,"Name" : "まぐろ一番本舗","Acquisition" : "A"},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 ht="12" customHeight="1">
      <c r="A42" s="27">
        <f t="shared" si="0"/>
        <v>40</v>
      </c>
      <c r="B42" s="30" t="str">
        <f>'陣取り用デ-タ'!$E42&amp;"_"&amp;'陣取り用デ-タ'!$F42</f>
        <v>e_1</v>
      </c>
      <c r="C42" s="24" t="str">
        <f>SUBSTITUTE(SUBSTITUTE(SUBSTITUTE($C$1,"${seq}",'陣取り用デ-タ'!$H42),"${name}",'陣取り用デ-タ'!$D42),"${acquisition}",'陣取り用デ-タ'!$B42)</f>
        <v>{"Seq" : 40,"Name" : "かげん鮨","Acquisition" : "A"},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 ht="12" customHeight="1">
      <c r="A43" s="27">
        <f t="shared" si="0"/>
        <v>41</v>
      </c>
      <c r="B43" s="30" t="str">
        <f>'陣取り用デ-タ'!$E43&amp;"_"&amp;'陣取り用デ-タ'!$F43</f>
        <v>e_1</v>
      </c>
      <c r="C43" s="24" t="str">
        <f>SUBSTITUTE(SUBSTITUTE(SUBSTITUTE($C$1,"${seq}",'陣取り用デ-タ'!$H43),"${name}",'陣取り用デ-タ'!$D43),"${acquisition}",'陣取り用デ-タ'!$B43)</f>
        <v>{"Seq" : 41,"Name" : "昇龍園","Acquisition" : "A"},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12" customHeight="1">
      <c r="A44" s="27">
        <f t="shared" si="0"/>
        <v>42</v>
      </c>
      <c r="B44" s="30" t="str">
        <f>'陣取り用デ-タ'!$E44&amp;"_"&amp;'陣取り用デ-タ'!$F44</f>
        <v>e_2</v>
      </c>
      <c r="C44" s="24" t="str">
        <f>SUBSTITUTE(SUBSTITUTE(SUBSTITUTE($C$1,"${seq}",'陣取り用デ-タ'!$H44),"${name}",'陣取り用デ-タ'!$D44),"${acquisition}",'陣取り用デ-タ'!$B44)</f>
        <v>{"Seq" : 1,"Name" : "ラリンコスメ","Acquisition" : "A"},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1:16" ht="12" customHeight="1">
      <c r="A45" s="27">
        <f t="shared" si="0"/>
        <v>43</v>
      </c>
      <c r="B45" s="30" t="str">
        <f>'陣取り用デ-タ'!$E45&amp;"_"&amp;'陣取り用デ-タ'!$F45</f>
        <v>e_2</v>
      </c>
      <c r="C45" s="24" t="str">
        <f>SUBSTITUTE(SUBSTITUTE(SUBSTITUTE($C$1,"${seq}",'陣取り用デ-タ'!$H45),"${name}",'陣取り用デ-タ'!$D45),"${acquisition}",'陣取り用デ-タ'!$B45)</f>
        <v>{"Seq" : 2,"Name" : "ミラオーウェン","Acquisition" : "A"},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ht="12" customHeight="1">
      <c r="A46" s="27">
        <f t="shared" si="0"/>
        <v>44</v>
      </c>
      <c r="B46" s="30" t="str">
        <f>'陣取り用デ-タ'!$E46&amp;"_"&amp;'陣取り用デ-タ'!$F46</f>
        <v>e_2</v>
      </c>
      <c r="C46" s="24" t="str">
        <f>SUBSTITUTE(SUBSTITUTE(SUBSTITUTE($C$1,"${seq}",'陣取り用デ-タ'!$H46),"${name}",'陣取り用デ-タ'!$D46),"${acquisition}",'陣取り用デ-タ'!$B46)</f>
        <v>{"Seq" : 3,"Name" : "アガット","Acquisition" : "A"},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1:16" ht="12" customHeight="1">
      <c r="A47" s="27">
        <f t="shared" si="0"/>
        <v>45</v>
      </c>
      <c r="B47" s="30" t="str">
        <f>'陣取り用デ-タ'!$E47&amp;"_"&amp;'陣取り用デ-タ'!$F47</f>
        <v>e_2</v>
      </c>
      <c r="C47" s="24" t="str">
        <f>SUBSTITUTE(SUBSTITUTE(SUBSTITUTE($C$1,"${seq}",'陣取り用デ-タ'!$H47),"${name}",'陣取り用デ-タ'!$D47),"${acquisition}",'陣取り用デ-タ'!$B47)</f>
        <v>{"Seq" : 4,"Name" : "ダイアナ","Acquisition" : "A"},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16" ht="12" customHeight="1">
      <c r="A48" s="27">
        <f t="shared" si="0"/>
        <v>46</v>
      </c>
      <c r="B48" s="30" t="str">
        <f>'陣取り用デ-タ'!$E48&amp;"_"&amp;'陣取り用デ-タ'!$F48</f>
        <v>e_2</v>
      </c>
      <c r="C48" s="24" t="str">
        <f>SUBSTITUTE(SUBSTITUTE(SUBSTITUTE($C$1,"${seq}",'陣取り用デ-タ'!$H48),"${name}",'陣取り用デ-タ'!$D48),"${acquisition}",'陣取り用デ-タ'!$B48)</f>
        <v>{"Seq" : 5,"Name" : "ミロワール ドゥ エンスウィート マガザン","Acquisition" : "B"},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12" customHeight="1">
      <c r="A49" s="27">
        <f t="shared" si="0"/>
        <v>47</v>
      </c>
      <c r="B49" s="30" t="str">
        <f>'陣取り用デ-タ'!$E49&amp;"_"&amp;'陣取り用デ-タ'!$F49</f>
        <v>e_2</v>
      </c>
      <c r="C49" s="24" t="str">
        <f>SUBSTITUTE(SUBSTITUTE(SUBSTITUTE($C$1,"${seq}",'陣取り用デ-タ'!$H49),"${name}",'陣取り用デ-タ'!$D49),"${acquisition}",'陣取り用デ-タ'!$B49)</f>
        <v>{"Seq" : 6,"Name" : "ディーゼル","Acquisition" : "B"},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ht="12" customHeight="1">
      <c r="A50" s="27">
        <f t="shared" si="0"/>
        <v>48</v>
      </c>
      <c r="B50" s="30" t="str">
        <f>'陣取り用デ-タ'!$E50&amp;"_"&amp;'陣取り用デ-タ'!$F50</f>
        <v>e_2</v>
      </c>
      <c r="C50" s="24" t="str">
        <f>SUBSTITUTE(SUBSTITUTE(SUBSTITUTE($C$1,"${seq}",'陣取り用デ-タ'!$H50),"${name}",'陣取り用デ-タ'!$D50),"${acquisition}",'陣取り用デ-タ'!$B50)</f>
        <v>{"Seq" : 7,"Name" : "エース","Acquisition" : "B"},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ht="12" customHeight="1">
      <c r="A51" s="27">
        <f t="shared" si="0"/>
        <v>49</v>
      </c>
      <c r="B51" s="30" t="str">
        <f>'陣取り用デ-タ'!$E51&amp;"_"&amp;'陣取り用デ-タ'!$F51</f>
        <v>e_2</v>
      </c>
      <c r="C51" s="24" t="str">
        <f>SUBSTITUTE(SUBSTITUTE(SUBSTITUTE($C$1,"${seq}",'陣取り用デ-タ'!$H51),"${name}",'陣取り用デ-タ'!$D51),"${acquisition}",'陣取り用デ-タ'!$B51)</f>
        <v>{"Seq" : 8,"Name" : "ウンナナクール","Acquisition" : "B"},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ht="12" customHeight="1">
      <c r="A52" s="27">
        <f t="shared" si="0"/>
        <v>50</v>
      </c>
      <c r="B52" s="30" t="str">
        <f>'陣取り用デ-タ'!$E52&amp;"_"&amp;'陣取り用デ-タ'!$F52</f>
        <v>e_2</v>
      </c>
      <c r="C52" s="24" t="str">
        <f>SUBSTITUTE(SUBSTITUTE(SUBSTITUTE($C$1,"${seq}",'陣取り用デ-タ'!$H52),"${name}",'陣取り用デ-タ'!$D52),"${acquisition}",'陣取り用デ-タ'!$B52)</f>
        <v>{"Seq" : 9,"Name" : "4℃ブライダル","Acquisition" : "B"},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ht="12" customHeight="1">
      <c r="A53" s="27">
        <f t="shared" si="0"/>
        <v>51</v>
      </c>
      <c r="B53" s="30" t="str">
        <f>'陣取り用デ-タ'!$E53&amp;"_"&amp;'陣取り用デ-タ'!$F53</f>
        <v>e_2</v>
      </c>
      <c r="C53" s="24" t="str">
        <f>SUBSTITUTE(SUBSTITUTE(SUBSTITUTE($C$1,"${seq}",'陣取り用デ-タ'!$H53),"${name}",'陣取り用デ-タ'!$D53),"${acquisition}",'陣取り用デ-タ'!$B53)</f>
        <v>{"Seq" : 10,"Name" : "フレディグロスター","Acquisition" : "B"},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ht="12" customHeight="1">
      <c r="A54" s="27">
        <f t="shared" si="0"/>
        <v>52</v>
      </c>
      <c r="B54" s="30" t="str">
        <f>'陣取り用デ-タ'!$E54&amp;"_"&amp;'陣取り用デ-タ'!$F54</f>
        <v>e_2</v>
      </c>
      <c r="C54" s="24" t="str">
        <f>SUBSTITUTE(SUBSTITUTE(SUBSTITUTE($C$1,"${seq}",'陣取り用デ-タ'!$H54),"${name}",'陣取り用デ-タ'!$D54),"${acquisition}",'陣取り用デ-タ'!$B54)</f>
        <v>{"Seq" : 11,"Name" : "ロペピクニック","Acquisition" : "B"},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ht="12" customHeight="1">
      <c r="A55" s="27">
        <f t="shared" si="0"/>
        <v>53</v>
      </c>
      <c r="B55" s="30" t="str">
        <f>'陣取り用デ-タ'!$E55&amp;"_"&amp;'陣取り用デ-タ'!$F55</f>
        <v>e_2</v>
      </c>
      <c r="C55" s="24" t="str">
        <f>SUBSTITUTE(SUBSTITUTE(SUBSTITUTE($C$1,"${seq}",'陣取り用デ-タ'!$H55),"${name}",'陣取り用デ-タ'!$D55),"${acquisition}",'陣取り用デ-タ'!$B55)</f>
        <v>{"Seq" : 12,"Name" : "ザ・キッス","Acquisition" : "B"},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6" ht="12" customHeight="1">
      <c r="A56" s="27">
        <f t="shared" si="0"/>
        <v>54</v>
      </c>
      <c r="B56" s="30" t="str">
        <f>'陣取り用デ-タ'!$E56&amp;"_"&amp;'陣取り用デ-タ'!$F56</f>
        <v>e_2</v>
      </c>
      <c r="C56" s="24" t="str">
        <f>SUBSTITUTE(SUBSTITUTE(SUBSTITUTE($C$1,"${seq}",'陣取り用デ-タ'!$H56),"${name}",'陣取り用デ-タ'!$D56),"${acquisition}",'陣取り用デ-タ'!$B56)</f>
        <v>{"Seq" : 13,"Name" : "ete","Acquisition" : "B"},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ht="12" customHeight="1">
      <c r="A57" s="27">
        <f t="shared" si="0"/>
        <v>55</v>
      </c>
      <c r="B57" s="30" t="str">
        <f>'陣取り用デ-タ'!$E57&amp;"_"&amp;'陣取り用デ-タ'!$F57</f>
        <v>e_2</v>
      </c>
      <c r="C57" s="24" t="str">
        <f>SUBSTITUTE(SUBSTITUTE(SUBSTITUTE($C$1,"${seq}",'陣取り用デ-タ'!$H57),"${name}",'陣取り用デ-タ'!$D57),"${acquisition}",'陣取り用デ-タ'!$B57)</f>
        <v>{"Seq" : 14,"Name" : "4℃","Acquisition" : "B"},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ht="12" customHeight="1">
      <c r="A58" s="27">
        <f t="shared" si="0"/>
        <v>56</v>
      </c>
      <c r="B58" s="30" t="str">
        <f>'陣取り用デ-タ'!$E58&amp;"_"&amp;'陣取り用デ-タ'!$F58</f>
        <v>e_2</v>
      </c>
      <c r="C58" s="24" t="str">
        <f>SUBSTITUTE(SUBSTITUTE(SUBSTITUTE($C$1,"${seq}",'陣取り用デ-タ'!$H58),"${name}",'陣取り用デ-タ'!$D58),"${acquisition}",'陣取り用デ-タ'!$B58)</f>
        <v>{"Seq" : 15,"Name" : "コクーニスト","Acquisition" : "B"},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ht="12" customHeight="1">
      <c r="A59" s="27">
        <f t="shared" si="0"/>
        <v>57</v>
      </c>
      <c r="B59" s="30" t="str">
        <f>'陣取り用デ-タ'!$E59&amp;"_"&amp;'陣取り用デ-タ'!$F59</f>
        <v>e_2</v>
      </c>
      <c r="C59" s="24" t="str">
        <f>SUBSTITUTE(SUBSTITUTE(SUBSTITUTE($C$1,"${seq}",'陣取り用デ-タ'!$H59),"${name}",'陣取り用デ-タ'!$D59),"${acquisition}",'陣取り用デ-タ'!$B59)</f>
        <v>{"Seq" : 16,"Name" : "アネモネ","Acquisition" : "B"},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ht="12" customHeight="1">
      <c r="A60" s="27">
        <f t="shared" si="0"/>
        <v>58</v>
      </c>
      <c r="B60" s="30" t="str">
        <f>'陣取り用デ-タ'!$E60&amp;"_"&amp;'陣取り用デ-タ'!$F60</f>
        <v>e_2</v>
      </c>
      <c r="C60" s="24" t="str">
        <f>SUBSTITUTE(SUBSTITUTE(SUBSTITUTE($C$1,"${seq}",'陣取り用デ-タ'!$H60),"${name}",'陣取り用デ-タ'!$D60),"${acquisition}",'陣取り用デ-タ'!$B60)</f>
        <v>{"Seq" : 17,"Name" : "ザ・ボディショップ","Acquisition" : "B"},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6" ht="12" customHeight="1">
      <c r="A61" s="27">
        <f t="shared" si="0"/>
        <v>59</v>
      </c>
      <c r="B61" s="30" t="str">
        <f>'陣取り用デ-タ'!$E61&amp;"_"&amp;'陣取り用デ-タ'!$F61</f>
        <v>e_2</v>
      </c>
      <c r="C61" s="24" t="str">
        <f>SUBSTITUTE(SUBSTITUTE(SUBSTITUTE($C$1,"${seq}",'陣取り用デ-タ'!$H61),"${name}",'陣取り用デ-タ'!$D61),"${acquisition}",'陣取り用デ-タ'!$B61)</f>
        <v>{"Seq" : 18,"Name" : "ブルーム","Acquisition" : "B"},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6" ht="12" customHeight="1">
      <c r="A62" s="27">
        <f t="shared" si="0"/>
        <v>60</v>
      </c>
      <c r="B62" s="30" t="str">
        <f>'陣取り用デ-タ'!$E62&amp;"_"&amp;'陣取り用デ-タ'!$F62</f>
        <v>e_2</v>
      </c>
      <c r="C62" s="24" t="str">
        <f>SUBSTITUTE(SUBSTITUTE(SUBSTITUTE($C$1,"${seq}",'陣取り用デ-タ'!$H62),"${name}",'陣取り用デ-タ'!$D62),"${acquisition}",'陣取り用デ-タ'!$B62)</f>
        <v>{"Seq" : 19,"Name" : "レザンジュ","Acquisition" : "B"},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ht="12" customHeight="1">
      <c r="A63" s="27">
        <f t="shared" si="0"/>
        <v>61</v>
      </c>
      <c r="B63" s="30" t="str">
        <f>'陣取り用デ-タ'!$E63&amp;"_"&amp;'陣取り用デ-タ'!$F63</f>
        <v>e_2</v>
      </c>
      <c r="C63" s="24" t="str">
        <f>SUBSTITUTE(SUBSTITUTE(SUBSTITUTE($C$1,"${seq}",'陣取り用デ-タ'!$H63),"${name}",'陣取り用デ-タ'!$D63),"${acquisition}",'陣取り用デ-タ'!$B63)</f>
        <v>{"Seq" : 20,"Name" : "ハートダンス","Acquisition" : "B"},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16" ht="12" customHeight="1">
      <c r="A64" s="27">
        <f t="shared" si="0"/>
        <v>62</v>
      </c>
      <c r="B64" s="30" t="str">
        <f>'陣取り用デ-タ'!$E64&amp;"_"&amp;'陣取り用デ-タ'!$F64</f>
        <v>e_2</v>
      </c>
      <c r="C64" s="24" t="str">
        <f>SUBSTITUTE(SUBSTITUTE(SUBSTITUTE($C$1,"${seq}",'陣取り用デ-タ'!$H64),"${name}",'陣取り用デ-タ'!$D64),"${acquisition}",'陣取り用デ-タ'!$B64)</f>
        <v>{"Seq" : 21,"Name" : "プレイヤーズ自由が丘","Acquisition" : "B"},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1:16" ht="12" customHeight="1">
      <c r="A65" s="27">
        <f t="shared" si="0"/>
        <v>63</v>
      </c>
      <c r="B65" s="30" t="str">
        <f>'陣取り用デ-タ'!$E65&amp;"_"&amp;'陣取り用デ-タ'!$F65</f>
        <v>e_2</v>
      </c>
      <c r="C65" s="24" t="str">
        <f>SUBSTITUTE(SUBSTITUTE(SUBSTITUTE($C$1,"${seq}",'陣取り用デ-タ'!$H65),"${name}",'陣取り用デ-タ'!$D65),"${acquisition}",'陣取り用デ-タ'!$B65)</f>
        <v>{"Seq" : 22,"Name" : "キャスキットソン","Acquisition" : "B"},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ht="12" customHeight="1">
      <c r="A66" s="27">
        <f t="shared" si="0"/>
        <v>64</v>
      </c>
      <c r="B66" s="30" t="str">
        <f>'陣取り用デ-タ'!$E66&amp;"_"&amp;'陣取り用デ-タ'!$F66</f>
        <v>e_2</v>
      </c>
      <c r="C66" s="24" t="str">
        <f>SUBSTITUTE(SUBSTITUTE(SUBSTITUTE($C$1,"${seq}",'陣取り用デ-タ'!$H66),"${name}",'陣取り用デ-タ'!$D66),"${acquisition}",'陣取り用デ-タ'!$B66)</f>
        <v>{"Seq" : 23,"Name" : "ブルーブルーエ","Acquisition" : "B"},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1:16" ht="12" customHeight="1">
      <c r="A67" s="27">
        <f t="shared" si="0"/>
        <v>65</v>
      </c>
      <c r="B67" s="30" t="str">
        <f>'陣取り用デ-タ'!$E67&amp;"_"&amp;'陣取り用デ-タ'!$F67</f>
        <v>e_2</v>
      </c>
      <c r="C67" s="24" t="str">
        <f>SUBSTITUTE(SUBSTITUTE(SUBSTITUTE($C$1,"${seq}",'陣取り用デ-タ'!$H67),"${name}",'陣取り用デ-タ'!$D67),"${acquisition}",'陣取り用デ-タ'!$B67)</f>
        <v>{"Seq" : 24,"Name" : "エフィーズクローゼット","Acquisition" : "B"},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6" ht="12" customHeight="1">
      <c r="A68" s="27">
        <f t="shared" ref="A68:A131" si="1">ROW()-2</f>
        <v>66</v>
      </c>
      <c r="B68" s="30" t="str">
        <f>'陣取り用デ-タ'!$E68&amp;"_"&amp;'陣取り用デ-タ'!$F68</f>
        <v>e_2</v>
      </c>
      <c r="C68" s="24" t="str">
        <f>SUBSTITUTE(SUBSTITUTE(SUBSTITUTE($C$1,"${seq}",'陣取り用デ-タ'!$H68),"${name}",'陣取り用デ-タ'!$D68),"${acquisition}",'陣取り用デ-タ'!$B68)</f>
        <v>{"Seq" : 25,"Name" : "ビルケンシュトック","Acquisition" : "B"},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ht="12" customHeight="1">
      <c r="A69" s="27">
        <f t="shared" si="1"/>
        <v>67</v>
      </c>
      <c r="B69" s="30" t="str">
        <f>'陣取り用デ-タ'!$E69&amp;"_"&amp;'陣取り用デ-タ'!$F69</f>
        <v>e_2</v>
      </c>
      <c r="C69" s="24" t="str">
        <f>SUBSTITUTE(SUBSTITUTE(SUBSTITUTE($C$1,"${seq}",'陣取り用デ-タ'!$H69),"${name}",'陣取り用デ-タ'!$D69),"${acquisition}",'陣取り用デ-タ'!$B69)</f>
        <v>{"Seq" : 26,"Name" : "マンハッタンポーテージマチダ","Acquisition" : "B"},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ht="12" customHeight="1">
      <c r="A70" s="27">
        <f t="shared" si="1"/>
        <v>68</v>
      </c>
      <c r="B70" s="30" t="str">
        <f>'陣取り用デ-タ'!$E70&amp;"_"&amp;'陣取り用デ-タ'!$F70</f>
        <v>e_2</v>
      </c>
      <c r="C70" s="24" t="str">
        <f>SUBSTITUTE(SUBSTITUTE(SUBSTITUTE($C$1,"${seq}",'陣取り用デ-タ'!$H70),"${name}",'陣取り用デ-タ'!$D70),"${acquisition}",'陣取り用デ-タ'!$B70)</f>
        <v>{"Seq" : 27,"Name" : "パヒューマジック","Acquisition" : "B"},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16" ht="12" customHeight="1">
      <c r="A71" s="27">
        <f t="shared" si="1"/>
        <v>69</v>
      </c>
      <c r="B71" s="30" t="str">
        <f>'陣取り用デ-タ'!$E71&amp;"_"&amp;'陣取り用デ-タ'!$F71</f>
        <v>e_2</v>
      </c>
      <c r="C71" s="24" t="str">
        <f>SUBSTITUTE(SUBSTITUTE(SUBSTITUTE($C$1,"${seq}",'陣取り用デ-タ'!$H71),"${name}",'陣取り用デ-タ'!$D71),"${acquisition}",'陣取り用デ-タ'!$B71)</f>
        <v>{"Seq" : 28,"Name" : "ハウスオブローゼ","Acquisition" : "B"},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1:16" ht="12" customHeight="1">
      <c r="A72" s="27">
        <f t="shared" si="1"/>
        <v>70</v>
      </c>
      <c r="B72" s="30" t="str">
        <f>'陣取り用デ-タ'!$E72&amp;"_"&amp;'陣取り用デ-タ'!$F72</f>
        <v>e_3</v>
      </c>
      <c r="C72" s="24" t="str">
        <f>SUBSTITUTE(SUBSTITUTE(SUBSTITUTE($C$1,"${seq}",'陣取り用デ-タ'!$H72),"${name}",'陣取り用デ-タ'!$D72),"${acquisition}",'陣取り用デ-タ'!$B72)</f>
        <v>{"Seq" : 1,"Name" : "ナナズグリーンティ","Acquisition" : "B"},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16" ht="12" customHeight="1">
      <c r="A73" s="27">
        <f t="shared" si="1"/>
        <v>71</v>
      </c>
      <c r="B73" s="30" t="str">
        <f>'陣取り用デ-タ'!$E73&amp;"_"&amp;'陣取り用デ-タ'!$F73</f>
        <v>e_3</v>
      </c>
      <c r="C73" s="24" t="str">
        <f>SUBSTITUTE(SUBSTITUTE(SUBSTITUTE($C$1,"${seq}",'陣取り用デ-タ'!$H73),"${name}",'陣取り用デ-タ'!$D73),"${acquisition}",'陣取り用デ-タ'!$B73)</f>
        <v>{"Seq" : 2,"Name" : "アディダス","Acquisition" : "B"},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1:16" ht="12" customHeight="1">
      <c r="A74" s="27">
        <f t="shared" si="1"/>
        <v>72</v>
      </c>
      <c r="B74" s="30" t="str">
        <f>'陣取り用デ-タ'!$E74&amp;"_"&amp;'陣取り用デ-タ'!$F74</f>
        <v>e_3</v>
      </c>
      <c r="C74" s="24" t="str">
        <f>SUBSTITUTE(SUBSTITUTE(SUBSTITUTE($C$1,"${seq}",'陣取り用デ-タ'!$H74),"${name}",'陣取り用デ-タ'!$D74),"${acquisition}",'陣取り用デ-タ'!$B74)</f>
        <v>{"Seq" : 3,"Name" : "ユニオンステーション","Acquisition" : "B"},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1:16" ht="12" customHeight="1">
      <c r="A75" s="27">
        <f t="shared" si="1"/>
        <v>73</v>
      </c>
      <c r="B75" s="30" t="str">
        <f>'陣取り用デ-タ'!$E75&amp;"_"&amp;'陣取り用デ-タ'!$F75</f>
        <v>e_3</v>
      </c>
      <c r="C75" s="24" t="str">
        <f>SUBSTITUTE(SUBSTITUTE(SUBSTITUTE($C$1,"${seq}",'陣取り用デ-タ'!$H75),"${name}",'陣取り用デ-タ'!$D75),"${acquisition}",'陣取り用デ-タ'!$B75)</f>
        <v>{"Seq" : 4,"Name" : "コロンビア","Acquisition" : "B"},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1:16" ht="12" customHeight="1">
      <c r="A76" s="27">
        <f t="shared" si="1"/>
        <v>74</v>
      </c>
      <c r="B76" s="30" t="str">
        <f>'陣取り用デ-タ'!$E76&amp;"_"&amp;'陣取り用デ-タ'!$F76</f>
        <v>e_3</v>
      </c>
      <c r="C76" s="24" t="str">
        <f>SUBSTITUTE(SUBSTITUTE(SUBSTITUTE($C$1,"${seq}",'陣取り用デ-タ'!$H76),"${name}",'陣取り用デ-タ'!$D76),"${acquisition}",'陣取り用デ-タ'!$B76)</f>
        <v>{"Seq" : 5,"Name" : "グラニフ","Acquisition" : "B"},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1:16" ht="12" customHeight="1">
      <c r="A77" s="27">
        <f t="shared" si="1"/>
        <v>75</v>
      </c>
      <c r="B77" s="30" t="str">
        <f>'陣取り用デ-タ'!$E77&amp;"_"&amp;'陣取り用デ-タ'!$F77</f>
        <v>e_3</v>
      </c>
      <c r="C77" s="24" t="str">
        <f>SUBSTITUTE(SUBSTITUTE(SUBSTITUTE($C$1,"${seq}",'陣取り用デ-タ'!$H77),"${name}",'陣取り用デ-タ'!$D77),"${acquisition}",'陣取り用デ-タ'!$B77)</f>
        <v>{"Seq" : 6,"Name" : "フープディデュ","Acquisition" : "B"},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16" ht="12" customHeight="1">
      <c r="A78" s="27">
        <f t="shared" si="1"/>
        <v>76</v>
      </c>
      <c r="B78" s="30" t="str">
        <f>'陣取り用デ-タ'!$E78&amp;"_"&amp;'陣取り用デ-タ'!$F78</f>
        <v>e_3</v>
      </c>
      <c r="C78" s="24" t="str">
        <f>SUBSTITUTE(SUBSTITUTE(SUBSTITUTE($C$1,"${seq}",'陣取り用デ-タ'!$H78),"${name}",'陣取り用デ-タ'!$D78),"${acquisition}",'陣取り用デ-タ'!$B78)</f>
        <v>{"Seq" : 7,"Name" : "ドクターマーチン","Acquisition" : "B"},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ht="12" customHeight="1">
      <c r="A79" s="27">
        <f t="shared" si="1"/>
        <v>77</v>
      </c>
      <c r="B79" s="30" t="str">
        <f>'陣取り用デ-タ'!$E79&amp;"_"&amp;'陣取り用デ-タ'!$F79</f>
        <v>e_3</v>
      </c>
      <c r="C79" s="24" t="str">
        <f>SUBSTITUTE(SUBSTITUTE(SUBSTITUTE($C$1,"${seq}",'陣取り用デ-タ'!$H79),"${name}",'陣取り用デ-タ'!$D79),"${acquisition}",'陣取り用デ-タ'!$B79)</f>
        <v>{"Seq" : 8,"Name" : "アヴァランチゴールド&amp;ジュエリー","Acquisition" : "B"},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ht="12" customHeight="1">
      <c r="A80" s="27">
        <f t="shared" si="1"/>
        <v>78</v>
      </c>
      <c r="B80" s="30" t="str">
        <f>'陣取り用デ-タ'!$E80&amp;"_"&amp;'陣取り用デ-タ'!$F80</f>
        <v>e_3</v>
      </c>
      <c r="C80" s="24" t="str">
        <f>SUBSTITUTE(SUBSTITUTE(SUBSTITUTE($C$1,"${seq}",'陣取り用デ-タ'!$H80),"${name}",'陣取り用デ-タ'!$D80),"${acquisition}",'陣取り用デ-タ'!$B80)</f>
        <v>{"Seq" : 9,"Name" : "グレゴリー","Acquisition" : "B"},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2" customHeight="1">
      <c r="A81" s="27">
        <f t="shared" si="1"/>
        <v>79</v>
      </c>
      <c r="B81" s="30" t="str">
        <f>'陣取り用デ-タ'!$E81&amp;"_"&amp;'陣取り用デ-タ'!$F81</f>
        <v>e_3</v>
      </c>
      <c r="C81" s="24" t="str">
        <f>SUBSTITUTE(SUBSTITUTE(SUBSTITUTE($C$1,"${seq}",'陣取り用デ-タ'!$H81),"${name}",'陣取り用デ-タ'!$D81),"${acquisition}",'陣取り用デ-タ'!$B81)</f>
        <v>{"Seq" : 10,"Name" : "メンズビギ","Acquisition" : "B"},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ht="12" customHeight="1">
      <c r="A82" s="27">
        <f t="shared" si="1"/>
        <v>80</v>
      </c>
      <c r="B82" s="30" t="str">
        <f>'陣取り用デ-タ'!$E82&amp;"_"&amp;'陣取り用デ-タ'!$F82</f>
        <v>e_3</v>
      </c>
      <c r="C82" s="24" t="str">
        <f>SUBSTITUTE(SUBSTITUTE(SUBSTITUTE($C$1,"${seq}",'陣取り用デ-タ'!$H82),"${name}",'陣取り用デ-タ'!$D82),"${acquisition}",'陣取り用デ-タ'!$B82)</f>
        <v>{"Seq" : 11,"Name" : "アヴィレックス","Acquisition" : "B"},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ht="12" customHeight="1">
      <c r="A83" s="27">
        <f t="shared" si="1"/>
        <v>81</v>
      </c>
      <c r="B83" s="30" t="str">
        <f>'陣取り用デ-タ'!$E83&amp;"_"&amp;'陣取り用デ-タ'!$F83</f>
        <v>e_3</v>
      </c>
      <c r="C83" s="24" t="str">
        <f>SUBSTITUTE(SUBSTITUTE(SUBSTITUTE($C$1,"${seq}",'陣取り用デ-タ'!$H83),"${name}",'陣取り用デ-タ'!$D83),"${acquisition}",'陣取り用デ-タ'!$B83)</f>
        <v>{"Seq" : 12,"Name" : "ストゥーシー","Acquisition" : "B"},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16" ht="12" customHeight="1">
      <c r="A84" s="27">
        <f t="shared" si="1"/>
        <v>82</v>
      </c>
      <c r="B84" s="30" t="str">
        <f>'陣取り用デ-タ'!$E84&amp;"_"&amp;'陣取り用デ-タ'!$F84</f>
        <v>e_3</v>
      </c>
      <c r="C84" s="24" t="str">
        <f>SUBSTITUTE(SUBSTITUTE(SUBSTITUTE($C$1,"${seq}",'陣取り用デ-タ'!$H84),"${name}",'陣取り用デ-タ'!$D84),"${acquisition}",'陣取り用デ-タ'!$B84)</f>
        <v>{"Seq" : 13,"Name" : "トルネードマート","Acquisition" : "B"},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1:16" ht="12" customHeight="1">
      <c r="A85" s="27">
        <f t="shared" si="1"/>
        <v>83</v>
      </c>
      <c r="B85" s="30" t="str">
        <f>'陣取り用デ-タ'!$E85&amp;"_"&amp;'陣取り用デ-タ'!$F85</f>
        <v>e_3</v>
      </c>
      <c r="C85" s="24" t="str">
        <f>SUBSTITUTE(SUBSTITUTE(SUBSTITUTE($C$1,"${seq}",'陣取り用デ-タ'!$H85),"${name}",'陣取り用デ-タ'!$D85),"${acquisition}",'陣取り用デ-タ'!$B85)</f>
        <v>{"Seq" : 14,"Name" : "フレッドペリー","Acquisition" : "B"},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ht="12" customHeight="1">
      <c r="A86" s="27">
        <f t="shared" si="1"/>
        <v>84</v>
      </c>
      <c r="B86" s="30" t="str">
        <f>'陣取り用デ-タ'!$E86&amp;"_"&amp;'陣取り用デ-タ'!$F86</f>
        <v>e_3</v>
      </c>
      <c r="C86" s="24" t="str">
        <f>SUBSTITUTE(SUBSTITUTE(SUBSTITUTE($C$1,"${seq}",'陣取り用デ-タ'!$H86),"${name}",'陣取り用デ-タ'!$D86),"${acquisition}",'陣取り用デ-タ'!$B86)</f>
        <v>{"Seq" : 15,"Name" : "オーバーライド","Acquisition" : "B"},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ht="12" customHeight="1">
      <c r="A87" s="27">
        <f t="shared" si="1"/>
        <v>85</v>
      </c>
      <c r="B87" s="30" t="str">
        <f>'陣取り用デ-タ'!$E87&amp;"_"&amp;'陣取り用デ-タ'!$F87</f>
        <v>e_3</v>
      </c>
      <c r="C87" s="24" t="str">
        <f>SUBSTITUTE(SUBSTITUTE(SUBSTITUTE($C$1,"${seq}",'陣取り用デ-タ'!$H87),"${name}",'陣取り用デ-タ'!$D87),"${acquisition}",'陣取り用デ-タ'!$B87)</f>
        <v>{"Seq" : 16,"Name" : "エクストララージ","Acquisition" : "B"},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16" ht="12" customHeight="1">
      <c r="A88" s="27">
        <f t="shared" si="1"/>
        <v>86</v>
      </c>
      <c r="B88" s="30" t="str">
        <f>'陣取り用デ-タ'!$E88&amp;"_"&amp;'陣取り用デ-タ'!$F88</f>
        <v>e_3</v>
      </c>
      <c r="C88" s="24" t="str">
        <f>SUBSTITUTE(SUBSTITUTE(SUBSTITUTE($C$1,"${seq}",'陣取り用デ-タ'!$H88),"${name}",'陣取り用デ-タ'!$D88),"${acquisition}",'陣取り用デ-タ'!$B88)</f>
        <v>{"Seq" : 17,"Name" : "コレクターズ","Acquisition" : "B"},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1:16" ht="12" customHeight="1">
      <c r="A89" s="27">
        <f t="shared" si="1"/>
        <v>87</v>
      </c>
      <c r="B89" s="30" t="str">
        <f>'陣取り用デ-タ'!$E89&amp;"_"&amp;'陣取り用デ-タ'!$F89</f>
        <v>e_3</v>
      </c>
      <c r="C89" s="24" t="str">
        <f>SUBSTITUTE(SUBSTITUTE(SUBSTITUTE($C$1,"${seq}",'陣取り用デ-タ'!$H89),"${name}",'陣取り用デ-タ'!$D89),"${acquisition}",'陣取り用デ-タ'!$B89)</f>
        <v>{"Seq" : 18,"Name" : "ポーカーフェイス","Acquisition" : "B"},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16" ht="12" customHeight="1">
      <c r="A90" s="27">
        <f t="shared" si="1"/>
        <v>88</v>
      </c>
      <c r="B90" s="30" t="str">
        <f>'陣取り用デ-タ'!$E90&amp;"_"&amp;'陣取り用デ-タ'!$F90</f>
        <v>e_3</v>
      </c>
      <c r="C90" s="24" t="str">
        <f>SUBSTITUTE(SUBSTITUTE(SUBSTITUTE($C$1,"${seq}",'陣取り用デ-タ'!$H90),"${name}",'陣取り用デ-タ'!$D90),"${acquisition}",'陣取り用デ-タ'!$B90)</f>
        <v>{"Seq" : 19,"Name" : "チックタック","Acquisition" : "B"},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ht="12" customHeight="1">
      <c r="A91" s="27">
        <f t="shared" si="1"/>
        <v>89</v>
      </c>
      <c r="B91" s="30" t="str">
        <f>'陣取り用デ-タ'!$E91&amp;"_"&amp;'陣取り用デ-タ'!$F91</f>
        <v>e_4</v>
      </c>
      <c r="C91" s="24" t="str">
        <f>SUBSTITUTE(SUBSTITUTE(SUBSTITUTE($C$1,"${seq}",'陣取り用デ-タ'!$H91),"${name}",'陣取り用デ-タ'!$D91),"${acquisition}",'陣取り用デ-タ'!$B91)</f>
        <v>{"Seq" : 1,"Name" : "椿屋カフェ","Acquisition" : "B"},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ht="12" customHeight="1">
      <c r="A92" s="27">
        <f t="shared" si="1"/>
        <v>90</v>
      </c>
      <c r="B92" s="30" t="str">
        <f>'陣取り用デ-タ'!$E92&amp;"_"&amp;'陣取り用デ-タ'!$F92</f>
        <v>e_4</v>
      </c>
      <c r="C92" s="24" t="str">
        <f>SUBSTITUTE(SUBSTITUTE(SUBSTITUTE($C$1,"${seq}",'陣取り用デ-タ'!$H92),"${name}",'陣取り用デ-タ'!$D92),"${acquisition}",'陣取り用デ-タ'!$B92)</f>
        <v>{"Seq" : 2,"Name" : "トリンプ","Acquisition" : "B"},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ht="12" customHeight="1">
      <c r="A93" s="27">
        <f t="shared" si="1"/>
        <v>91</v>
      </c>
      <c r="B93" s="30" t="str">
        <f>'陣取り用デ-タ'!$E93&amp;"_"&amp;'陣取り用デ-タ'!$F93</f>
        <v>e_4</v>
      </c>
      <c r="C93" s="24" t="str">
        <f>SUBSTITUTE(SUBSTITUTE(SUBSTITUTE($C$1,"${seq}",'陣取り用デ-タ'!$H93),"${name}",'陣取り用デ-タ'!$D93),"${acquisition}",'陣取り用デ-タ'!$B93)</f>
        <v>{"Seq" : 3,"Name" : "ビュルデサボン","Acquisition" : "C"},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ht="12" customHeight="1">
      <c r="A94" s="27">
        <f t="shared" si="1"/>
        <v>92</v>
      </c>
      <c r="B94" s="30" t="str">
        <f>'陣取り用デ-タ'!$E94&amp;"_"&amp;'陣取り用デ-タ'!$F94</f>
        <v>e_4</v>
      </c>
      <c r="C94" s="24" t="str">
        <f>SUBSTITUTE(SUBSTITUTE(SUBSTITUTE($C$1,"${seq}",'陣取り用デ-タ'!$H94),"${name}",'陣取り用デ-タ'!$D94),"${acquisition}",'陣取り用デ-タ'!$B94)</f>
        <v>{"Seq" : 4,"Name" : "アンティローザホリデイ","Acquisition" : "C"},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ht="12" customHeight="1">
      <c r="A95" s="27">
        <f t="shared" si="1"/>
        <v>93</v>
      </c>
      <c r="B95" s="30" t="str">
        <f>'陣取り用デ-タ'!$E95&amp;"_"&amp;'陣取り用デ-タ'!$F95</f>
        <v>e_4</v>
      </c>
      <c r="C95" s="24" t="str">
        <f>SUBSTITUTE(SUBSTITUTE(SUBSTITUTE($C$1,"${seq}",'陣取り用デ-タ'!$H95),"${name}",'陣取り用デ-タ'!$D95),"${acquisition}",'陣取り用デ-タ'!$B95)</f>
        <v>{"Seq" : 5,"Name" : "スリーコインズ","Acquisition" : "C"},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ht="12" customHeight="1">
      <c r="A96" s="27">
        <f t="shared" si="1"/>
        <v>94</v>
      </c>
      <c r="B96" s="30" t="str">
        <f>'陣取り用デ-タ'!$E96&amp;"_"&amp;'陣取り用デ-タ'!$F96</f>
        <v>e_4</v>
      </c>
      <c r="C96" s="24" t="str">
        <f>SUBSTITUTE(SUBSTITUTE(SUBSTITUTE($C$1,"${seq}",'陣取り用デ-タ'!$H96),"${name}",'陣取り用デ-タ'!$D96),"${acquisition}",'陣取り用デ-タ'!$B96)</f>
        <v>{"Seq" : 6,"Name" : "ラフィネ","Acquisition" : "C"},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ht="12" customHeight="1">
      <c r="A97" s="27">
        <f t="shared" si="1"/>
        <v>95</v>
      </c>
      <c r="B97" s="30" t="str">
        <f>'陣取り用デ-タ'!$E97&amp;"_"&amp;'陣取り用デ-タ'!$F97</f>
        <v>e_4</v>
      </c>
      <c r="C97" s="24" t="str">
        <f>SUBSTITUTE(SUBSTITUTE(SUBSTITUTE($C$1,"${seq}",'陣取り用デ-タ'!$H97),"${name}",'陣取り用デ-タ'!$D97),"${acquisition}",'陣取り用デ-タ'!$B97)</f>
        <v>{"Seq" : 7,"Name" : "ドクターストレッチ","Acquisition" : "C"},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ht="12" customHeight="1">
      <c r="A98" s="27">
        <f t="shared" si="1"/>
        <v>96</v>
      </c>
      <c r="B98" s="30" t="str">
        <f>'陣取り用デ-タ'!$E98&amp;"_"&amp;'陣取り用デ-タ'!$F98</f>
        <v>e_4</v>
      </c>
      <c r="C98" s="24" t="str">
        <f>SUBSTITUTE(SUBSTITUTE(SUBSTITUTE($C$1,"${seq}",'陣取り用デ-タ'!$H98),"${name}",'陣取り用デ-タ'!$D98),"${acquisition}",'陣取り用デ-タ'!$B98)</f>
        <v>{"Seq" : 8,"Name" : "じぶんまくら","Acquisition" : "C"},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ht="12" customHeight="1">
      <c r="A99" s="27">
        <f t="shared" si="1"/>
        <v>97</v>
      </c>
      <c r="B99" s="30" t="str">
        <f>'陣取り用デ-タ'!$E99&amp;"_"&amp;'陣取り用デ-タ'!$F99</f>
        <v>e_4</v>
      </c>
      <c r="C99" s="24" t="str">
        <f>SUBSTITUTE(SUBSTITUTE(SUBSTITUTE($C$1,"${seq}",'陣取り用デ-タ'!$H99),"${name}",'陣取り用デ-タ'!$D99),"${acquisition}",'陣取り用デ-タ'!$B99)</f>
        <v>{"Seq" : 9,"Name" : "オーサムストアー","Acquisition" : "C"},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ht="12" customHeight="1">
      <c r="A100" s="27">
        <f t="shared" si="1"/>
        <v>98</v>
      </c>
      <c r="B100" s="30" t="str">
        <f>'陣取り用デ-タ'!$E100&amp;"_"&amp;'陣取り用デ-タ'!$F100</f>
        <v>e_4</v>
      </c>
      <c r="C100" s="24" t="str">
        <f>SUBSTITUTE(SUBSTITUTE(SUBSTITUTE($C$1,"${seq}",'陣取り用デ-タ'!$H100),"${name}",'陣取り用デ-タ'!$D100),"${acquisition}",'陣取り用デ-タ'!$B100)</f>
        <v>{"Seq" : 10,"Name" : "しゃら","Acquisition" : "C"},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ht="12" customHeight="1">
      <c r="A101" s="27">
        <f t="shared" si="1"/>
        <v>99</v>
      </c>
      <c r="B101" s="30" t="str">
        <f>'陣取り用デ-タ'!$E101&amp;"_"&amp;'陣取り用デ-タ'!$F101</f>
        <v>e_4</v>
      </c>
      <c r="C101" s="24" t="str">
        <f>SUBSTITUTE(SUBSTITUTE(SUBSTITUTE($C$1,"${seq}",'陣取り用デ-タ'!$H101),"${name}",'陣取り用デ-タ'!$D101),"${acquisition}",'陣取り用デ-タ'!$B101)</f>
        <v>{"Seq" : 11,"Name" : "フィットフィット","Acquisition" : "C"},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ht="12" customHeight="1">
      <c r="A102" s="27">
        <f t="shared" si="1"/>
        <v>100</v>
      </c>
      <c r="B102" s="30" t="str">
        <f>'陣取り用デ-タ'!$E102&amp;"_"&amp;'陣取り用デ-タ'!$F102</f>
        <v>e_4</v>
      </c>
      <c r="C102" s="24" t="str">
        <f>SUBSTITUTE(SUBSTITUTE(SUBSTITUTE($C$1,"${seq}",'陣取り用デ-タ'!$H102),"${name}",'陣取り用デ-タ'!$D102),"${acquisition}",'陣取り用デ-タ'!$B102)</f>
        <v>{"Seq" : 12,"Name" : "ハヴァナイストリップ","Acquisition" : "C"},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ht="12" customHeight="1">
      <c r="A103" s="27">
        <f t="shared" si="1"/>
        <v>101</v>
      </c>
      <c r="B103" s="30" t="str">
        <f>'陣取り用デ-タ'!$E103&amp;"_"&amp;'陣取り用デ-タ'!$F103</f>
        <v>e_4</v>
      </c>
      <c r="C103" s="24" t="str">
        <f>SUBSTITUTE(SUBSTITUTE(SUBSTITUTE($C$1,"${seq}",'陣取り用デ-タ'!$H103),"${name}",'陣取り用デ-タ'!$D103),"${acquisition}",'陣取り用デ-タ'!$B103)</f>
        <v>{"Seq" : 13,"Name" : "ホルファム","Acquisition" : "C"},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ht="12" customHeight="1">
      <c r="A104" s="27">
        <f t="shared" si="1"/>
        <v>102</v>
      </c>
      <c r="B104" s="30" t="str">
        <f>'陣取り用デ-タ'!$E104&amp;"_"&amp;'陣取り用デ-タ'!$F104</f>
        <v>e_4</v>
      </c>
      <c r="C104" s="24" t="str">
        <f>SUBSTITUTE(SUBSTITUTE(SUBSTITUTE($C$1,"${seq}",'陣取り用デ-タ'!$H104),"${name}",'陣取り用デ-タ'!$D104),"${acquisition}",'陣取り用デ-タ'!$B104)</f>
        <v>{"Seq" : 14,"Name" : "ドゥクラッセ","Acquisition" : "C"},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ht="12" customHeight="1">
      <c r="A105" s="27">
        <f t="shared" si="1"/>
        <v>103</v>
      </c>
      <c r="B105" s="30" t="str">
        <f>'陣取り用デ-タ'!$E105&amp;"_"&amp;'陣取り用デ-タ'!$F105</f>
        <v>e_4</v>
      </c>
      <c r="C105" s="24" t="str">
        <f>SUBSTITUTE(SUBSTITUTE(SUBSTITUTE($C$1,"${seq}",'陣取り用デ-タ'!$H105),"${name}",'陣取り用デ-タ'!$D105),"${acquisition}",'陣取り用デ-タ'!$B105)</f>
        <v>{"Seq" : 15,"Name" : "パラスパレス","Acquisition" : "C"},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ht="12" customHeight="1">
      <c r="A106" s="27">
        <f t="shared" si="1"/>
        <v>104</v>
      </c>
      <c r="B106" s="30" t="str">
        <f>'陣取り用デ-タ'!$E106&amp;"_"&amp;'陣取り用デ-タ'!$F106</f>
        <v>e_4</v>
      </c>
      <c r="C106" s="24" t="str">
        <f>SUBSTITUTE(SUBSTITUTE(SUBSTITUTE($C$1,"${seq}",'陣取り用デ-タ'!$H106),"${name}",'陣取り用デ-タ'!$D106),"${acquisition}",'陣取り用デ-タ'!$B106)</f>
        <v>{"Seq" : 16,"Name" : "SM2","Acquisition" : "C"},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ht="12" customHeight="1">
      <c r="A107" s="27">
        <f t="shared" si="1"/>
        <v>105</v>
      </c>
      <c r="B107" s="30" t="str">
        <f>'陣取り用デ-タ'!$E107&amp;"_"&amp;'陣取り用デ-タ'!$F107</f>
        <v>e_4</v>
      </c>
      <c r="C107" s="24" t="str">
        <f>SUBSTITUTE(SUBSTITUTE(SUBSTITUTE($C$1,"${seq}",'陣取り用デ-タ'!$H107),"${name}",'陣取り用デ-タ'!$D107),"${acquisition}",'陣取り用デ-タ'!$B107)</f>
        <v>{"Seq" : 17,"Name" : "インデックス","Acquisition" : "C"},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ht="12" customHeight="1">
      <c r="A108" s="27">
        <f t="shared" si="1"/>
        <v>106</v>
      </c>
      <c r="B108" s="30" t="str">
        <f>'陣取り用デ-タ'!$E108&amp;"_"&amp;'陣取り用デ-タ'!$F108</f>
        <v>e_5</v>
      </c>
      <c r="C108" s="24" t="str">
        <f>SUBSTITUTE(SUBSTITUTE(SUBSTITUTE($C$1,"${seq}",'陣取り用デ-タ'!$H108),"${name}",'陣取り用デ-タ'!$D108),"${acquisition}",'陣取り用デ-タ'!$B108)</f>
        <v>{"Seq" : 1,"Name" : "オリヒカ","Acquisition" : "N"},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ht="12" customHeight="1">
      <c r="A109" s="27">
        <f t="shared" si="1"/>
        <v>107</v>
      </c>
      <c r="B109" s="30" t="str">
        <f>'陣取り用デ-タ'!$E109&amp;"_"&amp;'陣取り用デ-タ'!$F109</f>
        <v>e_5</v>
      </c>
      <c r="C109" s="24" t="str">
        <f>SUBSTITUTE(SUBSTITUTE(SUBSTITUTE($C$1,"${seq}",'陣取り用デ-タ'!$H109),"${name}",'陣取り用デ-タ'!$D109),"${acquisition}",'陣取り用デ-タ'!$B109)</f>
        <v>{"Seq" : 2,"Name" : "クーレンズ","Acquisition" : "C"},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ht="12" customHeight="1">
      <c r="A110" s="27">
        <f t="shared" si="1"/>
        <v>108</v>
      </c>
      <c r="B110" s="30" t="str">
        <f>'陣取り用デ-タ'!$E110&amp;"_"&amp;'陣取り用デ-タ'!$F110</f>
        <v>e_5</v>
      </c>
      <c r="C110" s="24" t="str">
        <f>SUBSTITUTE(SUBSTITUTE(SUBSTITUTE($C$1,"${seq}",'陣取り用デ-タ'!$H110),"${name}",'陣取り用デ-タ'!$D110),"${acquisition}",'陣取り用デ-タ'!$B110)</f>
        <v>{"Seq" : 3,"Name" : "クイックシルバー","Acquisition" : "C"},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ht="12" customHeight="1">
      <c r="A111" s="27">
        <f t="shared" si="1"/>
        <v>109</v>
      </c>
      <c r="B111" s="30" t="str">
        <f>'陣取り用デ-タ'!$E111&amp;"_"&amp;'陣取り用デ-タ'!$F111</f>
        <v>e_5</v>
      </c>
      <c r="C111" s="24" t="str">
        <f>SUBSTITUTE(SUBSTITUTE(SUBSTITUTE($C$1,"${seq}",'陣取り用デ-タ'!$H111),"${name}",'陣取り用デ-タ'!$D111),"${acquisition}",'陣取り用デ-タ'!$B111)</f>
        <v>{"Seq" : 4,"Name" : "トップオブザヒル","Acquisition" : "N"},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ht="12" customHeight="1">
      <c r="A112" s="27">
        <f t="shared" si="1"/>
        <v>110</v>
      </c>
      <c r="B112" s="30" t="str">
        <f>'陣取り用デ-タ'!$E112&amp;"_"&amp;'陣取り用デ-タ'!$F112</f>
        <v>e_5</v>
      </c>
      <c r="C112" s="24" t="str">
        <f>SUBSTITUTE(SUBSTITUTE(SUBSTITUTE($C$1,"${seq}",'陣取り用デ-タ'!$H112),"${name}",'陣取り用デ-タ'!$D112),"${acquisition}",'陣取り用デ-タ'!$B112)</f>
        <v>{"Seq" : 5,"Name" : "コーエン","Acquisition" : "N"},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ht="12" customHeight="1">
      <c r="A113" s="27">
        <f t="shared" si="1"/>
        <v>111</v>
      </c>
      <c r="B113" s="30" t="str">
        <f>'陣取り用デ-タ'!$E113&amp;"_"&amp;'陣取り用デ-タ'!$F113</f>
        <v>e_5</v>
      </c>
      <c r="C113" s="24" t="str">
        <f>SUBSTITUTE(SUBSTITUTE(SUBSTITUTE($C$1,"${seq}",'陣取り用デ-タ'!$H113),"${name}",'陣取り用デ-タ'!$D113),"${acquisition}",'陣取り用デ-タ'!$B113)</f>
        <v>{"Seq" : 6,"Name" : "ABCマート","Acquisition" : "C"},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ht="12" customHeight="1">
      <c r="A114" s="27">
        <f t="shared" si="1"/>
        <v>112</v>
      </c>
      <c r="B114" s="30" t="str">
        <f>'陣取り用デ-タ'!$E114&amp;"_"&amp;'陣取り用デ-タ'!$F114</f>
        <v>e_5</v>
      </c>
      <c r="C114" s="24" t="str">
        <f>SUBSTITUTE(SUBSTITUTE(SUBSTITUTE($C$1,"${seq}",'陣取り用デ-タ'!$H114),"${name}",'陣取り用デ-タ'!$D114),"${acquisition}",'陣取り用デ-タ'!$B114)</f>
        <v>{"Seq" : 7,"Name" : "チチカカ","Acquisition" : "N"},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ht="12" customHeight="1">
      <c r="A115" s="27">
        <f t="shared" si="1"/>
        <v>113</v>
      </c>
      <c r="B115" s="30" t="str">
        <f>'陣取り用デ-タ'!$E115&amp;"_"&amp;'陣取り用デ-タ'!$F115</f>
        <v>e_5</v>
      </c>
      <c r="C115" s="24" t="str">
        <f>SUBSTITUTE(SUBSTITUTE(SUBSTITUTE($C$1,"${seq}",'陣取り用デ-タ'!$H115),"${name}",'陣取り用デ-タ'!$D115),"${acquisition}",'陣取り用デ-タ'!$B115)</f>
        <v>{"Seq" : 8,"Name" : "マーレマーレ","Acquisition" : "C"},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ht="12" customHeight="1">
      <c r="A116" s="27">
        <f t="shared" si="1"/>
        <v>114</v>
      </c>
      <c r="B116" s="30" t="str">
        <f>'陣取り用デ-タ'!$E116&amp;"_"&amp;'陣取り用デ-タ'!$F116</f>
        <v>e_5</v>
      </c>
      <c r="C116" s="24" t="str">
        <f>SUBSTITUTE(SUBSTITUTE(SUBSTITUTE($C$1,"${seq}",'陣取り用デ-タ'!$H116),"${name}",'陣取り用デ-タ'!$D116),"${acquisition}",'陣取り用デ-タ'!$B116)</f>
        <v>{"Seq" : 9,"Name" : "エリックカールプラザ","Acquisition" : "C"},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ht="12" customHeight="1">
      <c r="A117" s="27">
        <f t="shared" si="1"/>
        <v>115</v>
      </c>
      <c r="B117" s="30" t="str">
        <f>'陣取り用デ-タ'!$E117&amp;"_"&amp;'陣取り用デ-タ'!$F117</f>
        <v>e_5</v>
      </c>
      <c r="C117" s="24" t="str">
        <f>SUBSTITUTE(SUBSTITUTE(SUBSTITUTE($C$1,"${seq}",'陣取り用デ-タ'!$H117),"${name}",'陣取り用デ-タ'!$D117),"${acquisition}",'陣取り用デ-タ'!$B117)</f>
        <v>{"Seq" : 10,"Name" : "マーキーズ","Acquisition" : "C"},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ht="12" customHeight="1">
      <c r="A118" s="27">
        <f t="shared" si="1"/>
        <v>116</v>
      </c>
      <c r="B118" s="30" t="str">
        <f>'陣取り用デ-タ'!$E118&amp;"_"&amp;'陣取り用デ-タ'!$F118</f>
        <v>e_5</v>
      </c>
      <c r="C118" s="24" t="str">
        <f>SUBSTITUTE(SUBSTITUTE(SUBSTITUTE($C$1,"${seq}",'陣取り用デ-タ'!$H118),"${name}",'陣取り用デ-タ'!$D118),"${acquisition}",'陣取り用デ-タ'!$B118)</f>
        <v>{"Seq" : 11,"Name" : "イーストボーイ","Acquisition" : "C"},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ht="12" customHeight="1">
      <c r="A119" s="27">
        <f t="shared" si="1"/>
        <v>117</v>
      </c>
      <c r="B119" s="30" t="str">
        <f>'陣取り用デ-タ'!$E119&amp;"_"&amp;'陣取り用デ-タ'!$F119</f>
        <v>e_6</v>
      </c>
      <c r="C119" s="24" t="str">
        <f>SUBSTITUTE(SUBSTITUTE(SUBSTITUTE($C$1,"${seq}",'陣取り用デ-タ'!$H119),"${name}",'陣取り用デ-タ'!$D119),"${acquisition}",'陣取り用デ-タ'!$B119)</f>
        <v>{"Seq" : 1,"Name" : "ハンズ","Acquisition" : "N"},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ht="12" customHeight="1">
      <c r="A120" s="27">
        <f t="shared" si="1"/>
        <v>118</v>
      </c>
      <c r="B120" s="30" t="str">
        <f>'陣取り用デ-タ'!$E120&amp;"_"&amp;'陣取り用デ-タ'!$F120</f>
        <v>e_7</v>
      </c>
      <c r="C120" s="24" t="str">
        <f>SUBSTITUTE(SUBSTITUTE(SUBSTITUTE($C$1,"${seq}",'陣取り用デ-タ'!$H120),"${name}",'陣取り用デ-タ'!$D120),"${acquisition}",'陣取り用デ-タ'!$B120)</f>
        <v>{"Seq" : 1,"Name" : "ハンズ","Acquisition" : "N"},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ht="12" customHeight="1">
      <c r="A121" s="27">
        <f t="shared" si="1"/>
        <v>119</v>
      </c>
      <c r="B121" s="30" t="str">
        <f>'陣取り用デ-タ'!$E121&amp;"_"&amp;'陣取り用デ-タ'!$F121</f>
        <v>w_1</v>
      </c>
      <c r="C121" s="24" t="str">
        <f>SUBSTITUTE(SUBSTITUTE(SUBSTITUTE($C$1,"${seq}",'陣取り用デ-タ'!$H121),"${name}",'陣取り用デ-タ'!$D121),"${acquisition}",'陣取り用デ-タ'!$B121)</f>
        <v>{"Seq" : 1,"Name" : "ヴィクトリアゴルフ","Acquisition" : "C"},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ht="12" customHeight="1">
      <c r="A122" s="27">
        <f t="shared" si="1"/>
        <v>120</v>
      </c>
      <c r="B122" s="30" t="str">
        <f>'陣取り用デ-タ'!$E122&amp;"_"&amp;'陣取り用デ-タ'!$F122</f>
        <v>w_1</v>
      </c>
      <c r="C122" s="24" t="str">
        <f>SUBSTITUTE(SUBSTITUTE(SUBSTITUTE($C$1,"${seq}",'陣取り用デ-タ'!$H122),"${name}",'陣取り用デ-タ'!$D122),"${acquisition}",'陣取り用デ-タ'!$B122)</f>
        <v>{"Seq" : 2,"Name" : "エルブレス","Acquisition" : "C"},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ht="12" customHeight="1">
      <c r="A123" s="27">
        <f t="shared" si="1"/>
        <v>121</v>
      </c>
      <c r="B123" s="30" t="str">
        <f>'陣取り用デ-タ'!$E123&amp;"_"&amp;'陣取り用デ-タ'!$F123</f>
        <v>w_2</v>
      </c>
      <c r="C123" s="24" t="str">
        <f>SUBSTITUTE(SUBSTITUTE(SUBSTITUTE($C$1,"${seq}",'陣取り用デ-タ'!$H123),"${name}",'陣取り用デ-タ'!$D123),"${acquisition}",'陣取り用デ-タ'!$B123)</f>
        <v>{"Seq" : 1,"Name" : "ヴィクトリア","Acquisition" : "N"},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ht="12" customHeight="1">
      <c r="A124" s="27">
        <f t="shared" si="1"/>
        <v>122</v>
      </c>
      <c r="B124" s="30" t="str">
        <f>'陣取り用デ-タ'!$E124&amp;"_"&amp;'陣取り用デ-タ'!$F124</f>
        <v>w_3</v>
      </c>
      <c r="C124" s="24" t="str">
        <f>SUBSTITUTE(SUBSTITUTE(SUBSTITUTE($C$1,"${seq}",'陣取り用デ-タ'!$H124),"${name}",'陣取り用デ-タ'!$D124),"${acquisition}",'陣取り用デ-タ'!$B124)</f>
        <v>{"Seq" : 1,"Name" : "アフタヌーンティー・ティールーム","Acquisition" : "C"},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ht="12" customHeight="1">
      <c r="A125" s="27">
        <f t="shared" si="1"/>
        <v>123</v>
      </c>
      <c r="B125" s="30" t="str">
        <f>'陣取り用デ-タ'!$E125&amp;"_"&amp;'陣取り用デ-タ'!$F125</f>
        <v>w_3</v>
      </c>
      <c r="C125" s="24" t="str">
        <f>SUBSTITUTE(SUBSTITUTE(SUBSTITUTE($C$1,"${seq}",'陣取り用デ-タ'!$H125),"${name}",'陣取り用デ-タ'!$D125),"${acquisition}",'陣取り用デ-タ'!$B125)</f>
        <v>{"Seq" : 2,"Name" : "アフタヌーンティー・リビング","Acquisition" : "C"},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ht="12" customHeight="1">
      <c r="A126" s="27">
        <f t="shared" si="1"/>
        <v>124</v>
      </c>
      <c r="B126" s="30" t="str">
        <f>'陣取り用デ-タ'!$E126&amp;"_"&amp;'陣取り用デ-タ'!$F126</f>
        <v>w_3</v>
      </c>
      <c r="C126" s="24" t="str">
        <f>SUBSTITUTE(SUBSTITUTE(SUBSTITUTE($C$1,"${seq}",'陣取り用デ-タ'!$H126),"${name}",'陣取り用デ-タ'!$D126),"${acquisition}",'陣取り用デ-タ'!$B126)</f>
        <v>{"Seq" : 3,"Name" : "ナチュラルビューティーベーシック","Acquisition" : "C"},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ht="12" customHeight="1">
      <c r="A127" s="27">
        <f t="shared" si="1"/>
        <v>125</v>
      </c>
      <c r="B127" s="30" t="str">
        <f>'陣取り用デ-タ'!$E127&amp;"_"&amp;'陣取り用デ-タ'!$F127</f>
        <v>w_3</v>
      </c>
      <c r="C127" s="24" t="str">
        <f>SUBSTITUTE(SUBSTITUTE(SUBSTITUTE($C$1,"${seq}",'陣取り用デ-タ'!$H127),"${name}",'陣取り用デ-タ'!$D127),"${acquisition}",'陣取り用デ-タ'!$B127)</f>
        <v>{"Seq" : 4,"Name" : "ジェリービーンズ","Acquisition" : "C"},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ht="12" customHeight="1">
      <c r="A128" s="27">
        <f t="shared" si="1"/>
        <v>126</v>
      </c>
      <c r="B128" s="30" t="str">
        <f>'陣取り用デ-タ'!$E128&amp;"_"&amp;'陣取り用デ-タ'!$F128</f>
        <v>w_3</v>
      </c>
      <c r="C128" s="24" t="str">
        <f>SUBSTITUTE(SUBSTITUTE(SUBSTITUTE($C$1,"${seq}",'陣取り用デ-タ'!$H128),"${name}",'陣取り用デ-タ'!$D128),"${acquisition}",'陣取り用デ-タ'!$B128)</f>
        <v>{"Seq" : 5,"Name" : "ShinQs ビューティー パレット","Acquisition" : "C"},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ht="12" customHeight="1">
      <c r="A129" s="27">
        <f t="shared" si="1"/>
        <v>127</v>
      </c>
      <c r="B129" s="30" t="str">
        <f>'陣取り用デ-タ'!$E129&amp;"_"&amp;'陣取り用デ-タ'!$F129</f>
        <v>w_3</v>
      </c>
      <c r="C129" s="24" t="str">
        <f>SUBSTITUTE(SUBSTITUTE(SUBSTITUTE($C$1,"${seq}",'陣取り用デ-タ'!$H129),"${name}",'陣取り用デ-タ'!$D129),"${acquisition}",'陣取り用デ-タ'!$B129)</f>
        <v>{"Seq" : 6,"Name" : "スタバ","Acquisition" : "C"},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ht="12" customHeight="1">
      <c r="A130" s="27">
        <f t="shared" si="1"/>
        <v>128</v>
      </c>
      <c r="B130" s="30" t="str">
        <f>'陣取り用デ-タ'!$E130&amp;"_"&amp;'陣取り用デ-タ'!$F130</f>
        <v>w_4</v>
      </c>
      <c r="C130" s="24" t="str">
        <f>SUBSTITUTE(SUBSTITUTE(SUBSTITUTE($C$1,"${seq}",'陣取り用デ-タ'!$H130),"${name}",'陣取り用デ-タ'!$D130),"${acquisition}",'陣取り用デ-タ'!$B130)</f>
        <v>{"Seq" : 1,"Name" : "GAP","Acquisition" : "N"},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ht="12" customHeight="1">
      <c r="A131" s="27">
        <f t="shared" si="1"/>
        <v>129</v>
      </c>
      <c r="B131" s="30" t="str">
        <f>'陣取り用デ-タ'!$E131&amp;"_"&amp;'陣取り用デ-タ'!$F131</f>
        <v>w_4</v>
      </c>
      <c r="C131" s="24" t="str">
        <f>SUBSTITUTE(SUBSTITUTE(SUBSTITUTE($C$1,"${seq}",'陣取り用デ-タ'!$H131),"${name}",'陣取り用デ-タ'!$D131),"${acquisition}",'陣取り用デ-タ'!$B131)</f>
        <v>{"Seq" : 2,"Name" : "オグラ眼鏡","Acquisition" : "C"},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ht="12" customHeight="1">
      <c r="A132" s="27">
        <f t="shared" ref="A132:A148" si="2">ROW()-2</f>
        <v>130</v>
      </c>
      <c r="B132" s="30" t="str">
        <f>'陣取り用デ-タ'!$E132&amp;"_"&amp;'陣取り用デ-タ'!$F132</f>
        <v>w_4</v>
      </c>
      <c r="C132" s="24" t="str">
        <f>SUBSTITUTE(SUBSTITUTE(SUBSTITUTE($C$1,"${seq}",'陣取り用デ-タ'!$H132),"${name}",'陣取り用デ-タ'!$D132),"${acquisition}",'陣取り用デ-タ'!$B132)</f>
        <v>{"Seq" : 3,"Name" : "スケッチャーズ","Acquisition" : "C"},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ht="12" customHeight="1">
      <c r="A133" s="27">
        <f t="shared" si="2"/>
        <v>131</v>
      </c>
      <c r="B133" s="30" t="str">
        <f>'陣取り用デ-タ'!$E133&amp;"_"&amp;'陣取り用デ-タ'!$F133</f>
        <v>w_5</v>
      </c>
      <c r="C133" s="24" t="str">
        <f>SUBSTITUTE(SUBSTITUTE(SUBSTITUTE($C$1,"${seq}",'陣取り用デ-タ'!$H133),"${name}",'陣取り用デ-タ'!$D133),"${acquisition}",'陣取り用デ-タ'!$B133)</f>
        <v>{"Seq" : 1,"Name" : "ニトリ","Acquisition" : "N"},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ht="12" customHeight="1">
      <c r="A134" s="27">
        <f t="shared" si="2"/>
        <v>132</v>
      </c>
      <c r="B134" s="30" t="str">
        <f>'陣取り用デ-タ'!$E134&amp;"_"&amp;'陣取り用デ-タ'!$F134</f>
        <v>w_5</v>
      </c>
      <c r="C134" s="24" t="str">
        <f>SUBSTITUTE(SUBSTITUTE(SUBSTITUTE($C$1,"${seq}",'陣取り用デ-タ'!$H134),"${name}",'陣取り用デ-タ'!$D134),"${acquisition}",'陣取り用デ-タ'!$B134)</f>
        <v>{"Seq" : 2,"Name" : "HIS","Acquisition" : "C"},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ht="12" customHeight="1">
      <c r="A135" s="27">
        <f t="shared" si="2"/>
        <v>133</v>
      </c>
      <c r="B135" s="30" t="str">
        <f>'陣取り用デ-タ'!$E135&amp;"_"&amp;'陣取り用デ-タ'!$F135</f>
        <v>w_6</v>
      </c>
      <c r="C135" s="24" t="str">
        <f>SUBSTITUTE(SUBSTITUTE(SUBSTITUTE($C$1,"${seq}",'陣取り用デ-タ'!$H135),"${name}",'陣取り用デ-タ'!$D135),"${acquisition}",'陣取り用デ-タ'!$B135)</f>
        <v>{"Seq" : 1,"Name" : "ニトリ","Acquisition" : "N"},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ht="12" customHeight="1">
      <c r="A136" s="27">
        <f t="shared" si="2"/>
        <v>134</v>
      </c>
      <c r="B136" s="30" t="str">
        <f>'陣取り用デ-タ'!$E136&amp;"_"&amp;'陣取り用デ-タ'!$F136</f>
        <v>w_6</v>
      </c>
      <c r="C136" s="24" t="str">
        <f>SUBSTITUTE(SUBSTITUTE(SUBSTITUTE($C$1,"${seq}",'陣取り用デ-タ'!$H136),"${name}",'陣取り用デ-タ'!$D136),"${acquisition}",'陣取り用デ-タ'!$B136)</f>
        <v>{"Seq" : 2,"Name" : "ソシエ","Acquisition" : "C"},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ht="12" customHeight="1">
      <c r="A137" s="27">
        <f t="shared" si="2"/>
        <v>135</v>
      </c>
      <c r="B137" s="30" t="str">
        <f>'陣取り用デ-タ'!$E137&amp;"_"&amp;'陣取り用デ-タ'!$F137</f>
        <v>w_7</v>
      </c>
      <c r="C137" s="24" t="str">
        <f>SUBSTITUTE(SUBSTITUTE(SUBSTITUTE($C$1,"${seq}",'陣取り用デ-タ'!$H137),"${name}",'陣取り用デ-タ'!$D137),"${acquisition}",'陣取り用デ-タ'!$B137)</f>
        <v>{"Seq" : 1,"Name" : "ツインズアイクリニック","Acquisition" : "C"},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ht="12" customHeight="1">
      <c r="A138" s="27">
        <f t="shared" si="2"/>
        <v>136</v>
      </c>
      <c r="B138" s="30" t="str">
        <f>'陣取り用デ-タ'!$E138&amp;"_"&amp;'陣取り用デ-タ'!$F138</f>
        <v>w_7</v>
      </c>
      <c r="C138" s="24" t="str">
        <f>SUBSTITUTE(SUBSTITUTE(SUBSTITUTE($C$1,"${seq}",'陣取り用デ-タ'!$H138),"${name}",'陣取り用デ-タ'!$D138),"${acquisition}",'陣取り用デ-タ'!$B138)</f>
        <v>{"Seq" : 2,"Name" : "エースコンタクト","Acquisition" : "C"},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ht="12" customHeight="1">
      <c r="A139" s="27">
        <f t="shared" si="2"/>
        <v>137</v>
      </c>
      <c r="B139" s="30" t="str">
        <f>'陣取り用デ-タ'!$E139&amp;"_"&amp;'陣取り用デ-タ'!$F139</f>
        <v>w_7</v>
      </c>
      <c r="C139" s="24" t="str">
        <f>SUBSTITUTE(SUBSTITUTE(SUBSTITUTE($C$1,"${seq}",'陣取り用デ-タ'!$H139),"${name}",'陣取り用デ-タ'!$D139),"${acquisition}",'陣取り用デ-タ'!$B139)</f>
        <v>{"Seq" : 3,"Name" : "ほけん百花","Acquisition" : "C"},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ht="12" customHeight="1">
      <c r="A140" s="27">
        <f t="shared" si="2"/>
        <v>138</v>
      </c>
      <c r="B140" s="30" t="str">
        <f>'陣取り用デ-タ'!$E140&amp;"_"&amp;'陣取り用デ-タ'!$F140</f>
        <v>w_7</v>
      </c>
      <c r="C140" s="24" t="str">
        <f>SUBSTITUTE(SUBSTITUTE(SUBSTITUTE($C$1,"${seq}",'陣取り用デ-タ'!$H140),"${name}",'陣取り用デ-タ'!$D140),"${acquisition}",'陣取り用デ-タ'!$B140)</f>
        <v>{"Seq" : 4,"Name" : "もみ処らく屋","Acquisition" : "C"},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ht="12" customHeight="1">
      <c r="A141" s="27">
        <f t="shared" si="2"/>
        <v>139</v>
      </c>
      <c r="B141" s="30" t="str">
        <f>'陣取り用デ-タ'!$E141&amp;"_"&amp;'陣取り用デ-タ'!$F141</f>
        <v>w_7</v>
      </c>
      <c r="C141" s="24" t="str">
        <f>SUBSTITUTE(SUBSTITUTE(SUBSTITUTE($C$1,"${seq}",'陣取り用デ-タ'!$H141),"${name}",'陣取り用デ-タ'!$D141),"${acquisition}",'陣取り用デ-タ'!$B141)</f>
        <v>{"Seq" : 5,"Name" : "ジュリア・オージェ","Acquisition" : "C"},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ht="12" customHeight="1">
      <c r="A142" s="27">
        <f t="shared" si="2"/>
        <v>140</v>
      </c>
      <c r="B142" s="30" t="str">
        <f>'陣取り用デ-タ'!$E142&amp;"_"&amp;'陣取り用デ-タ'!$F142</f>
        <v>w_7</v>
      </c>
      <c r="C142" s="24" t="str">
        <f>SUBSTITUTE(SUBSTITUTE(SUBSTITUTE($C$1,"${seq}",'陣取り用デ-タ'!$H142),"${name}",'陣取り用デ-タ'!$D142),"${acquisition}",'陣取り用デ-タ'!$B142)</f>
        <v>{"Seq" : 6,"Name" : "てもみん","Acquisition" : "C"},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ht="12" customHeight="1">
      <c r="A143" s="27">
        <f t="shared" si="2"/>
        <v>141</v>
      </c>
      <c r="B143" s="30" t="str">
        <f>'陣取り用デ-タ'!$E143&amp;"_"&amp;'陣取り用デ-タ'!$F143</f>
        <v>w_7</v>
      </c>
      <c r="C143" s="24" t="str">
        <f>SUBSTITUTE(SUBSTITUTE(SUBSTITUTE($C$1,"${seq}",'陣取り用デ-タ'!$H143),"${name}",'陣取り用デ-タ'!$D143),"${acquisition}",'陣取り用デ-タ'!$B143)</f>
        <v>{"Seq" : 7,"Name" : "ファストネイル","Acquisition" : "C"},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ht="12" customHeight="1">
      <c r="A144" s="27">
        <f t="shared" si="2"/>
        <v>142</v>
      </c>
      <c r="B144" s="30" t="str">
        <f>'陣取り用デ-タ'!$E144&amp;"_"&amp;'陣取り用デ-タ'!$F144</f>
        <v>w_7</v>
      </c>
      <c r="C144" s="24" t="str">
        <f>SUBSTITUTE(SUBSTITUTE(SUBSTITUTE($C$1,"${seq}",'陣取り用デ-タ'!$H144),"${name}",'陣取り用デ-タ'!$D144),"${acquisition}",'陣取り用デ-タ'!$B144)</f>
        <v>{"Seq" : 8,"Name" : "英会話イーオン","Acquisition" : "C"},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ht="12" customHeight="1">
      <c r="A145" s="27">
        <f t="shared" si="2"/>
        <v>143</v>
      </c>
      <c r="B145" s="30" t="str">
        <f>'陣取り用デ-タ'!$E145&amp;"_"&amp;'陣取り用デ-タ'!$F145</f>
        <v>w_7</v>
      </c>
      <c r="C145" s="24" t="str">
        <f>SUBSTITUTE(SUBSTITUTE(SUBSTITUTE($C$1,"${seq}",'陣取り用デ-タ'!$H145),"${name}",'陣取り用デ-タ'!$D145),"${acquisition}",'陣取り用デ-タ'!$B145)</f>
        <v>{"Seq" : 9,"Name" : "JTB","Acquisition" : "C"},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ht="12" customHeight="1">
      <c r="A146" s="27">
        <f t="shared" si="2"/>
        <v>144</v>
      </c>
      <c r="B146" s="30" t="str">
        <f>'陣取り用デ-タ'!$E146&amp;"_"&amp;'陣取り用デ-タ'!$F146</f>
        <v>w_7</v>
      </c>
      <c r="C146" s="24" t="str">
        <f>SUBSTITUTE(SUBSTITUTE(SUBSTITUTE($C$1,"${seq}",'陣取り用デ-タ'!$H146),"${name}",'陣取り用デ-タ'!$D146),"${acquisition}",'陣取り用デ-タ'!$B146)</f>
        <v>{"Seq" : 10,"Name" : "ゼクシィ相談カウンター","Acquisition" : "C"},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ht="12" customHeight="1">
      <c r="A147" s="27">
        <f t="shared" si="2"/>
        <v>145</v>
      </c>
      <c r="B147" s="30" t="str">
        <f>'陣取り用デ-タ'!$E147&amp;"_"&amp;'陣取り用デ-タ'!$F147</f>
        <v>w_7</v>
      </c>
      <c r="C147" s="24" t="str">
        <f>SUBSTITUTE(SUBSTITUTE(SUBSTITUTE($C$1,"${seq}",'陣取り用デ-タ'!$H147),"${name}",'陣取り用デ-タ'!$D147),"${acquisition}",'陣取り用デ-タ'!$B147)</f>
        <v>{"Seq" : 11,"Name" : "ミュゼプラチナム","Acquisition" : "C"},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ht="12" customHeight="1">
      <c r="A148" s="27">
        <f t="shared" si="2"/>
        <v>146</v>
      </c>
      <c r="B148" s="30" t="str">
        <f>'陣取り用デ-タ'!$E148&amp;"_"&amp;'陣取り用デ-タ'!$F148</f>
        <v>w_8</v>
      </c>
      <c r="C148" s="24" t="str">
        <f>SUBSTITUTE(SUBSTITUTE(SUBSTITUTE($C$1,"${seq}",'陣取り用デ-タ'!$H148),"${name}",'陣取り用デ-タ'!$D148),"${acquisition}",'陣取り用デ-タ'!$B148)</f>
        <v>{"Seq" : 1,"Name" : "ザ・ダイソー","Acquisition" : "N"},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>
      <c r="A149" s="27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>
      <c r="A150" s="27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>
      <c r="A151" s="27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</sheetData>
  <mergeCells count="151">
    <mergeCell ref="C151:P151"/>
    <mergeCell ref="C145:P145"/>
    <mergeCell ref="C146:P146"/>
    <mergeCell ref="C147:P147"/>
    <mergeCell ref="C148:P148"/>
    <mergeCell ref="C149:P149"/>
    <mergeCell ref="C150:P150"/>
    <mergeCell ref="C139:P139"/>
    <mergeCell ref="C140:P140"/>
    <mergeCell ref="C141:P141"/>
    <mergeCell ref="C142:P142"/>
    <mergeCell ref="C143:P143"/>
    <mergeCell ref="C144:P144"/>
    <mergeCell ref="C133:P133"/>
    <mergeCell ref="C134:P134"/>
    <mergeCell ref="C135:P135"/>
    <mergeCell ref="C136:P136"/>
    <mergeCell ref="C137:P137"/>
    <mergeCell ref="C138:P138"/>
    <mergeCell ref="C127:P127"/>
    <mergeCell ref="C128:P128"/>
    <mergeCell ref="C129:P129"/>
    <mergeCell ref="C130:P130"/>
    <mergeCell ref="C131:P131"/>
    <mergeCell ref="C132:P132"/>
    <mergeCell ref="C121:P121"/>
    <mergeCell ref="C122:P122"/>
    <mergeCell ref="C123:P123"/>
    <mergeCell ref="C124:P124"/>
    <mergeCell ref="C125:P125"/>
    <mergeCell ref="C126:P126"/>
    <mergeCell ref="C115:P115"/>
    <mergeCell ref="C116:P116"/>
    <mergeCell ref="C117:P117"/>
    <mergeCell ref="C118:P118"/>
    <mergeCell ref="C119:P119"/>
    <mergeCell ref="C120:P120"/>
    <mergeCell ref="C109:P109"/>
    <mergeCell ref="C110:P110"/>
    <mergeCell ref="C111:P111"/>
    <mergeCell ref="C112:P112"/>
    <mergeCell ref="C113:P113"/>
    <mergeCell ref="C114:P114"/>
    <mergeCell ref="C103:P103"/>
    <mergeCell ref="C104:P104"/>
    <mergeCell ref="C105:P105"/>
    <mergeCell ref="C106:P106"/>
    <mergeCell ref="C107:P107"/>
    <mergeCell ref="C108:P108"/>
    <mergeCell ref="C97:P97"/>
    <mergeCell ref="C98:P98"/>
    <mergeCell ref="C99:P99"/>
    <mergeCell ref="C100:P100"/>
    <mergeCell ref="C101:P101"/>
    <mergeCell ref="C102:P102"/>
    <mergeCell ref="C91:P91"/>
    <mergeCell ref="C92:P92"/>
    <mergeCell ref="C93:P93"/>
    <mergeCell ref="C94:P94"/>
    <mergeCell ref="C95:P95"/>
    <mergeCell ref="C96:P96"/>
    <mergeCell ref="C85:P85"/>
    <mergeCell ref="C86:P86"/>
    <mergeCell ref="C87:P87"/>
    <mergeCell ref="C88:P88"/>
    <mergeCell ref="C89:P89"/>
    <mergeCell ref="C90:P90"/>
    <mergeCell ref="C79:P79"/>
    <mergeCell ref="C80:P80"/>
    <mergeCell ref="C81:P81"/>
    <mergeCell ref="C82:P82"/>
    <mergeCell ref="C83:P83"/>
    <mergeCell ref="C84:P84"/>
    <mergeCell ref="C73:P73"/>
    <mergeCell ref="C74:P74"/>
    <mergeCell ref="C75:P75"/>
    <mergeCell ref="C76:P76"/>
    <mergeCell ref="C77:P77"/>
    <mergeCell ref="C78:P78"/>
    <mergeCell ref="C67:P67"/>
    <mergeCell ref="C68:P68"/>
    <mergeCell ref="C69:P69"/>
    <mergeCell ref="C70:P70"/>
    <mergeCell ref="C71:P71"/>
    <mergeCell ref="C72:P72"/>
    <mergeCell ref="C61:P61"/>
    <mergeCell ref="C62:P62"/>
    <mergeCell ref="C63:P63"/>
    <mergeCell ref="C64:P64"/>
    <mergeCell ref="C65:P65"/>
    <mergeCell ref="C66:P66"/>
    <mergeCell ref="C55:P55"/>
    <mergeCell ref="C56:P56"/>
    <mergeCell ref="C57:P57"/>
    <mergeCell ref="C58:P58"/>
    <mergeCell ref="C59:P59"/>
    <mergeCell ref="C60:P60"/>
    <mergeCell ref="C49:P49"/>
    <mergeCell ref="C50:P50"/>
    <mergeCell ref="C51:P51"/>
    <mergeCell ref="C52:P52"/>
    <mergeCell ref="C53:P53"/>
    <mergeCell ref="C54:P54"/>
    <mergeCell ref="C43:P43"/>
    <mergeCell ref="C44:P44"/>
    <mergeCell ref="C45:P45"/>
    <mergeCell ref="C46:P46"/>
    <mergeCell ref="C47:P47"/>
    <mergeCell ref="C48:P48"/>
    <mergeCell ref="C37:P37"/>
    <mergeCell ref="C38:P38"/>
    <mergeCell ref="C39:P39"/>
    <mergeCell ref="C40:P40"/>
    <mergeCell ref="C41:P41"/>
    <mergeCell ref="C42:P42"/>
    <mergeCell ref="C31:P31"/>
    <mergeCell ref="C32:P32"/>
    <mergeCell ref="C33:P33"/>
    <mergeCell ref="C34:P34"/>
    <mergeCell ref="C35:P35"/>
    <mergeCell ref="C36:P36"/>
    <mergeCell ref="C25:P25"/>
    <mergeCell ref="C26:P26"/>
    <mergeCell ref="C27:P27"/>
    <mergeCell ref="C28:P28"/>
    <mergeCell ref="C29:P29"/>
    <mergeCell ref="C30:P30"/>
    <mergeCell ref="C19:P19"/>
    <mergeCell ref="C20:P20"/>
    <mergeCell ref="C21:P21"/>
    <mergeCell ref="C22:P22"/>
    <mergeCell ref="C23:P23"/>
    <mergeCell ref="C24:P24"/>
    <mergeCell ref="C13:P13"/>
    <mergeCell ref="C14:P14"/>
    <mergeCell ref="C15:P15"/>
    <mergeCell ref="C16:P16"/>
    <mergeCell ref="C17:P17"/>
    <mergeCell ref="C18:P18"/>
    <mergeCell ref="C7:P7"/>
    <mergeCell ref="C8:P8"/>
    <mergeCell ref="C9:P9"/>
    <mergeCell ref="C10:P10"/>
    <mergeCell ref="C11:P11"/>
    <mergeCell ref="C12:P12"/>
    <mergeCell ref="C1:P1"/>
    <mergeCell ref="C2:P2"/>
    <mergeCell ref="C3:P3"/>
    <mergeCell ref="C4:P4"/>
    <mergeCell ref="C5:P5"/>
    <mergeCell ref="C6:P6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陣取り用デ-タ</vt:lpstr>
      <vt:lpstr>Serial</vt:lpstr>
      <vt:lpstr>Tenant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2020-02-11T04:30:34Z</dcterms:modified>
</cp:coreProperties>
</file>