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mat_apple/Projekty/NAMS/ECHA_TEMPLATE_TASK/"/>
    </mc:Choice>
  </mc:AlternateContent>
  <xr:revisionPtr revIDLastSave="0" documentId="13_ncr:1_{80216AD5-6CF0-E545-93C5-E82FD3F5852D}" xr6:coauthVersionLast="47" xr6:coauthVersionMax="47" xr10:uidLastSave="{00000000-0000-0000-0000-000000000000}"/>
  <bookViews>
    <workbookView xWindow="0" yWindow="500" windowWidth="28800" windowHeight="17500" activeTab="2" xr2:uid="{770C6549-D4F6-4594-848C-B8BCD8CB86CD}"/>
  </bookViews>
  <sheets>
    <sheet name="SCORING" sheetId="1" r:id="rId1"/>
    <sheet name="NAMs" sheetId="2" r:id="rId2"/>
    <sheet name="S&amp;K" sheetId="6" r:id="rId3"/>
    <sheet name="endpoints_dictionary" sheetId="4" state="hidden" r:id="rId4"/>
    <sheet name="nams_dictionary"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6" l="1"/>
  <c r="D8" i="6"/>
  <c r="C8" i="6"/>
  <c r="B8" i="6"/>
  <c r="A8" i="6"/>
  <c r="F8" i="6"/>
  <c r="B4" i="6"/>
  <c r="A4" i="6" l="1"/>
  <c r="D4" i="6" l="1"/>
  <c r="C4" i="6"/>
  <c r="E4" i="6"/>
  <c r="F4" i="6" s="1"/>
  <c r="A3" i="2"/>
  <c r="B3" i="2"/>
  <c r="C3" i="2"/>
  <c r="D3" i="2"/>
  <c r="E3" i="2"/>
  <c r="F3" i="2"/>
  <c r="G3" i="2"/>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xr:uid="{37622346-C725-994A-9E9D-A3151AD0219F}">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xr:uid="{02F31BCD-CBC8-B942-A3C9-1E722A6BFA2B}">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xr:uid="{EF55D385-53AF-5343-BC06-BA2516C81361}">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xr:uid="{3BF2E294-A7A1-5D46-9D34-9C6039D083D2}">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xr:uid="{BD67BE1E-5E4F-5D47-A5DC-DA308C7BDD84}">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xr:uid="{15924FA5-4BF3-2141-B653-7578A1AD2B53}">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sharedStrings.xml><?xml version="1.0" encoding="utf-8"?>
<sst xmlns="http://schemas.openxmlformats.org/spreadsheetml/2006/main" count="150" uniqueCount="134">
  <si>
    <t>S SCORE</t>
  </si>
  <si>
    <t>K SCORE</t>
  </si>
  <si>
    <t>Substance (chemical or nanomaterial) characterization</t>
  </si>
  <si>
    <t>Other specific nanomaterial characterization</t>
  </si>
  <si>
    <t>A: Pristine nanoparticle</t>
  </si>
  <si>
    <t>B: Nanoparticle in the exposure medium</t>
  </si>
  <si>
    <t>Authors</t>
  </si>
  <si>
    <t>Title</t>
  </si>
  <si>
    <t>Evaluator</t>
  </si>
  <si>
    <t>Endpoint (1st level of description)</t>
  </si>
  <si>
    <t>Alternative endpoint 1 (2nd level of description)</t>
  </si>
  <si>
    <t>Alternative endpoint 2 (3rd level of description)</t>
  </si>
  <si>
    <t>Was the test substance identified?</t>
  </si>
  <si>
    <t xml:space="preserve">Is information on the source/origin of the substance given? </t>
  </si>
  <si>
    <t>Is purity (concentration) of the substance given?</t>
  </si>
  <si>
    <t>Is endotoxin content of the substance given?</t>
  </si>
  <si>
    <t>Were impurities stated?</t>
  </si>
  <si>
    <t>Was the substance concentration measured in the exposure medium?</t>
  </si>
  <si>
    <t>When the substance is a nanoparticle (NP) were protocols of dispersion and characterization in the exposure medium identified? Or, were protocols of preparation of exposure medium stated?</t>
  </si>
  <si>
    <t>Was the stability of the substance concentration measured during the exposure period?</t>
  </si>
  <si>
    <t>Are doses administered or concentrations in exposure media given?</t>
  </si>
  <si>
    <t>Was the type of test medium or vehicle used stated?</t>
  </si>
  <si>
    <t>Size</t>
  </si>
  <si>
    <t>Surface area</t>
  </si>
  <si>
    <t>Surface charge</t>
  </si>
  <si>
    <t>Shape</t>
  </si>
  <si>
    <t>Other relevant information (i.e. crystal structure, solubility, magnetic properties, acidity/basicity, redox potential, catalysis, photosensitivity, hydrophobicity, radical production capacity, Kow, etc.)</t>
  </si>
  <si>
    <t>Size at the start or at the end of the exposure period</t>
  </si>
  <si>
    <t>Other relevant information (i.e. ion release, solubility, shape, etc.)</t>
  </si>
  <si>
    <t>Is the test model given and appropriately described?</t>
  </si>
  <si>
    <t>Is information given on the source/origin of the animal model?</t>
  </si>
  <si>
    <t xml:space="preserve">Are necessary information on test system properties, and on conditions of cultivation and maintenance given?  </t>
  </si>
  <si>
    <t>Is the method of administration given?</t>
  </si>
  <si>
    <t>Are duration of exposure as well as time-points of observations explained?</t>
  </si>
  <si>
    <t>Were negative and positive controls included (where and when needed)?</t>
  </si>
  <si>
    <t>Is the number of replicates (or complete repetitions of experiment) given?</t>
  </si>
  <si>
    <t>Are the study endpoint(s) and their method(s) of determination clearly described?</t>
  </si>
  <si>
    <t>Have the results been analysed using statistical methods?</t>
  </si>
  <si>
    <t>Chemical name, CAS number and/or chemical composition/structure/surface chemistry including coating</t>
  </si>
  <si>
    <t>Purity refers to the concentration of the chemical or nanomaterial in the powder or in the solution/dispersion</t>
  </si>
  <si>
    <t>This question is not applicable for ecotoxicity studies</t>
  </si>
  <si>
    <t>Protocols established by NANoREG or any other Project or agency. If the substance is not a NP or a dispersion step is not needed (i.e. NP aerosols) give a score of 1.</t>
  </si>
  <si>
    <t>Stability of test compound may be assumed in in vivo human toxicity studies where solutions of the test item were preparedfreshly prior to each administration during the exposure period.</t>
  </si>
  <si>
    <t>The tested doses or concentrations should be indicated or at least the range and number of concentrations with the dilution factor</t>
  </si>
  <si>
    <t>If the compartment is sewage treatment plant give a score of 1.</t>
  </si>
  <si>
    <t>The size of the single nanoparticle, if it is the case in the exposure medium or as aggregate/agglomerate should be provided.</t>
  </si>
  <si>
    <t>In case of aerosols, give a score of 1.</t>
  </si>
  <si>
    <t>1_ID</t>
  </si>
  <si>
    <t>2_SOURCE</t>
  </si>
  <si>
    <t>3_PURITY</t>
  </si>
  <si>
    <t>DOI</t>
  </si>
  <si>
    <t>4_ENDOTOXIN</t>
  </si>
  <si>
    <t>5_IMPURITIES</t>
  </si>
  <si>
    <t>6_CONC_MED</t>
  </si>
  <si>
    <t>7_DISP_PROT</t>
  </si>
  <si>
    <t>8_STABILITY</t>
  </si>
  <si>
    <t>9_DOSES</t>
  </si>
  <si>
    <t>10_MED_TYPE</t>
  </si>
  <si>
    <t>11_SIZE</t>
  </si>
  <si>
    <t>14_SHAPE</t>
  </si>
  <si>
    <t>15_OTHER</t>
  </si>
  <si>
    <t>16_SIZE_MED</t>
  </si>
  <si>
    <t>17_CHARGE_MED</t>
  </si>
  <si>
    <t>18_OTHER_MED</t>
  </si>
  <si>
    <t>12_AREA</t>
  </si>
  <si>
    <t>13_CHARGE</t>
  </si>
  <si>
    <t>1_TEST_MODEL</t>
  </si>
  <si>
    <t>2_SOURCE_MODEL</t>
  </si>
  <si>
    <t>3_SYSTEM_PROP</t>
  </si>
  <si>
    <t>4_ADMINISTRATION</t>
  </si>
  <si>
    <t>5_EXP_DURATION</t>
  </si>
  <si>
    <t>6_NEG_POS</t>
  </si>
  <si>
    <t>7_NUM_REPLICATES</t>
  </si>
  <si>
    <t>8_ENDPOINT_DESC</t>
  </si>
  <si>
    <t>9_STATISTICS</t>
  </si>
  <si>
    <t xml:space="preserve">Carcinogenicity </t>
  </si>
  <si>
    <t xml:space="preserve">Dermal absorption </t>
  </si>
  <si>
    <t xml:space="preserve">Endocrine disruption </t>
  </si>
  <si>
    <t xml:space="preserve">Eye damage/eye irritation </t>
  </si>
  <si>
    <t xml:space="preserve">Gastrointestinal digestion </t>
  </si>
  <si>
    <t xml:space="preserve">Mutagenicity </t>
  </si>
  <si>
    <t>Respiratory sensitization</t>
  </si>
  <si>
    <t>Skin corrosion</t>
  </si>
  <si>
    <t>Skin irritation</t>
  </si>
  <si>
    <t>Skin sensitisation</t>
  </si>
  <si>
    <t xml:space="preserve">Stability in lysosomal fluid </t>
  </si>
  <si>
    <t xml:space="preserve">Toxicokinetics </t>
  </si>
  <si>
    <t>Organ/system</t>
  </si>
  <si>
    <t>Species</t>
  </si>
  <si>
    <t>Cell type/Organ of origin</t>
  </si>
  <si>
    <t>NAMs_stage</t>
  </si>
  <si>
    <t>TIER</t>
  </si>
  <si>
    <t>Method_type</t>
  </si>
  <si>
    <t>Document type (publication, OECD TG, etc.)</t>
  </si>
  <si>
    <t xml:space="preserve">  Guideline / standard number (ISO, OECD TG/GD, SOP, WPMN etc.)</t>
  </si>
  <si>
    <t xml:space="preserve"> Guideline/ standard reference</t>
  </si>
  <si>
    <t xml:space="preserve"> Guideline/ strandard_title</t>
  </si>
  <si>
    <t>Method_(NAM)
/measurement</t>
  </si>
  <si>
    <t>Methods_description</t>
  </si>
  <si>
    <t>AOP</t>
  </si>
  <si>
    <t>KE</t>
  </si>
  <si>
    <t>Nanoform ID,  if available
(e.g. JRC NM102)</t>
  </si>
  <si>
    <t>Chemical composition</t>
  </si>
  <si>
    <t>Size distribution
[nm+/-SD]</t>
  </si>
  <si>
    <t>Size distribution _ measurement method</t>
  </si>
  <si>
    <t>Surface coating</t>
  </si>
  <si>
    <t>Crystallinity</t>
  </si>
  <si>
    <t>Surface area (SSA and/or VSSA if available)
[m2/g]</t>
  </si>
  <si>
    <t>Other phys-chem characteristic available (yes/no)</t>
  </si>
  <si>
    <t>DETAILS</t>
  </si>
  <si>
    <t>General</t>
  </si>
  <si>
    <t>GENERAL</t>
  </si>
  <si>
    <t xml:space="preserve">Acute toxicity (dermal route) </t>
  </si>
  <si>
    <t>Developmental neurotoxicity</t>
  </si>
  <si>
    <t>In vitro toxicity</t>
  </si>
  <si>
    <t>Neurotoxicity</t>
  </si>
  <si>
    <t>Phototoxicity</t>
  </si>
  <si>
    <t xml:space="preserve">Immunotoxicity, developmental immunotoxicity, allergenicity </t>
  </si>
  <si>
    <t xml:space="preserve">Repeated dose toxicity (short-term) </t>
  </si>
  <si>
    <t xml:space="preserve">Repeated dose toxicity (sub-chronic) </t>
  </si>
  <si>
    <t xml:space="preserve">Repeated dose toxicity (long-term) </t>
  </si>
  <si>
    <t>Reproductive toxicity</t>
  </si>
  <si>
    <t>Ecotoxicity</t>
  </si>
  <si>
    <t xml:space="preserve">Acute toxicity (oral route) </t>
  </si>
  <si>
    <t xml:space="preserve">Acute toxicity (inhalation) </t>
  </si>
  <si>
    <t>A</t>
  </si>
  <si>
    <t>SUM</t>
  </si>
  <si>
    <t>SUM RED QUESTIONS</t>
  </si>
  <si>
    <t>S1</t>
  </si>
  <si>
    <t>S2</t>
  </si>
  <si>
    <t>S3</t>
  </si>
  <si>
    <t>K1</t>
  </si>
  <si>
    <t>K2</t>
  </si>
  <si>
    <t>K3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</si>
</sst>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charset val="238"/>
      <scheme val="minor"/>
    </font>
    <font>
      <sz val="14"/>
      <color theme="1"/>
      <name val="Aptos Narrow"/>
      <family val="2"/>
      <charset val="238"/>
      <scheme val="minor"/>
    </font>
    <font>
      <b/>
      <sz val="14"/>
      <color theme="1"/>
      <name val="Aptos Narrow"/>
      <family val="2"/>
      <scheme val="minor"/>
    </font>
    <font>
      <b/>
      <sz val="16"/>
      <color theme="1"/>
      <name val="Aptos Narrow"/>
      <family val="2"/>
      <scheme val="minor"/>
    </font>
    <font>
      <b/>
      <sz val="18"/>
      <color theme="1"/>
      <name val="Aptos Narrow"/>
      <family val="2"/>
      <scheme val="minor"/>
    </font>
    <font>
      <b/>
      <sz val="16"/>
      <color theme="1"/>
      <name val="Aptos Display"/>
      <family val="2"/>
      <scheme val="major"/>
    </font>
    <font>
      <sz val="16"/>
      <color theme="1"/>
      <name val="Aptos Narrow"/>
      <family val="2"/>
      <charset val="238"/>
      <scheme val="minor"/>
    </font>
    <font>
      <b/>
      <sz val="18"/>
      <name val="Aptos Display"/>
      <family val="2"/>
      <scheme val="major"/>
    </font>
    <font>
      <b/>
      <sz val="14"/>
      <name val="Aptos Display"/>
      <family val="2"/>
      <scheme val="major"/>
    </font>
    <font>
      <sz val="14"/>
      <name val="Aptos Display"/>
      <family val="2"/>
      <scheme val="major"/>
    </font>
    <font>
      <b/>
      <sz val="14"/>
      <color theme="0"/>
      <name val="Aptos Display"/>
      <family val="2"/>
      <scheme val="major"/>
    </font>
    <font>
      <b/>
      <sz val="18"/>
      <name val="Aptos Narrow"/>
      <family val="2"/>
      <scheme val="minor"/>
    </font>
    <font>
      <b/>
      <sz val="18"/>
      <color theme="0"/>
      <name val="Aptos Narrow"/>
      <family val="2"/>
      <scheme val="minor"/>
    </font>
    <font>
      <i/>
      <sz val="16"/>
      <color theme="1"/>
      <name val="Aptos Narrow"/>
      <family val="2"/>
      <scheme val="minor"/>
    </font>
    <font>
      <sz val="12"/>
      <color theme="1"/>
      <name val="Aptos Narrow"/>
      <family val="2"/>
      <scheme val="minor"/>
    </font>
    <font>
      <sz val="12"/>
      <color rgb="FF000000"/>
      <name val="Aptos Narrow"/>
      <family val="2"/>
    </font>
    <font>
      <sz val="8"/>
      <name val="Aptos Narrow"/>
      <family val="2"/>
      <charset val="238"/>
      <scheme val="minor"/>
    </font>
    <font>
      <i/>
      <sz val="12"/>
      <color theme="1"/>
      <name val="Aptos Narrow"/>
      <family val="2"/>
      <scheme val="minor"/>
    </font>
    <font>
      <b/>
      <sz val="14"/>
      <color theme="0"/>
      <name val="Aptos Display"/>
      <charset val="238"/>
      <scheme val="major"/>
    </font>
    <font>
      <sz val="11"/>
      <color rgb="FF000000"/>
      <name val="Aptos Narrow"/>
      <family val="2"/>
      <charset val="238"/>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26">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s>
  <cellStyleXfs count="1">
    <xf numFmtId="0" fontId="0" fillId="0" borderId="0"/>
  </cellStyleXfs>
  <cellXfs count="54">
    <xf numFmtId="0" fontId="0" fillId="0" borderId="0" xfId="0"/>
    <xf numFmtId="0" fontId="1" fillId="0" borderId="5" xfId="0" applyFont="1" applyBorder="1"/>
    <xf numFmtId="0" fontId="8" fillId="3" borderId="3" xfId="0" applyFont="1" applyFill="1" applyBorder="1" applyAlignment="1">
      <alignment horizontal="center" wrapText="1"/>
    </xf>
    <xf numFmtId="0" fontId="8" fillId="3" borderId="5" xfId="0" applyFont="1" applyFill="1" applyBorder="1" applyAlignment="1">
      <alignment horizontal="center" wrapText="1"/>
    </xf>
    <xf numFmtId="0" fontId="8" fillId="3" borderId="2" xfId="0" applyFont="1" applyFill="1" applyBorder="1" applyAlignment="1">
      <alignment horizontal="center" wrapText="1"/>
    </xf>
    <xf numFmtId="0" fontId="5" fillId="0" borderId="17"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8" xfId="0" applyFont="1" applyBorder="1" applyAlignment="1">
      <alignment horizontal="center" vertical="center" wrapText="1"/>
    </xf>
    <xf numFmtId="0" fontId="8" fillId="0" borderId="5" xfId="0" applyFont="1" applyBorder="1" applyAlignment="1">
      <alignment horizontal="center" vertical="center" wrapText="1"/>
    </xf>
    <xf numFmtId="0" fontId="0" fillId="3" borderId="0" xfId="0" applyFill="1"/>
    <xf numFmtId="0" fontId="7" fillId="3" borderId="0" xfId="0" applyFont="1" applyFill="1" applyAlignment="1">
      <alignment vertical="center"/>
    </xf>
    <xf numFmtId="0" fontId="10" fillId="3" borderId="0" xfId="0" applyFont="1" applyFill="1" applyAlignment="1">
      <alignment vertical="center" wrapText="1"/>
    </xf>
    <xf numFmtId="0" fontId="12" fillId="3" borderId="7" xfId="0" applyFont="1" applyFill="1" applyBorder="1" applyAlignment="1">
      <alignment horizontal="center" vertical="center"/>
    </xf>
    <xf numFmtId="0" fontId="6" fillId="0" borderId="7" xfId="0" applyFont="1" applyBorder="1" applyAlignment="1" applyProtection="1">
      <alignment horizontal="center" vertical="center"/>
      <protection locked="0"/>
    </xf>
    <xf numFmtId="0" fontId="9" fillId="3" borderId="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9" fillId="3" borderId="6" xfId="0" applyFont="1" applyFill="1" applyBorder="1" applyAlignment="1">
      <alignment horizontal="center" vertical="center" wrapText="1"/>
    </xf>
    <xf numFmtId="49" fontId="9" fillId="0" borderId="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2" fillId="0" borderId="1" xfId="0" applyFont="1" applyBorder="1"/>
    <xf numFmtId="0" fontId="1" fillId="0" borderId="3" xfId="0" applyFont="1" applyBorder="1"/>
    <xf numFmtId="0" fontId="1" fillId="5" borderId="5" xfId="0" applyFont="1" applyFill="1" applyBorder="1"/>
    <xf numFmtId="0" fontId="1" fillId="2" borderId="5" xfId="0" applyFont="1" applyFill="1" applyBorder="1"/>
    <xf numFmtId="0" fontId="1" fillId="6" borderId="5" xfId="0" applyFont="1" applyFill="1" applyBorder="1"/>
    <xf numFmtId="0" fontId="13" fillId="0" borderId="7" xfId="0" applyFont="1" applyBorder="1" applyAlignment="1" applyProtection="1">
      <alignment horizontal="center" vertical="center" wrapText="1"/>
      <protection locked="0"/>
    </xf>
    <xf numFmtId="0" fontId="13"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4" xfId="0" applyFont="1" applyBorder="1" applyAlignment="1">
      <alignment horizontal="center" vertical="center" wrapText="1"/>
    </xf>
    <xf numFmtId="0" fontId="14" fillId="0" borderId="5" xfId="0" applyFont="1" applyBorder="1" applyAlignment="1" applyProtection="1">
      <alignment horizontal="left" vertical="center" wrapText="1"/>
      <protection locked="0"/>
    </xf>
    <xf numFmtId="0" fontId="0" fillId="0" borderId="5" xfId="0" applyBorder="1" applyProtection="1">
      <protection locked="0"/>
    </xf>
    <xf numFmtId="0" fontId="15" fillId="0" borderId="5" xfId="0" applyFont="1" applyBorder="1" applyAlignment="1" applyProtection="1">
      <alignment horizontal="left" vertical="center" wrapText="1"/>
      <protection locked="0"/>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3" fillId="0" borderId="5" xfId="0" applyFont="1" applyBorder="1" applyAlignment="1">
      <alignment horizontal="center" vertical="center" wrapText="1"/>
    </xf>
    <xf numFmtId="0" fontId="11" fillId="4" borderId="14" xfId="0" applyFont="1" applyFill="1" applyBorder="1" applyAlignment="1">
      <alignment horizontal="center"/>
    </xf>
    <xf numFmtId="0" fontId="11" fillId="4" borderId="15" xfId="0" applyFont="1" applyFill="1" applyBorder="1" applyAlignment="1">
      <alignment horizontal="center"/>
    </xf>
    <xf numFmtId="0" fontId="11" fillId="4" borderId="16" xfId="0" applyFont="1" applyFill="1" applyBorder="1" applyAlignment="1">
      <alignment horizontal="center"/>
    </xf>
    <xf numFmtId="0" fontId="4" fillId="4" borderId="3" xfId="0" applyFont="1" applyFill="1" applyBorder="1" applyAlignment="1">
      <alignment horizontal="center"/>
    </xf>
    <xf numFmtId="0" fontId="4" fillId="4" borderId="5" xfId="0" applyFont="1" applyFill="1" applyBorder="1" applyAlignment="1">
      <alignment horizontal="center"/>
    </xf>
    <xf numFmtId="0" fontId="7" fillId="4" borderId="3"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5" xfId="0" applyFont="1" applyFill="1" applyBorder="1" applyAlignment="1">
      <alignment horizontal="center"/>
    </xf>
    <xf numFmtId="0" fontId="11" fillId="4" borderId="21" xfId="0" applyFont="1" applyFill="1" applyBorder="1" applyAlignment="1">
      <alignment horizontal="center"/>
    </xf>
    <xf numFmtId="0" fontId="11" fillId="4" borderId="22" xfId="0" applyFont="1" applyFill="1" applyBorder="1" applyAlignment="1">
      <alignment horizontal="center"/>
    </xf>
    <xf numFmtId="0" fontId="11" fillId="4" borderId="20" xfId="0" applyFont="1" applyFill="1" applyBorder="1" applyAlignment="1">
      <alignment horizont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0" xfId="0" applyFont="1" applyFill="1" applyBorder="1" applyAlignment="1">
      <alignment horizontal="center" vertical="center"/>
    </xf>
    <xf numFmtId="0" fontId="18" fillId="7" borderId="4" xfId="0" applyFont="1" applyFill="1" applyBorder="1" applyAlignment="1">
      <alignment horizontal="center" vertical="center" wrapText="1"/>
    </xf>
    <xf numFmtId="0" fontId="18" fillId="7" borderId="25" xfId="0" applyFont="1" applyFill="1" applyBorder="1" applyAlignment="1">
      <alignment horizontal="center" vertical="center" wrapText="1"/>
    </xf>
    <xf numFmtId="0" fontId="18" fillId="7" borderId="6" xfId="0" applyFont="1" applyFill="1" applyBorder="1" applyAlignment="1">
      <alignment horizontal="center" vertical="center" wrapText="1"/>
    </xf>
    <xf numFmtId="0" fontId="19" fillId="0" borderId="0" xfId="0" applyFont="1"/>
  </cellXfs>
  <cellStyles count="1">
    <cellStyle name="Normal" xfId="0" builtinId="0"/>
  </cellStyles>
  <dxfs count="8">
    <dxf>
      <fill>
        <patternFill>
          <bgColor theme="5"/>
        </patternFill>
      </fill>
    </dxf>
    <dxf>
      <fill>
        <patternFill>
          <bgColor theme="9" tint="0.3999450666829432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welina Wyrzykowska" id="{3C60BADB-97EA-450D-BAD1-8643234B26D2}" userId="S::e.wyrzykowska@qsarlab.com::156b07c8-c71d-4851-b974-7e85143ca84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5" dT="2024-07-08T09:11:33.60" personId="{3C60BADB-97EA-450D-BAD1-8643234B26D2}" id="{37622346-C725-994A-9E9D-A3151AD0219F}">
    <text xml:space="preserve">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ext>
  </threadedComment>
  <threadedComment ref="E5" dT="2024-07-08T09:17:28.85" personId="{3C60BADB-97EA-450D-BAD1-8643234B26D2}" id="{02F31BCD-CBC8-B942-A3C9-1E722A6BFA2B}">
    <text>TIER 1 - under development, scientifically valid
TIER 2 - validated (REACH Standard Information Reqiurements (SIRs) related)</text>
  </threadedComment>
  <threadedComment ref="P5" dT="2024-07-08T09:31:47.90" personId="{3C60BADB-97EA-450D-BAD1-8643234B26D2}" id="{EF55D385-53AF-5343-BC06-BA2516C81361}">
    <text>Any coated/doped/modified/core-shell structure/etc. nanoforms should be analyzed e.g. Ag coated, Pd doped - at this moment we are NOT interested in nanocomposite</text>
  </threadedComment>
  <threadedComment ref="Q5" dT="2024-07-08T09:34:13.65" personId="{3C60BADB-97EA-450D-BAD1-8643234B26D2}" id="{3BF2E294-A7A1-5D46-9D34-9C6039D083D2}">
    <text>Any form of size distribution reported by authors or measured by manufacturer [nm]</text>
  </threadedComment>
  <threadedComment ref="R5" dT="2024-07-15T11:40:44.91" personId="{3C60BADB-97EA-450D-BAD1-8643234B26D2}" id="{BD67BE1E-5E4F-5D47-A5DC-DA308C7BDD84}">
    <text>e.g. TEM, SEM, AFM, XRD etc. (for pristine; we are not interesed in DLS for dispersion)</text>
  </threadedComment>
  <threadedComment ref="S5" dT="2024-07-08T09:39:36.69" personId="{3C60BADB-97EA-450D-BAD1-8643234B26D2}" id="{15924FA5-4BF3-2141-B653-7578A1AD2B53}">
    <text>According to: https://echa.europa.eu/documents/10162/13655/how_to_register_nano_en.pdf/f8c046ec-f60b-4349-492b-e915fd9e3ca0</text>
    <extLst>
      <x:ext xmlns:xltc2="http://schemas.microsoft.com/office/spreadsheetml/2020/threadedcomments2" uri="{F7C98A9C-CBB3-438F-8F68-D28B6AF4A901}">
        <xltc2:checksum>2273469633</xltc2:checksum>
        <xltc2:hyperlink startIndex="14" length="109" url="https://echa.europa.eu/documents/10162/13655/how_to_register_nano_en.pdf/f8c046ec-f60b-4349-492b-e915fd9e3ca0"/>
      </x:ext>
    </extLs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7F723-BF95-4813-B87E-434DB01E6D65}">
  <dimension ref="A1:R14"/>
  <sheetViews>
    <sheetView topLeftCell="A3" zoomScale="70" zoomScaleNormal="70" workbookViewId="0">
      <selection activeCell="I14" sqref="I14"/>
    </sheetView>
  </sheetViews>
  <sheetFormatPr baseColWidth="10" defaultColWidth="8.83203125" defaultRowHeight="15" x14ac:dyDescent="0.2"/>
  <cols>
    <col min="1" max="1" width="22.5" style="9" customWidth="1"/>
    <col min="2" max="2" width="24" style="9" customWidth="1"/>
    <col min="3" max="3" width="22.5" style="9" customWidth="1"/>
    <col min="4" max="4" width="24.83203125" style="9" customWidth="1"/>
    <col min="5" max="5" width="22.5" style="9" customWidth="1"/>
    <col min="6" max="6" width="24.5" style="9" customWidth="1"/>
    <col min="7" max="7" width="39.5" style="9" customWidth="1"/>
    <col min="8" max="8" width="31" style="9" customWidth="1"/>
    <col min="9" max="9" width="30.1640625" style="9" customWidth="1"/>
    <col min="10" max="10" width="25.83203125" style="9" customWidth="1"/>
    <col min="11" max="14" width="30.5" style="9" customWidth="1"/>
    <col min="15" max="15" width="37.83203125" style="9" customWidth="1"/>
    <col min="16" max="17" width="31.83203125" style="9" customWidth="1"/>
    <col min="18" max="18" width="37.1640625" style="9" customWidth="1"/>
    <col min="19" max="16384" width="8.83203125" style="9"/>
  </cols>
  <sheetData>
    <row r="1" spans="1:18" ht="25" thickBot="1" x14ac:dyDescent="0.35">
      <c r="A1" s="36" t="s">
        <v>110</v>
      </c>
      <c r="B1" s="37"/>
      <c r="C1" s="37"/>
      <c r="D1" s="37"/>
      <c r="E1" s="37"/>
      <c r="F1" s="37"/>
      <c r="G1" s="38"/>
    </row>
    <row r="2" spans="1:18" ht="64" thickBot="1" x14ac:dyDescent="0.25">
      <c r="A2" s="5" t="s">
        <v>6</v>
      </c>
      <c r="B2" s="6" t="s">
        <v>7</v>
      </c>
      <c r="C2" s="6" t="s">
        <v>50</v>
      </c>
      <c r="D2" s="6" t="s">
        <v>8</v>
      </c>
      <c r="E2" s="6" t="s">
        <v>9</v>
      </c>
      <c r="F2" s="6" t="s">
        <v>10</v>
      </c>
      <c r="G2" s="7" t="s">
        <v>11</v>
      </c>
      <c r="I2" s="12" t="str">
        <f>IF(COUNTA(A10:R10,A14:I14)=27,"INPUTS CORRECT","MISSING SCORES")</f>
        <v>MISSING SCORES</v>
      </c>
    </row>
    <row r="3" spans="1:18" ht="94.25" customHeight="1" thickBot="1" x14ac:dyDescent="0.25">
      <c r="A3" s="24" t="s">
        <v>125</v>
      </c>
      <c r="B3" s="24" t="s">
        <v>125</v>
      </c>
      <c r="C3" s="24" t="s">
        <v>125</v>
      </c>
      <c r="D3" s="24"/>
      <c r="E3" s="24"/>
      <c r="F3" s="24"/>
      <c r="G3" s="25"/>
    </row>
    <row r="4" spans="1:18" ht="24" x14ac:dyDescent="0.3">
      <c r="A4" s="39" t="s">
        <v>0</v>
      </c>
      <c r="B4" s="39"/>
      <c r="C4" s="39"/>
      <c r="D4" s="39"/>
      <c r="E4" s="39"/>
      <c r="F4" s="39"/>
      <c r="G4" s="39"/>
      <c r="H4" s="40"/>
      <c r="I4" s="40"/>
      <c r="J4" s="40"/>
      <c r="K4" s="40"/>
      <c r="L4" s="40"/>
      <c r="M4" s="40"/>
      <c r="N4" s="40"/>
      <c r="O4" s="40"/>
      <c r="P4" s="40"/>
      <c r="Q4" s="40"/>
      <c r="R4" s="40"/>
    </row>
    <row r="5" spans="1:18" ht="24" x14ac:dyDescent="0.3">
      <c r="A5" s="42" t="s">
        <v>2</v>
      </c>
      <c r="B5" s="42"/>
      <c r="C5" s="42"/>
      <c r="D5" s="42"/>
      <c r="E5" s="42"/>
      <c r="F5" s="42"/>
      <c r="G5" s="42"/>
      <c r="H5" s="42"/>
      <c r="I5" s="42"/>
      <c r="J5" s="42"/>
      <c r="K5" s="43" t="s">
        <v>3</v>
      </c>
      <c r="L5" s="43"/>
      <c r="M5" s="43"/>
      <c r="N5" s="43"/>
      <c r="O5" s="43"/>
      <c r="P5" s="43"/>
      <c r="Q5" s="43"/>
      <c r="R5" s="43"/>
    </row>
    <row r="6" spans="1:18" ht="24" x14ac:dyDescent="0.3">
      <c r="A6" s="42"/>
      <c r="B6" s="42"/>
      <c r="C6" s="42"/>
      <c r="D6" s="42"/>
      <c r="E6" s="42"/>
      <c r="F6" s="42"/>
      <c r="G6" s="42"/>
      <c r="H6" s="42"/>
      <c r="I6" s="42"/>
      <c r="J6" s="42"/>
      <c r="K6" s="43" t="s">
        <v>4</v>
      </c>
      <c r="L6" s="43"/>
      <c r="M6" s="43"/>
      <c r="N6" s="43"/>
      <c r="O6" s="43"/>
      <c r="P6" s="43" t="s">
        <v>5</v>
      </c>
      <c r="Q6" s="43"/>
      <c r="R6" s="43"/>
    </row>
    <row r="7" spans="1:18" ht="19" x14ac:dyDescent="0.25">
      <c r="A7" s="2" t="s">
        <v>47</v>
      </c>
      <c r="B7" s="2" t="s">
        <v>48</v>
      </c>
      <c r="C7" s="2" t="s">
        <v>49</v>
      </c>
      <c r="D7" s="2" t="s">
        <v>51</v>
      </c>
      <c r="E7" s="2" t="s">
        <v>52</v>
      </c>
      <c r="F7" s="2" t="s">
        <v>53</v>
      </c>
      <c r="G7" s="2" t="s">
        <v>54</v>
      </c>
      <c r="H7" s="2" t="s">
        <v>55</v>
      </c>
      <c r="I7" s="2" t="s">
        <v>56</v>
      </c>
      <c r="J7" s="3" t="s">
        <v>57</v>
      </c>
      <c r="K7" s="4" t="s">
        <v>58</v>
      </c>
      <c r="L7" s="2" t="s">
        <v>64</v>
      </c>
      <c r="M7" s="2" t="s">
        <v>65</v>
      </c>
      <c r="N7" s="2" t="s">
        <v>59</v>
      </c>
      <c r="O7" s="3" t="s">
        <v>60</v>
      </c>
      <c r="P7" s="4" t="s">
        <v>61</v>
      </c>
      <c r="Q7" s="2" t="s">
        <v>62</v>
      </c>
      <c r="R7" s="2" t="s">
        <v>63</v>
      </c>
    </row>
    <row r="8" spans="1:18" ht="136.75" customHeight="1" x14ac:dyDescent="0.2">
      <c r="A8" s="14" t="s">
        <v>12</v>
      </c>
      <c r="B8" s="14" t="s">
        <v>13</v>
      </c>
      <c r="C8" s="14" t="s">
        <v>14</v>
      </c>
      <c r="D8" s="14" t="s">
        <v>15</v>
      </c>
      <c r="E8" s="14" t="s">
        <v>16</v>
      </c>
      <c r="F8" s="14" t="s">
        <v>17</v>
      </c>
      <c r="G8" s="14" t="s">
        <v>18</v>
      </c>
      <c r="H8" s="14" t="s">
        <v>19</v>
      </c>
      <c r="I8" s="14" t="s">
        <v>20</v>
      </c>
      <c r="J8" s="14" t="s">
        <v>21</v>
      </c>
      <c r="K8" s="14" t="s">
        <v>22</v>
      </c>
      <c r="L8" s="14" t="s">
        <v>23</v>
      </c>
      <c r="M8" s="14" t="s">
        <v>24</v>
      </c>
      <c r="N8" s="14" t="s">
        <v>25</v>
      </c>
      <c r="O8" s="14" t="s">
        <v>26</v>
      </c>
      <c r="P8" s="15" t="s">
        <v>27</v>
      </c>
      <c r="Q8" s="14" t="s">
        <v>24</v>
      </c>
      <c r="R8" s="14" t="s">
        <v>28</v>
      </c>
    </row>
    <row r="9" spans="1:18" ht="134.5" customHeight="1" thickBot="1" x14ac:dyDescent="0.25">
      <c r="A9" s="16" t="s">
        <v>38</v>
      </c>
      <c r="B9" s="16"/>
      <c r="C9" s="16" t="s">
        <v>39</v>
      </c>
      <c r="D9" s="16" t="s">
        <v>40</v>
      </c>
      <c r="E9" s="16"/>
      <c r="F9" s="16"/>
      <c r="G9" s="16" t="s">
        <v>41</v>
      </c>
      <c r="H9" s="16" t="s">
        <v>42</v>
      </c>
      <c r="I9" s="16" t="s">
        <v>43</v>
      </c>
      <c r="J9" s="16" t="s">
        <v>44</v>
      </c>
      <c r="K9" s="16"/>
      <c r="L9" s="16"/>
      <c r="M9" s="16"/>
      <c r="N9" s="16"/>
      <c r="O9" s="16"/>
      <c r="P9" s="16" t="s">
        <v>45</v>
      </c>
      <c r="Q9" s="16"/>
      <c r="R9" s="16" t="s">
        <v>46</v>
      </c>
    </row>
    <row r="10" spans="1:18" ht="42.5" customHeight="1" thickBot="1" x14ac:dyDescent="0.25">
      <c r="A10" s="13"/>
      <c r="B10" s="13"/>
      <c r="C10" s="13"/>
      <c r="D10" s="13"/>
      <c r="E10" s="13"/>
      <c r="F10" s="13"/>
      <c r="G10" s="13"/>
      <c r="H10" s="13"/>
      <c r="I10" s="13"/>
      <c r="J10" s="13"/>
      <c r="K10" s="13"/>
      <c r="L10" s="13"/>
      <c r="M10" s="13"/>
      <c r="N10" s="13"/>
      <c r="O10" s="13"/>
      <c r="P10" s="13"/>
      <c r="Q10" s="13"/>
      <c r="R10" s="13"/>
    </row>
    <row r="11" spans="1:18" ht="31.75" customHeight="1" x14ac:dyDescent="0.2">
      <c r="A11" s="41" t="s">
        <v>1</v>
      </c>
      <c r="B11" s="41"/>
      <c r="C11" s="41"/>
      <c r="D11" s="41"/>
      <c r="E11" s="41"/>
      <c r="F11" s="41"/>
      <c r="G11" s="41"/>
      <c r="H11" s="41"/>
      <c r="I11" s="41"/>
      <c r="J11" s="10"/>
      <c r="K11" s="10"/>
      <c r="L11" s="10"/>
      <c r="M11" s="10"/>
      <c r="N11" s="10"/>
      <c r="O11" s="10"/>
      <c r="P11" s="10"/>
      <c r="Q11" s="10"/>
      <c r="R11" s="10"/>
    </row>
    <row r="12" spans="1:18" ht="19" x14ac:dyDescent="0.2">
      <c r="A12" s="8" t="s">
        <v>66</v>
      </c>
      <c r="B12" s="8" t="s">
        <v>67</v>
      </c>
      <c r="C12" s="8" t="s">
        <v>68</v>
      </c>
      <c r="D12" s="8" t="s">
        <v>69</v>
      </c>
      <c r="E12" s="8" t="s">
        <v>70</v>
      </c>
      <c r="F12" s="8" t="s">
        <v>71</v>
      </c>
      <c r="G12" s="8" t="s">
        <v>72</v>
      </c>
      <c r="H12" s="8" t="s">
        <v>73</v>
      </c>
      <c r="I12" s="8" t="s">
        <v>74</v>
      </c>
      <c r="J12" s="11"/>
      <c r="K12" s="11"/>
      <c r="L12" s="11"/>
      <c r="M12" s="11"/>
      <c r="N12" s="11"/>
      <c r="O12" s="11"/>
    </row>
    <row r="13" spans="1:18" ht="115" thickBot="1" x14ac:dyDescent="0.25">
      <c r="A13" s="17" t="s">
        <v>29</v>
      </c>
      <c r="B13" s="18" t="s">
        <v>30</v>
      </c>
      <c r="C13" s="17" t="s">
        <v>31</v>
      </c>
      <c r="D13" s="17" t="s">
        <v>32</v>
      </c>
      <c r="E13" s="17" t="s">
        <v>33</v>
      </c>
      <c r="F13" s="17" t="s">
        <v>34</v>
      </c>
      <c r="G13" s="17" t="s">
        <v>35</v>
      </c>
      <c r="H13" s="17" t="s">
        <v>36</v>
      </c>
      <c r="I13" s="17" t="s">
        <v>37</v>
      </c>
      <c r="J13" s="11"/>
      <c r="K13" s="11"/>
      <c r="L13" s="11"/>
      <c r="M13" s="11"/>
      <c r="N13" s="11"/>
      <c r="O13" s="11"/>
    </row>
    <row r="14" spans="1:18" ht="36" customHeight="1" thickBot="1" x14ac:dyDescent="0.25">
      <c r="A14" s="13"/>
      <c r="B14" s="13"/>
      <c r="C14" s="13"/>
      <c r="D14" s="13"/>
      <c r="E14" s="13"/>
      <c r="F14" s="13"/>
      <c r="G14" s="13"/>
      <c r="H14" s="13"/>
      <c r="I14" s="13"/>
      <c r="J14" s="11"/>
      <c r="K14" s="11"/>
      <c r="L14" s="11"/>
      <c r="M14" s="11"/>
      <c r="N14" s="11"/>
      <c r="O14" s="11"/>
    </row>
  </sheetData>
  <sheetProtection sheet="1" objects="1" scenarios="1"/>
  <mergeCells count="7">
    <mergeCell ref="A1:G1"/>
    <mergeCell ref="A4:R4"/>
    <mergeCell ref="A11:I11"/>
    <mergeCell ref="A5:J6"/>
    <mergeCell ref="K5:R5"/>
    <mergeCell ref="K6:O6"/>
    <mergeCell ref="P6:R6"/>
  </mergeCells>
  <conditionalFormatting sqref="A3:G3">
    <cfRule type="containsBlanks" dxfId="7" priority="9">
      <formula>LEN(TRIM(A3))=0</formula>
    </cfRule>
    <cfRule type="notContainsBlanks" dxfId="6" priority="10">
      <formula>LEN(TRIM(A3))&gt;0</formula>
    </cfRule>
  </conditionalFormatting>
  <conditionalFormatting sqref="A14:I14">
    <cfRule type="containsBlanks" dxfId="5" priority="4">
      <formula>LEN(TRIM(A14))=0</formula>
    </cfRule>
    <cfRule type="notContainsBlanks" dxfId="4" priority="12">
      <formula>LEN(TRIM(A14))&gt;0</formula>
    </cfRule>
  </conditionalFormatting>
  <conditionalFormatting sqref="A10:R10">
    <cfRule type="containsBlanks" dxfId="3" priority="6">
      <formula>LEN(TRIM(A10))=0</formula>
    </cfRule>
    <cfRule type="notContainsBlanks" dxfId="2" priority="11">
      <formula>LEN(TRIM(A10))&gt;0</formula>
    </cfRule>
  </conditionalFormatting>
  <conditionalFormatting sqref="I2">
    <cfRule type="cellIs" dxfId="1" priority="1" operator="equal">
      <formula>"INPUTS CORRECT"</formula>
    </cfRule>
    <cfRule type="cellIs" dxfId="0" priority="2" operator="equal">
      <formula>"MISSING SCORES"</formula>
    </cfRule>
  </conditionalFormatting>
  <dataValidations count="1">
    <dataValidation type="whole" allowBlank="1" showInputMessage="1" showErrorMessage="1" sqref="A10:R10 A14:I14" xr:uid="{B3351CE3-9889-448E-97A9-C60B6BF0AB09}">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A8E98-ADA5-42EB-97CE-A5F66EB581C2}">
  <dimension ref="A1:W5"/>
  <sheetViews>
    <sheetView zoomScale="70" zoomScaleNormal="70" workbookViewId="0">
      <selection activeCell="D9" sqref="D9"/>
    </sheetView>
  </sheetViews>
  <sheetFormatPr baseColWidth="10" defaultColWidth="8.83203125" defaultRowHeight="16" x14ac:dyDescent="0.2"/>
  <cols>
    <col min="1" max="1" width="32.6640625" style="29" customWidth="1"/>
    <col min="2" max="7" width="24.33203125" style="29" customWidth="1"/>
    <col min="8" max="14" width="13.6640625" style="29" customWidth="1"/>
    <col min="15" max="15" width="13.6640625" style="31" customWidth="1"/>
    <col min="16" max="16" width="13.6640625" style="29" customWidth="1"/>
    <col min="17" max="17" width="13.6640625" style="30" customWidth="1"/>
    <col min="18" max="23" width="13.6640625" style="29" customWidth="1"/>
    <col min="24" max="16384" width="8.83203125" style="9"/>
  </cols>
  <sheetData>
    <row r="1" spans="1:23" ht="25" thickBot="1" x14ac:dyDescent="0.35">
      <c r="A1" s="44" t="s">
        <v>111</v>
      </c>
      <c r="B1" s="45"/>
      <c r="C1" s="45"/>
      <c r="D1" s="45"/>
      <c r="E1" s="45"/>
      <c r="F1" s="45"/>
      <c r="G1" s="46"/>
      <c r="H1" s="9"/>
      <c r="I1" s="9"/>
      <c r="J1" s="9"/>
      <c r="K1" s="9"/>
      <c r="L1" s="9"/>
      <c r="M1" s="9"/>
      <c r="N1" s="9"/>
      <c r="O1" s="9"/>
      <c r="P1" s="9"/>
      <c r="Q1" s="9"/>
      <c r="R1" s="9"/>
      <c r="S1" s="9"/>
      <c r="T1" s="9"/>
      <c r="U1" s="9"/>
      <c r="V1" s="9"/>
      <c r="W1" s="9"/>
    </row>
    <row r="2" spans="1:23" ht="88.75" customHeight="1" x14ac:dyDescent="0.2">
      <c r="A2" s="26" t="s">
        <v>6</v>
      </c>
      <c r="B2" s="27" t="s">
        <v>7</v>
      </c>
      <c r="C2" s="27" t="s">
        <v>50</v>
      </c>
      <c r="D2" s="27" t="s">
        <v>8</v>
      </c>
      <c r="E2" s="27" t="s">
        <v>9</v>
      </c>
      <c r="F2" s="27" t="s">
        <v>10</v>
      </c>
      <c r="G2" s="28" t="s">
        <v>11</v>
      </c>
      <c r="H2" s="9"/>
      <c r="I2" s="9"/>
      <c r="J2" s="9"/>
      <c r="K2" s="9"/>
      <c r="L2" s="9"/>
      <c r="M2" s="9"/>
      <c r="N2" s="9"/>
      <c r="O2" s="9"/>
      <c r="P2" s="9"/>
      <c r="Q2" s="9"/>
      <c r="R2" s="9"/>
      <c r="S2" s="9"/>
      <c r="T2" s="9"/>
      <c r="U2" s="9"/>
      <c r="V2" s="9"/>
      <c r="W2" s="9"/>
    </row>
    <row r="3" spans="1:23" ht="104.5" customHeight="1" thickBot="1" x14ac:dyDescent="0.25">
      <c r="A3" s="32" t="str">
        <f>SCORING!A3</f>
        <v>A</v>
      </c>
      <c r="B3" s="33" t="str">
        <f>SCORING!B3</f>
        <v>A</v>
      </c>
      <c r="C3" s="33" t="str">
        <f>SCORING!C3</f>
        <v>A</v>
      </c>
      <c r="D3" s="33">
        <f>SCORING!D3</f>
        <v>0</v>
      </c>
      <c r="E3" s="33">
        <f>SCORING!E3</f>
        <v>0</v>
      </c>
      <c r="F3" s="33">
        <f>SCORING!F3</f>
        <v>0</v>
      </c>
      <c r="G3" s="34">
        <f>SCORING!G3</f>
        <v>0</v>
      </c>
      <c r="H3" s="9"/>
      <c r="I3" s="9"/>
      <c r="J3" s="9"/>
      <c r="K3" s="9"/>
      <c r="L3" s="9"/>
      <c r="M3" s="9"/>
      <c r="N3" s="9"/>
      <c r="O3" s="9"/>
      <c r="P3" s="9"/>
      <c r="Q3" s="9"/>
      <c r="R3" s="9"/>
      <c r="S3" s="9"/>
      <c r="T3" s="9"/>
      <c r="U3" s="9"/>
      <c r="V3" s="9"/>
      <c r="W3" s="9"/>
    </row>
    <row r="4" spans="1:23" ht="51" customHeight="1" x14ac:dyDescent="0.2">
      <c r="A4" s="47" t="s">
        <v>109</v>
      </c>
      <c r="B4" s="48"/>
      <c r="C4" s="48"/>
      <c r="D4" s="48"/>
      <c r="E4" s="48"/>
      <c r="F4" s="48"/>
      <c r="G4" s="49"/>
      <c r="H4" s="9"/>
      <c r="I4" s="9"/>
      <c r="J4" s="9"/>
      <c r="K4" s="9"/>
      <c r="L4" s="9"/>
      <c r="M4" s="9"/>
      <c r="N4" s="9"/>
      <c r="O4" s="9"/>
      <c r="P4" s="9"/>
      <c r="Q4" s="9"/>
      <c r="R4" s="9"/>
      <c r="S4" s="9"/>
      <c r="T4" s="9"/>
      <c r="U4" s="9"/>
      <c r="V4" s="9"/>
      <c r="W4" s="9"/>
    </row>
    <row r="5" spans="1:23" ht="207" x14ac:dyDescent="0.2">
      <c r="A5" s="35" t="s">
        <v>87</v>
      </c>
      <c r="B5" s="35" t="s">
        <v>88</v>
      </c>
      <c r="C5" s="35" t="s">
        <v>89</v>
      </c>
      <c r="D5" s="35" t="s">
        <v>90</v>
      </c>
      <c r="E5" s="35" t="s">
        <v>91</v>
      </c>
      <c r="F5" s="35" t="s">
        <v>92</v>
      </c>
      <c r="G5" s="35" t="s">
        <v>93</v>
      </c>
      <c r="H5" s="35" t="s">
        <v>94</v>
      </c>
      <c r="I5" s="35" t="s">
        <v>95</v>
      </c>
      <c r="J5" s="35" t="s">
        <v>96</v>
      </c>
      <c r="K5" s="35" t="s">
        <v>97</v>
      </c>
      <c r="L5" s="35" t="s">
        <v>98</v>
      </c>
      <c r="M5" s="35" t="s">
        <v>99</v>
      </c>
      <c r="N5" s="35" t="s">
        <v>100</v>
      </c>
      <c r="O5" s="35" t="s">
        <v>101</v>
      </c>
      <c r="P5" s="35" t="s">
        <v>102</v>
      </c>
      <c r="Q5" s="35" t="s">
        <v>103</v>
      </c>
      <c r="R5" s="35" t="s">
        <v>104</v>
      </c>
      <c r="S5" s="35" t="s">
        <v>25</v>
      </c>
      <c r="T5" s="35" t="s">
        <v>105</v>
      </c>
      <c r="U5" s="35" t="s">
        <v>106</v>
      </c>
      <c r="V5" s="35" t="s">
        <v>107</v>
      </c>
      <c r="W5" s="35" t="s">
        <v>108</v>
      </c>
    </row>
  </sheetData>
  <sheetProtection sheet="1" objects="1" scenarios="1"/>
  <mergeCells count="2">
    <mergeCell ref="A1:G1"/>
    <mergeCell ref="A4:G4"/>
  </mergeCells>
  <phoneticPr fontId="16" type="noConversion"/>
  <dataValidations count="7">
    <dataValidation type="list" allowBlank="1" showInputMessage="1" showErrorMessage="1" sqref="W6:W1048576" xr:uid="{B142432E-B611-5B4B-804E-A22F764227E0}">
      <formula1>"yes,no"</formula1>
    </dataValidation>
    <dataValidation type="list" allowBlank="1" showInputMessage="1" showErrorMessage="1" sqref="D6:D1048576" xr:uid="{8B3A769C-7190-3D40-A453-16549A8FF4F3}">
      <formula1>"1. non-nano specific regulatory accepted NAMs,2. non-nano specific under validation NAMs,3. nano-specific regulatory accepted NAMs,4. nano-specific under validation NAMs,5. nano-specific under development NAMs,6. (only in silico) nano-specific model "</formula1>
    </dataValidation>
    <dataValidation type="list" allowBlank="1" showInputMessage="1" showErrorMessage="1" sqref="U6:U1048576" xr:uid="{3C914B49-36DA-4F4A-8790-A90985AA6E9D}">
      <formula1>"anatase,rutile,brookite,anatase+rutile,anatase+brookite,rutile+brookite,others"</formula1>
    </dataValidation>
    <dataValidation type="list" allowBlank="1" showInputMessage="1" showErrorMessage="1" sqref="S6:S1048576" xr:uid="{8D163E08-EBE4-E44D-B407-54CC5BA81D2F}">
      <formula1>"spheroidal,platelets,eongated,multimodal shapes,not provided"</formula1>
    </dataValidation>
    <dataValidation type="list" allowBlank="1" showInputMessage="1" showErrorMessage="1" sqref="F6:F1048576" xr:uid="{A8554D81-E9AE-D74F-9A82-DB563A5B8EC3}">
      <formula1>"in chemico,in silico,in vitro,ex vivo,in vivo"</formula1>
    </dataValidation>
    <dataValidation type="list" allowBlank="1" showInputMessage="1" showErrorMessage="1" sqref="G6:G1048576" xr:uid="{5A6983CE-4F80-2E41-907D-BDCD43898DBB}">
      <formula1>"ECVAM Repository,EFSA GD,EPA Repository,ISO,OECD Guidance Document,OECD TG,OECD Working Plan,Publication,SOP"</formula1>
    </dataValidation>
    <dataValidation type="list" allowBlank="1" showInputMessage="1" showErrorMessage="1" sqref="E6:E1048576" xr:uid="{638BE23B-25A2-BA4B-BA0B-762DDABCDE21}">
      <formula1>"TIER 1,TIER 2"</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398BF-E413-5149-9561-ACFC5FCBD504}">
  <dimension ref="A1:F8"/>
  <sheetViews>
    <sheetView tabSelected="1" workbookViewId="0">
      <selection activeCell="F12" sqref="F12"/>
    </sheetView>
  </sheetViews>
  <sheetFormatPr baseColWidth="10" defaultRowHeight="15" x14ac:dyDescent="0.2"/>
  <cols>
    <col min="2" max="2" width="14.83203125" customWidth="1"/>
  </cols>
  <sheetData>
    <row r="1" spans="1:6" ht="58" customHeight="1" x14ac:dyDescent="0.2">
      <c r="A1" s="50" t="s">
        <v>126</v>
      </c>
      <c r="B1" s="50" t="s">
        <v>127</v>
      </c>
      <c r="C1" s="51" t="s">
        <v>128</v>
      </c>
      <c r="D1" s="51" t="s">
        <v>129</v>
      </c>
      <c r="E1" s="51" t="s">
        <v>130</v>
      </c>
      <c r="F1" s="50" t="s">
        <v>0</v>
      </c>
    </row>
    <row r="2" spans="1:6" ht="15" customHeight="1" x14ac:dyDescent="0.2">
      <c r="A2" s="50"/>
      <c r="B2" s="50"/>
      <c r="C2" s="50"/>
      <c r="D2" s="50"/>
      <c r="E2" s="50"/>
      <c r="F2" s="50"/>
    </row>
    <row r="3" spans="1:6" ht="15" customHeight="1" x14ac:dyDescent="0.2">
      <c r="A3" s="50"/>
      <c r="B3" s="50"/>
      <c r="C3" s="50"/>
      <c r="D3" s="50"/>
      <c r="E3" s="50"/>
      <c r="F3" s="50"/>
    </row>
    <row r="4" spans="1:6" x14ac:dyDescent="0.2">
      <c r="A4">
        <f>SUM(SCORING!A10:R10)</f>
        <v>0</v>
      </c>
      <c r="B4">
        <f>SUM(SCORING!A10:C10,SCORING!I10:K10,SCORING!P10)</f>
        <v>0</v>
      </c>
      <c r="C4" t="str">
        <f>IF(AND(A4&gt;15,A4&lt;19,B4=7),"S1","")</f>
        <v/>
      </c>
      <c r="D4" t="str">
        <f>IF(AND(A4&gt;10,A4&lt;16,B4=7),"S2","")</f>
        <v/>
      </c>
      <c r="E4" t="str">
        <f>IF(OR(A4&lt;11,B4&lt;7),"S3","")</f>
        <v>S3</v>
      </c>
      <c r="F4" t="str">
        <f>_xlfn.TEXTJOIN(" ", TRUE, C4:E4)</f>
        <v>S3</v>
      </c>
    </row>
    <row r="5" spans="1:6" x14ac:dyDescent="0.2">
      <c r="A5" s="50" t="s">
        <v>126</v>
      </c>
      <c r="B5" s="50" t="s">
        <v>127</v>
      </c>
      <c r="C5" s="52" t="s">
        <v>131</v>
      </c>
      <c r="D5" s="52" t="s">
        <v>132</v>
      </c>
      <c r="E5" s="52" t="s">
        <v>133</v>
      </c>
      <c r="F5" s="52" t="s">
        <v>1</v>
      </c>
    </row>
    <row r="6" spans="1:6" x14ac:dyDescent="0.2">
      <c r="A6" s="50"/>
      <c r="B6" s="50"/>
      <c r="C6" s="50"/>
      <c r="D6" s="50"/>
      <c r="E6" s="50"/>
      <c r="F6" s="50"/>
    </row>
    <row r="7" spans="1:6" x14ac:dyDescent="0.2">
      <c r="A7" s="50"/>
      <c r="B7" s="50"/>
      <c r="C7" s="50"/>
      <c r="D7" s="50"/>
      <c r="E7" s="50"/>
      <c r="F7" s="50"/>
    </row>
    <row r="8" spans="1:6" x14ac:dyDescent="0.2">
      <c r="A8">
        <f>SUM(SCORING!A14:I14)</f>
        <v>0</v>
      </c>
      <c r="B8">
        <f>SUM(SCORING!A14,SCORING!D14:I14)</f>
        <v>0</v>
      </c>
      <c r="C8" t="str">
        <f>IF(AND(A8&gt;7,B8=7),"K1","")</f>
        <v/>
      </c>
      <c r="D8" t="str">
        <f>IF(AND(A8=7,B8=7),"K2","")</f>
        <v/>
      </c>
      <c r="E8" s="53" t="str">
        <f>IF(OR(A8&lt;7),"K3","")</f>
        <v>K3</v>
      </c>
      <c r="F8" t="str">
        <f>_xlfn.TEXTJOIN(" ", TRUE, C8:E8)</f>
        <v>K3</v>
      </c>
    </row>
  </sheetData>
  <sheetProtection sheet="1" objects="1" scenarios="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2B262-0766-40C8-AAC7-1DA4C1B96597}">
  <dimension ref="A1:A26"/>
  <sheetViews>
    <sheetView workbookViewId="0">
      <selection activeCell="F28" sqref="F28"/>
    </sheetView>
  </sheetViews>
  <sheetFormatPr baseColWidth="10" defaultColWidth="8.83203125" defaultRowHeight="15" x14ac:dyDescent="0.2"/>
  <cols>
    <col min="1" max="1" width="65.83203125" customWidth="1"/>
  </cols>
  <sheetData>
    <row r="1" spans="1:1" ht="19" x14ac:dyDescent="0.25">
      <c r="A1" s="19" t="s">
        <v>9</v>
      </c>
    </row>
    <row r="2" spans="1:1" ht="19" x14ac:dyDescent="0.25">
      <c r="A2" s="20" t="s">
        <v>123</v>
      </c>
    </row>
    <row r="3" spans="1:1" ht="19" x14ac:dyDescent="0.25">
      <c r="A3" s="1" t="s">
        <v>124</v>
      </c>
    </row>
    <row r="4" spans="1:1" ht="19" x14ac:dyDescent="0.25">
      <c r="A4" s="1" t="s">
        <v>112</v>
      </c>
    </row>
    <row r="5" spans="1:1" ht="19" x14ac:dyDescent="0.25">
      <c r="A5" s="21" t="s">
        <v>75</v>
      </c>
    </row>
    <row r="6" spans="1:1" ht="19" x14ac:dyDescent="0.25">
      <c r="A6" s="1" t="s">
        <v>76</v>
      </c>
    </row>
    <row r="7" spans="1:1" ht="19" x14ac:dyDescent="0.25">
      <c r="A7" s="22" t="s">
        <v>113</v>
      </c>
    </row>
    <row r="8" spans="1:1" ht="19" x14ac:dyDescent="0.25">
      <c r="A8" s="1" t="s">
        <v>77</v>
      </c>
    </row>
    <row r="9" spans="1:1" ht="19" x14ac:dyDescent="0.25">
      <c r="A9" s="1" t="s">
        <v>78</v>
      </c>
    </row>
    <row r="10" spans="1:1" ht="19" x14ac:dyDescent="0.25">
      <c r="A10" s="1" t="s">
        <v>79</v>
      </c>
    </row>
    <row r="11" spans="1:1" ht="19" x14ac:dyDescent="0.25">
      <c r="A11" s="21" t="s">
        <v>117</v>
      </c>
    </row>
    <row r="12" spans="1:1" ht="19" x14ac:dyDescent="0.25">
      <c r="A12" s="21" t="s">
        <v>114</v>
      </c>
    </row>
    <row r="13" spans="1:1" ht="19" x14ac:dyDescent="0.25">
      <c r="A13" s="21" t="s">
        <v>80</v>
      </c>
    </row>
    <row r="14" spans="1:1" ht="19" x14ac:dyDescent="0.25">
      <c r="A14" s="1" t="s">
        <v>115</v>
      </c>
    </row>
    <row r="15" spans="1:1" ht="19" x14ac:dyDescent="0.25">
      <c r="A15" s="1" t="s">
        <v>116</v>
      </c>
    </row>
    <row r="16" spans="1:1" ht="19" x14ac:dyDescent="0.25">
      <c r="A16" s="22" t="s">
        <v>118</v>
      </c>
    </row>
    <row r="17" spans="1:1" ht="19" x14ac:dyDescent="0.25">
      <c r="A17" s="22" t="s">
        <v>119</v>
      </c>
    </row>
    <row r="18" spans="1:1" ht="19" x14ac:dyDescent="0.25">
      <c r="A18" s="22" t="s">
        <v>120</v>
      </c>
    </row>
    <row r="19" spans="1:1" ht="19" x14ac:dyDescent="0.25">
      <c r="A19" s="1" t="s">
        <v>121</v>
      </c>
    </row>
    <row r="20" spans="1:1" ht="19" x14ac:dyDescent="0.25">
      <c r="A20" s="1" t="s">
        <v>81</v>
      </c>
    </row>
    <row r="21" spans="1:1" ht="19" x14ac:dyDescent="0.25">
      <c r="A21" s="1" t="s">
        <v>82</v>
      </c>
    </row>
    <row r="22" spans="1:1" ht="19" x14ac:dyDescent="0.25">
      <c r="A22" s="1" t="s">
        <v>83</v>
      </c>
    </row>
    <row r="23" spans="1:1" ht="19" x14ac:dyDescent="0.25">
      <c r="A23" s="1" t="s">
        <v>84</v>
      </c>
    </row>
    <row r="24" spans="1:1" ht="19" x14ac:dyDescent="0.25">
      <c r="A24" s="1" t="s">
        <v>85</v>
      </c>
    </row>
    <row r="25" spans="1:1" ht="19" x14ac:dyDescent="0.25">
      <c r="A25" s="1" t="s">
        <v>86</v>
      </c>
    </row>
    <row r="26" spans="1:1" ht="19" x14ac:dyDescent="0.25">
      <c r="A26" s="23"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06C8-60A7-4CC6-921A-637D79503812}">
  <dimension ref="A1"/>
  <sheetViews>
    <sheetView workbookViewId="0">
      <selection activeCell="I35" sqref="I35"/>
    </sheetView>
  </sheetViews>
  <sheetFormatPr baseColWidth="10" defaultColWidth="8.83203125"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0D3D9620851A0D44A311D82C17C29C09" ma:contentTypeVersion="17" ma:contentTypeDescription="Utwórz nowy dokument." ma:contentTypeScope="" ma:versionID="d9d2b56ff6cb54995f683cd6f7e9f542">
  <xsd:schema xmlns:xsd="http://www.w3.org/2001/XMLSchema" xmlns:xs="http://www.w3.org/2001/XMLSchema" xmlns:p="http://schemas.microsoft.com/office/2006/metadata/properties" xmlns:ns3="1f5bd0ff-1c75-4aef-86cc-07535e421225" xmlns:ns4="ea582d73-96db-47f8-a7f9-89bdfb7c2526" targetNamespace="http://schemas.microsoft.com/office/2006/metadata/properties" ma:root="true" ma:fieldsID="9abd56239567036ceccd2d4736593824" ns3:_="" ns4:_="">
    <xsd:import namespace="1f5bd0ff-1c75-4aef-86cc-07535e421225"/>
    <xsd:import namespace="ea582d73-96db-47f8-a7f9-89bdfb7c252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5bd0ff-1c75-4aef-86cc-07535e421225" elementFormDefault="qualified">
    <xsd:import namespace="http://schemas.microsoft.com/office/2006/documentManagement/types"/>
    <xsd:import namespace="http://schemas.microsoft.com/office/infopath/2007/PartnerControls"/>
    <xsd:element name="SharedWithUsers" ma:index="8"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Udostępnione dla — szczegóły" ma:internalName="SharedWithDetails" ma:readOnly="true">
      <xsd:simpleType>
        <xsd:restriction base="dms:Note">
          <xsd:maxLength value="255"/>
        </xsd:restriction>
      </xsd:simpleType>
    </xsd:element>
    <xsd:element name="SharingHintHash" ma:index="10" nillable="true" ma:displayName="Skrót wskazówki dotyczącej udostępniani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82d73-96db-47f8-a7f9-89bdfb7c252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ea582d73-96db-47f8-a7f9-89bdfb7c2526" xsi:nil="true"/>
  </documentManagement>
</p:properties>
</file>

<file path=customXml/itemProps1.xml><?xml version="1.0" encoding="utf-8"?>
<ds:datastoreItem xmlns:ds="http://schemas.openxmlformats.org/officeDocument/2006/customXml" ds:itemID="{9FCD3F5A-FC9C-4ACF-9880-4AF4D66F06B5}">
  <ds:schemaRefs>
    <ds:schemaRef ds:uri="http://schemas.microsoft.com/sharepoint/v3/contenttype/forms"/>
  </ds:schemaRefs>
</ds:datastoreItem>
</file>

<file path=customXml/itemProps2.xml><?xml version="1.0" encoding="utf-8"?>
<ds:datastoreItem xmlns:ds="http://schemas.openxmlformats.org/officeDocument/2006/customXml" ds:itemID="{D15F23FF-8953-4DB9-9E19-9DA221BAE8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5bd0ff-1c75-4aef-86cc-07535e421225"/>
    <ds:schemaRef ds:uri="ea582d73-96db-47f8-a7f9-89bdfb7c25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848D12-1227-4C7B-9430-A8D4A2A3FD86}">
  <ds:schemaRefs>
    <ds:schemaRef ds:uri="http://www.w3.org/XML/1998/namespace"/>
    <ds:schemaRef ds:uri="ea582d73-96db-47f8-a7f9-89bdfb7c2526"/>
    <ds:schemaRef ds:uri="http://purl.org/dc/terms/"/>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1f5bd0ff-1c75-4aef-86cc-07535e42122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SCORING</vt:lpstr>
      <vt:lpstr>NAMs</vt:lpstr>
      <vt:lpstr>S&amp;K</vt:lpstr>
      <vt:lpstr>endpoints_dictionary</vt:lpstr>
      <vt:lpstr>nams_dictionary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Maciej Gromelski</dc:creator>
  <cp:lastModifiedBy>Mateusz Balicki</cp:lastModifiedBy>
  <dcterms:created xsi:type="dcterms:W3CDTF">2024-08-09T08:50:29Z</dcterms:created>
  <dcterms:modified xsi:type="dcterms:W3CDTF">2024-08-20T08:12:49Z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0x0101000D3D9620851A0D44A311D82C17C29C09</vt:lpwstr>
  </property>
</Properties>
</file>