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heet1"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19">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69">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zoomScale="70" zoomScaleNormal="70" workbookViewId="0">
      <selection activeCell="P8" sqref="P8"/>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2" t="inlineStr">
        <is>
          <t>General</t>
        </is>
      </c>
      <c r="B1" s="53" t="n"/>
      <c r="C1" s="53" t="n"/>
      <c r="D1" s="53" t="n"/>
      <c r="E1" s="53" t="n"/>
      <c r="F1" s="53" t="n"/>
      <c r="G1" s="54"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Karlsson</t>
        </is>
      </c>
      <c r="B3" s="24" t="inlineStr">
        <is>
          <t>Mechanism-based genotoxicity screening of metal oxide nanoparticles using the ToxTracker panel of reporter cell lines</t>
        </is>
      </c>
      <c r="C3" s="24" t="inlineStr">
        <is>
          <t>10.1186/s12989-014-0041-9</t>
        </is>
      </c>
      <c r="D3" s="24" t="n"/>
      <c r="E3" s="24" t="n"/>
      <c r="F3" s="24" t="n"/>
      <c r="G3" s="25" t="n"/>
    </row>
    <row r="4" ht="24" customHeight="1">
      <c r="A4" s="39" t="inlineStr">
        <is>
          <t>S SCORE</t>
        </is>
      </c>
      <c r="B4" s="55" t="n"/>
      <c r="C4" s="55" t="n"/>
      <c r="D4" s="55" t="n"/>
      <c r="E4" s="55" t="n"/>
      <c r="F4" s="55" t="n"/>
      <c r="G4" s="55" t="n"/>
      <c r="H4" s="55" t="n"/>
      <c r="I4" s="55" t="n"/>
      <c r="J4" s="55" t="n"/>
      <c r="K4" s="55" t="n"/>
      <c r="L4" s="55" t="n"/>
      <c r="M4" s="55" t="n"/>
      <c r="N4" s="55" t="n"/>
      <c r="O4" s="55" t="n"/>
      <c r="P4" s="55" t="n"/>
      <c r="Q4" s="55" t="n"/>
      <c r="R4" s="56" t="n"/>
    </row>
    <row r="5" ht="24" customHeight="1">
      <c r="A5" s="42" t="inlineStr">
        <is>
          <t>Substance (chemical or nanomaterial) characterization</t>
        </is>
      </c>
      <c r="B5" s="57" t="n"/>
      <c r="C5" s="57" t="n"/>
      <c r="D5" s="57" t="n"/>
      <c r="E5" s="57" t="n"/>
      <c r="F5" s="57" t="n"/>
      <c r="G5" s="57" t="n"/>
      <c r="H5" s="57" t="n"/>
      <c r="I5" s="57" t="n"/>
      <c r="J5" s="58" t="n"/>
      <c r="K5" s="43" t="inlineStr">
        <is>
          <t>Other specific nanomaterial characterization</t>
        </is>
      </c>
      <c r="L5" s="59" t="n"/>
      <c r="M5" s="59" t="n"/>
      <c r="N5" s="59" t="n"/>
      <c r="O5" s="59" t="n"/>
      <c r="P5" s="59" t="n"/>
      <c r="Q5" s="59" t="n"/>
      <c r="R5" s="60" t="n"/>
    </row>
    <row r="6" ht="24" customHeight="1">
      <c r="A6" s="61" t="n"/>
      <c r="B6" s="55" t="n"/>
      <c r="C6" s="55" t="n"/>
      <c r="D6" s="55" t="n"/>
      <c r="E6" s="55" t="n"/>
      <c r="F6" s="55" t="n"/>
      <c r="G6" s="55" t="n"/>
      <c r="H6" s="55" t="n"/>
      <c r="I6" s="55" t="n"/>
      <c r="J6" s="56" t="n"/>
      <c r="K6" s="43" t="inlineStr">
        <is>
          <t>A: Pristine nanoparticle</t>
        </is>
      </c>
      <c r="L6" s="59" t="n"/>
      <c r="M6" s="59" t="n"/>
      <c r="N6" s="59" t="n"/>
      <c r="O6" s="60" t="n"/>
      <c r="P6" s="43" t="inlineStr">
        <is>
          <t>B: Nanoparticle in the exposure medium</t>
        </is>
      </c>
      <c r="Q6" s="59" t="n"/>
      <c r="R6" s="60"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5" t="n"/>
      <c r="C11" s="55" t="n"/>
      <c r="D11" s="55" t="n"/>
      <c r="E11" s="55" t="n"/>
      <c r="F11" s="55" t="n"/>
      <c r="G11" s="55" t="n"/>
      <c r="H11" s="55" t="n"/>
      <c r="I11" s="56"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2" t="inlineStr">
        <is>
          <t>GENERAL</t>
        </is>
      </c>
      <c r="B1" s="63" t="n"/>
      <c r="C1" s="63" t="n"/>
      <c r="D1" s="63" t="n"/>
      <c r="E1" s="63" t="n"/>
      <c r="F1" s="63" t="n"/>
      <c r="G1" s="64"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5" t="inlineStr">
        <is>
          <t>DETAILS</t>
        </is>
      </c>
      <c r="B4" s="66" t="n"/>
      <c r="C4" s="66" t="n"/>
      <c r="D4" s="66" t="n"/>
      <c r="E4" s="66" t="n"/>
      <c r="F4" s="66" t="n"/>
      <c r="G4" s="67"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4"/>
  <sheetViews>
    <sheetView tabSelected="1" workbookViewId="0">
      <selection activeCell="C4" sqref="C4"/>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c r="A2" s="68" t="n"/>
      <c r="B2" s="68" t="n"/>
      <c r="C2" s="68" t="n"/>
      <c r="D2" s="68" t="n"/>
      <c r="E2" s="68" t="n"/>
      <c r="F2" s="68" t="n"/>
    </row>
    <row r="3">
      <c r="A3" s="68" t="n"/>
      <c r="B3" s="68" t="n"/>
      <c r="C3" s="68" t="n"/>
      <c r="D3" s="68" t="n"/>
      <c r="E3" s="68" t="n"/>
      <c r="F3" s="68" t="n"/>
    </row>
    <row r="4">
      <c r="A4">
        <f>SUM(SCORING!A10:R10)</f>
        <v/>
      </c>
      <c r="B4">
        <f>SUM(SCORING!A10:C10,SCORING!I10:K10,SCORING!P10)</f>
        <v/>
      </c>
      <c r="C4">
        <f>IF(AND(A4&gt;15,A4&lt;19,B4=7),"S1","")</f>
        <v/>
      </c>
      <c r="D4">
        <f>IF(AND(A4&gt;10,A4&lt;16,B4=7),"S2","")</f>
        <v/>
      </c>
      <c r="E4">
        <f>IF(OR(A4&lt;11,B4&lt;7),"S3","")</f>
        <v/>
      </c>
      <c r="F4">
        <f>_xlfn.TEXTJOIN(" ", TRUE, C4:E4)</f>
        <v/>
      </c>
    </row>
  </sheetData>
  <sheetProtection selectLockedCells="0" selectUnlockedCells="0" sheet="1" objects="1" insertRows="1" insertHyperlinks="1" autoFilter="1" scenarios="1" formatColumns="1" deleteColumns="1" insertColumns="1" pivotTables="1" deleteRows="1" formatCells="1" formatRows="1" sort="1"/>
  <mergeCells count="6">
    <mergeCell ref="F1:F3"/>
    <mergeCell ref="A1:A3"/>
    <mergeCell ref="B1:B3"/>
    <mergeCell ref="C1:C3"/>
    <mergeCell ref="D1:D3"/>
    <mergeCell ref="E1:E3"/>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2024-08-13T11:19:10Z</dcterms:modified>
  <cp:lastModifiedBy>Mateusz Balicki</cp:lastModifiedBy>
</cp:coreProperties>
</file>