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500" windowWidth="28800" windowHeight="17500" tabRatio="600" firstSheet="0" activeTab="2" autoFilterDateGrouping="1"/>
  </bookViews>
  <sheets>
    <sheet name="SCORING" sheetId="1" state="visible" r:id="rId1"/>
    <sheet name="NAMs" sheetId="2" state="visible" r:id="rId2"/>
    <sheet name="S&amp;K" sheetId="3" state="visible" r:id="rId3"/>
    <sheet name="endpoints_dictionary" sheetId="4" state="hidden" r:id="rId4"/>
    <sheet name="nams_dictionary" sheetId="5" state="hidden" r:id="rId5"/>
  </sheets>
  <definedNames/>
  <calcPr calcId="191029" fullCalcOnLoad="1"/>
</workbook>
</file>

<file path=xl/styles.xml><?xml version="1.0" encoding="utf-8"?>
<styleSheet xmlns="http://schemas.openxmlformats.org/spreadsheetml/2006/main">
  <numFmts count="0"/>
  <fonts count="20">
    <font>
      <name val="Aptos Narrow"/>
      <charset val="238"/>
      <family val="2"/>
      <color theme="1"/>
      <sz val="11"/>
      <scheme val="minor"/>
    </font>
    <font>
      <name val="Aptos Narrow"/>
      <charset val="238"/>
      <family val="2"/>
      <color theme="1"/>
      <sz val="14"/>
      <scheme val="minor"/>
    </font>
    <font>
      <name val="Aptos Narrow"/>
      <family val="2"/>
      <b val="1"/>
      <color theme="1"/>
      <sz val="14"/>
      <scheme val="minor"/>
    </font>
    <font>
      <name val="Aptos Narrow"/>
      <family val="2"/>
      <b val="1"/>
      <color theme="1"/>
      <sz val="16"/>
      <scheme val="minor"/>
    </font>
    <font>
      <name val="Aptos Narrow"/>
      <family val="2"/>
      <b val="1"/>
      <color theme="1"/>
      <sz val="18"/>
      <scheme val="minor"/>
    </font>
    <font>
      <name val="Aptos Display"/>
      <family val="2"/>
      <b val="1"/>
      <color theme="1"/>
      <sz val="16"/>
      <scheme val="major"/>
    </font>
    <font>
      <name val="Aptos Narrow"/>
      <charset val="238"/>
      <family val="2"/>
      <color theme="1"/>
      <sz val="16"/>
      <scheme val="minor"/>
    </font>
    <font>
      <name val="Aptos Display"/>
      <family val="2"/>
      <b val="1"/>
      <sz val="18"/>
      <scheme val="major"/>
    </font>
    <font>
      <name val="Aptos Display"/>
      <family val="2"/>
      <b val="1"/>
      <sz val="14"/>
      <scheme val="major"/>
    </font>
    <font>
      <name val="Aptos Display"/>
      <family val="2"/>
      <sz val="14"/>
      <scheme val="major"/>
    </font>
    <font>
      <name val="Aptos Display"/>
      <family val="2"/>
      <b val="1"/>
      <color theme="0"/>
      <sz val="14"/>
      <scheme val="major"/>
    </font>
    <font>
      <name val="Aptos Narrow"/>
      <family val="2"/>
      <b val="1"/>
      <sz val="18"/>
      <scheme val="minor"/>
    </font>
    <font>
      <name val="Aptos Narrow"/>
      <family val="2"/>
      <b val="1"/>
      <color theme="0"/>
      <sz val="18"/>
      <scheme val="minor"/>
    </font>
    <font>
      <name val="Aptos Narrow"/>
      <family val="2"/>
      <i val="1"/>
      <color theme="1"/>
      <sz val="16"/>
      <scheme val="minor"/>
    </font>
    <font>
      <name val="Aptos Narrow"/>
      <family val="2"/>
      <color theme="1"/>
      <sz val="12"/>
      <scheme val="minor"/>
    </font>
    <font>
      <name val="Aptos Narrow"/>
      <family val="2"/>
      <color rgb="FF000000"/>
      <sz val="12"/>
    </font>
    <font>
      <name val="Aptos Narrow"/>
      <charset val="238"/>
      <family val="2"/>
      <sz val="8"/>
      <scheme val="minor"/>
    </font>
    <font>
      <name val="Aptos Narrow"/>
      <family val="2"/>
      <i val="1"/>
      <color theme="1"/>
      <sz val="12"/>
      <scheme val="minor"/>
    </font>
    <font>
      <name val="Aptos Display"/>
      <charset val="238"/>
      <b val="1"/>
      <color theme="0"/>
      <sz val="14"/>
      <scheme val="major"/>
    </font>
    <font>
      <name val="Aptos Narrow"/>
      <charset val="238"/>
      <family val="2"/>
      <color rgb="FF000000"/>
      <sz val="11"/>
      <scheme val="minor"/>
    </font>
  </fonts>
  <fills count="8">
    <fill>
      <patternFill/>
    </fill>
    <fill>
      <patternFill patternType="gray125"/>
    </fill>
    <fill>
      <patternFill patternType="solid">
        <fgColor theme="2" tint="-0.09997863704336681"/>
        <bgColor indexed="64"/>
      </patternFill>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00B0F0"/>
        <bgColor indexed="64"/>
      </patternFill>
    </fill>
    <fill>
      <patternFill patternType="solid">
        <fgColor theme="1" tint="0.499984740745262"/>
        <bgColor indexed="64"/>
      </patternFill>
    </fill>
  </fills>
  <borders count="35">
    <border>
      <left/>
      <right/>
      <top/>
      <bottom/>
      <diagonal/>
    </border>
    <border>
      <left style="thin">
        <color theme="1"/>
      </left>
      <right style="thin">
        <color theme="1"/>
      </right>
      <top style="thin">
        <color theme="1"/>
      </top>
      <bottom style="thin">
        <color theme="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theme="1"/>
      </top>
      <bottom/>
      <diagonal/>
    </border>
    <border>
      <left style="medium">
        <color indexed="64"/>
      </left>
      <right style="medium">
        <color indexed="64"/>
      </right>
      <top style="medium">
        <color indexed="64"/>
      </top>
      <bottom style="thin">
        <color indexed="64"/>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s>
  <cellStyleXfs count="1">
    <xf numFmtId="0" fontId="0" fillId="0" borderId="0"/>
  </cellStyleXfs>
  <cellXfs count="71">
    <xf numFmtId="0" fontId="0" fillId="0" borderId="0" pivotButton="0" quotePrefix="0" xfId="0"/>
    <xf numFmtId="0" fontId="1" fillId="0" borderId="5" pivotButton="0" quotePrefix="0" xfId="0"/>
    <xf numFmtId="0" fontId="8" fillId="3" borderId="3" applyAlignment="1" pivotButton="0" quotePrefix="0" xfId="0">
      <alignment horizontal="center" wrapText="1"/>
    </xf>
    <xf numFmtId="0" fontId="8" fillId="3" borderId="5" applyAlignment="1" pivotButton="0" quotePrefix="0" xfId="0">
      <alignment horizontal="center" wrapText="1"/>
    </xf>
    <xf numFmtId="0" fontId="8" fillId="3" borderId="2" applyAlignment="1" pivotButton="0" quotePrefix="0" xfId="0">
      <alignment horizontal="center" wrapText="1"/>
    </xf>
    <xf numFmtId="0" fontId="5" fillId="0" borderId="17" applyAlignment="1" pivotButton="0" quotePrefix="0" xfId="0">
      <alignment horizontal="center" vertical="center" wrapText="1"/>
    </xf>
    <xf numFmtId="0" fontId="5" fillId="0" borderId="6" applyAlignment="1" pivotButton="0" quotePrefix="0" xfId="0">
      <alignment horizontal="center" vertical="center" wrapText="1"/>
    </xf>
    <xf numFmtId="0" fontId="5" fillId="0" borderId="18" applyAlignment="1" pivotButton="0" quotePrefix="0" xfId="0">
      <alignment horizontal="center" vertical="center" wrapText="1"/>
    </xf>
    <xf numFmtId="0" fontId="8" fillId="0" borderId="5" applyAlignment="1" pivotButton="0" quotePrefix="0" xfId="0">
      <alignment horizontal="center" vertical="center" wrapText="1"/>
    </xf>
    <xf numFmtId="0" fontId="0" fillId="3" borderId="0" pivotButton="0" quotePrefix="0" xfId="0"/>
    <xf numFmtId="0" fontId="7" fillId="3" borderId="0" applyAlignment="1" pivotButton="0" quotePrefix="0" xfId="0">
      <alignment vertical="center"/>
    </xf>
    <xf numFmtId="0" fontId="10" fillId="3" borderId="0" applyAlignment="1" pivotButton="0" quotePrefix="0" xfId="0">
      <alignment vertical="center" wrapText="1"/>
    </xf>
    <xf numFmtId="0" fontId="12" fillId="3" borderId="7" applyAlignment="1" pivotButton="0" quotePrefix="0" xfId="0">
      <alignment horizontal="center" vertical="center"/>
    </xf>
    <xf numFmtId="0" fontId="6" fillId="0" borderId="7" applyAlignment="1" applyProtection="1" pivotButton="0" quotePrefix="0" xfId="0">
      <alignment horizontal="center" vertical="center"/>
      <protection locked="0" hidden="0"/>
    </xf>
    <xf numFmtId="0" fontId="9" fillId="3" borderId="5" applyAlignment="1" pivotButton="0" quotePrefix="0" xfId="0">
      <alignment horizontal="center" vertical="center" wrapText="1"/>
    </xf>
    <xf numFmtId="0" fontId="9" fillId="3" borderId="19" applyAlignment="1" pivotButton="0" quotePrefix="0" xfId="0">
      <alignment horizontal="center" vertical="center" wrapText="1"/>
    </xf>
    <xf numFmtId="0" fontId="9" fillId="3" borderId="6" applyAlignment="1" pivotButton="0" quotePrefix="0" xfId="0">
      <alignment horizontal="center" vertical="center" wrapText="1"/>
    </xf>
    <xf numFmtId="49" fontId="9" fillId="0" borderId="6" applyAlignment="1" pivotButton="0" quotePrefix="0" xfId="0">
      <alignment horizontal="center" vertical="center" wrapText="1"/>
    </xf>
    <xf numFmtId="0" fontId="9" fillId="0" borderId="6" applyAlignment="1" pivotButton="0" quotePrefix="0" xfId="0">
      <alignment horizontal="center" vertical="center" wrapText="1"/>
    </xf>
    <xf numFmtId="0" fontId="2" fillId="0" borderId="1" pivotButton="0" quotePrefix="0" xfId="0"/>
    <xf numFmtId="0" fontId="1" fillId="0" borderId="3" pivotButton="0" quotePrefix="0" xfId="0"/>
    <xf numFmtId="0" fontId="1" fillId="5" borderId="5" pivotButton="0" quotePrefix="0" xfId="0"/>
    <xf numFmtId="0" fontId="1" fillId="2" borderId="5" pivotButton="0" quotePrefix="0" xfId="0"/>
    <xf numFmtId="0" fontId="1" fillId="6" borderId="5" pivotButton="0" quotePrefix="0" xfId="0"/>
    <xf numFmtId="0" fontId="13" fillId="0" borderId="7" applyAlignment="1" applyProtection="1" pivotButton="0" quotePrefix="0" xfId="0">
      <alignment horizontal="center" vertical="center" wrapText="1"/>
      <protection locked="0" hidden="0"/>
    </xf>
    <xf numFmtId="0" fontId="13" fillId="0" borderId="20" applyAlignment="1" applyProtection="1" pivotButton="0" quotePrefix="0" xfId="0">
      <alignment horizontal="center" vertical="center" wrapText="1"/>
      <protection locked="0" hidden="0"/>
    </xf>
    <xf numFmtId="0" fontId="5" fillId="0" borderId="23" applyAlignment="1" pivotButton="0" quotePrefix="0" xfId="0">
      <alignment horizontal="center" vertical="center" wrapText="1"/>
    </xf>
    <xf numFmtId="0" fontId="5" fillId="0" borderId="4" applyAlignment="1" pivotButton="0" quotePrefix="0" xfId="0">
      <alignment horizontal="center" vertical="center" wrapText="1"/>
    </xf>
    <xf numFmtId="0" fontId="5" fillId="0" borderId="24" applyAlignment="1" pivotButton="0" quotePrefix="0" xfId="0">
      <alignment horizontal="center" vertical="center" wrapText="1"/>
    </xf>
    <xf numFmtId="0" fontId="14" fillId="0" borderId="5" applyAlignment="1" applyProtection="1" pivotButton="0" quotePrefix="0" xfId="0">
      <alignment horizontal="left" vertical="center" wrapText="1"/>
      <protection locked="0" hidden="0"/>
    </xf>
    <xf numFmtId="0" fontId="0" fillId="0" borderId="5" applyProtection="1" pivotButton="0" quotePrefix="0" xfId="0">
      <protection locked="0" hidden="0"/>
    </xf>
    <xf numFmtId="0" fontId="15" fillId="0" borderId="5" applyAlignment="1" applyProtection="1" pivotButton="0" quotePrefix="0" xfId="0">
      <alignment horizontal="left" vertical="center" wrapText="1"/>
      <protection locked="0" hidden="0"/>
    </xf>
    <xf numFmtId="0" fontId="17" fillId="0" borderId="11" applyAlignment="1" pivotButton="0" quotePrefix="0" xfId="0">
      <alignment horizontal="center" vertical="center" wrapText="1"/>
    </xf>
    <xf numFmtId="0" fontId="17" fillId="0" borderId="12" applyAlignment="1" pivotButton="0" quotePrefix="0" xfId="0">
      <alignment horizontal="center" vertical="center" wrapText="1"/>
    </xf>
    <xf numFmtId="0" fontId="17" fillId="0" borderId="13" applyAlignment="1" pivotButton="0" quotePrefix="0" xfId="0">
      <alignment horizontal="center" vertical="center" wrapText="1"/>
    </xf>
    <xf numFmtId="0" fontId="3" fillId="0" borderId="5" applyAlignment="1" pivotButton="0" quotePrefix="0" xfId="0">
      <alignment horizontal="center" vertical="center" wrapText="1"/>
    </xf>
    <xf numFmtId="0" fontId="11" fillId="4" borderId="14" applyAlignment="1" pivotButton="0" quotePrefix="0" xfId="0">
      <alignment horizontal="center"/>
    </xf>
    <xf numFmtId="0" fontId="11" fillId="4" borderId="15" applyAlignment="1" pivotButton="0" quotePrefix="0" xfId="0">
      <alignment horizontal="center"/>
    </xf>
    <xf numFmtId="0" fontId="11" fillId="4" borderId="16" applyAlignment="1" pivotButton="0" quotePrefix="0" xfId="0">
      <alignment horizontal="center"/>
    </xf>
    <xf numFmtId="0" fontId="4" fillId="4" borderId="3" applyAlignment="1" pivotButton="0" quotePrefix="0" xfId="0">
      <alignment horizontal="center"/>
    </xf>
    <xf numFmtId="0" fontId="4" fillId="4" borderId="5" applyAlignment="1" pivotButton="0" quotePrefix="0" xfId="0">
      <alignment horizontal="center"/>
    </xf>
    <xf numFmtId="0" fontId="7" fillId="4" borderId="3" applyAlignment="1" pivotButton="0" quotePrefix="0" xfId="0">
      <alignment horizontal="center" vertical="center"/>
    </xf>
    <xf numFmtId="0" fontId="7" fillId="4" borderId="5" applyAlignment="1" pivotButton="0" quotePrefix="0" xfId="0">
      <alignment horizontal="center" vertical="center"/>
    </xf>
    <xf numFmtId="0" fontId="7" fillId="4" borderId="5" applyAlignment="1" pivotButton="0" quotePrefix="0" xfId="0">
      <alignment horizontal="center"/>
    </xf>
    <xf numFmtId="0" fontId="11" fillId="4" borderId="21" applyAlignment="1" pivotButton="0" quotePrefix="0" xfId="0">
      <alignment horizontal="center"/>
    </xf>
    <xf numFmtId="0" fontId="11" fillId="4" borderId="22" applyAlignment="1" pivotButton="0" quotePrefix="0" xfId="0">
      <alignment horizontal="center"/>
    </xf>
    <xf numFmtId="0" fontId="11" fillId="4" borderId="20" applyAlignment="1" pivotButton="0" quotePrefix="0" xfId="0">
      <alignment horizontal="center"/>
    </xf>
    <xf numFmtId="0" fontId="4" fillId="4" borderId="8" applyAlignment="1" pivotButton="0" quotePrefix="0" xfId="0">
      <alignment horizontal="center" vertical="center"/>
    </xf>
    <xf numFmtId="0" fontId="4" fillId="4" borderId="9" applyAlignment="1" pivotButton="0" quotePrefix="0" xfId="0">
      <alignment horizontal="center" vertical="center"/>
    </xf>
    <xf numFmtId="0" fontId="4" fillId="4" borderId="10" applyAlignment="1" pivotButton="0" quotePrefix="0" xfId="0">
      <alignment horizontal="center" vertical="center"/>
    </xf>
    <xf numFmtId="0" fontId="18" fillId="7" borderId="4" applyAlignment="1" pivotButton="0" quotePrefix="0" xfId="0">
      <alignment horizontal="center" vertical="center" wrapText="1"/>
    </xf>
    <xf numFmtId="0" fontId="18" fillId="7" borderId="25" applyAlignment="1" pivotButton="0" quotePrefix="0" xfId="0">
      <alignment horizontal="center" vertical="center" wrapText="1"/>
    </xf>
    <xf numFmtId="0" fontId="18" fillId="7" borderId="6" applyAlignment="1" pivotButton="0" quotePrefix="0" xfId="0">
      <alignment horizontal="center" vertical="center" wrapText="1"/>
    </xf>
    <xf numFmtId="0" fontId="19" fillId="0" borderId="0" pivotButton="0" quotePrefix="0" xfId="0"/>
    <xf numFmtId="0" fontId="11" fillId="4" borderId="26" applyAlignment="1" pivotButton="0" quotePrefix="0" xfId="0">
      <alignment horizontal="center"/>
    </xf>
    <xf numFmtId="0" fontId="0" fillId="0" borderId="15" pivotButton="0" quotePrefix="0" xfId="0"/>
    <xf numFmtId="0" fontId="0" fillId="0" borderId="16" pivotButton="0" quotePrefix="0" xfId="0"/>
    <xf numFmtId="0" fontId="0" fillId="0" borderId="28" pivotButton="0" quotePrefix="0" xfId="0"/>
    <xf numFmtId="0" fontId="0" fillId="0" borderId="2" pivotButton="0" quotePrefix="0" xfId="0"/>
    <xf numFmtId="0" fontId="0" fillId="0" borderId="29" pivotButton="0" quotePrefix="0" xfId="0"/>
    <xf numFmtId="0" fontId="0" fillId="0" borderId="31" pivotButton="0" quotePrefix="0" xfId="0"/>
    <xf numFmtId="0" fontId="0" fillId="0" borderId="33" pivotButton="0" quotePrefix="0" xfId="0"/>
    <xf numFmtId="0" fontId="0" fillId="0" borderId="19" pivotButton="0" quotePrefix="0" xfId="0"/>
    <xf numFmtId="0" fontId="0" fillId="0" borderId="32" pivotButton="0" quotePrefix="0" xfId="0"/>
    <xf numFmtId="0" fontId="11" fillId="4" borderId="7" applyAlignment="1" pivotButton="0" quotePrefix="0" xfId="0">
      <alignment horizontal="center"/>
    </xf>
    <xf numFmtId="0" fontId="0" fillId="0" borderId="22" pivotButton="0" quotePrefix="0" xfId="0"/>
    <xf numFmtId="0" fontId="0" fillId="0" borderId="20" pivotButton="0" quotePrefix="0" xfId="0"/>
    <xf numFmtId="0" fontId="4" fillId="4" borderId="34" applyAlignment="1" pivotButton="0" quotePrefix="0" xfId="0">
      <alignment horizontal="center" vertical="center"/>
    </xf>
    <xf numFmtId="0" fontId="0" fillId="0" borderId="9" pivotButton="0" quotePrefix="0" xfId="0"/>
    <xf numFmtId="0" fontId="0" fillId="0" borderId="10" pivotButton="0" quotePrefix="0" xfId="0"/>
    <xf numFmtId="0" fontId="0" fillId="0" borderId="4" pivotButton="0" quotePrefix="0" xfId="0"/>
  </cellXfs>
  <cellStyles count="1">
    <cellStyle name="Normal" xfId="0" builtinId="0"/>
  </cellStyles>
  <dxfs count="8">
    <dxf>
      <fill>
        <patternFill>
          <bgColor theme="5"/>
        </patternFill>
      </fill>
    </dxf>
    <dxf>
      <fill>
        <patternFill>
          <bgColor theme="9" tint="0.3999450666829432"/>
        </patternFill>
      </fill>
    </dxf>
    <dxf>
      <fill>
        <patternFill>
          <bgColor rgb="FF92D050"/>
        </patternFill>
      </fill>
    </dxf>
    <dxf>
      <fill>
        <patternFill>
          <bgColor theme="5"/>
        </patternFill>
      </fill>
    </dxf>
    <dxf>
      <fill>
        <patternFill>
          <bgColor rgb="FF92D050"/>
        </patternFill>
      </fill>
    </dxf>
    <dxf>
      <fill>
        <patternFill>
          <bgColor theme="5"/>
        </patternFill>
      </fill>
    </dxf>
    <dxf>
      <fill>
        <patternFill>
          <bgColor rgb="FF92D050"/>
        </patternFill>
      </fill>
    </dxf>
    <dxf>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omments/comment1.xml><?xml version="1.0" encoding="utf-8"?>
<comments xmlns="http://schemas.openxmlformats.org/spreadsheetml/2006/main">
  <authors>
    <author>tc={37622346-C725-994A-9E9D-A3151AD0219F}</author>
    <author>tc={02F31BCD-CBC8-B942-A3C9-1E722A6BFA2B}</author>
    <author>tc={EF55D385-53AF-5343-BC06-BA2516C81361}</author>
    <author>tc={3BF2E294-A7A1-5D46-9D34-9C6039D083D2}</author>
    <author>tc={BD67BE1E-5E4F-5D47-A5DC-DA308C7BDD84}</author>
    <author>tc={15924FA5-4BF3-2141-B653-7578A1AD2B53}</author>
  </authors>
  <commentList>
    <comment ref="D5" authorId="0" shapeId="0">
      <text>
        <t xml:space="preserve">[Threaded comment]
Your version of Excel allows you to read this threaded comment; however, any edits to it will get removed if the file is opened in a newer version of Excel. Learn more: https://go.microsoft.com/fwlink/?linkid=870924
Comment:
    1. Non-nano specific regulatory accepted NAMs refer to methods that were intentionally developed for conventional chemicals and have already gained regulatory acceptance. In this category, all relevant, available OECD TGs are included. 
2. Non-nano specific under validation NAMs collect methods proposed for conventional chemicals that, according to ECVAM repository status, are currently in the stage of validation or peer-reviewed process. Within this category were also included methods that, according to EURL ECVAM (Scientific Advisory Committee, ESAC) have been already validated but not yet implemented in OECD guideline/guidance. 
3. Nano-specific regulatory accepted NAMs describe methods that have already gained regulatory acceptance and were intentionally developed for nanomaterials. In this category, the ISO standards are included (up to now, regulatory accepted nano-specific NAMs recommended by OECD are not available). These regulatory accepted methods can be applied to test key events which are identified as integral parts of various adverse outcomes. 
4. Nano-specific under validation NAMs refer to several methods developed for nanomaterials that according to OECD Working Plan are currently under validation. 
5. Nano-specific under development NAMs is a category that covers all recently proposed methods that have the potential to be applied for assessing human safety of nanomaterials and are presented to the public area through scientific publications, EU project deliverables, SOPs developed within projects, individual labs, etc. and nano-relevant AOPs. 
</t>
      </text>
    </comment>
    <comment ref="E5" authorId="1" shapeId="0">
      <text>
        <t>[Threaded comment]
Your version of Excel allows you to read this threaded comment; however, any edits to it will get removed if the file is opened in a newer version of Excel. Learn more: https://go.microsoft.com/fwlink/?linkid=870924
Comment:
    TIER 1 - under development, scientifically valid
TIER 2 - validated (REACH Standard Information Reqiurements (SIRs) related)</t>
      </text>
    </comment>
    <comment ref="P5" authorId="2" shapeId="0">
      <text>
        <t>[Threaded comment]
Your version of Excel allows you to read this threaded comment; however, any edits to it will get removed if the file is opened in a newer version of Excel. Learn more: https://go.microsoft.com/fwlink/?linkid=870924
Comment:
    Any coated/doped/modified/core-shell structure/etc. nanoforms should be analyzed e.g. Ag coated, Pd doped - at this moment we are NOT interested in nanocomposite</t>
      </text>
    </comment>
    <comment ref="Q5" authorId="3" shapeId="0">
      <text>
        <t>[Threaded comment]
Your version of Excel allows you to read this threaded comment; however, any edits to it will get removed if the file is opened in a newer version of Excel. Learn more: https://go.microsoft.com/fwlink/?linkid=870924
Comment:
    Any form of size distribution reported by authors or measured by manufacturer [nm]</t>
      </text>
    </comment>
    <comment ref="R5" authorId="4" shapeId="0">
      <text>
        <t>[Threaded comment]
Your version of Excel allows you to read this threaded comment; however, any edits to it will get removed if the file is opened in a newer version of Excel. Learn more: https://go.microsoft.com/fwlink/?linkid=870924
Comment:
    e.g. TEM, SEM, AFM, XRD etc. (for pristine; we are not interesed in DLS for dispersion)</t>
      </text>
    </comment>
    <comment ref="S5" authorId="5" shapeId="0">
      <text>
        <t>[Threaded comment]
Your version of Excel allows you to read this threaded comment; however, any edits to it will get removed if the file is opened in a newer version of Excel. Learn more: https://go.microsoft.com/fwlink/?linkid=870924
Comment:
    According to: https://echa.europa.eu/documents/10162/13655/how_to_register_nano_en.pdf/f8c046ec-f60b-4349-492b-e915fd9e3ca0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outlinePr summaryBelow="1" summaryRight="1"/>
    <pageSetUpPr/>
  </sheetPr>
  <dimension ref="A1:R14"/>
  <sheetViews>
    <sheetView topLeftCell="A3" zoomScale="70" zoomScaleNormal="70" workbookViewId="0">
      <selection activeCell="I14" sqref="I14"/>
    </sheetView>
  </sheetViews>
  <sheetFormatPr baseColWidth="10" defaultColWidth="8.83203125" defaultRowHeight="15"/>
  <cols>
    <col width="22.5" customWidth="1" style="9" min="1" max="1"/>
    <col width="24" customWidth="1" style="9" min="2" max="2"/>
    <col width="22.5" customWidth="1" style="9" min="3" max="3"/>
    <col width="24.83203125" customWidth="1" style="9" min="4" max="4"/>
    <col width="22.5" customWidth="1" style="9" min="5" max="5"/>
    <col width="24.5" customWidth="1" style="9" min="6" max="6"/>
    <col width="39.5" customWidth="1" style="9" min="7" max="7"/>
    <col width="31" customWidth="1" style="9" min="8" max="8"/>
    <col width="30.1640625" customWidth="1" style="9" min="9" max="9"/>
    <col width="25.83203125" customWidth="1" style="9" min="10" max="10"/>
    <col width="30.5" customWidth="1" style="9" min="11" max="14"/>
    <col width="37.83203125" customWidth="1" style="9" min="15" max="15"/>
    <col width="31.83203125" customWidth="1" style="9" min="16" max="17"/>
    <col width="37.1640625" customWidth="1" style="9" min="18" max="18"/>
    <col width="8.83203125" customWidth="1" style="9" min="19" max="16384"/>
  </cols>
  <sheetData>
    <row r="1" ht="25" customHeight="1" thickBot="1">
      <c r="A1" s="54" t="inlineStr">
        <is>
          <t>General</t>
        </is>
      </c>
      <c r="B1" s="55" t="n"/>
      <c r="C1" s="55" t="n"/>
      <c r="D1" s="55" t="n"/>
      <c r="E1" s="55" t="n"/>
      <c r="F1" s="55" t="n"/>
      <c r="G1" s="56" t="n"/>
    </row>
    <row r="2" ht="64" customHeight="1" thickBot="1">
      <c r="A2" s="5" t="inlineStr">
        <is>
          <t>Authors</t>
        </is>
      </c>
      <c r="B2" s="6" t="inlineStr">
        <is>
          <t>Title</t>
        </is>
      </c>
      <c r="C2" s="6" t="inlineStr">
        <is>
          <t>DOI</t>
        </is>
      </c>
      <c r="D2" s="6" t="inlineStr">
        <is>
          <t>Evaluator</t>
        </is>
      </c>
      <c r="E2" s="6" t="inlineStr">
        <is>
          <t>Endpoint (1st level of description)</t>
        </is>
      </c>
      <c r="F2" s="6" t="inlineStr">
        <is>
          <t>Alternative endpoint 1 (2nd level of description)</t>
        </is>
      </c>
      <c r="G2" s="7" t="inlineStr">
        <is>
          <t>Alternative endpoint 2 (3rd level of description)</t>
        </is>
      </c>
      <c r="I2" s="12">
        <f>IF(COUNTA(A10:R10,A14:I14)=27,"INPUTS CORRECT","MISSING SCORES")</f>
        <v/>
      </c>
    </row>
    <row r="3" ht="94.25" customHeight="1" thickBot="1">
      <c r="A3" s="24" t="inlineStr">
        <is>
          <t>Numano, Takamasa and Xu, Jiegou and Futakuchi, Mitsuru and Fukamachi, Katsumi and Alex and er, David B. and Furukawa, Fumio and Kanno, Jun and Hirose, Akihiko and Tsuda, Hiroyuki and Suzui, Masumi</t>
        </is>
      </c>
      <c r="B3" s="24" t="inlineStr">
        <is>
          <t>Comparative Study of Toxic Effects of Anatase and Rutile Type Nanosized Titanium Dioxide Particles &lt;i&gt;in vivo&lt;/i&gt; and &lt;i&gt;in vitro&lt;/i&gt;</t>
        </is>
      </c>
      <c r="C3" s="24" t="inlineStr">
        <is>
          <t>10.7314/APJCP.2014.15.2.929</t>
        </is>
      </c>
      <c r="D3" s="24" t="n"/>
      <c r="E3" s="24" t="n"/>
      <c r="F3" s="24" t="n"/>
      <c r="G3" s="25" t="n"/>
    </row>
    <row r="4" ht="24" customHeight="1">
      <c r="A4" s="39" t="inlineStr">
        <is>
          <t>S SCORE</t>
        </is>
      </c>
      <c r="B4" s="57" t="n"/>
      <c r="C4" s="57" t="n"/>
      <c r="D4" s="57" t="n"/>
      <c r="E4" s="57" t="n"/>
      <c r="F4" s="57" t="n"/>
      <c r="G4" s="57" t="n"/>
      <c r="H4" s="57" t="n"/>
      <c r="I4" s="57" t="n"/>
      <c r="J4" s="57" t="n"/>
      <c r="K4" s="57" t="n"/>
      <c r="L4" s="57" t="n"/>
      <c r="M4" s="57" t="n"/>
      <c r="N4" s="57" t="n"/>
      <c r="O4" s="57" t="n"/>
      <c r="P4" s="57" t="n"/>
      <c r="Q4" s="57" t="n"/>
      <c r="R4" s="58" t="n"/>
    </row>
    <row r="5" ht="24" customHeight="1">
      <c r="A5" s="42" t="inlineStr">
        <is>
          <t>Substance (chemical or nanomaterial) characterization</t>
        </is>
      </c>
      <c r="B5" s="59" t="n"/>
      <c r="C5" s="59" t="n"/>
      <c r="D5" s="59" t="n"/>
      <c r="E5" s="59" t="n"/>
      <c r="F5" s="59" t="n"/>
      <c r="G5" s="59" t="n"/>
      <c r="H5" s="59" t="n"/>
      <c r="I5" s="59" t="n"/>
      <c r="J5" s="60" t="n"/>
      <c r="K5" s="43" t="inlineStr">
        <is>
          <t>Other specific nanomaterial characterization</t>
        </is>
      </c>
      <c r="L5" s="61" t="n"/>
      <c r="M5" s="61" t="n"/>
      <c r="N5" s="61" t="n"/>
      <c r="O5" s="61" t="n"/>
      <c r="P5" s="61" t="n"/>
      <c r="Q5" s="61" t="n"/>
      <c r="R5" s="62" t="n"/>
    </row>
    <row r="6" ht="24" customHeight="1">
      <c r="A6" s="63" t="n"/>
      <c r="B6" s="57" t="n"/>
      <c r="C6" s="57" t="n"/>
      <c r="D6" s="57" t="n"/>
      <c r="E6" s="57" t="n"/>
      <c r="F6" s="57" t="n"/>
      <c r="G6" s="57" t="n"/>
      <c r="H6" s="57" t="n"/>
      <c r="I6" s="57" t="n"/>
      <c r="J6" s="58" t="n"/>
      <c r="K6" s="43" t="inlineStr">
        <is>
          <t>A: Pristine nanoparticle</t>
        </is>
      </c>
      <c r="L6" s="61" t="n"/>
      <c r="M6" s="61" t="n"/>
      <c r="N6" s="61" t="n"/>
      <c r="O6" s="62" t="n"/>
      <c r="P6" s="43" t="inlineStr">
        <is>
          <t>B: Nanoparticle in the exposure medium</t>
        </is>
      </c>
      <c r="Q6" s="61" t="n"/>
      <c r="R6" s="62" t="n"/>
    </row>
    <row r="7" ht="19" customHeight="1">
      <c r="A7" s="2" t="inlineStr">
        <is>
          <t>1_ID</t>
        </is>
      </c>
      <c r="B7" s="2" t="inlineStr">
        <is>
          <t>2_SOURCE</t>
        </is>
      </c>
      <c r="C7" s="2" t="inlineStr">
        <is>
          <t>3_PURITY</t>
        </is>
      </c>
      <c r="D7" s="2" t="inlineStr">
        <is>
          <t>4_ENDOTOXIN</t>
        </is>
      </c>
      <c r="E7" s="2" t="inlineStr">
        <is>
          <t>5_IMPURITIES</t>
        </is>
      </c>
      <c r="F7" s="2" t="inlineStr">
        <is>
          <t>6_CONC_MED</t>
        </is>
      </c>
      <c r="G7" s="2" t="inlineStr">
        <is>
          <t>7_DISP_PROT</t>
        </is>
      </c>
      <c r="H7" s="2" t="inlineStr">
        <is>
          <t>8_STABILITY</t>
        </is>
      </c>
      <c r="I7" s="2" t="inlineStr">
        <is>
          <t>9_DOSES</t>
        </is>
      </c>
      <c r="J7" s="3" t="inlineStr">
        <is>
          <t>10_MED_TYPE</t>
        </is>
      </c>
      <c r="K7" s="4" t="inlineStr">
        <is>
          <t>11_SIZE</t>
        </is>
      </c>
      <c r="L7" s="2" t="inlineStr">
        <is>
          <t>12_AREA</t>
        </is>
      </c>
      <c r="M7" s="2" t="inlineStr">
        <is>
          <t>13_CHARGE</t>
        </is>
      </c>
      <c r="N7" s="2" t="inlineStr">
        <is>
          <t>14_SHAPE</t>
        </is>
      </c>
      <c r="O7" s="3" t="inlineStr">
        <is>
          <t>15_OTHER</t>
        </is>
      </c>
      <c r="P7" s="4" t="inlineStr">
        <is>
          <t>16_SIZE_MED</t>
        </is>
      </c>
      <c r="Q7" s="2" t="inlineStr">
        <is>
          <t>17_CHARGE_MED</t>
        </is>
      </c>
      <c r="R7" s="2" t="inlineStr">
        <is>
          <t>18_OTHER_MED</t>
        </is>
      </c>
    </row>
    <row r="8" ht="136.75" customHeight="1">
      <c r="A8" s="14" t="inlineStr">
        <is>
          <t>Was the test substance identified?</t>
        </is>
      </c>
      <c r="B8" s="14" t="inlineStr">
        <is>
          <t xml:space="preserve">Is information on the source/origin of the substance given? </t>
        </is>
      </c>
      <c r="C8" s="14" t="inlineStr">
        <is>
          <t>Is purity (concentration) of the substance given?</t>
        </is>
      </c>
      <c r="D8" s="14" t="inlineStr">
        <is>
          <t>Is endotoxin content of the substance given?</t>
        </is>
      </c>
      <c r="E8" s="14" t="inlineStr">
        <is>
          <t>Were impurities stated?</t>
        </is>
      </c>
      <c r="F8" s="14" t="inlineStr">
        <is>
          <t>Was the substance concentration measured in the exposure medium?</t>
        </is>
      </c>
      <c r="G8" s="14" t="inlineStr">
        <is>
          <t>When the substance is a nanoparticle (NP) were protocols of dispersion and characterization in the exposure medium identified? Or, were protocols of preparation of exposure medium stated?</t>
        </is>
      </c>
      <c r="H8" s="14" t="inlineStr">
        <is>
          <t>Was the stability of the substance concentration measured during the exposure period?</t>
        </is>
      </c>
      <c r="I8" s="14" t="inlineStr">
        <is>
          <t>Are doses administered or concentrations in exposure media given?</t>
        </is>
      </c>
      <c r="J8" s="14" t="inlineStr">
        <is>
          <t>Was the type of test medium or vehicle used stated?</t>
        </is>
      </c>
      <c r="K8" s="14" t="inlineStr">
        <is>
          <t>Size</t>
        </is>
      </c>
      <c r="L8" s="14" t="inlineStr">
        <is>
          <t>Surface area</t>
        </is>
      </c>
      <c r="M8" s="14" t="inlineStr">
        <is>
          <t>Surface charge</t>
        </is>
      </c>
      <c r="N8" s="14" t="inlineStr">
        <is>
          <t>Shape</t>
        </is>
      </c>
      <c r="O8" s="14" t="inlineStr">
        <is>
          <t>Other relevant information (i.e. crystal structure, solubility, magnetic properties, acidity/basicity, redox potential, catalysis, photosensitivity, hydrophobicity, radical production capacity, Kow, etc.)</t>
        </is>
      </c>
      <c r="P8" s="15" t="inlineStr">
        <is>
          <t>Size at the start or at the end of the exposure period</t>
        </is>
      </c>
      <c r="Q8" s="14" t="inlineStr">
        <is>
          <t>Surface charge</t>
        </is>
      </c>
      <c r="R8" s="14" t="inlineStr">
        <is>
          <t>Other relevant information (i.e. ion release, solubility, shape, etc.)</t>
        </is>
      </c>
    </row>
    <row r="9" ht="134.5" customHeight="1" thickBot="1">
      <c r="A9" s="16" t="inlineStr">
        <is>
          <t>Chemical name, CAS number and/or chemical composition/structure/surface chemistry including coating</t>
        </is>
      </c>
      <c r="B9" s="16" t="n"/>
      <c r="C9" s="16" t="inlineStr">
        <is>
          <t>Purity refers to the concentration of the chemical or nanomaterial in the powder or in the solution/dispersion</t>
        </is>
      </c>
      <c r="D9" s="16" t="inlineStr">
        <is>
          <t>This question is not applicable for ecotoxicity studies</t>
        </is>
      </c>
      <c r="E9" s="16" t="n"/>
      <c r="F9" s="16" t="n"/>
      <c r="G9" s="16" t="inlineStr">
        <is>
          <t>Protocols established by NANoREG or any other Project or agency. If the substance is not a NP or a dispersion step is not needed (i.e. NP aerosols) give a score of 1.</t>
        </is>
      </c>
      <c r="H9" s="16" t="inlineStr">
        <is>
          <t>Stability of test compound may be assumed in in vivo human toxicity studies where solutions of the test item were preparedfreshly prior to each administration during the exposure period.</t>
        </is>
      </c>
      <c r="I9" s="16" t="inlineStr">
        <is>
          <t>The tested doses or concentrations should be indicated or at least the range and number of concentrations with the dilution factor</t>
        </is>
      </c>
      <c r="J9" s="16" t="inlineStr">
        <is>
          <t>If the compartment is sewage treatment plant give a score of 1.</t>
        </is>
      </c>
      <c r="K9" s="16" t="n"/>
      <c r="L9" s="16" t="n"/>
      <c r="M9" s="16" t="n"/>
      <c r="N9" s="16" t="n"/>
      <c r="O9" s="16" t="n"/>
      <c r="P9" s="16" t="inlineStr">
        <is>
          <t>The size of the single nanoparticle, if it is the case in the exposure medium or as aggregate/agglomerate should be provided.</t>
        </is>
      </c>
      <c r="Q9" s="16" t="n"/>
      <c r="R9" s="16" t="inlineStr">
        <is>
          <t>In case of aerosols, give a score of 1.</t>
        </is>
      </c>
    </row>
    <row r="10" ht="42.5" customHeight="1" thickBot="1">
      <c r="A10" s="13" t="n"/>
      <c r="B10" s="13" t="n"/>
      <c r="C10" s="13" t="n"/>
      <c r="D10" s="13" t="n"/>
      <c r="E10" s="13" t="n"/>
      <c r="F10" s="13" t="n"/>
      <c r="G10" s="13" t="n"/>
      <c r="H10" s="13" t="n"/>
      <c r="I10" s="13" t="n"/>
      <c r="J10" s="13" t="n"/>
      <c r="K10" s="13" t="n"/>
      <c r="L10" s="13" t="n"/>
      <c r="M10" s="13" t="n"/>
      <c r="N10" s="13" t="n"/>
      <c r="O10" s="13" t="n"/>
      <c r="P10" s="13" t="n"/>
      <c r="Q10" s="13" t="n"/>
      <c r="R10" s="13" t="n"/>
    </row>
    <row r="11" ht="31.75" customHeight="1">
      <c r="A11" s="41" t="inlineStr">
        <is>
          <t>K SCORE</t>
        </is>
      </c>
      <c r="B11" s="57" t="n"/>
      <c r="C11" s="57" t="n"/>
      <c r="D11" s="57" t="n"/>
      <c r="E11" s="57" t="n"/>
      <c r="F11" s="57" t="n"/>
      <c r="G11" s="57" t="n"/>
      <c r="H11" s="57" t="n"/>
      <c r="I11" s="58" t="n"/>
      <c r="J11" s="10" t="n"/>
      <c r="K11" s="10" t="n"/>
      <c r="L11" s="10" t="n"/>
      <c r="M11" s="10" t="n"/>
      <c r="N11" s="10" t="n"/>
      <c r="O11" s="10" t="n"/>
      <c r="P11" s="10" t="n"/>
      <c r="Q11" s="10" t="n"/>
      <c r="R11" s="10" t="n"/>
    </row>
    <row r="12" ht="19" customHeight="1">
      <c r="A12" s="8" t="inlineStr">
        <is>
          <t>1_TEST_MODEL</t>
        </is>
      </c>
      <c r="B12" s="8" t="inlineStr">
        <is>
          <t>2_SOURCE_MODEL</t>
        </is>
      </c>
      <c r="C12" s="8" t="inlineStr">
        <is>
          <t>3_SYSTEM_PROP</t>
        </is>
      </c>
      <c r="D12" s="8" t="inlineStr">
        <is>
          <t>4_ADMINISTRATION</t>
        </is>
      </c>
      <c r="E12" s="8" t="inlineStr">
        <is>
          <t>5_EXP_DURATION</t>
        </is>
      </c>
      <c r="F12" s="8" t="inlineStr">
        <is>
          <t>6_NEG_POS</t>
        </is>
      </c>
      <c r="G12" s="8" t="inlineStr">
        <is>
          <t>7_NUM_REPLICATES</t>
        </is>
      </c>
      <c r="H12" s="8" t="inlineStr">
        <is>
          <t>8_ENDPOINT_DESC</t>
        </is>
      </c>
      <c r="I12" s="8" t="inlineStr">
        <is>
          <t>9_STATISTICS</t>
        </is>
      </c>
      <c r="J12" s="11" t="n"/>
      <c r="K12" s="11" t="n"/>
      <c r="L12" s="11" t="n"/>
      <c r="M12" s="11" t="n"/>
      <c r="N12" s="11" t="n"/>
      <c r="O12" s="11" t="n"/>
    </row>
    <row r="13" ht="115" customHeight="1" thickBot="1">
      <c r="A13" s="17" t="inlineStr">
        <is>
          <t>Is the test model given and appropriately described?</t>
        </is>
      </c>
      <c r="B13" s="18" t="inlineStr">
        <is>
          <t>Is information given on the source/origin of the animal model?</t>
        </is>
      </c>
      <c r="C13" s="17" t="inlineStr">
        <is>
          <t xml:space="preserve">Are necessary information on test system properties, and on conditions of cultivation and maintenance given?  </t>
        </is>
      </c>
      <c r="D13" s="17" t="inlineStr">
        <is>
          <t>Is the method of administration given?</t>
        </is>
      </c>
      <c r="E13" s="17" t="inlineStr">
        <is>
          <t>Are duration of exposure as well as time-points of observations explained?</t>
        </is>
      </c>
      <c r="F13" s="17" t="inlineStr">
        <is>
          <t>Were negative and positive controls included (where and when needed)?</t>
        </is>
      </c>
      <c r="G13" s="17" t="inlineStr">
        <is>
          <t>Is the number of replicates (or complete repetitions of experiment) given?</t>
        </is>
      </c>
      <c r="H13" s="17" t="inlineStr">
        <is>
          <t>Are the study endpoint(s) and their method(s) of determination clearly described?</t>
        </is>
      </c>
      <c r="I13" s="17" t="inlineStr">
        <is>
          <t>Have the results been analysed using statistical methods?</t>
        </is>
      </c>
      <c r="J13" s="11" t="n"/>
      <c r="K13" s="11" t="n"/>
      <c r="L13" s="11" t="n"/>
      <c r="M13" s="11" t="n"/>
      <c r="N13" s="11" t="n"/>
      <c r="O13" s="11" t="n"/>
    </row>
    <row r="14" ht="36" customHeight="1" thickBot="1">
      <c r="A14" s="13" t="n"/>
      <c r="B14" s="13" t="n"/>
      <c r="C14" s="13" t="n"/>
      <c r="D14" s="13" t="n"/>
      <c r="E14" s="13" t="n"/>
      <c r="F14" s="13" t="n"/>
      <c r="G14" s="13" t="n"/>
      <c r="H14" s="13" t="n"/>
      <c r="I14" s="13" t="n"/>
      <c r="J14" s="11" t="n"/>
      <c r="K14" s="11" t="n"/>
      <c r="L14" s="11" t="n"/>
      <c r="M14" s="11" t="n"/>
      <c r="N14" s="11" t="n"/>
      <c r="O14" s="11" t="n"/>
    </row>
  </sheetData>
  <sheetProtection selectLockedCells="0" selectUnlockedCells="0" sheet="1" objects="1" insertRows="1" insertHyperlinks="1" autoFilter="1" scenarios="1" formatColumns="1" deleteColumns="1" insertColumns="1" pivotTables="1" deleteRows="1" formatCells="1" formatRows="1" sort="1"/>
  <mergeCells count="7">
    <mergeCell ref="A1:G1"/>
    <mergeCell ref="A4:R4"/>
    <mergeCell ref="A11:I11"/>
    <mergeCell ref="A5:J6"/>
    <mergeCell ref="K5:R5"/>
    <mergeCell ref="K6:O6"/>
    <mergeCell ref="P6:R6"/>
  </mergeCells>
  <conditionalFormatting sqref="A3:G3">
    <cfRule type="containsBlanks" priority="9" dxfId="0">
      <formula>LEN(TRIM(A3))=0</formula>
    </cfRule>
    <cfRule type="notContainsBlanks" priority="10" dxfId="2">
      <formula>LEN(TRIM(A3))&gt;0</formula>
    </cfRule>
  </conditionalFormatting>
  <conditionalFormatting sqref="A14:I14">
    <cfRule type="containsBlanks" priority="4" dxfId="0">
      <formula>LEN(TRIM(A14))=0</formula>
    </cfRule>
    <cfRule type="notContainsBlanks" priority="12" dxfId="2">
      <formula>LEN(TRIM(A14))&gt;0</formula>
    </cfRule>
  </conditionalFormatting>
  <conditionalFormatting sqref="A10:R10">
    <cfRule type="containsBlanks" priority="6" dxfId="0">
      <formula>LEN(TRIM(A10))=0</formula>
    </cfRule>
    <cfRule type="notContainsBlanks" priority="11" dxfId="2">
      <formula>LEN(TRIM(A10))&gt;0</formula>
    </cfRule>
  </conditionalFormatting>
  <conditionalFormatting sqref="I2">
    <cfRule type="cellIs" priority="1" operator="equal" dxfId="1">
      <formula>"INPUTS CORRECT"</formula>
    </cfRule>
    <cfRule type="cellIs" priority="2" operator="equal" dxfId="0">
      <formula>"MISSING SCORES"</formula>
    </cfRule>
  </conditionalFormatting>
  <dataValidations count="2">
    <dataValidation sqref="A10:R10 A14:I14" showErrorMessage="1" showInputMessage="1" allowBlank="1" type="whole">
      <formula1>0</formula1>
      <formula2>1</formula2>
    </dataValidation>
    <dataValidation sqref="E3" showErrorMessage="1" showDropDown="0" showInputMessage="1" allowBlank="0" promptTitle="Endpoints List" prompt="Please select a endpoint from the list" type="list">
      <formula1>='endpoints_dictionary'!A2:A26</formula1>
    </dataValidation>
  </dataValidations>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W5"/>
  <sheetViews>
    <sheetView zoomScale="70" zoomScaleNormal="70" workbookViewId="0">
      <selection activeCell="D9" sqref="D9"/>
    </sheetView>
  </sheetViews>
  <sheetFormatPr baseColWidth="10" defaultColWidth="8.83203125" defaultRowHeight="16"/>
  <cols>
    <col width="32.6640625" customWidth="1" style="29" min="1" max="1"/>
    <col width="24.33203125" customWidth="1" style="29" min="2" max="7"/>
    <col width="13.6640625" customWidth="1" style="29" min="8" max="14"/>
    <col width="13.6640625" customWidth="1" style="31" min="15" max="15"/>
    <col width="13.6640625" customWidth="1" style="29" min="16" max="16"/>
    <col width="13.6640625" customWidth="1" style="30" min="17" max="17"/>
    <col width="13.6640625" customWidth="1" style="29" min="18" max="23"/>
    <col width="8.83203125" customWidth="1" style="9" min="24" max="16384"/>
  </cols>
  <sheetData>
    <row r="1" ht="25" customHeight="1" thickBot="1">
      <c r="A1" s="64" t="inlineStr">
        <is>
          <t>GENERAL</t>
        </is>
      </c>
      <c r="B1" s="65" t="n"/>
      <c r="C1" s="65" t="n"/>
      <c r="D1" s="65" t="n"/>
      <c r="E1" s="65" t="n"/>
      <c r="F1" s="65" t="n"/>
      <c r="G1" s="66" t="n"/>
      <c r="H1" s="9" t="n"/>
      <c r="I1" s="9" t="n"/>
      <c r="J1" s="9" t="n"/>
      <c r="K1" s="9" t="n"/>
      <c r="L1" s="9" t="n"/>
      <c r="M1" s="9" t="n"/>
      <c r="N1" s="9" t="n"/>
      <c r="O1" s="9" t="n"/>
      <c r="P1" s="9" t="n"/>
      <c r="Q1" s="9" t="n"/>
      <c r="R1" s="9" t="n"/>
      <c r="S1" s="9" t="n"/>
      <c r="T1" s="9" t="n"/>
      <c r="U1" s="9" t="n"/>
      <c r="V1" s="9" t="n"/>
      <c r="W1" s="9" t="n"/>
    </row>
    <row r="2" ht="88.75" customHeight="1">
      <c r="A2" s="26" t="inlineStr">
        <is>
          <t>Authors</t>
        </is>
      </c>
      <c r="B2" s="27" t="inlineStr">
        <is>
          <t>Title</t>
        </is>
      </c>
      <c r="C2" s="27" t="inlineStr">
        <is>
          <t>DOI</t>
        </is>
      </c>
      <c r="D2" s="27" t="inlineStr">
        <is>
          <t>Evaluator</t>
        </is>
      </c>
      <c r="E2" s="27" t="inlineStr">
        <is>
          <t>Endpoint (1st level of description)</t>
        </is>
      </c>
      <c r="F2" s="27" t="inlineStr">
        <is>
          <t>Alternative endpoint 1 (2nd level of description)</t>
        </is>
      </c>
      <c r="G2" s="28" t="inlineStr">
        <is>
          <t>Alternative endpoint 2 (3rd level of description)</t>
        </is>
      </c>
      <c r="H2" s="9" t="n"/>
      <c r="I2" s="9" t="n"/>
      <c r="J2" s="9" t="n"/>
      <c r="K2" s="9" t="n"/>
      <c r="L2" s="9" t="n"/>
      <c r="M2" s="9" t="n"/>
      <c r="N2" s="9" t="n"/>
      <c r="O2" s="9" t="n"/>
      <c r="P2" s="9" t="n"/>
      <c r="Q2" s="9" t="n"/>
      <c r="R2" s="9" t="n"/>
      <c r="S2" s="9" t="n"/>
      <c r="T2" s="9" t="n"/>
      <c r="U2" s="9" t="n"/>
      <c r="V2" s="9" t="n"/>
      <c r="W2" s="9" t="n"/>
    </row>
    <row r="3" ht="104.5" customHeight="1" thickBot="1">
      <c r="A3" s="32">
        <f>SCORING!A3</f>
        <v/>
      </c>
      <c r="B3" s="33">
        <f>SCORING!B3</f>
        <v/>
      </c>
      <c r="C3" s="33">
        <f>SCORING!C3</f>
        <v/>
      </c>
      <c r="D3" s="33">
        <f>SCORING!D3</f>
        <v/>
      </c>
      <c r="E3" s="33">
        <f>SCORING!E3</f>
        <v/>
      </c>
      <c r="F3" s="33">
        <f>SCORING!F3</f>
        <v/>
      </c>
      <c r="G3" s="34">
        <f>SCORING!G3</f>
        <v/>
      </c>
      <c r="H3" s="9" t="n"/>
      <c r="I3" s="9" t="n"/>
      <c r="J3" s="9" t="n"/>
      <c r="K3" s="9" t="n"/>
      <c r="L3" s="9" t="n"/>
      <c r="M3" s="9" t="n"/>
      <c r="N3" s="9" t="n"/>
      <c r="O3" s="9" t="n"/>
      <c r="P3" s="9" t="n"/>
      <c r="Q3" s="9" t="n"/>
      <c r="R3" s="9" t="n"/>
      <c r="S3" s="9" t="n"/>
      <c r="T3" s="9" t="n"/>
      <c r="U3" s="9" t="n"/>
      <c r="V3" s="9" t="n"/>
      <c r="W3" s="9" t="n"/>
    </row>
    <row r="4" ht="51" customHeight="1">
      <c r="A4" s="67" t="inlineStr">
        <is>
          <t>DETAILS</t>
        </is>
      </c>
      <c r="B4" s="68" t="n"/>
      <c r="C4" s="68" t="n"/>
      <c r="D4" s="68" t="n"/>
      <c r="E4" s="68" t="n"/>
      <c r="F4" s="68" t="n"/>
      <c r="G4" s="69" t="n"/>
      <c r="H4" s="9" t="n"/>
      <c r="I4" s="9" t="n"/>
      <c r="J4" s="9" t="n"/>
      <c r="K4" s="9" t="n"/>
      <c r="L4" s="9" t="n"/>
      <c r="M4" s="9" t="n"/>
      <c r="N4" s="9" t="n"/>
      <c r="O4" s="9" t="n"/>
      <c r="P4" s="9" t="n"/>
      <c r="Q4" s="9" t="n"/>
      <c r="R4" s="9" t="n"/>
      <c r="S4" s="9" t="n"/>
      <c r="T4" s="9" t="n"/>
      <c r="U4" s="9" t="n"/>
      <c r="V4" s="9" t="n"/>
      <c r="W4" s="9" t="n"/>
    </row>
    <row r="5" ht="207" customHeight="1">
      <c r="A5" s="35" t="inlineStr">
        <is>
          <t>Organ/system</t>
        </is>
      </c>
      <c r="B5" s="35" t="inlineStr">
        <is>
          <t>Species</t>
        </is>
      </c>
      <c r="C5" s="35" t="inlineStr">
        <is>
          <t>Cell type/Organ of origin</t>
        </is>
      </c>
      <c r="D5" s="35" t="inlineStr">
        <is>
          <t>NAMs_stage</t>
        </is>
      </c>
      <c r="E5" s="35" t="inlineStr">
        <is>
          <t>TIER</t>
        </is>
      </c>
      <c r="F5" s="35" t="inlineStr">
        <is>
          <t>Method_type</t>
        </is>
      </c>
      <c r="G5" s="35" t="inlineStr">
        <is>
          <t>Document type (publication, OECD TG, etc.)</t>
        </is>
      </c>
      <c r="H5" s="35" t="inlineStr">
        <is>
          <t xml:space="preserve">  Guideline / standard number (ISO, OECD TG/GD, SOP, WPMN etc.)</t>
        </is>
      </c>
      <c r="I5" s="35" t="inlineStr">
        <is>
          <t xml:space="preserve"> Guideline/ standard reference</t>
        </is>
      </c>
      <c r="J5" s="35" t="inlineStr">
        <is>
          <t xml:space="preserve"> Guideline/ strandard_title</t>
        </is>
      </c>
      <c r="K5" s="35" t="inlineStr">
        <is>
          <t>Method_(NAM)
/measurement</t>
        </is>
      </c>
      <c r="L5" s="35" t="inlineStr">
        <is>
          <t>Methods_description</t>
        </is>
      </c>
      <c r="M5" s="35" t="inlineStr">
        <is>
          <t>AOP</t>
        </is>
      </c>
      <c r="N5" s="35" t="inlineStr">
        <is>
          <t>KE</t>
        </is>
      </c>
      <c r="O5" s="35" t="inlineStr">
        <is>
          <t>Nanoform ID,  if available
(e.g. JRC NM102)</t>
        </is>
      </c>
      <c r="P5" s="35" t="inlineStr">
        <is>
          <t>Chemical composition</t>
        </is>
      </c>
      <c r="Q5" s="35" t="inlineStr">
        <is>
          <t>Size distribution
[nm+/-SD]</t>
        </is>
      </c>
      <c r="R5" s="35" t="inlineStr">
        <is>
          <t>Size distribution _ measurement method</t>
        </is>
      </c>
      <c r="S5" s="35" t="inlineStr">
        <is>
          <t>Shape</t>
        </is>
      </c>
      <c r="T5" s="35" t="inlineStr">
        <is>
          <t>Surface coating</t>
        </is>
      </c>
      <c r="U5" s="35" t="inlineStr">
        <is>
          <t>Crystallinity</t>
        </is>
      </c>
      <c r="V5" s="35" t="inlineStr">
        <is>
          <t>Surface area (SSA and/or VSSA if available)
[m2/g]</t>
        </is>
      </c>
      <c r="W5" s="35" t="inlineStr">
        <is>
          <t>Other phys-chem characteristic available (yes/no)</t>
        </is>
      </c>
    </row>
  </sheetData>
  <sheetProtection selectLockedCells="0" selectUnlockedCells="0" sheet="1" objects="1" insertRows="1" insertHyperlinks="1" autoFilter="1" scenarios="1" formatColumns="1" deleteColumns="1" insertColumns="1" pivotTables="1" deleteRows="1" formatCells="1" formatRows="1" sort="1"/>
  <mergeCells count="2">
    <mergeCell ref="A1:G1"/>
    <mergeCell ref="A4:G4"/>
  </mergeCells>
  <dataValidations count="7">
    <dataValidation sqref="W6:W1048576" showErrorMessage="1" showInputMessage="1" allowBlank="1" type="list">
      <formula1>"yes,no"</formula1>
    </dataValidation>
    <dataValidation sqref="D6:D1048576" showErrorMessage="1" showInputMessage="1" allowBlank="1" type="list">
      <formula1>"1. non-nano specific regulatory accepted NAMs,2. non-nano specific under validation NAMs,3. nano-specific regulatory accepted NAMs,4. nano-specific under validation NAMs,5. nano-specific under development NAMs,6. (only in silico) nano-specific model "</formula1>
    </dataValidation>
    <dataValidation sqref="U6:U1048576" showErrorMessage="1" showInputMessage="1" allowBlank="1" type="list">
      <formula1>"anatase,rutile,brookite,anatase+rutile,anatase+brookite,rutile+brookite,others"</formula1>
    </dataValidation>
    <dataValidation sqref="S6:S1048576" showErrorMessage="1" showInputMessage="1" allowBlank="1" type="list">
      <formula1>"spheroidal,platelets,eongated,multimodal shapes,not provided"</formula1>
    </dataValidation>
    <dataValidation sqref="F6:F1048576" showErrorMessage="1" showInputMessage="1" allowBlank="1" type="list">
      <formula1>"in chemico,in silico,in vitro,ex vivo,in vivo"</formula1>
    </dataValidation>
    <dataValidation sqref="G6:G1048576" showErrorMessage="1" showInputMessage="1" allowBlank="1" type="list">
      <formula1>"ECVAM Repository,EFSA GD,EPA Repository,ISO,OECD Guidance Document,OECD TG,OECD Working Plan,Publication,SOP"</formula1>
    </dataValidation>
    <dataValidation sqref="E6:E1048576" showErrorMessage="1" showInputMessage="1" allowBlank="1" type="list">
      <formula1>"TIER 1,TIER 2"</formula1>
    </dataValidation>
  </dataValidations>
  <pageMargins left="0.7" right="0.7" top="0.75" bottom="0.75" header="0.3" footer="0.3"/>
  <legacyDrawing r:id="anysvml"/>
</worksheet>
</file>

<file path=xl/worksheets/sheet3.xml><?xml version="1.0" encoding="utf-8"?>
<worksheet xmlns="http://schemas.openxmlformats.org/spreadsheetml/2006/main">
  <sheetPr>
    <outlinePr summaryBelow="1" summaryRight="1"/>
    <pageSetUpPr/>
  </sheetPr>
  <dimension ref="A1:F8"/>
  <sheetViews>
    <sheetView tabSelected="1" workbookViewId="0">
      <selection activeCell="F12" sqref="F12"/>
    </sheetView>
  </sheetViews>
  <sheetFormatPr baseColWidth="10" defaultRowHeight="15"/>
  <cols>
    <col width="14.83203125" customWidth="1" min="2" max="2"/>
  </cols>
  <sheetData>
    <row r="1" ht="58" customHeight="1">
      <c r="A1" s="50" t="inlineStr">
        <is>
          <t>SUM</t>
        </is>
      </c>
      <c r="B1" s="50" t="inlineStr">
        <is>
          <t>SUM RED QUESTIONS</t>
        </is>
      </c>
      <c r="C1" s="51" t="inlineStr">
        <is>
          <t>S1</t>
        </is>
      </c>
      <c r="D1" s="51" t="inlineStr">
        <is>
          <t>S2</t>
        </is>
      </c>
      <c r="E1" s="51" t="inlineStr">
        <is>
          <t>S3</t>
        </is>
      </c>
      <c r="F1" s="50" t="inlineStr">
        <is>
          <t>S SCORE</t>
        </is>
      </c>
    </row>
    <row r="2" ht="15" customHeight="1">
      <c r="A2" s="70" t="n"/>
      <c r="B2" s="70" t="n"/>
      <c r="C2" s="70" t="n"/>
      <c r="D2" s="70" t="n"/>
      <c r="E2" s="70" t="n"/>
      <c r="F2" s="70" t="n"/>
    </row>
    <row r="3" ht="15" customHeight="1">
      <c r="A3" s="70" t="n"/>
      <c r="B3" s="70" t="n"/>
      <c r="C3" s="70" t="n"/>
      <c r="D3" s="70" t="n"/>
      <c r="E3" s="70" t="n"/>
      <c r="F3" s="70" t="n"/>
    </row>
    <row r="4">
      <c r="A4">
        <f>SUM(SCORING!A10:R10)</f>
        <v/>
      </c>
      <c r="B4">
        <f>SUM(SCORING!A10:C10,SCORING!I10:K10,SCORING!P10)</f>
        <v/>
      </c>
      <c r="C4">
        <f>IF(AND(A4&gt;15,A4&lt;19,B4=7),"S1","")</f>
        <v/>
      </c>
      <c r="D4">
        <f>IF(AND(A4&gt;10,A4&lt;16,B4=7),"S2","")</f>
        <v/>
      </c>
      <c r="E4">
        <f>IF(OR(A4&lt;11,B4&lt;7),"S3","")</f>
        <v/>
      </c>
      <c r="F4">
        <f>_xlfn.TEXTJOIN(" ", TRUE, C4:E4)</f>
        <v/>
      </c>
    </row>
    <row r="5">
      <c r="A5" s="50" t="inlineStr">
        <is>
          <t>SUM</t>
        </is>
      </c>
      <c r="B5" s="50" t="inlineStr">
        <is>
          <t>SUM RED QUESTIONS</t>
        </is>
      </c>
      <c r="C5" s="52" t="inlineStr">
        <is>
          <t>K1</t>
        </is>
      </c>
      <c r="D5" s="52" t="inlineStr">
        <is>
          <t>K2</t>
        </is>
      </c>
      <c r="E5" s="52" t="inlineStr">
        <is>
          <t>K3</t>
        </is>
      </c>
      <c r="F5" s="52" t="inlineStr">
        <is>
          <t>K SCORE</t>
        </is>
      </c>
    </row>
    <row r="6">
      <c r="A6" s="70" t="n"/>
      <c r="B6" s="70" t="n"/>
      <c r="C6" s="70" t="n"/>
      <c r="D6" s="70" t="n"/>
      <c r="E6" s="70" t="n"/>
      <c r="F6" s="70" t="n"/>
    </row>
    <row r="7">
      <c r="A7" s="70" t="n"/>
      <c r="B7" s="70" t="n"/>
      <c r="C7" s="70" t="n"/>
      <c r="D7" s="70" t="n"/>
      <c r="E7" s="70" t="n"/>
      <c r="F7" s="70" t="n"/>
    </row>
    <row r="8">
      <c r="A8">
        <f>SUM(SCORING!A14:I14)</f>
        <v/>
      </c>
      <c r="B8">
        <f>SUM(SCORING!A14,SCORING!D14:I14)</f>
        <v/>
      </c>
      <c r="C8">
        <f>IF(AND(A8&gt;7,B8=7),"K1","")</f>
        <v/>
      </c>
      <c r="D8">
        <f>IF(AND(A8=7,B8=7),"K2","")</f>
        <v/>
      </c>
      <c r="E8" s="53">
        <f>IF(OR(A8&lt;7),"K3","")</f>
        <v/>
      </c>
      <c r="F8">
        <f>_xlfn.TEXTJOIN(" ", TRUE, C8:E8)</f>
        <v/>
      </c>
    </row>
  </sheetData>
  <sheetProtection selectLockedCells="0" selectUnlockedCells="0" sheet="1" objects="1" insertRows="1" insertHyperlinks="1" autoFilter="1" scenarios="1" formatColumns="1" deleteColumns="1" insertColumns="1" pivotTables="1" deleteRows="1" formatCells="1" formatRows="1" sort="1"/>
  <mergeCells count="12">
    <mergeCell ref="F1:F3"/>
    <mergeCell ref="A1:A3"/>
    <mergeCell ref="B1:B3"/>
    <mergeCell ref="C1:C3"/>
    <mergeCell ref="D1:D3"/>
    <mergeCell ref="E1:E3"/>
    <mergeCell ref="A5:A7"/>
    <mergeCell ref="B5:B7"/>
    <mergeCell ref="C5:C7"/>
    <mergeCell ref="D5:D7"/>
    <mergeCell ref="E5:E7"/>
    <mergeCell ref="F5:F7"/>
  </mergeCell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26"/>
  <sheetViews>
    <sheetView workbookViewId="0">
      <selection activeCell="F28" sqref="F28"/>
    </sheetView>
  </sheetViews>
  <sheetFormatPr baseColWidth="10" defaultColWidth="8.83203125" defaultRowHeight="15"/>
  <cols>
    <col width="65.83203125" customWidth="1" min="1" max="1"/>
  </cols>
  <sheetData>
    <row r="1" ht="19" customHeight="1">
      <c r="A1" s="19" t="inlineStr">
        <is>
          <t>Endpoint (1st level of description)</t>
        </is>
      </c>
    </row>
    <row r="2" ht="19" customHeight="1">
      <c r="A2" s="20" t="inlineStr">
        <is>
          <t xml:space="preserve">Acute toxicity (oral route) </t>
        </is>
      </c>
    </row>
    <row r="3" ht="19" customHeight="1">
      <c r="A3" s="1" t="inlineStr">
        <is>
          <t xml:space="preserve">Acute toxicity (inhalation) </t>
        </is>
      </c>
    </row>
    <row r="4" ht="19" customHeight="1">
      <c r="A4" s="1" t="inlineStr">
        <is>
          <t xml:space="preserve">Acute toxicity (dermal route) </t>
        </is>
      </c>
    </row>
    <row r="5" ht="19" customHeight="1">
      <c r="A5" s="21" t="inlineStr">
        <is>
          <t xml:space="preserve">Carcinogenicity </t>
        </is>
      </c>
    </row>
    <row r="6" ht="19" customHeight="1">
      <c r="A6" s="1" t="inlineStr">
        <is>
          <t xml:space="preserve">Dermal absorption </t>
        </is>
      </c>
    </row>
    <row r="7" ht="19" customHeight="1">
      <c r="A7" s="22" t="inlineStr">
        <is>
          <t>Developmental neurotoxicity</t>
        </is>
      </c>
    </row>
    <row r="8" ht="19" customHeight="1">
      <c r="A8" s="1" t="inlineStr">
        <is>
          <t xml:space="preserve">Endocrine disruption </t>
        </is>
      </c>
    </row>
    <row r="9" ht="19" customHeight="1">
      <c r="A9" s="1" t="inlineStr">
        <is>
          <t xml:space="preserve">Eye damage/eye irritation </t>
        </is>
      </c>
    </row>
    <row r="10" ht="19" customHeight="1">
      <c r="A10" s="1" t="inlineStr">
        <is>
          <t xml:space="preserve">Gastrointestinal digestion </t>
        </is>
      </c>
    </row>
    <row r="11" ht="19" customHeight="1">
      <c r="A11" s="21" t="inlineStr">
        <is>
          <t xml:space="preserve">Immunotoxicity, developmental immunotoxicity, allergenicity </t>
        </is>
      </c>
    </row>
    <row r="12" ht="19" customHeight="1">
      <c r="A12" s="21" t="inlineStr">
        <is>
          <t>In vitro toxicity</t>
        </is>
      </c>
    </row>
    <row r="13" ht="19" customHeight="1">
      <c r="A13" s="21" t="inlineStr">
        <is>
          <t xml:space="preserve">Mutagenicity </t>
        </is>
      </c>
    </row>
    <row r="14" ht="19" customHeight="1">
      <c r="A14" s="1" t="inlineStr">
        <is>
          <t>Neurotoxicity</t>
        </is>
      </c>
    </row>
    <row r="15" ht="19" customHeight="1">
      <c r="A15" s="1" t="inlineStr">
        <is>
          <t>Phototoxicity</t>
        </is>
      </c>
    </row>
    <row r="16" ht="19" customHeight="1">
      <c r="A16" s="22" t="inlineStr">
        <is>
          <t xml:space="preserve">Repeated dose toxicity (short-term) </t>
        </is>
      </c>
    </row>
    <row r="17" ht="19" customHeight="1">
      <c r="A17" s="22" t="inlineStr">
        <is>
          <t xml:space="preserve">Repeated dose toxicity (sub-chronic) </t>
        </is>
      </c>
    </row>
    <row r="18" ht="19" customHeight="1">
      <c r="A18" s="22" t="inlineStr">
        <is>
          <t xml:space="preserve">Repeated dose toxicity (long-term) </t>
        </is>
      </c>
    </row>
    <row r="19" ht="19" customHeight="1">
      <c r="A19" s="1" t="inlineStr">
        <is>
          <t>Reproductive toxicity</t>
        </is>
      </c>
    </row>
    <row r="20" ht="19" customHeight="1">
      <c r="A20" s="1" t="inlineStr">
        <is>
          <t>Respiratory sensitization</t>
        </is>
      </c>
    </row>
    <row r="21" ht="19" customHeight="1">
      <c r="A21" s="1" t="inlineStr">
        <is>
          <t>Skin corrosion</t>
        </is>
      </c>
    </row>
    <row r="22" ht="19" customHeight="1">
      <c r="A22" s="1" t="inlineStr">
        <is>
          <t>Skin irritation</t>
        </is>
      </c>
    </row>
    <row r="23" ht="19" customHeight="1">
      <c r="A23" s="1" t="inlineStr">
        <is>
          <t>Skin sensitisation</t>
        </is>
      </c>
    </row>
    <row r="24" ht="19" customHeight="1">
      <c r="A24" s="1" t="inlineStr">
        <is>
          <t xml:space="preserve">Stability in lysosomal fluid </t>
        </is>
      </c>
    </row>
    <row r="25" ht="19" customHeight="1">
      <c r="A25" s="1" t="inlineStr">
        <is>
          <t xml:space="preserve">Toxicokinetics </t>
        </is>
      </c>
    </row>
    <row r="26" ht="19" customHeight="1">
      <c r="A26" s="23" t="inlineStr">
        <is>
          <t>Ecotoxicity</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1"/>
  <sheetViews>
    <sheetView workbookViewId="0">
      <selection activeCell="I35" sqref="I35"/>
    </sheetView>
  </sheetViews>
  <sheetFormatPr baseColWidth="10" defaultColWidth="8.83203125" defaultRowHeight="15"/>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Maciej Gromelski</dc:creator>
  <dcterms:created xsi:type="dcterms:W3CDTF">2024-08-09T08:50:29Z</dcterms:created>
  <dcterms:modified xsi:type="dcterms:W3CDTF">2024-08-20T08:12:49Z</dcterms:modified>
  <cp:lastModifiedBy>Mateusz Balicki</cp:lastModifiedBy>
</cp:coreProperties>
</file>